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ient\github\ICTVonlineDbLoad\excel_files\"/>
    </mc:Choice>
  </mc:AlternateContent>
  <bookViews>
    <workbookView xWindow="2295" yWindow="465" windowWidth="25605" windowHeight="16005"/>
  </bookViews>
  <sheets>
    <sheet name="README" sheetId="10" r:id="rId1"/>
    <sheet name="load_next_msl" sheetId="1" r:id="rId2"/>
    <sheet name="generateSQL" sheetId="9" r:id="rId3"/>
    <sheet name="Counts" sheetId="6" r:id="rId4"/>
  </sheet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A2" i="1" l="1"/>
  <c r="BB381" i="1"/>
  <c r="BA381" i="1"/>
  <c r="AZ381" i="1"/>
  <c r="AX381" i="1"/>
  <c r="A381" i="1"/>
  <c r="AY381" i="1" s="1"/>
  <c r="AW381" i="1" s="1"/>
  <c r="BB380" i="1"/>
  <c r="BA380" i="1"/>
  <c r="AZ380" i="1"/>
  <c r="AX380" i="1"/>
  <c r="A380" i="1"/>
  <c r="AY380" i="1" s="1"/>
  <c r="AW380" i="1" s="1"/>
  <c r="BB379" i="1"/>
  <c r="BA379" i="1"/>
  <c r="AZ379" i="1"/>
  <c r="AX379" i="1"/>
  <c r="A379" i="1"/>
  <c r="AY379" i="1" s="1"/>
  <c r="AW379" i="1" s="1"/>
  <c r="BB378" i="1"/>
  <c r="BA378" i="1"/>
  <c r="AZ378" i="1"/>
  <c r="AX378" i="1"/>
  <c r="A378" i="1"/>
  <c r="AY378" i="1" s="1"/>
  <c r="AW378" i="1" s="1"/>
  <c r="BB377" i="1"/>
  <c r="BA377" i="1"/>
  <c r="AZ377" i="1"/>
  <c r="AX377" i="1"/>
  <c r="A377" i="1"/>
  <c r="AY377" i="1" s="1"/>
  <c r="AW377" i="1" s="1"/>
  <c r="BB375" i="1"/>
  <c r="BA375" i="1"/>
  <c r="AZ375" i="1"/>
  <c r="AX375" i="1"/>
  <c r="A375" i="1"/>
  <c r="AY375" i="1" s="1"/>
  <c r="AW375" i="1" s="1"/>
  <c r="BB823" i="1"/>
  <c r="BA823" i="1"/>
  <c r="AZ823" i="1"/>
  <c r="AX823" i="1"/>
  <c r="A823" i="1"/>
  <c r="AY823" i="1" s="1"/>
  <c r="AW823" i="1" s="1"/>
  <c r="BB822" i="1"/>
  <c r="BA822" i="1"/>
  <c r="AZ822" i="1"/>
  <c r="AX822" i="1"/>
  <c r="A822" i="1"/>
  <c r="AY822" i="1" s="1"/>
  <c r="AW822" i="1" s="1"/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6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1002" i="1"/>
  <c r="AX1003" i="1"/>
  <c r="AX1004" i="1"/>
  <c r="AX1005" i="1"/>
  <c r="AX1006" i="1"/>
  <c r="AX1007" i="1"/>
  <c r="AX1008" i="1"/>
  <c r="AX1009" i="1"/>
  <c r="AX1010" i="1"/>
  <c r="AX1011" i="1"/>
  <c r="AX1012" i="1"/>
  <c r="AX1013" i="1"/>
  <c r="AX1014" i="1"/>
  <c r="AX1015" i="1"/>
  <c r="AX1016" i="1"/>
  <c r="AX1017" i="1"/>
  <c r="AX1018" i="1"/>
  <c r="AX1019" i="1"/>
  <c r="AX1020" i="1"/>
  <c r="AX1021" i="1"/>
  <c r="AX1022" i="1"/>
  <c r="AX1023" i="1"/>
  <c r="AX1024" i="1"/>
  <c r="AX1025" i="1"/>
  <c r="AX1026" i="1"/>
  <c r="AX1027" i="1"/>
  <c r="AX1028" i="1"/>
  <c r="AX1029" i="1"/>
  <c r="AX1030" i="1"/>
  <c r="AX1031" i="1"/>
  <c r="AX1032" i="1"/>
  <c r="AX1033" i="1"/>
  <c r="AX1034" i="1"/>
  <c r="AX1035" i="1"/>
  <c r="AX1036" i="1"/>
  <c r="AX1037" i="1"/>
  <c r="AX1038" i="1"/>
  <c r="AX1039" i="1"/>
  <c r="AX1040" i="1"/>
  <c r="AX1041" i="1"/>
  <c r="AX1042" i="1"/>
  <c r="AX1043" i="1"/>
  <c r="AX1044" i="1"/>
  <c r="AX1045" i="1"/>
  <c r="AX1046" i="1"/>
  <c r="AX1047" i="1"/>
  <c r="AX1048" i="1"/>
  <c r="AX1049" i="1"/>
  <c r="AX1050" i="1"/>
  <c r="AX1051" i="1"/>
  <c r="AX1052" i="1"/>
  <c r="AX1053" i="1"/>
  <c r="AX1054" i="1"/>
  <c r="AX1055" i="1"/>
  <c r="AX1056" i="1"/>
  <c r="AX1057" i="1"/>
  <c r="AX1058" i="1"/>
  <c r="AX1059" i="1"/>
  <c r="AX1060" i="1"/>
  <c r="AX1061" i="1"/>
  <c r="AX1062" i="1"/>
  <c r="AX1063" i="1"/>
  <c r="AX1064" i="1"/>
  <c r="AX1065" i="1"/>
  <c r="AX1066" i="1"/>
  <c r="AX1067" i="1"/>
  <c r="AX1068" i="1"/>
  <c r="AX1069" i="1"/>
  <c r="AX1070" i="1"/>
  <c r="AX1071" i="1"/>
  <c r="AX1072" i="1"/>
  <c r="AX1073" i="1"/>
  <c r="AX1074" i="1"/>
  <c r="AX1075" i="1"/>
  <c r="AX1076" i="1"/>
  <c r="AX1077" i="1"/>
  <c r="AX1078" i="1"/>
  <c r="AX1079" i="1"/>
  <c r="AX1080" i="1"/>
  <c r="AX1081" i="1"/>
  <c r="AX1082" i="1"/>
  <c r="AX1083" i="1"/>
  <c r="AX1084" i="1"/>
  <c r="AX1085" i="1"/>
  <c r="AX1086" i="1"/>
  <c r="AX1087" i="1"/>
  <c r="AX1088" i="1"/>
  <c r="AX1089" i="1"/>
  <c r="AX1090" i="1"/>
  <c r="AX1091" i="1"/>
  <c r="AX1092" i="1"/>
  <c r="AX1093" i="1"/>
  <c r="AX1094" i="1"/>
  <c r="AX1095" i="1"/>
  <c r="AX1096" i="1"/>
  <c r="AX1097" i="1"/>
  <c r="AX1098" i="1"/>
  <c r="AX1099" i="1"/>
  <c r="AX1100" i="1"/>
  <c r="AX1101" i="1"/>
  <c r="AX1102" i="1"/>
  <c r="AX1103" i="1"/>
  <c r="AX1104" i="1"/>
  <c r="AX1105" i="1"/>
  <c r="AX1106" i="1"/>
  <c r="AX1107" i="1"/>
  <c r="AX1108" i="1"/>
  <c r="AX1109" i="1"/>
  <c r="AX1110" i="1"/>
  <c r="AX1111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28" i="1"/>
  <c r="AX1129" i="1"/>
  <c r="AX1130" i="1"/>
  <c r="AX1131" i="1"/>
  <c r="AX1132" i="1"/>
  <c r="AX1133" i="1"/>
  <c r="AX1134" i="1"/>
  <c r="AX1135" i="1"/>
  <c r="AX1136" i="1"/>
  <c r="AX1137" i="1"/>
  <c r="AX1138" i="1"/>
  <c r="AX1139" i="1"/>
  <c r="AX1140" i="1"/>
  <c r="AX1141" i="1"/>
  <c r="AX1142" i="1"/>
  <c r="AX1143" i="1"/>
  <c r="AX1144" i="1"/>
  <c r="AX1145" i="1"/>
  <c r="AX1146" i="1"/>
  <c r="AX1147" i="1"/>
  <c r="AX1148" i="1"/>
  <c r="AX1149" i="1"/>
  <c r="AX1150" i="1"/>
  <c r="AX1151" i="1"/>
  <c r="AX1152" i="1"/>
  <c r="AX1153" i="1"/>
  <c r="AX1154" i="1"/>
  <c r="AX1155" i="1"/>
  <c r="AX1156" i="1"/>
  <c r="AX1157" i="1"/>
  <c r="AX1158" i="1"/>
  <c r="AX1159" i="1"/>
  <c r="AX1160" i="1"/>
  <c r="AX1161" i="1"/>
  <c r="AX1162" i="1"/>
  <c r="AX1163" i="1"/>
  <c r="AX1164" i="1"/>
  <c r="AX1165" i="1"/>
  <c r="AX1166" i="1"/>
  <c r="AX1167" i="1"/>
  <c r="AX1168" i="1"/>
  <c r="AX1169" i="1"/>
  <c r="AX1170" i="1"/>
  <c r="AX1171" i="1"/>
  <c r="AX1172" i="1"/>
  <c r="AX1173" i="1"/>
  <c r="AX1174" i="1"/>
  <c r="AX1175" i="1"/>
  <c r="AX1176" i="1"/>
  <c r="AX1177" i="1"/>
  <c r="AX1178" i="1"/>
  <c r="AX1179" i="1"/>
  <c r="AX1180" i="1"/>
  <c r="AX1181" i="1"/>
  <c r="AX1182" i="1"/>
  <c r="AX1183" i="1"/>
  <c r="AX1184" i="1"/>
  <c r="AX1185" i="1"/>
  <c r="AX1186" i="1"/>
  <c r="AX1187" i="1"/>
  <c r="AX1188" i="1"/>
  <c r="AX1189" i="1"/>
  <c r="AX1190" i="1"/>
  <c r="AX1191" i="1"/>
  <c r="AX1192" i="1"/>
  <c r="AX1193" i="1"/>
  <c r="AX1194" i="1"/>
  <c r="AX1195" i="1"/>
  <c r="AX1196" i="1"/>
  <c r="AX1197" i="1"/>
  <c r="AX1198" i="1"/>
  <c r="AX1199" i="1"/>
  <c r="AX1200" i="1"/>
  <c r="AX1201" i="1"/>
  <c r="AX1202" i="1"/>
  <c r="AX1203" i="1"/>
  <c r="AX1204" i="1"/>
  <c r="AX1205" i="1"/>
  <c r="AX1206" i="1"/>
  <c r="AX1207" i="1"/>
  <c r="AX1208" i="1"/>
  <c r="AX1209" i="1"/>
  <c r="AX1210" i="1"/>
  <c r="AX1211" i="1"/>
  <c r="AX1212" i="1"/>
  <c r="AX1213" i="1"/>
  <c r="AX1214" i="1"/>
  <c r="AX1215" i="1"/>
  <c r="AX1216" i="1"/>
  <c r="AX1217" i="1"/>
  <c r="AX1218" i="1"/>
  <c r="AX1219" i="1"/>
  <c r="AX1220" i="1"/>
  <c r="AX1221" i="1"/>
  <c r="AX1222" i="1"/>
  <c r="AX1223" i="1"/>
  <c r="AX1224" i="1"/>
  <c r="AX1225" i="1"/>
  <c r="AX1226" i="1"/>
  <c r="AX1227" i="1"/>
  <c r="AX1228" i="1"/>
  <c r="AX1229" i="1"/>
  <c r="AX1230" i="1"/>
  <c r="AX1231" i="1"/>
  <c r="AX1232" i="1"/>
  <c r="AX1233" i="1"/>
  <c r="AX1234" i="1"/>
  <c r="AX1235" i="1"/>
  <c r="AX1236" i="1"/>
  <c r="AX1237" i="1"/>
  <c r="AX1238" i="1"/>
  <c r="AX1239" i="1"/>
  <c r="AX1240" i="1"/>
  <c r="AX1241" i="1"/>
  <c r="AX1242" i="1"/>
  <c r="AX1243" i="1"/>
  <c r="AX1244" i="1"/>
  <c r="AX1245" i="1"/>
  <c r="AX1246" i="1"/>
  <c r="AX1247" i="1"/>
  <c r="AX1248" i="1"/>
  <c r="AX1249" i="1"/>
  <c r="AX1250" i="1"/>
  <c r="AX1251" i="1"/>
  <c r="AX1252" i="1"/>
  <c r="AX1253" i="1"/>
  <c r="AX1254" i="1"/>
  <c r="AX1255" i="1"/>
  <c r="AX1256" i="1"/>
  <c r="AX1257" i="1"/>
  <c r="AX1258" i="1"/>
  <c r="AX1259" i="1"/>
  <c r="AX1260" i="1"/>
  <c r="AX1261" i="1"/>
  <c r="AX1262" i="1"/>
  <c r="AX1263" i="1"/>
  <c r="AX1264" i="1"/>
  <c r="AX1265" i="1"/>
  <c r="AX1266" i="1"/>
  <c r="AX1267" i="1"/>
  <c r="AX1268" i="1"/>
  <c r="AX1269" i="1"/>
  <c r="AX1270" i="1"/>
  <c r="AX1271" i="1"/>
  <c r="AX1272" i="1"/>
  <c r="AX1273" i="1"/>
  <c r="AX1274" i="1"/>
  <c r="AX1275" i="1"/>
  <c r="AX1276" i="1"/>
  <c r="AX1277" i="1"/>
  <c r="AX1278" i="1"/>
  <c r="AX1279" i="1"/>
  <c r="AX1280" i="1"/>
  <c r="AX1281" i="1"/>
  <c r="AX1282" i="1"/>
  <c r="AX1283" i="1"/>
  <c r="AX1284" i="1"/>
  <c r="AX1285" i="1"/>
  <c r="AX1286" i="1"/>
  <c r="AX1287" i="1"/>
  <c r="AX1288" i="1"/>
  <c r="AX1289" i="1"/>
  <c r="AX1290" i="1"/>
  <c r="AX1291" i="1"/>
  <c r="AX1292" i="1"/>
  <c r="AX1293" i="1"/>
  <c r="AX1294" i="1"/>
  <c r="AX1295" i="1"/>
  <c r="AX1296" i="1"/>
  <c r="AX1297" i="1"/>
  <c r="AX1298" i="1"/>
  <c r="AX1299" i="1"/>
  <c r="AX1300" i="1"/>
  <c r="AX1301" i="1"/>
  <c r="AX1302" i="1"/>
  <c r="AX1303" i="1"/>
  <c r="AX1304" i="1"/>
  <c r="AX1305" i="1"/>
  <c r="AX1306" i="1"/>
  <c r="AX1307" i="1"/>
  <c r="AX1308" i="1"/>
  <c r="AX1309" i="1"/>
  <c r="AX1310" i="1"/>
  <c r="AX1311" i="1"/>
  <c r="AX1312" i="1"/>
  <c r="AX1313" i="1"/>
  <c r="AX1314" i="1"/>
  <c r="AX1315" i="1"/>
  <c r="AX1316" i="1"/>
  <c r="AX1317" i="1"/>
  <c r="AX1318" i="1"/>
  <c r="AX1319" i="1"/>
  <c r="AX1320" i="1"/>
  <c r="AX1321" i="1"/>
  <c r="AX1322" i="1"/>
  <c r="AX1323" i="1"/>
  <c r="AX1324" i="1"/>
  <c r="AX1325" i="1"/>
  <c r="AX1326" i="1"/>
  <c r="AX1327" i="1"/>
  <c r="AX1328" i="1"/>
  <c r="AX1329" i="1"/>
  <c r="AX1330" i="1"/>
  <c r="AX1331" i="1"/>
  <c r="AX1332" i="1"/>
  <c r="AX1333" i="1"/>
  <c r="AX1334" i="1"/>
  <c r="AX1335" i="1"/>
  <c r="AX1336" i="1"/>
  <c r="AX1337" i="1"/>
  <c r="AX1338" i="1"/>
  <c r="AX1339" i="1"/>
  <c r="AX1340" i="1"/>
  <c r="AX1341" i="1"/>
  <c r="AX1342" i="1"/>
  <c r="AX1343" i="1"/>
  <c r="AX1344" i="1"/>
  <c r="AX1345" i="1"/>
  <c r="AX1346" i="1"/>
  <c r="AX1347" i="1"/>
  <c r="AX1348" i="1"/>
  <c r="AX1349" i="1"/>
  <c r="AX1350" i="1"/>
  <c r="AX1351" i="1"/>
  <c r="AX1352" i="1"/>
  <c r="AX1353" i="1"/>
  <c r="AX1354" i="1"/>
  <c r="AX1355" i="1"/>
  <c r="AX1356" i="1"/>
  <c r="AX1357" i="1"/>
  <c r="AX1358" i="1"/>
  <c r="AX1359" i="1"/>
  <c r="AX1360" i="1"/>
  <c r="AX1361" i="1"/>
  <c r="AX1362" i="1"/>
  <c r="AX1363" i="1"/>
  <c r="AX1364" i="1"/>
  <c r="AX1365" i="1"/>
  <c r="AX1366" i="1"/>
  <c r="AX1367" i="1"/>
  <c r="AX1368" i="1"/>
  <c r="AX1369" i="1"/>
  <c r="AX1370" i="1"/>
  <c r="AX1371" i="1"/>
  <c r="AX1372" i="1"/>
  <c r="AX1373" i="1"/>
  <c r="AX1374" i="1"/>
  <c r="AX1375" i="1"/>
  <c r="AX1376" i="1"/>
  <c r="AX1377" i="1"/>
  <c r="AX1378" i="1"/>
  <c r="AX1379" i="1"/>
  <c r="AX1380" i="1"/>
  <c r="AX1381" i="1"/>
  <c r="AX1382" i="1"/>
  <c r="AX1383" i="1"/>
  <c r="AX1384" i="1"/>
  <c r="AX1385" i="1"/>
  <c r="AX1386" i="1"/>
  <c r="AX1387" i="1"/>
  <c r="AX1388" i="1"/>
  <c r="AX1389" i="1"/>
  <c r="AX1390" i="1"/>
  <c r="AX1391" i="1"/>
  <c r="AX1392" i="1"/>
  <c r="AX1393" i="1"/>
  <c r="AX1394" i="1"/>
  <c r="AX1395" i="1"/>
  <c r="AX1396" i="1"/>
  <c r="AX1397" i="1"/>
  <c r="AX1398" i="1"/>
  <c r="AX1399" i="1"/>
  <c r="AX1400" i="1"/>
  <c r="AX1401" i="1"/>
  <c r="AX1402" i="1"/>
  <c r="AX1403" i="1"/>
  <c r="AX1404" i="1"/>
  <c r="AX1405" i="1"/>
  <c r="AX1406" i="1"/>
  <c r="AX1407" i="1"/>
  <c r="AX1408" i="1"/>
  <c r="AX1409" i="1"/>
  <c r="AX1410" i="1"/>
  <c r="AX1411" i="1"/>
  <c r="AX1412" i="1"/>
  <c r="AX1413" i="1"/>
  <c r="AX1414" i="1"/>
  <c r="AX1415" i="1"/>
  <c r="AX1416" i="1"/>
  <c r="AX1417" i="1"/>
  <c r="AX1418" i="1"/>
  <c r="AX1419" i="1"/>
  <c r="AX1420" i="1"/>
  <c r="AX1421" i="1"/>
  <c r="AX1422" i="1"/>
  <c r="AX1423" i="1"/>
  <c r="AX1424" i="1"/>
  <c r="AX1425" i="1"/>
  <c r="AX1426" i="1"/>
  <c r="AX1427" i="1"/>
  <c r="AX1428" i="1"/>
  <c r="AX1429" i="1"/>
  <c r="AX1430" i="1"/>
  <c r="AX1431" i="1"/>
  <c r="AX1432" i="1"/>
  <c r="AX1433" i="1"/>
  <c r="AX1434" i="1"/>
  <c r="AX1435" i="1"/>
  <c r="AX1436" i="1"/>
  <c r="AX1437" i="1"/>
  <c r="AX1438" i="1"/>
  <c r="AX1439" i="1"/>
  <c r="AX1440" i="1"/>
  <c r="AX1441" i="1"/>
  <c r="AX1442" i="1"/>
  <c r="AX1443" i="1"/>
  <c r="AX1444" i="1"/>
  <c r="AX1445" i="1"/>
  <c r="AX1446" i="1"/>
  <c r="AX1447" i="1"/>
  <c r="AX1448" i="1"/>
  <c r="AX1449" i="1"/>
  <c r="AX1450" i="1"/>
  <c r="AX1451" i="1"/>
  <c r="AX1452" i="1"/>
  <c r="AX1453" i="1"/>
  <c r="AX1454" i="1"/>
  <c r="AX1455" i="1"/>
  <c r="AX1456" i="1"/>
  <c r="AX1457" i="1"/>
  <c r="AX1458" i="1"/>
  <c r="AX1459" i="1"/>
  <c r="AX1460" i="1"/>
  <c r="AX1461" i="1"/>
  <c r="AX1462" i="1"/>
  <c r="AX1463" i="1"/>
  <c r="AX1464" i="1"/>
  <c r="AX1465" i="1"/>
  <c r="AX1466" i="1"/>
  <c r="AX1467" i="1"/>
  <c r="AX1468" i="1"/>
  <c r="AX1469" i="1"/>
  <c r="AX1470" i="1"/>
  <c r="AX1471" i="1"/>
  <c r="AX1472" i="1"/>
  <c r="AX1473" i="1"/>
  <c r="AX1474" i="1"/>
  <c r="AX1475" i="1"/>
  <c r="AX1476" i="1"/>
  <c r="AX1477" i="1"/>
  <c r="AX1478" i="1"/>
  <c r="AX1479" i="1"/>
  <c r="AX1480" i="1"/>
  <c r="AX1481" i="1"/>
  <c r="AX1482" i="1"/>
  <c r="AX1483" i="1"/>
  <c r="AX1484" i="1"/>
  <c r="AX1485" i="1"/>
  <c r="AX1486" i="1"/>
  <c r="AX1487" i="1"/>
  <c r="AX1488" i="1"/>
  <c r="AX1489" i="1"/>
  <c r="AX1490" i="1"/>
  <c r="AX1491" i="1"/>
  <c r="AX1492" i="1"/>
  <c r="AX1493" i="1"/>
  <c r="AX1494" i="1"/>
  <c r="AX1495" i="1"/>
  <c r="AX1496" i="1"/>
  <c r="AX1497" i="1"/>
  <c r="AX1498" i="1"/>
  <c r="AX1499" i="1"/>
  <c r="AX1500" i="1"/>
  <c r="AX1501" i="1"/>
  <c r="AX1502" i="1"/>
  <c r="AX1503" i="1"/>
  <c r="AX1504" i="1"/>
  <c r="AX1505" i="1"/>
  <c r="AX1506" i="1"/>
  <c r="AX1507" i="1"/>
  <c r="AX1508" i="1"/>
  <c r="AX1509" i="1"/>
  <c r="AX1510" i="1"/>
  <c r="AX1511" i="1"/>
  <c r="AX1512" i="1"/>
  <c r="AX1513" i="1"/>
  <c r="AX1514" i="1"/>
  <c r="AX1515" i="1"/>
  <c r="AX1516" i="1"/>
  <c r="AX1517" i="1"/>
  <c r="AX1518" i="1"/>
  <c r="AX1519" i="1"/>
  <c r="AX1520" i="1"/>
  <c r="AX1521" i="1"/>
  <c r="AX1522" i="1"/>
  <c r="AX1523" i="1"/>
  <c r="AX1524" i="1"/>
  <c r="AX1525" i="1"/>
  <c r="AX1526" i="1"/>
  <c r="AX1527" i="1"/>
  <c r="AX1528" i="1"/>
  <c r="AX1529" i="1"/>
  <c r="AX1530" i="1"/>
  <c r="AX1531" i="1"/>
  <c r="AX1532" i="1"/>
  <c r="AX1533" i="1"/>
  <c r="AX1534" i="1"/>
  <c r="AX1535" i="1"/>
  <c r="AX1536" i="1"/>
  <c r="AX1537" i="1"/>
  <c r="AX1538" i="1"/>
  <c r="AX1539" i="1"/>
  <c r="AX1540" i="1"/>
  <c r="AX1541" i="1"/>
  <c r="AX1542" i="1"/>
  <c r="AX1543" i="1"/>
  <c r="AX1544" i="1"/>
  <c r="AX1545" i="1"/>
  <c r="AX1546" i="1"/>
  <c r="AX1547" i="1"/>
  <c r="AX1548" i="1"/>
  <c r="AX1549" i="1"/>
  <c r="AX1550" i="1"/>
  <c r="AX1551" i="1"/>
  <c r="AX1552" i="1"/>
  <c r="AX1553" i="1"/>
  <c r="AX1554" i="1"/>
  <c r="AX1555" i="1"/>
  <c r="AX1556" i="1"/>
  <c r="AX1557" i="1"/>
  <c r="AX1558" i="1"/>
  <c r="AX1559" i="1"/>
  <c r="AX1560" i="1"/>
  <c r="AX1561" i="1"/>
  <c r="AX1562" i="1"/>
  <c r="AX1563" i="1"/>
  <c r="AX1564" i="1"/>
  <c r="AX1565" i="1"/>
  <c r="AX1566" i="1"/>
  <c r="AX1567" i="1"/>
  <c r="AX1568" i="1"/>
  <c r="AX1569" i="1"/>
  <c r="AX1570" i="1"/>
  <c r="AX1571" i="1"/>
  <c r="AX1572" i="1"/>
  <c r="AX1573" i="1"/>
  <c r="AX1574" i="1"/>
  <c r="AX1575" i="1"/>
  <c r="AX1576" i="1"/>
  <c r="AX1577" i="1"/>
  <c r="AX1578" i="1"/>
  <c r="AX1579" i="1"/>
  <c r="AX1580" i="1"/>
  <c r="AX1581" i="1"/>
  <c r="AX1582" i="1"/>
  <c r="AX1583" i="1"/>
  <c r="AX1584" i="1"/>
  <c r="AX1585" i="1"/>
  <c r="AX1586" i="1"/>
  <c r="AX1587" i="1"/>
  <c r="AX1588" i="1"/>
  <c r="AX1589" i="1"/>
  <c r="AX1590" i="1"/>
  <c r="AX1591" i="1"/>
  <c r="AX1592" i="1"/>
  <c r="AX1593" i="1"/>
  <c r="AX1594" i="1"/>
  <c r="AX1595" i="1"/>
  <c r="AX1596" i="1"/>
  <c r="AX1597" i="1"/>
  <c r="AX1598" i="1"/>
  <c r="AX1599" i="1"/>
  <c r="AX1600" i="1"/>
  <c r="AX1601" i="1"/>
  <c r="AX1602" i="1"/>
  <c r="AX1603" i="1"/>
  <c r="AX1604" i="1"/>
  <c r="AX1605" i="1"/>
  <c r="AX1606" i="1"/>
  <c r="AX1607" i="1"/>
  <c r="AX1608" i="1"/>
  <c r="AX1609" i="1"/>
  <c r="AX1610" i="1"/>
  <c r="AX1611" i="1"/>
  <c r="AX1612" i="1"/>
  <c r="AX1613" i="1"/>
  <c r="AX1614" i="1"/>
  <c r="AX1615" i="1"/>
  <c r="AX1616" i="1"/>
  <c r="AX1617" i="1"/>
  <c r="AX1618" i="1"/>
  <c r="AX1619" i="1"/>
  <c r="AX1620" i="1"/>
  <c r="AX1621" i="1"/>
  <c r="AX1622" i="1"/>
  <c r="AX1623" i="1"/>
  <c r="AX1624" i="1"/>
  <c r="AX1625" i="1"/>
  <c r="AX1626" i="1"/>
  <c r="AX1627" i="1"/>
  <c r="AX1628" i="1"/>
  <c r="AX1629" i="1"/>
  <c r="AX1630" i="1"/>
  <c r="AX1631" i="1"/>
  <c r="AX1632" i="1"/>
  <c r="AX1633" i="1"/>
  <c r="AX1634" i="1"/>
  <c r="AX1635" i="1"/>
  <c r="AX1636" i="1"/>
  <c r="AX1637" i="1"/>
  <c r="AX1638" i="1"/>
  <c r="AX1639" i="1"/>
  <c r="AX1640" i="1"/>
  <c r="AX1641" i="1"/>
  <c r="AX1642" i="1"/>
  <c r="AX1643" i="1"/>
  <c r="AX1644" i="1"/>
  <c r="AX1645" i="1"/>
  <c r="AX1646" i="1"/>
  <c r="AX1647" i="1"/>
  <c r="AX1648" i="1"/>
  <c r="AX1649" i="1"/>
  <c r="AX1650" i="1"/>
  <c r="AX1651" i="1"/>
  <c r="AX1652" i="1"/>
  <c r="AX1653" i="1"/>
  <c r="AX1654" i="1"/>
  <c r="AX1655" i="1"/>
  <c r="AX1656" i="1"/>
  <c r="AX1657" i="1"/>
  <c r="AX1658" i="1"/>
  <c r="AX1659" i="1"/>
  <c r="AX1660" i="1"/>
  <c r="AX1661" i="1"/>
  <c r="AX1662" i="1"/>
  <c r="AX1663" i="1"/>
  <c r="AX1664" i="1"/>
  <c r="AX1665" i="1"/>
  <c r="AX1666" i="1"/>
  <c r="AX1667" i="1"/>
  <c r="AX1668" i="1"/>
  <c r="AX1669" i="1"/>
  <c r="AX1670" i="1"/>
  <c r="AX1671" i="1"/>
  <c r="AX1672" i="1"/>
  <c r="AX1673" i="1"/>
  <c r="AX1674" i="1"/>
  <c r="AX1675" i="1"/>
  <c r="AX1676" i="1"/>
  <c r="AX1677" i="1"/>
  <c r="AX1678" i="1"/>
  <c r="AX1679" i="1"/>
  <c r="AX1680" i="1"/>
  <c r="AX1681" i="1"/>
  <c r="AX1682" i="1"/>
  <c r="AX1683" i="1"/>
  <c r="AX1684" i="1"/>
  <c r="AX1685" i="1"/>
  <c r="AX1686" i="1"/>
  <c r="AX1687" i="1"/>
  <c r="AX1688" i="1"/>
  <c r="AX1689" i="1"/>
  <c r="AX1690" i="1"/>
  <c r="AX1691" i="1"/>
  <c r="AX1692" i="1"/>
  <c r="AX1693" i="1"/>
  <c r="AX1694" i="1"/>
  <c r="AX1695" i="1"/>
  <c r="AX1696" i="1"/>
  <c r="AX1697" i="1"/>
  <c r="AX1698" i="1"/>
  <c r="AX1699" i="1"/>
  <c r="AX1700" i="1"/>
  <c r="AX1701" i="1"/>
  <c r="AX1702" i="1"/>
  <c r="AX1703" i="1"/>
  <c r="AX1704" i="1"/>
  <c r="AX1705" i="1"/>
  <c r="AX1706" i="1"/>
  <c r="AX1707" i="1"/>
  <c r="AX1708" i="1"/>
  <c r="AX1709" i="1"/>
  <c r="AX1710" i="1"/>
  <c r="AX1711" i="1"/>
  <c r="AX1712" i="1"/>
  <c r="AX1713" i="1"/>
  <c r="AX1714" i="1"/>
  <c r="AX1715" i="1"/>
  <c r="AX1716" i="1"/>
  <c r="AX1717" i="1"/>
  <c r="AX1718" i="1"/>
  <c r="AX1719" i="1"/>
  <c r="AX1720" i="1"/>
  <c r="AX1721" i="1"/>
  <c r="AX1722" i="1"/>
  <c r="AX1723" i="1"/>
  <c r="AX1724" i="1"/>
  <c r="AX1725" i="1"/>
  <c r="AX1726" i="1"/>
  <c r="AX1727" i="1"/>
  <c r="AX1728" i="1"/>
  <c r="AX1729" i="1"/>
  <c r="AX1730" i="1"/>
  <c r="AX1731" i="1"/>
  <c r="AX1732" i="1"/>
  <c r="AX1733" i="1"/>
  <c r="AX1734" i="1"/>
  <c r="AX1735" i="1"/>
  <c r="AX1736" i="1"/>
  <c r="AX1737" i="1"/>
  <c r="AX1738" i="1"/>
  <c r="AX1739" i="1"/>
  <c r="AX1740" i="1"/>
  <c r="AX1741" i="1"/>
  <c r="AX1742" i="1"/>
  <c r="AX1743" i="1"/>
  <c r="AX1744" i="1"/>
  <c r="AX1745" i="1"/>
  <c r="AX1746" i="1"/>
  <c r="AX1747" i="1"/>
  <c r="AX1748" i="1"/>
  <c r="AX1749" i="1"/>
  <c r="AX1750" i="1"/>
  <c r="AX1751" i="1"/>
  <c r="AX1752" i="1"/>
  <c r="AX1753" i="1"/>
  <c r="AX1754" i="1"/>
  <c r="AX1755" i="1"/>
  <c r="AX1756" i="1"/>
  <c r="AX1757" i="1"/>
  <c r="AX1758" i="1"/>
  <c r="AX1759" i="1"/>
  <c r="AX1760" i="1"/>
  <c r="AX1761" i="1"/>
  <c r="AX1762" i="1"/>
  <c r="AX1763" i="1"/>
  <c r="AX1764" i="1"/>
  <c r="AX1765" i="1"/>
  <c r="AX1766" i="1"/>
  <c r="AX1767" i="1"/>
  <c r="AX1768" i="1"/>
  <c r="AX1769" i="1"/>
  <c r="AX1770" i="1"/>
  <c r="AX1771" i="1"/>
  <c r="AX1772" i="1"/>
  <c r="AX1773" i="1"/>
  <c r="AX1774" i="1"/>
  <c r="AX1775" i="1"/>
  <c r="AX1776" i="1"/>
  <c r="AX1777" i="1"/>
  <c r="AX1778" i="1"/>
  <c r="AX1779" i="1"/>
  <c r="AX1780" i="1"/>
  <c r="AX1781" i="1"/>
  <c r="AX1782" i="1"/>
  <c r="AX1783" i="1"/>
  <c r="AX1784" i="1"/>
  <c r="AX1785" i="1"/>
  <c r="AX1786" i="1"/>
  <c r="AX1787" i="1"/>
  <c r="AX1788" i="1"/>
  <c r="AX1789" i="1"/>
  <c r="AX1790" i="1"/>
  <c r="AX1791" i="1"/>
  <c r="AX1792" i="1"/>
  <c r="AX1793" i="1"/>
  <c r="AX1794" i="1"/>
  <c r="AX1795" i="1"/>
  <c r="AX1796" i="1"/>
  <c r="AX1797" i="1"/>
  <c r="AX1798" i="1"/>
  <c r="AX1799" i="1"/>
  <c r="AX1800" i="1"/>
  <c r="AX1801" i="1"/>
  <c r="AX1802" i="1"/>
  <c r="AX1803" i="1"/>
  <c r="AX1804" i="1"/>
  <c r="AX1805" i="1"/>
  <c r="AX1806" i="1"/>
  <c r="AX1807" i="1"/>
  <c r="AX1808" i="1"/>
  <c r="AX1809" i="1"/>
  <c r="AX1810" i="1"/>
  <c r="AX1811" i="1"/>
  <c r="AX1812" i="1"/>
  <c r="AX1813" i="1"/>
  <c r="AX1814" i="1"/>
  <c r="AX1815" i="1"/>
  <c r="AX1816" i="1"/>
  <c r="AX1817" i="1"/>
  <c r="AX1818" i="1"/>
  <c r="AX1819" i="1"/>
  <c r="AX1820" i="1"/>
  <c r="AX1821" i="1"/>
  <c r="AX1822" i="1"/>
  <c r="AX1823" i="1"/>
  <c r="AX1824" i="1"/>
  <c r="AX1825" i="1"/>
  <c r="AX1826" i="1"/>
  <c r="AX1827" i="1"/>
  <c r="AX1828" i="1"/>
  <c r="AX1829" i="1"/>
  <c r="AX1830" i="1"/>
  <c r="AX1831" i="1"/>
  <c r="AX1832" i="1"/>
  <c r="AX1833" i="1"/>
  <c r="AX1834" i="1"/>
  <c r="AX1835" i="1"/>
  <c r="AX1836" i="1"/>
  <c r="AX1837" i="1"/>
  <c r="AX1838" i="1"/>
  <c r="AX1839" i="1"/>
  <c r="AX1840" i="1"/>
  <c r="AX1841" i="1"/>
  <c r="AX1842" i="1"/>
  <c r="AX1843" i="1"/>
  <c r="AX1844" i="1"/>
  <c r="AX1845" i="1"/>
  <c r="AX1846" i="1"/>
  <c r="AX1847" i="1"/>
  <c r="AX1848" i="1"/>
  <c r="AX1849" i="1"/>
  <c r="AX1850" i="1"/>
  <c r="AX1851" i="1"/>
  <c r="AX1852" i="1"/>
  <c r="AX1853" i="1"/>
  <c r="AX1854" i="1"/>
  <c r="AX1855" i="1"/>
  <c r="AX1856" i="1"/>
  <c r="AX1857" i="1"/>
  <c r="AX1858" i="1"/>
  <c r="AX1859" i="1"/>
  <c r="AX1860" i="1"/>
  <c r="AX1861" i="1"/>
  <c r="AX1862" i="1"/>
  <c r="AX1863" i="1"/>
  <c r="AX1864" i="1"/>
  <c r="AX1865" i="1"/>
  <c r="AX1866" i="1"/>
  <c r="AX1867" i="1"/>
  <c r="AX1868" i="1"/>
  <c r="AX1869" i="1"/>
  <c r="AX1870" i="1"/>
  <c r="AX1871" i="1"/>
  <c r="AX1872" i="1"/>
  <c r="AX1873" i="1"/>
  <c r="AX1874" i="1"/>
  <c r="AX1875" i="1"/>
  <c r="AX1876" i="1"/>
  <c r="AX1877" i="1"/>
  <c r="AX1878" i="1"/>
  <c r="AX1879" i="1"/>
  <c r="AX1880" i="1"/>
  <c r="AX1881" i="1"/>
  <c r="AX1882" i="1"/>
  <c r="AX1883" i="1"/>
  <c r="AX1884" i="1"/>
  <c r="AX1885" i="1"/>
  <c r="AX1886" i="1"/>
  <c r="AX1887" i="1"/>
  <c r="AX1888" i="1"/>
  <c r="AX1889" i="1"/>
  <c r="AX1890" i="1"/>
  <c r="AX1891" i="1"/>
  <c r="AX1892" i="1"/>
  <c r="AX1893" i="1"/>
  <c r="AX1894" i="1"/>
  <c r="AX1895" i="1"/>
  <c r="AX1896" i="1"/>
  <c r="AX1897" i="1"/>
  <c r="AX1898" i="1"/>
  <c r="AX1899" i="1"/>
  <c r="AX1900" i="1"/>
  <c r="AX1901" i="1"/>
  <c r="AX1902" i="1"/>
  <c r="AX1903" i="1"/>
  <c r="AX1904" i="1"/>
  <c r="AX1905" i="1"/>
  <c r="AX1906" i="1"/>
  <c r="AX1907" i="1"/>
  <c r="AX1908" i="1"/>
  <c r="AX1909" i="1"/>
  <c r="AX1910" i="1"/>
  <c r="AX1911" i="1"/>
  <c r="AX1912" i="1"/>
  <c r="AX1913" i="1"/>
  <c r="AX1914" i="1"/>
  <c r="AX1915" i="1"/>
  <c r="AX1916" i="1"/>
  <c r="AX1917" i="1"/>
  <c r="AX1918" i="1"/>
  <c r="AX1919" i="1"/>
  <c r="AX2" i="1"/>
  <c r="F11" i="9"/>
  <c r="F16" i="9"/>
  <c r="F21" i="9"/>
  <c r="F26" i="9"/>
  <c r="F31" i="9"/>
  <c r="F36" i="9"/>
  <c r="F41" i="9"/>
  <c r="F46" i="9"/>
  <c r="F51" i="9"/>
  <c r="F6" i="9"/>
  <c r="F1" i="9"/>
  <c r="E1" i="9"/>
  <c r="AZ3" i="1"/>
  <c r="BA3" i="1"/>
  <c r="BB3" i="1"/>
  <c r="AZ4" i="1"/>
  <c r="BA4" i="1"/>
  <c r="BB4" i="1"/>
  <c r="AZ5" i="1"/>
  <c r="BA5" i="1"/>
  <c r="BB5" i="1"/>
  <c r="AZ6" i="1"/>
  <c r="BA6" i="1"/>
  <c r="BB6" i="1"/>
  <c r="AZ7" i="1"/>
  <c r="BA7" i="1"/>
  <c r="BB7" i="1"/>
  <c r="AZ8" i="1"/>
  <c r="BA8" i="1"/>
  <c r="BB8" i="1"/>
  <c r="AZ9" i="1"/>
  <c r="BA9" i="1"/>
  <c r="BB9" i="1"/>
  <c r="AZ10" i="1"/>
  <c r="BA10" i="1"/>
  <c r="BB10" i="1"/>
  <c r="AZ11" i="1"/>
  <c r="BA11" i="1"/>
  <c r="BB11" i="1"/>
  <c r="AZ12" i="1"/>
  <c r="BA12" i="1"/>
  <c r="BB12" i="1"/>
  <c r="AZ13" i="1"/>
  <c r="BA13" i="1"/>
  <c r="BB13" i="1"/>
  <c r="AZ14" i="1"/>
  <c r="BA14" i="1"/>
  <c r="BB14" i="1"/>
  <c r="AZ15" i="1"/>
  <c r="BA15" i="1"/>
  <c r="BB15" i="1"/>
  <c r="AZ16" i="1"/>
  <c r="BA16" i="1"/>
  <c r="BB16" i="1"/>
  <c r="AZ17" i="1"/>
  <c r="BA17" i="1"/>
  <c r="BB17" i="1"/>
  <c r="AZ18" i="1"/>
  <c r="BA18" i="1"/>
  <c r="BB18" i="1"/>
  <c r="AZ19" i="1"/>
  <c r="BA19" i="1"/>
  <c r="BB19" i="1"/>
  <c r="AZ20" i="1"/>
  <c r="BA20" i="1"/>
  <c r="BB20" i="1"/>
  <c r="AZ21" i="1"/>
  <c r="BA21" i="1"/>
  <c r="BB21" i="1"/>
  <c r="AZ22" i="1"/>
  <c r="BA22" i="1"/>
  <c r="BB22" i="1"/>
  <c r="AZ23" i="1"/>
  <c r="BA23" i="1"/>
  <c r="BB23" i="1"/>
  <c r="AZ24" i="1"/>
  <c r="BA24" i="1"/>
  <c r="BB24" i="1"/>
  <c r="AZ25" i="1"/>
  <c r="BA25" i="1"/>
  <c r="BB25" i="1"/>
  <c r="AZ26" i="1"/>
  <c r="BA26" i="1"/>
  <c r="BB26" i="1"/>
  <c r="AZ27" i="1"/>
  <c r="BA27" i="1"/>
  <c r="BB27" i="1"/>
  <c r="AZ28" i="1"/>
  <c r="BA28" i="1"/>
  <c r="BB28" i="1"/>
  <c r="AZ29" i="1"/>
  <c r="BA29" i="1"/>
  <c r="BB29" i="1"/>
  <c r="AZ30" i="1"/>
  <c r="BA30" i="1"/>
  <c r="BB30" i="1"/>
  <c r="AZ31" i="1"/>
  <c r="BA31" i="1"/>
  <c r="BB31" i="1"/>
  <c r="AZ32" i="1"/>
  <c r="BA32" i="1"/>
  <c r="BB32" i="1"/>
  <c r="AZ33" i="1"/>
  <c r="BA33" i="1"/>
  <c r="BB33" i="1"/>
  <c r="AZ34" i="1"/>
  <c r="BA34" i="1"/>
  <c r="BB34" i="1"/>
  <c r="AZ35" i="1"/>
  <c r="BA35" i="1"/>
  <c r="BB35" i="1"/>
  <c r="AZ36" i="1"/>
  <c r="BA36" i="1"/>
  <c r="BB36" i="1"/>
  <c r="AZ37" i="1"/>
  <c r="BA37" i="1"/>
  <c r="BB37" i="1"/>
  <c r="AZ38" i="1"/>
  <c r="BA38" i="1"/>
  <c r="BB38" i="1"/>
  <c r="AZ39" i="1"/>
  <c r="BA39" i="1"/>
  <c r="BB39" i="1"/>
  <c r="AZ40" i="1"/>
  <c r="BA40" i="1"/>
  <c r="BB40" i="1"/>
  <c r="AZ41" i="1"/>
  <c r="BA41" i="1"/>
  <c r="BB41" i="1"/>
  <c r="AZ42" i="1"/>
  <c r="BA42" i="1"/>
  <c r="BB42" i="1"/>
  <c r="AZ43" i="1"/>
  <c r="BA43" i="1"/>
  <c r="BB43" i="1"/>
  <c r="AZ44" i="1"/>
  <c r="BA44" i="1"/>
  <c r="BB44" i="1"/>
  <c r="AZ45" i="1"/>
  <c r="BA45" i="1"/>
  <c r="BB45" i="1"/>
  <c r="AZ46" i="1"/>
  <c r="BA46" i="1"/>
  <c r="BB46" i="1"/>
  <c r="AZ47" i="1"/>
  <c r="BA47" i="1"/>
  <c r="BB47" i="1"/>
  <c r="AZ48" i="1"/>
  <c r="BA48" i="1"/>
  <c r="BB48" i="1"/>
  <c r="AZ49" i="1"/>
  <c r="BA49" i="1"/>
  <c r="BB49" i="1"/>
  <c r="AZ50" i="1"/>
  <c r="BA50" i="1"/>
  <c r="BB50" i="1"/>
  <c r="AZ51" i="1"/>
  <c r="BA51" i="1"/>
  <c r="BB51" i="1"/>
  <c r="AZ52" i="1"/>
  <c r="BA52" i="1"/>
  <c r="BB52" i="1"/>
  <c r="AZ53" i="1"/>
  <c r="BA53" i="1"/>
  <c r="BB53" i="1"/>
  <c r="AZ54" i="1"/>
  <c r="BA54" i="1"/>
  <c r="BB54" i="1"/>
  <c r="AZ55" i="1"/>
  <c r="BA55" i="1"/>
  <c r="BB55" i="1"/>
  <c r="AZ56" i="1"/>
  <c r="BA56" i="1"/>
  <c r="BB56" i="1"/>
  <c r="AZ57" i="1"/>
  <c r="BA57" i="1"/>
  <c r="BB57" i="1"/>
  <c r="AZ58" i="1"/>
  <c r="BA58" i="1"/>
  <c r="BB58" i="1"/>
  <c r="AZ59" i="1"/>
  <c r="BA59" i="1"/>
  <c r="BB59" i="1"/>
  <c r="AZ60" i="1"/>
  <c r="BA60" i="1"/>
  <c r="BB60" i="1"/>
  <c r="AZ61" i="1"/>
  <c r="BA61" i="1"/>
  <c r="BB61" i="1"/>
  <c r="AZ62" i="1"/>
  <c r="BA62" i="1"/>
  <c r="BB62" i="1"/>
  <c r="AZ63" i="1"/>
  <c r="BA63" i="1"/>
  <c r="BB63" i="1"/>
  <c r="AZ64" i="1"/>
  <c r="BA64" i="1"/>
  <c r="BB64" i="1"/>
  <c r="AZ65" i="1"/>
  <c r="BA65" i="1"/>
  <c r="BB65" i="1"/>
  <c r="AZ66" i="1"/>
  <c r="BA66" i="1"/>
  <c r="BB66" i="1"/>
  <c r="AZ67" i="1"/>
  <c r="BA67" i="1"/>
  <c r="BB67" i="1"/>
  <c r="AZ68" i="1"/>
  <c r="BA68" i="1"/>
  <c r="BB68" i="1"/>
  <c r="AZ69" i="1"/>
  <c r="BA69" i="1"/>
  <c r="BB69" i="1"/>
  <c r="AZ70" i="1"/>
  <c r="BA70" i="1"/>
  <c r="BB70" i="1"/>
  <c r="AZ71" i="1"/>
  <c r="BA71" i="1"/>
  <c r="BB71" i="1"/>
  <c r="AZ72" i="1"/>
  <c r="BA72" i="1"/>
  <c r="BB72" i="1"/>
  <c r="AZ73" i="1"/>
  <c r="BA73" i="1"/>
  <c r="BB73" i="1"/>
  <c r="AZ74" i="1"/>
  <c r="BA74" i="1"/>
  <c r="BB74" i="1"/>
  <c r="AZ75" i="1"/>
  <c r="BA75" i="1"/>
  <c r="BB75" i="1"/>
  <c r="AZ76" i="1"/>
  <c r="BA76" i="1"/>
  <c r="BB76" i="1"/>
  <c r="AZ77" i="1"/>
  <c r="BA77" i="1"/>
  <c r="BB77" i="1"/>
  <c r="AZ78" i="1"/>
  <c r="BA78" i="1"/>
  <c r="BB78" i="1"/>
  <c r="AZ79" i="1"/>
  <c r="BA79" i="1"/>
  <c r="BB79" i="1"/>
  <c r="AZ80" i="1"/>
  <c r="BA80" i="1"/>
  <c r="BB80" i="1"/>
  <c r="AZ81" i="1"/>
  <c r="BA81" i="1"/>
  <c r="BB81" i="1"/>
  <c r="AZ82" i="1"/>
  <c r="BA82" i="1"/>
  <c r="BB82" i="1"/>
  <c r="AZ83" i="1"/>
  <c r="BA83" i="1"/>
  <c r="BB83" i="1"/>
  <c r="AZ84" i="1"/>
  <c r="BA84" i="1"/>
  <c r="BB84" i="1"/>
  <c r="AZ85" i="1"/>
  <c r="BA85" i="1"/>
  <c r="BB85" i="1"/>
  <c r="AZ86" i="1"/>
  <c r="BA86" i="1"/>
  <c r="BB86" i="1"/>
  <c r="AZ87" i="1"/>
  <c r="BA87" i="1"/>
  <c r="BB87" i="1"/>
  <c r="AZ88" i="1"/>
  <c r="BA88" i="1"/>
  <c r="BB88" i="1"/>
  <c r="AZ89" i="1"/>
  <c r="BA89" i="1"/>
  <c r="BB89" i="1"/>
  <c r="AZ90" i="1"/>
  <c r="BA90" i="1"/>
  <c r="BB90" i="1"/>
  <c r="AZ91" i="1"/>
  <c r="BA91" i="1"/>
  <c r="BB91" i="1"/>
  <c r="AZ92" i="1"/>
  <c r="BA92" i="1"/>
  <c r="BB92" i="1"/>
  <c r="AZ93" i="1"/>
  <c r="BA93" i="1"/>
  <c r="BB93" i="1"/>
  <c r="AZ94" i="1"/>
  <c r="BA94" i="1"/>
  <c r="BB94" i="1"/>
  <c r="AZ95" i="1"/>
  <c r="BA95" i="1"/>
  <c r="BB95" i="1"/>
  <c r="AZ96" i="1"/>
  <c r="BA96" i="1"/>
  <c r="BB96" i="1"/>
  <c r="AZ97" i="1"/>
  <c r="BA97" i="1"/>
  <c r="BB97" i="1"/>
  <c r="AZ98" i="1"/>
  <c r="BA98" i="1"/>
  <c r="BB98" i="1"/>
  <c r="AZ99" i="1"/>
  <c r="BA99" i="1"/>
  <c r="BB99" i="1"/>
  <c r="AZ100" i="1"/>
  <c r="BA100" i="1"/>
  <c r="BB100" i="1"/>
  <c r="AZ101" i="1"/>
  <c r="BA101" i="1"/>
  <c r="BB101" i="1"/>
  <c r="AZ102" i="1"/>
  <c r="BA102" i="1"/>
  <c r="BB102" i="1"/>
  <c r="AZ103" i="1"/>
  <c r="BA103" i="1"/>
  <c r="BB103" i="1"/>
  <c r="AZ104" i="1"/>
  <c r="BA104" i="1"/>
  <c r="BB104" i="1"/>
  <c r="AZ105" i="1"/>
  <c r="BA105" i="1"/>
  <c r="BB105" i="1"/>
  <c r="AZ106" i="1"/>
  <c r="BA106" i="1"/>
  <c r="BB106" i="1"/>
  <c r="AZ107" i="1"/>
  <c r="BA107" i="1"/>
  <c r="BB107" i="1"/>
  <c r="AZ108" i="1"/>
  <c r="BA108" i="1"/>
  <c r="BB108" i="1"/>
  <c r="AZ109" i="1"/>
  <c r="BA109" i="1"/>
  <c r="BB109" i="1"/>
  <c r="AZ110" i="1"/>
  <c r="BA110" i="1"/>
  <c r="BB110" i="1"/>
  <c r="AZ111" i="1"/>
  <c r="BA111" i="1"/>
  <c r="BB111" i="1"/>
  <c r="AZ112" i="1"/>
  <c r="BA112" i="1"/>
  <c r="BB112" i="1"/>
  <c r="AZ113" i="1"/>
  <c r="BA113" i="1"/>
  <c r="BB113" i="1"/>
  <c r="AZ114" i="1"/>
  <c r="BA114" i="1"/>
  <c r="BB114" i="1"/>
  <c r="AZ115" i="1"/>
  <c r="BA115" i="1"/>
  <c r="BB115" i="1"/>
  <c r="AZ116" i="1"/>
  <c r="BA116" i="1"/>
  <c r="BB116" i="1"/>
  <c r="AZ117" i="1"/>
  <c r="BA117" i="1"/>
  <c r="BB117" i="1"/>
  <c r="AZ118" i="1"/>
  <c r="BA118" i="1"/>
  <c r="BB118" i="1"/>
  <c r="AZ119" i="1"/>
  <c r="BA119" i="1"/>
  <c r="BB119" i="1"/>
  <c r="AZ120" i="1"/>
  <c r="BA120" i="1"/>
  <c r="BB120" i="1"/>
  <c r="AZ121" i="1"/>
  <c r="BA121" i="1"/>
  <c r="BB121" i="1"/>
  <c r="AZ122" i="1"/>
  <c r="BA122" i="1"/>
  <c r="BB122" i="1"/>
  <c r="AZ123" i="1"/>
  <c r="BA123" i="1"/>
  <c r="BB123" i="1"/>
  <c r="AZ124" i="1"/>
  <c r="BA124" i="1"/>
  <c r="BB124" i="1"/>
  <c r="AZ125" i="1"/>
  <c r="BA125" i="1"/>
  <c r="BB125" i="1"/>
  <c r="AZ126" i="1"/>
  <c r="BA126" i="1"/>
  <c r="BB126" i="1"/>
  <c r="AZ127" i="1"/>
  <c r="BA127" i="1"/>
  <c r="BB127" i="1"/>
  <c r="AZ128" i="1"/>
  <c r="BA128" i="1"/>
  <c r="BB128" i="1"/>
  <c r="AZ129" i="1"/>
  <c r="BA129" i="1"/>
  <c r="BB129" i="1"/>
  <c r="AZ130" i="1"/>
  <c r="BA130" i="1"/>
  <c r="BB130" i="1"/>
  <c r="AZ131" i="1"/>
  <c r="BA131" i="1"/>
  <c r="BB131" i="1"/>
  <c r="AZ132" i="1"/>
  <c r="BA132" i="1"/>
  <c r="BB132" i="1"/>
  <c r="AZ133" i="1"/>
  <c r="BA133" i="1"/>
  <c r="BB133" i="1"/>
  <c r="AZ134" i="1"/>
  <c r="BA134" i="1"/>
  <c r="BB134" i="1"/>
  <c r="AZ135" i="1"/>
  <c r="BA135" i="1"/>
  <c r="BB135" i="1"/>
  <c r="AZ136" i="1"/>
  <c r="BA136" i="1"/>
  <c r="BB136" i="1"/>
  <c r="AZ137" i="1"/>
  <c r="BA137" i="1"/>
  <c r="BB137" i="1"/>
  <c r="AZ138" i="1"/>
  <c r="BA138" i="1"/>
  <c r="BB138" i="1"/>
  <c r="AZ139" i="1"/>
  <c r="BA139" i="1"/>
  <c r="BB139" i="1"/>
  <c r="AZ140" i="1"/>
  <c r="BA140" i="1"/>
  <c r="BB140" i="1"/>
  <c r="AZ141" i="1"/>
  <c r="BA141" i="1"/>
  <c r="BB141" i="1"/>
  <c r="AZ142" i="1"/>
  <c r="BA142" i="1"/>
  <c r="BB142" i="1"/>
  <c r="AZ143" i="1"/>
  <c r="BA143" i="1"/>
  <c r="BB143" i="1"/>
  <c r="AZ144" i="1"/>
  <c r="BA144" i="1"/>
  <c r="BB144" i="1"/>
  <c r="AZ145" i="1"/>
  <c r="BA145" i="1"/>
  <c r="BB145" i="1"/>
  <c r="AZ146" i="1"/>
  <c r="BA146" i="1"/>
  <c r="BB146" i="1"/>
  <c r="AZ147" i="1"/>
  <c r="BA147" i="1"/>
  <c r="BB147" i="1"/>
  <c r="AZ148" i="1"/>
  <c r="BA148" i="1"/>
  <c r="BB148" i="1"/>
  <c r="AZ149" i="1"/>
  <c r="BA149" i="1"/>
  <c r="BB149" i="1"/>
  <c r="AZ150" i="1"/>
  <c r="BA150" i="1"/>
  <c r="BB150" i="1"/>
  <c r="AZ151" i="1"/>
  <c r="BA151" i="1"/>
  <c r="BB151" i="1"/>
  <c r="AZ152" i="1"/>
  <c r="BA152" i="1"/>
  <c r="BB152" i="1"/>
  <c r="AZ153" i="1"/>
  <c r="BA153" i="1"/>
  <c r="BB153" i="1"/>
  <c r="AZ154" i="1"/>
  <c r="BA154" i="1"/>
  <c r="BB154" i="1"/>
  <c r="AZ155" i="1"/>
  <c r="BA155" i="1"/>
  <c r="BB155" i="1"/>
  <c r="AZ156" i="1"/>
  <c r="BA156" i="1"/>
  <c r="BB156" i="1"/>
  <c r="AZ157" i="1"/>
  <c r="BA157" i="1"/>
  <c r="BB157" i="1"/>
  <c r="AZ158" i="1"/>
  <c r="BA158" i="1"/>
  <c r="BB158" i="1"/>
  <c r="AZ159" i="1"/>
  <c r="BA159" i="1"/>
  <c r="BB159" i="1"/>
  <c r="AZ160" i="1"/>
  <c r="BA160" i="1"/>
  <c r="BB160" i="1"/>
  <c r="AZ161" i="1"/>
  <c r="BA161" i="1"/>
  <c r="BB161" i="1"/>
  <c r="AZ162" i="1"/>
  <c r="BA162" i="1"/>
  <c r="BB162" i="1"/>
  <c r="AZ163" i="1"/>
  <c r="BA163" i="1"/>
  <c r="BB163" i="1"/>
  <c r="AZ164" i="1"/>
  <c r="BA164" i="1"/>
  <c r="BB164" i="1"/>
  <c r="AZ165" i="1"/>
  <c r="BA165" i="1"/>
  <c r="BB165" i="1"/>
  <c r="AZ166" i="1"/>
  <c r="BA166" i="1"/>
  <c r="BB166" i="1"/>
  <c r="AZ167" i="1"/>
  <c r="BA167" i="1"/>
  <c r="BB167" i="1"/>
  <c r="AZ168" i="1"/>
  <c r="BA168" i="1"/>
  <c r="BB168" i="1"/>
  <c r="AZ169" i="1"/>
  <c r="BA169" i="1"/>
  <c r="BB169" i="1"/>
  <c r="AZ170" i="1"/>
  <c r="BA170" i="1"/>
  <c r="BB170" i="1"/>
  <c r="AZ171" i="1"/>
  <c r="BA171" i="1"/>
  <c r="BB171" i="1"/>
  <c r="AZ172" i="1"/>
  <c r="BA172" i="1"/>
  <c r="BB172" i="1"/>
  <c r="AZ173" i="1"/>
  <c r="BA173" i="1"/>
  <c r="BB173" i="1"/>
  <c r="AZ174" i="1"/>
  <c r="BA174" i="1"/>
  <c r="BB174" i="1"/>
  <c r="AZ175" i="1"/>
  <c r="BA175" i="1"/>
  <c r="BB175" i="1"/>
  <c r="AZ176" i="1"/>
  <c r="BA176" i="1"/>
  <c r="BB176" i="1"/>
  <c r="AZ177" i="1"/>
  <c r="BA177" i="1"/>
  <c r="BB177" i="1"/>
  <c r="AZ178" i="1"/>
  <c r="BA178" i="1"/>
  <c r="BB178" i="1"/>
  <c r="AZ179" i="1"/>
  <c r="BA179" i="1"/>
  <c r="BB179" i="1"/>
  <c r="AZ180" i="1"/>
  <c r="BA180" i="1"/>
  <c r="BB180" i="1"/>
  <c r="AZ181" i="1"/>
  <c r="BA181" i="1"/>
  <c r="BB181" i="1"/>
  <c r="AZ182" i="1"/>
  <c r="BA182" i="1"/>
  <c r="BB182" i="1"/>
  <c r="AZ183" i="1"/>
  <c r="BA183" i="1"/>
  <c r="BB183" i="1"/>
  <c r="AZ184" i="1"/>
  <c r="BA184" i="1"/>
  <c r="BB184" i="1"/>
  <c r="AZ185" i="1"/>
  <c r="BA185" i="1"/>
  <c r="BB185" i="1"/>
  <c r="AZ186" i="1"/>
  <c r="BA186" i="1"/>
  <c r="BB186" i="1"/>
  <c r="AZ187" i="1"/>
  <c r="BA187" i="1"/>
  <c r="BB187" i="1"/>
  <c r="AZ188" i="1"/>
  <c r="BA188" i="1"/>
  <c r="BB188" i="1"/>
  <c r="AZ189" i="1"/>
  <c r="BA189" i="1"/>
  <c r="BB189" i="1"/>
  <c r="AZ190" i="1"/>
  <c r="BA190" i="1"/>
  <c r="BB190" i="1"/>
  <c r="AZ191" i="1"/>
  <c r="BA191" i="1"/>
  <c r="BB191" i="1"/>
  <c r="AZ192" i="1"/>
  <c r="BA192" i="1"/>
  <c r="BB192" i="1"/>
  <c r="AZ193" i="1"/>
  <c r="BA193" i="1"/>
  <c r="BB193" i="1"/>
  <c r="AZ194" i="1"/>
  <c r="BA194" i="1"/>
  <c r="BB194" i="1"/>
  <c r="AZ195" i="1"/>
  <c r="BA195" i="1"/>
  <c r="BB195" i="1"/>
  <c r="AZ196" i="1"/>
  <c r="BA196" i="1"/>
  <c r="BB196" i="1"/>
  <c r="AZ197" i="1"/>
  <c r="BA197" i="1"/>
  <c r="BB197" i="1"/>
  <c r="AZ198" i="1"/>
  <c r="BA198" i="1"/>
  <c r="BB198" i="1"/>
  <c r="AZ199" i="1"/>
  <c r="BA199" i="1"/>
  <c r="BB199" i="1"/>
  <c r="AZ200" i="1"/>
  <c r="BA200" i="1"/>
  <c r="BB200" i="1"/>
  <c r="AZ201" i="1"/>
  <c r="BA201" i="1"/>
  <c r="BB201" i="1"/>
  <c r="AZ202" i="1"/>
  <c r="BA202" i="1"/>
  <c r="BB202" i="1"/>
  <c r="AZ203" i="1"/>
  <c r="BA203" i="1"/>
  <c r="BB203" i="1"/>
  <c r="AZ204" i="1"/>
  <c r="BA204" i="1"/>
  <c r="BB204" i="1"/>
  <c r="AZ205" i="1"/>
  <c r="BA205" i="1"/>
  <c r="BB205" i="1"/>
  <c r="AZ206" i="1"/>
  <c r="BA206" i="1"/>
  <c r="BB206" i="1"/>
  <c r="AZ207" i="1"/>
  <c r="BA207" i="1"/>
  <c r="BB207" i="1"/>
  <c r="AZ208" i="1"/>
  <c r="BA208" i="1"/>
  <c r="BB208" i="1"/>
  <c r="AZ209" i="1"/>
  <c r="BA209" i="1"/>
  <c r="BB209" i="1"/>
  <c r="AZ210" i="1"/>
  <c r="BA210" i="1"/>
  <c r="BB210" i="1"/>
  <c r="AZ211" i="1"/>
  <c r="BA211" i="1"/>
  <c r="BB211" i="1"/>
  <c r="AZ212" i="1"/>
  <c r="BA212" i="1"/>
  <c r="BB212" i="1"/>
  <c r="AZ213" i="1"/>
  <c r="BA213" i="1"/>
  <c r="BB213" i="1"/>
  <c r="AZ214" i="1"/>
  <c r="BA214" i="1"/>
  <c r="BB214" i="1"/>
  <c r="AZ215" i="1"/>
  <c r="BA215" i="1"/>
  <c r="BB215" i="1"/>
  <c r="AZ216" i="1"/>
  <c r="BA216" i="1"/>
  <c r="BB216" i="1"/>
  <c r="AZ217" i="1"/>
  <c r="BA217" i="1"/>
  <c r="BB217" i="1"/>
  <c r="AZ218" i="1"/>
  <c r="BA218" i="1"/>
  <c r="BB218" i="1"/>
  <c r="AZ219" i="1"/>
  <c r="BA219" i="1"/>
  <c r="BB219" i="1"/>
  <c r="AZ220" i="1"/>
  <c r="BA220" i="1"/>
  <c r="BB220" i="1"/>
  <c r="AZ221" i="1"/>
  <c r="BA221" i="1"/>
  <c r="BB221" i="1"/>
  <c r="AZ222" i="1"/>
  <c r="BA222" i="1"/>
  <c r="BB222" i="1"/>
  <c r="AZ223" i="1"/>
  <c r="BA223" i="1"/>
  <c r="BB223" i="1"/>
  <c r="AZ224" i="1"/>
  <c r="BA224" i="1"/>
  <c r="BB224" i="1"/>
  <c r="AZ225" i="1"/>
  <c r="BA225" i="1"/>
  <c r="BB225" i="1"/>
  <c r="AZ226" i="1"/>
  <c r="BA226" i="1"/>
  <c r="BB226" i="1"/>
  <c r="AZ227" i="1"/>
  <c r="BA227" i="1"/>
  <c r="BB227" i="1"/>
  <c r="AZ228" i="1"/>
  <c r="BA228" i="1"/>
  <c r="BB228" i="1"/>
  <c r="AZ229" i="1"/>
  <c r="BA229" i="1"/>
  <c r="BB229" i="1"/>
  <c r="AZ230" i="1"/>
  <c r="BA230" i="1"/>
  <c r="BB230" i="1"/>
  <c r="AZ231" i="1"/>
  <c r="BA231" i="1"/>
  <c r="BB231" i="1"/>
  <c r="AZ232" i="1"/>
  <c r="BA232" i="1"/>
  <c r="BB232" i="1"/>
  <c r="AZ233" i="1"/>
  <c r="BA233" i="1"/>
  <c r="BB233" i="1"/>
  <c r="AZ234" i="1"/>
  <c r="BA234" i="1"/>
  <c r="BB234" i="1"/>
  <c r="AZ235" i="1"/>
  <c r="BA235" i="1"/>
  <c r="BB235" i="1"/>
  <c r="AZ236" i="1"/>
  <c r="BA236" i="1"/>
  <c r="BB236" i="1"/>
  <c r="AZ237" i="1"/>
  <c r="BA237" i="1"/>
  <c r="BB237" i="1"/>
  <c r="AZ238" i="1"/>
  <c r="BA238" i="1"/>
  <c r="BB238" i="1"/>
  <c r="AZ239" i="1"/>
  <c r="BA239" i="1"/>
  <c r="BB239" i="1"/>
  <c r="AZ240" i="1"/>
  <c r="BA240" i="1"/>
  <c r="BB240" i="1"/>
  <c r="AZ241" i="1"/>
  <c r="BA241" i="1"/>
  <c r="BB241" i="1"/>
  <c r="AZ242" i="1"/>
  <c r="BA242" i="1"/>
  <c r="BB242" i="1"/>
  <c r="AZ243" i="1"/>
  <c r="BA243" i="1"/>
  <c r="BB243" i="1"/>
  <c r="AZ244" i="1"/>
  <c r="BA244" i="1"/>
  <c r="BB244" i="1"/>
  <c r="AZ245" i="1"/>
  <c r="BA245" i="1"/>
  <c r="BB245" i="1"/>
  <c r="AZ246" i="1"/>
  <c r="BA246" i="1"/>
  <c r="BB246" i="1"/>
  <c r="AZ247" i="1"/>
  <c r="BA247" i="1"/>
  <c r="BB247" i="1"/>
  <c r="AZ248" i="1"/>
  <c r="BA248" i="1"/>
  <c r="BB248" i="1"/>
  <c r="AZ249" i="1"/>
  <c r="BA249" i="1"/>
  <c r="BB249" i="1"/>
  <c r="AZ250" i="1"/>
  <c r="BA250" i="1"/>
  <c r="BB250" i="1"/>
  <c r="AZ251" i="1"/>
  <c r="BA251" i="1"/>
  <c r="BB251" i="1"/>
  <c r="AZ252" i="1"/>
  <c r="BA252" i="1"/>
  <c r="BB252" i="1"/>
  <c r="AZ253" i="1"/>
  <c r="BA253" i="1"/>
  <c r="BB253" i="1"/>
  <c r="AZ254" i="1"/>
  <c r="BA254" i="1"/>
  <c r="BB254" i="1"/>
  <c r="AZ255" i="1"/>
  <c r="BA255" i="1"/>
  <c r="BB255" i="1"/>
  <c r="AZ256" i="1"/>
  <c r="BA256" i="1"/>
  <c r="BB256" i="1"/>
  <c r="AZ257" i="1"/>
  <c r="BA257" i="1"/>
  <c r="BB257" i="1"/>
  <c r="AZ258" i="1"/>
  <c r="BA258" i="1"/>
  <c r="BB258" i="1"/>
  <c r="AZ259" i="1"/>
  <c r="BA259" i="1"/>
  <c r="BB259" i="1"/>
  <c r="AZ260" i="1"/>
  <c r="BA260" i="1"/>
  <c r="BB260" i="1"/>
  <c r="AZ261" i="1"/>
  <c r="BA261" i="1"/>
  <c r="BB261" i="1"/>
  <c r="AZ262" i="1"/>
  <c r="BA262" i="1"/>
  <c r="BB262" i="1"/>
  <c r="AZ263" i="1"/>
  <c r="BA263" i="1"/>
  <c r="BB263" i="1"/>
  <c r="AZ264" i="1"/>
  <c r="BA264" i="1"/>
  <c r="BB264" i="1"/>
  <c r="AZ265" i="1"/>
  <c r="BA265" i="1"/>
  <c r="BB265" i="1"/>
  <c r="AZ266" i="1"/>
  <c r="BA266" i="1"/>
  <c r="BB266" i="1"/>
  <c r="AZ267" i="1"/>
  <c r="BA267" i="1"/>
  <c r="BB267" i="1"/>
  <c r="AZ268" i="1"/>
  <c r="BA268" i="1"/>
  <c r="BB268" i="1"/>
  <c r="AZ269" i="1"/>
  <c r="BA269" i="1"/>
  <c r="BB269" i="1"/>
  <c r="AZ270" i="1"/>
  <c r="BA270" i="1"/>
  <c r="BB270" i="1"/>
  <c r="AZ271" i="1"/>
  <c r="BA271" i="1"/>
  <c r="BB271" i="1"/>
  <c r="AZ272" i="1"/>
  <c r="BA272" i="1"/>
  <c r="BB272" i="1"/>
  <c r="AZ273" i="1"/>
  <c r="BA273" i="1"/>
  <c r="BB273" i="1"/>
  <c r="AZ274" i="1"/>
  <c r="BA274" i="1"/>
  <c r="BB274" i="1"/>
  <c r="AZ275" i="1"/>
  <c r="BA275" i="1"/>
  <c r="BB275" i="1"/>
  <c r="AZ276" i="1"/>
  <c r="BA276" i="1"/>
  <c r="BB276" i="1"/>
  <c r="AZ277" i="1"/>
  <c r="BA277" i="1"/>
  <c r="BB277" i="1"/>
  <c r="AZ278" i="1"/>
  <c r="BA278" i="1"/>
  <c r="BB278" i="1"/>
  <c r="AZ279" i="1"/>
  <c r="BA279" i="1"/>
  <c r="BB279" i="1"/>
  <c r="AZ280" i="1"/>
  <c r="BA280" i="1"/>
  <c r="BB280" i="1"/>
  <c r="AZ281" i="1"/>
  <c r="BA281" i="1"/>
  <c r="BB281" i="1"/>
  <c r="AZ282" i="1"/>
  <c r="BA282" i="1"/>
  <c r="BB282" i="1"/>
  <c r="AZ283" i="1"/>
  <c r="BA283" i="1"/>
  <c r="BB283" i="1"/>
  <c r="AZ284" i="1"/>
  <c r="BA284" i="1"/>
  <c r="BB284" i="1"/>
  <c r="AZ285" i="1"/>
  <c r="BA285" i="1"/>
  <c r="BB285" i="1"/>
  <c r="AZ286" i="1"/>
  <c r="BA286" i="1"/>
  <c r="BB286" i="1"/>
  <c r="AZ287" i="1"/>
  <c r="BA287" i="1"/>
  <c r="BB287" i="1"/>
  <c r="AZ288" i="1"/>
  <c r="BA288" i="1"/>
  <c r="BB288" i="1"/>
  <c r="AZ289" i="1"/>
  <c r="BA289" i="1"/>
  <c r="BB289" i="1"/>
  <c r="AZ290" i="1"/>
  <c r="BA290" i="1"/>
  <c r="BB290" i="1"/>
  <c r="AZ291" i="1"/>
  <c r="BA291" i="1"/>
  <c r="BB291" i="1"/>
  <c r="AZ292" i="1"/>
  <c r="BA292" i="1"/>
  <c r="BB292" i="1"/>
  <c r="AZ293" i="1"/>
  <c r="BA293" i="1"/>
  <c r="BB293" i="1"/>
  <c r="AZ294" i="1"/>
  <c r="BA294" i="1"/>
  <c r="BB294" i="1"/>
  <c r="AZ295" i="1"/>
  <c r="BA295" i="1"/>
  <c r="BB295" i="1"/>
  <c r="AZ296" i="1"/>
  <c r="BA296" i="1"/>
  <c r="BB296" i="1"/>
  <c r="AZ297" i="1"/>
  <c r="BA297" i="1"/>
  <c r="BB297" i="1"/>
  <c r="AZ298" i="1"/>
  <c r="BA298" i="1"/>
  <c r="BB298" i="1"/>
  <c r="AZ299" i="1"/>
  <c r="BA299" i="1"/>
  <c r="BB299" i="1"/>
  <c r="AZ300" i="1"/>
  <c r="BA300" i="1"/>
  <c r="BB300" i="1"/>
  <c r="AZ301" i="1"/>
  <c r="BA301" i="1"/>
  <c r="BB301" i="1"/>
  <c r="AZ302" i="1"/>
  <c r="BA302" i="1"/>
  <c r="BB302" i="1"/>
  <c r="AZ303" i="1"/>
  <c r="BA303" i="1"/>
  <c r="BB303" i="1"/>
  <c r="AZ304" i="1"/>
  <c r="BA304" i="1"/>
  <c r="BB304" i="1"/>
  <c r="AZ305" i="1"/>
  <c r="BA305" i="1"/>
  <c r="BB305" i="1"/>
  <c r="AZ306" i="1"/>
  <c r="BA306" i="1"/>
  <c r="BB306" i="1"/>
  <c r="AZ307" i="1"/>
  <c r="BA307" i="1"/>
  <c r="BB307" i="1"/>
  <c r="AZ308" i="1"/>
  <c r="BA308" i="1"/>
  <c r="BB308" i="1"/>
  <c r="AZ309" i="1"/>
  <c r="BA309" i="1"/>
  <c r="BB309" i="1"/>
  <c r="AZ310" i="1"/>
  <c r="BA310" i="1"/>
  <c r="BB310" i="1"/>
  <c r="AZ311" i="1"/>
  <c r="BA311" i="1"/>
  <c r="BB311" i="1"/>
  <c r="AZ312" i="1"/>
  <c r="BA312" i="1"/>
  <c r="BB312" i="1"/>
  <c r="AZ313" i="1"/>
  <c r="BA313" i="1"/>
  <c r="BB313" i="1"/>
  <c r="AZ314" i="1"/>
  <c r="BA314" i="1"/>
  <c r="BB314" i="1"/>
  <c r="AZ315" i="1"/>
  <c r="BA315" i="1"/>
  <c r="BB315" i="1"/>
  <c r="AZ316" i="1"/>
  <c r="BA316" i="1"/>
  <c r="BB316" i="1"/>
  <c r="AZ317" i="1"/>
  <c r="BA317" i="1"/>
  <c r="BB317" i="1"/>
  <c r="AZ318" i="1"/>
  <c r="BA318" i="1"/>
  <c r="BB318" i="1"/>
  <c r="AZ319" i="1"/>
  <c r="BA319" i="1"/>
  <c r="BB319" i="1"/>
  <c r="AZ320" i="1"/>
  <c r="BA320" i="1"/>
  <c r="BB320" i="1"/>
  <c r="AZ321" i="1"/>
  <c r="BA321" i="1"/>
  <c r="BB321" i="1"/>
  <c r="AZ322" i="1"/>
  <c r="BA322" i="1"/>
  <c r="BB322" i="1"/>
  <c r="AZ323" i="1"/>
  <c r="BA323" i="1"/>
  <c r="BB323" i="1"/>
  <c r="AZ324" i="1"/>
  <c r="BA324" i="1"/>
  <c r="BB324" i="1"/>
  <c r="AZ325" i="1"/>
  <c r="BA325" i="1"/>
  <c r="BB325" i="1"/>
  <c r="AZ326" i="1"/>
  <c r="BA326" i="1"/>
  <c r="BB326" i="1"/>
  <c r="AZ327" i="1"/>
  <c r="BA327" i="1"/>
  <c r="BB327" i="1"/>
  <c r="AZ328" i="1"/>
  <c r="BA328" i="1"/>
  <c r="BB328" i="1"/>
  <c r="AZ329" i="1"/>
  <c r="BA329" i="1"/>
  <c r="BB329" i="1"/>
  <c r="AZ330" i="1"/>
  <c r="BA330" i="1"/>
  <c r="BB330" i="1"/>
  <c r="AZ331" i="1"/>
  <c r="BA331" i="1"/>
  <c r="BB331" i="1"/>
  <c r="AZ332" i="1"/>
  <c r="BA332" i="1"/>
  <c r="BB332" i="1"/>
  <c r="AZ333" i="1"/>
  <c r="BA333" i="1"/>
  <c r="BB333" i="1"/>
  <c r="AZ334" i="1"/>
  <c r="BA334" i="1"/>
  <c r="BB334" i="1"/>
  <c r="AZ335" i="1"/>
  <c r="BA335" i="1"/>
  <c r="BB335" i="1"/>
  <c r="AZ336" i="1"/>
  <c r="BA336" i="1"/>
  <c r="BB336" i="1"/>
  <c r="AZ337" i="1"/>
  <c r="BA337" i="1"/>
  <c r="BB337" i="1"/>
  <c r="AZ338" i="1"/>
  <c r="BA338" i="1"/>
  <c r="BB338" i="1"/>
  <c r="AZ339" i="1"/>
  <c r="BA339" i="1"/>
  <c r="BB339" i="1"/>
  <c r="AZ340" i="1"/>
  <c r="BA340" i="1"/>
  <c r="BB340" i="1"/>
  <c r="AZ341" i="1"/>
  <c r="BA341" i="1"/>
  <c r="BB341" i="1"/>
  <c r="AZ342" i="1"/>
  <c r="BA342" i="1"/>
  <c r="BB342" i="1"/>
  <c r="AZ343" i="1"/>
  <c r="BA343" i="1"/>
  <c r="BB343" i="1"/>
  <c r="AZ344" i="1"/>
  <c r="BA344" i="1"/>
  <c r="BB344" i="1"/>
  <c r="AZ345" i="1"/>
  <c r="BA345" i="1"/>
  <c r="BB345" i="1"/>
  <c r="AZ346" i="1"/>
  <c r="BA346" i="1"/>
  <c r="BB346" i="1"/>
  <c r="AZ347" i="1"/>
  <c r="BA347" i="1"/>
  <c r="BB347" i="1"/>
  <c r="AZ348" i="1"/>
  <c r="BA348" i="1"/>
  <c r="BB348" i="1"/>
  <c r="AZ349" i="1"/>
  <c r="BA349" i="1"/>
  <c r="BB349" i="1"/>
  <c r="AZ350" i="1"/>
  <c r="BA350" i="1"/>
  <c r="BB350" i="1"/>
  <c r="AZ351" i="1"/>
  <c r="BA351" i="1"/>
  <c r="BB351" i="1"/>
  <c r="AZ352" i="1"/>
  <c r="BA352" i="1"/>
  <c r="BB352" i="1"/>
  <c r="AZ353" i="1"/>
  <c r="BA353" i="1"/>
  <c r="BB353" i="1"/>
  <c r="AZ354" i="1"/>
  <c r="BA354" i="1"/>
  <c r="BB354" i="1"/>
  <c r="AZ355" i="1"/>
  <c r="BA355" i="1"/>
  <c r="BB355" i="1"/>
  <c r="AZ356" i="1"/>
  <c r="BA356" i="1"/>
  <c r="BB356" i="1"/>
  <c r="AZ357" i="1"/>
  <c r="BA357" i="1"/>
  <c r="BB357" i="1"/>
  <c r="AZ358" i="1"/>
  <c r="BA358" i="1"/>
  <c r="BB358" i="1"/>
  <c r="AZ359" i="1"/>
  <c r="BA359" i="1"/>
  <c r="BB359" i="1"/>
  <c r="AZ360" i="1"/>
  <c r="BA360" i="1"/>
  <c r="BB360" i="1"/>
  <c r="AZ361" i="1"/>
  <c r="BA361" i="1"/>
  <c r="BB361" i="1"/>
  <c r="AZ362" i="1"/>
  <c r="BA362" i="1"/>
  <c r="BB362" i="1"/>
  <c r="AZ363" i="1"/>
  <c r="BA363" i="1"/>
  <c r="BB363" i="1"/>
  <c r="AZ364" i="1"/>
  <c r="BA364" i="1"/>
  <c r="BB364" i="1"/>
  <c r="AZ365" i="1"/>
  <c r="BA365" i="1"/>
  <c r="BB365" i="1"/>
  <c r="AZ366" i="1"/>
  <c r="BA366" i="1"/>
  <c r="BB366" i="1"/>
  <c r="AZ367" i="1"/>
  <c r="BA367" i="1"/>
  <c r="BB367" i="1"/>
  <c r="AZ368" i="1"/>
  <c r="BA368" i="1"/>
  <c r="BB368" i="1"/>
  <c r="AZ369" i="1"/>
  <c r="BA369" i="1"/>
  <c r="BB369" i="1"/>
  <c r="AZ370" i="1"/>
  <c r="BA370" i="1"/>
  <c r="BB370" i="1"/>
  <c r="AZ371" i="1"/>
  <c r="BA371" i="1"/>
  <c r="BB371" i="1"/>
  <c r="AZ372" i="1"/>
  <c r="BA372" i="1"/>
  <c r="BB372" i="1"/>
  <c r="AZ373" i="1"/>
  <c r="BA373" i="1"/>
  <c r="BB373" i="1"/>
  <c r="AZ374" i="1"/>
  <c r="BA374" i="1"/>
  <c r="BB374" i="1"/>
  <c r="AZ376" i="1"/>
  <c r="BA376" i="1"/>
  <c r="BB376" i="1"/>
  <c r="AZ382" i="1"/>
  <c r="BA382" i="1"/>
  <c r="BB382" i="1"/>
  <c r="AZ383" i="1"/>
  <c r="BA383" i="1"/>
  <c r="BB383" i="1"/>
  <c r="AZ384" i="1"/>
  <c r="BA384" i="1"/>
  <c r="BB384" i="1"/>
  <c r="AZ385" i="1"/>
  <c r="BA385" i="1"/>
  <c r="BB385" i="1"/>
  <c r="AZ386" i="1"/>
  <c r="BA386" i="1"/>
  <c r="BB386" i="1"/>
  <c r="AZ387" i="1"/>
  <c r="BA387" i="1"/>
  <c r="BB387" i="1"/>
  <c r="AZ388" i="1"/>
  <c r="BA388" i="1"/>
  <c r="BB388" i="1"/>
  <c r="AZ389" i="1"/>
  <c r="BA389" i="1"/>
  <c r="BB389" i="1"/>
  <c r="AZ390" i="1"/>
  <c r="BA390" i="1"/>
  <c r="BB390" i="1"/>
  <c r="AZ391" i="1"/>
  <c r="BA391" i="1"/>
  <c r="BB391" i="1"/>
  <c r="AZ392" i="1"/>
  <c r="BA392" i="1"/>
  <c r="BB392" i="1"/>
  <c r="AZ393" i="1"/>
  <c r="BA393" i="1"/>
  <c r="BB393" i="1"/>
  <c r="AZ394" i="1"/>
  <c r="BA394" i="1"/>
  <c r="BB394" i="1"/>
  <c r="AZ395" i="1"/>
  <c r="BA395" i="1"/>
  <c r="BB395" i="1"/>
  <c r="AZ396" i="1"/>
  <c r="BA396" i="1"/>
  <c r="BB396" i="1"/>
  <c r="AZ397" i="1"/>
  <c r="BA397" i="1"/>
  <c r="BB397" i="1"/>
  <c r="AZ398" i="1"/>
  <c r="BA398" i="1"/>
  <c r="BB398" i="1"/>
  <c r="AZ399" i="1"/>
  <c r="BA399" i="1"/>
  <c r="BB399" i="1"/>
  <c r="AZ400" i="1"/>
  <c r="BA400" i="1"/>
  <c r="BB400" i="1"/>
  <c r="AZ401" i="1"/>
  <c r="BA401" i="1"/>
  <c r="BB401" i="1"/>
  <c r="AZ402" i="1"/>
  <c r="BA402" i="1"/>
  <c r="BB402" i="1"/>
  <c r="AZ403" i="1"/>
  <c r="BA403" i="1"/>
  <c r="BB403" i="1"/>
  <c r="AZ404" i="1"/>
  <c r="BA404" i="1"/>
  <c r="BB404" i="1"/>
  <c r="AZ405" i="1"/>
  <c r="BA405" i="1"/>
  <c r="BB405" i="1"/>
  <c r="AZ406" i="1"/>
  <c r="BA406" i="1"/>
  <c r="BB406" i="1"/>
  <c r="AZ407" i="1"/>
  <c r="BA407" i="1"/>
  <c r="BB407" i="1"/>
  <c r="AZ408" i="1"/>
  <c r="BA408" i="1"/>
  <c r="BB408" i="1"/>
  <c r="AZ409" i="1"/>
  <c r="BA409" i="1"/>
  <c r="BB409" i="1"/>
  <c r="AZ410" i="1"/>
  <c r="BA410" i="1"/>
  <c r="BB410" i="1"/>
  <c r="AZ411" i="1"/>
  <c r="BA411" i="1"/>
  <c r="BB411" i="1"/>
  <c r="AZ412" i="1"/>
  <c r="BA412" i="1"/>
  <c r="BB412" i="1"/>
  <c r="AZ413" i="1"/>
  <c r="BA413" i="1"/>
  <c r="BB413" i="1"/>
  <c r="AZ414" i="1"/>
  <c r="BA414" i="1"/>
  <c r="BB414" i="1"/>
  <c r="AZ415" i="1"/>
  <c r="BA415" i="1"/>
  <c r="BB415" i="1"/>
  <c r="AZ416" i="1"/>
  <c r="BA416" i="1"/>
  <c r="BB416" i="1"/>
  <c r="AZ417" i="1"/>
  <c r="BA417" i="1"/>
  <c r="BB417" i="1"/>
  <c r="AZ418" i="1"/>
  <c r="BA418" i="1"/>
  <c r="BB418" i="1"/>
  <c r="AZ419" i="1"/>
  <c r="BA419" i="1"/>
  <c r="BB419" i="1"/>
  <c r="AZ420" i="1"/>
  <c r="BA420" i="1"/>
  <c r="BB420" i="1"/>
  <c r="AZ421" i="1"/>
  <c r="BA421" i="1"/>
  <c r="BB421" i="1"/>
  <c r="AZ422" i="1"/>
  <c r="BA422" i="1"/>
  <c r="BB422" i="1"/>
  <c r="AZ423" i="1"/>
  <c r="BA423" i="1"/>
  <c r="BB423" i="1"/>
  <c r="AZ424" i="1"/>
  <c r="BA424" i="1"/>
  <c r="BB424" i="1"/>
  <c r="AZ425" i="1"/>
  <c r="BA425" i="1"/>
  <c r="BB425" i="1"/>
  <c r="AZ426" i="1"/>
  <c r="BA426" i="1"/>
  <c r="BB426" i="1"/>
  <c r="AZ427" i="1"/>
  <c r="BA427" i="1"/>
  <c r="BB427" i="1"/>
  <c r="AZ428" i="1"/>
  <c r="BA428" i="1"/>
  <c r="BB428" i="1"/>
  <c r="AZ429" i="1"/>
  <c r="BA429" i="1"/>
  <c r="BB429" i="1"/>
  <c r="AZ430" i="1"/>
  <c r="BA430" i="1"/>
  <c r="BB430" i="1"/>
  <c r="AZ431" i="1"/>
  <c r="BA431" i="1"/>
  <c r="BB431" i="1"/>
  <c r="AZ432" i="1"/>
  <c r="BA432" i="1"/>
  <c r="BB432" i="1"/>
  <c r="AZ433" i="1"/>
  <c r="BA433" i="1"/>
  <c r="BB433" i="1"/>
  <c r="AZ434" i="1"/>
  <c r="BA434" i="1"/>
  <c r="BB434" i="1"/>
  <c r="AZ435" i="1"/>
  <c r="BA435" i="1"/>
  <c r="BB435" i="1"/>
  <c r="AZ436" i="1"/>
  <c r="BA436" i="1"/>
  <c r="BB436" i="1"/>
  <c r="AZ437" i="1"/>
  <c r="BA437" i="1"/>
  <c r="BB437" i="1"/>
  <c r="AZ438" i="1"/>
  <c r="BA438" i="1"/>
  <c r="BB438" i="1"/>
  <c r="AZ439" i="1"/>
  <c r="BA439" i="1"/>
  <c r="BB439" i="1"/>
  <c r="AZ440" i="1"/>
  <c r="BA440" i="1"/>
  <c r="BB440" i="1"/>
  <c r="AZ441" i="1"/>
  <c r="BA441" i="1"/>
  <c r="BB441" i="1"/>
  <c r="AZ442" i="1"/>
  <c r="BA442" i="1"/>
  <c r="BB442" i="1"/>
  <c r="AZ443" i="1"/>
  <c r="BA443" i="1"/>
  <c r="BB443" i="1"/>
  <c r="AZ444" i="1"/>
  <c r="BA444" i="1"/>
  <c r="BB444" i="1"/>
  <c r="AZ445" i="1"/>
  <c r="BA445" i="1"/>
  <c r="BB445" i="1"/>
  <c r="AZ446" i="1"/>
  <c r="BA446" i="1"/>
  <c r="BB446" i="1"/>
  <c r="AZ447" i="1"/>
  <c r="BA447" i="1"/>
  <c r="BB447" i="1"/>
  <c r="AZ448" i="1"/>
  <c r="BA448" i="1"/>
  <c r="BB448" i="1"/>
  <c r="AZ449" i="1"/>
  <c r="BA449" i="1"/>
  <c r="BB449" i="1"/>
  <c r="AZ450" i="1"/>
  <c r="BA450" i="1"/>
  <c r="BB450" i="1"/>
  <c r="AZ451" i="1"/>
  <c r="BA451" i="1"/>
  <c r="BB451" i="1"/>
  <c r="AZ452" i="1"/>
  <c r="BA452" i="1"/>
  <c r="BB452" i="1"/>
  <c r="AZ453" i="1"/>
  <c r="BA453" i="1"/>
  <c r="BB453" i="1"/>
  <c r="AZ454" i="1"/>
  <c r="BA454" i="1"/>
  <c r="BB454" i="1"/>
  <c r="AZ455" i="1"/>
  <c r="BA455" i="1"/>
  <c r="BB455" i="1"/>
  <c r="AZ456" i="1"/>
  <c r="BA456" i="1"/>
  <c r="BB456" i="1"/>
  <c r="AZ457" i="1"/>
  <c r="BA457" i="1"/>
  <c r="BB457" i="1"/>
  <c r="AZ458" i="1"/>
  <c r="BA458" i="1"/>
  <c r="BB458" i="1"/>
  <c r="AZ459" i="1"/>
  <c r="BA459" i="1"/>
  <c r="BB459" i="1"/>
  <c r="AZ460" i="1"/>
  <c r="BA460" i="1"/>
  <c r="BB460" i="1"/>
  <c r="AZ461" i="1"/>
  <c r="BA461" i="1"/>
  <c r="BB461" i="1"/>
  <c r="AZ462" i="1"/>
  <c r="BA462" i="1"/>
  <c r="BB462" i="1"/>
  <c r="AZ463" i="1"/>
  <c r="BA463" i="1"/>
  <c r="BB463" i="1"/>
  <c r="AZ464" i="1"/>
  <c r="BA464" i="1"/>
  <c r="BB464" i="1"/>
  <c r="AZ465" i="1"/>
  <c r="BA465" i="1"/>
  <c r="BB465" i="1"/>
  <c r="AZ466" i="1"/>
  <c r="BA466" i="1"/>
  <c r="BB466" i="1"/>
  <c r="AZ467" i="1"/>
  <c r="BA467" i="1"/>
  <c r="BB467" i="1"/>
  <c r="AZ468" i="1"/>
  <c r="BA468" i="1"/>
  <c r="BB468" i="1"/>
  <c r="AZ469" i="1"/>
  <c r="BA469" i="1"/>
  <c r="BB469" i="1"/>
  <c r="AZ470" i="1"/>
  <c r="BA470" i="1"/>
  <c r="BB470" i="1"/>
  <c r="AZ471" i="1"/>
  <c r="BA471" i="1"/>
  <c r="BB471" i="1"/>
  <c r="AZ472" i="1"/>
  <c r="BA472" i="1"/>
  <c r="BB472" i="1"/>
  <c r="AZ473" i="1"/>
  <c r="BA473" i="1"/>
  <c r="BB473" i="1"/>
  <c r="AZ474" i="1"/>
  <c r="BA474" i="1"/>
  <c r="BB474" i="1"/>
  <c r="AZ475" i="1"/>
  <c r="BA475" i="1"/>
  <c r="BB475" i="1"/>
  <c r="AZ476" i="1"/>
  <c r="BA476" i="1"/>
  <c r="BB476" i="1"/>
  <c r="AZ477" i="1"/>
  <c r="BA477" i="1"/>
  <c r="BB477" i="1"/>
  <c r="AZ478" i="1"/>
  <c r="BA478" i="1"/>
  <c r="BB478" i="1"/>
  <c r="AZ479" i="1"/>
  <c r="BA479" i="1"/>
  <c r="BB479" i="1"/>
  <c r="AZ480" i="1"/>
  <c r="BA480" i="1"/>
  <c r="BB480" i="1"/>
  <c r="AZ481" i="1"/>
  <c r="BA481" i="1"/>
  <c r="BB481" i="1"/>
  <c r="AZ482" i="1"/>
  <c r="BA482" i="1"/>
  <c r="BB482" i="1"/>
  <c r="AZ483" i="1"/>
  <c r="BA483" i="1"/>
  <c r="BB483" i="1"/>
  <c r="AZ484" i="1"/>
  <c r="BA484" i="1"/>
  <c r="BB484" i="1"/>
  <c r="AZ485" i="1"/>
  <c r="BA485" i="1"/>
  <c r="BB485" i="1"/>
  <c r="AZ486" i="1"/>
  <c r="BA486" i="1"/>
  <c r="BB486" i="1"/>
  <c r="AZ487" i="1"/>
  <c r="BA487" i="1"/>
  <c r="BB487" i="1"/>
  <c r="AZ488" i="1"/>
  <c r="BA488" i="1"/>
  <c r="BB488" i="1"/>
  <c r="AZ489" i="1"/>
  <c r="BA489" i="1"/>
  <c r="BB489" i="1"/>
  <c r="AZ490" i="1"/>
  <c r="BA490" i="1"/>
  <c r="BB490" i="1"/>
  <c r="AZ491" i="1"/>
  <c r="BA491" i="1"/>
  <c r="BB491" i="1"/>
  <c r="AZ492" i="1"/>
  <c r="BA492" i="1"/>
  <c r="BB492" i="1"/>
  <c r="AZ493" i="1"/>
  <c r="BA493" i="1"/>
  <c r="BB493" i="1"/>
  <c r="AZ494" i="1"/>
  <c r="BA494" i="1"/>
  <c r="BB494" i="1"/>
  <c r="AZ495" i="1"/>
  <c r="BA495" i="1"/>
  <c r="BB495" i="1"/>
  <c r="AZ496" i="1"/>
  <c r="BA496" i="1"/>
  <c r="BB496" i="1"/>
  <c r="AZ497" i="1"/>
  <c r="BA497" i="1"/>
  <c r="BB497" i="1"/>
  <c r="AZ498" i="1"/>
  <c r="BA498" i="1"/>
  <c r="BB498" i="1"/>
  <c r="AZ499" i="1"/>
  <c r="BA499" i="1"/>
  <c r="BB499" i="1"/>
  <c r="AZ500" i="1"/>
  <c r="BA500" i="1"/>
  <c r="BB500" i="1"/>
  <c r="AZ501" i="1"/>
  <c r="BA501" i="1"/>
  <c r="BB501" i="1"/>
  <c r="AZ502" i="1"/>
  <c r="BA502" i="1"/>
  <c r="BB502" i="1"/>
  <c r="AZ503" i="1"/>
  <c r="BA503" i="1"/>
  <c r="BB503" i="1"/>
  <c r="AZ504" i="1"/>
  <c r="BA504" i="1"/>
  <c r="BB504" i="1"/>
  <c r="AZ505" i="1"/>
  <c r="BA505" i="1"/>
  <c r="BB505" i="1"/>
  <c r="AZ506" i="1"/>
  <c r="BA506" i="1"/>
  <c r="BB506" i="1"/>
  <c r="AZ507" i="1"/>
  <c r="BA507" i="1"/>
  <c r="BB507" i="1"/>
  <c r="AZ508" i="1"/>
  <c r="BA508" i="1"/>
  <c r="BB508" i="1"/>
  <c r="AZ509" i="1"/>
  <c r="BA509" i="1"/>
  <c r="BB509" i="1"/>
  <c r="AZ510" i="1"/>
  <c r="BA510" i="1"/>
  <c r="BB510" i="1"/>
  <c r="AZ511" i="1"/>
  <c r="BA511" i="1"/>
  <c r="BB511" i="1"/>
  <c r="AZ512" i="1"/>
  <c r="BA512" i="1"/>
  <c r="BB512" i="1"/>
  <c r="AZ513" i="1"/>
  <c r="BA513" i="1"/>
  <c r="BB513" i="1"/>
  <c r="AZ514" i="1"/>
  <c r="BA514" i="1"/>
  <c r="BB514" i="1"/>
  <c r="AZ515" i="1"/>
  <c r="BA515" i="1"/>
  <c r="BB515" i="1"/>
  <c r="AZ516" i="1"/>
  <c r="BA516" i="1"/>
  <c r="BB516" i="1"/>
  <c r="AZ517" i="1"/>
  <c r="BA517" i="1"/>
  <c r="BB517" i="1"/>
  <c r="AZ518" i="1"/>
  <c r="BA518" i="1"/>
  <c r="BB518" i="1"/>
  <c r="AZ519" i="1"/>
  <c r="BA519" i="1"/>
  <c r="BB519" i="1"/>
  <c r="AZ520" i="1"/>
  <c r="BA520" i="1"/>
  <c r="BB520" i="1"/>
  <c r="AZ521" i="1"/>
  <c r="BA521" i="1"/>
  <c r="BB521" i="1"/>
  <c r="AZ522" i="1"/>
  <c r="BA522" i="1"/>
  <c r="BB522" i="1"/>
  <c r="AZ523" i="1"/>
  <c r="BA523" i="1"/>
  <c r="BB523" i="1"/>
  <c r="AZ524" i="1"/>
  <c r="BA524" i="1"/>
  <c r="BB524" i="1"/>
  <c r="AZ525" i="1"/>
  <c r="BA525" i="1"/>
  <c r="BB525" i="1"/>
  <c r="AZ526" i="1"/>
  <c r="BA526" i="1"/>
  <c r="BB526" i="1"/>
  <c r="AZ527" i="1"/>
  <c r="BA527" i="1"/>
  <c r="BB527" i="1"/>
  <c r="AZ528" i="1"/>
  <c r="BA528" i="1"/>
  <c r="BB528" i="1"/>
  <c r="AZ529" i="1"/>
  <c r="BA529" i="1"/>
  <c r="BB529" i="1"/>
  <c r="AZ530" i="1"/>
  <c r="BA530" i="1"/>
  <c r="BB530" i="1"/>
  <c r="AZ531" i="1"/>
  <c r="BA531" i="1"/>
  <c r="BB531" i="1"/>
  <c r="AZ532" i="1"/>
  <c r="BA532" i="1"/>
  <c r="BB532" i="1"/>
  <c r="AZ533" i="1"/>
  <c r="BA533" i="1"/>
  <c r="BB533" i="1"/>
  <c r="AZ534" i="1"/>
  <c r="BA534" i="1"/>
  <c r="BB534" i="1"/>
  <c r="AZ535" i="1"/>
  <c r="BA535" i="1"/>
  <c r="BB535" i="1"/>
  <c r="AZ536" i="1"/>
  <c r="BA536" i="1"/>
  <c r="BB536" i="1"/>
  <c r="AZ537" i="1"/>
  <c r="BA537" i="1"/>
  <c r="BB537" i="1"/>
  <c r="AZ538" i="1"/>
  <c r="BA538" i="1"/>
  <c r="BB538" i="1"/>
  <c r="AZ539" i="1"/>
  <c r="BA539" i="1"/>
  <c r="BB539" i="1"/>
  <c r="AZ540" i="1"/>
  <c r="BA540" i="1"/>
  <c r="BB540" i="1"/>
  <c r="AZ541" i="1"/>
  <c r="BA541" i="1"/>
  <c r="BB541" i="1"/>
  <c r="AZ542" i="1"/>
  <c r="BA542" i="1"/>
  <c r="BB542" i="1"/>
  <c r="AZ543" i="1"/>
  <c r="BA543" i="1"/>
  <c r="BB543" i="1"/>
  <c r="AZ544" i="1"/>
  <c r="BA544" i="1"/>
  <c r="BB544" i="1"/>
  <c r="AZ545" i="1"/>
  <c r="BA545" i="1"/>
  <c r="BB545" i="1"/>
  <c r="AZ546" i="1"/>
  <c r="BA546" i="1"/>
  <c r="BB546" i="1"/>
  <c r="AZ547" i="1"/>
  <c r="BA547" i="1"/>
  <c r="BB547" i="1"/>
  <c r="AZ548" i="1"/>
  <c r="BA548" i="1"/>
  <c r="BB548" i="1"/>
  <c r="AZ549" i="1"/>
  <c r="BA549" i="1"/>
  <c r="BB549" i="1"/>
  <c r="AZ550" i="1"/>
  <c r="BA550" i="1"/>
  <c r="BB550" i="1"/>
  <c r="AZ551" i="1"/>
  <c r="BA551" i="1"/>
  <c r="BB551" i="1"/>
  <c r="AZ552" i="1"/>
  <c r="BA552" i="1"/>
  <c r="BB552" i="1"/>
  <c r="AZ553" i="1"/>
  <c r="BA553" i="1"/>
  <c r="BB553" i="1"/>
  <c r="AZ554" i="1"/>
  <c r="BA554" i="1"/>
  <c r="BB554" i="1"/>
  <c r="AZ555" i="1"/>
  <c r="BA555" i="1"/>
  <c r="BB555" i="1"/>
  <c r="AZ556" i="1"/>
  <c r="BA556" i="1"/>
  <c r="BB556" i="1"/>
  <c r="AZ557" i="1"/>
  <c r="BA557" i="1"/>
  <c r="BB557" i="1"/>
  <c r="AZ558" i="1"/>
  <c r="BA558" i="1"/>
  <c r="BB558" i="1"/>
  <c r="AZ559" i="1"/>
  <c r="BA559" i="1"/>
  <c r="BB559" i="1"/>
  <c r="AZ560" i="1"/>
  <c r="BA560" i="1"/>
  <c r="BB560" i="1"/>
  <c r="AZ561" i="1"/>
  <c r="BA561" i="1"/>
  <c r="BB561" i="1"/>
  <c r="AZ562" i="1"/>
  <c r="BA562" i="1"/>
  <c r="BB562" i="1"/>
  <c r="AZ563" i="1"/>
  <c r="BA563" i="1"/>
  <c r="BB563" i="1"/>
  <c r="AZ564" i="1"/>
  <c r="BA564" i="1"/>
  <c r="BB564" i="1"/>
  <c r="AZ565" i="1"/>
  <c r="BA565" i="1"/>
  <c r="BB565" i="1"/>
  <c r="AZ566" i="1"/>
  <c r="BA566" i="1"/>
  <c r="BB566" i="1"/>
  <c r="AZ567" i="1"/>
  <c r="BA567" i="1"/>
  <c r="BB567" i="1"/>
  <c r="AZ568" i="1"/>
  <c r="BA568" i="1"/>
  <c r="BB568" i="1"/>
  <c r="AZ569" i="1"/>
  <c r="BA569" i="1"/>
  <c r="BB569" i="1"/>
  <c r="AZ570" i="1"/>
  <c r="BA570" i="1"/>
  <c r="BB570" i="1"/>
  <c r="AZ571" i="1"/>
  <c r="BA571" i="1"/>
  <c r="BB571" i="1"/>
  <c r="AZ572" i="1"/>
  <c r="BA572" i="1"/>
  <c r="BB572" i="1"/>
  <c r="AZ573" i="1"/>
  <c r="BA573" i="1"/>
  <c r="BB573" i="1"/>
  <c r="AZ574" i="1"/>
  <c r="BA574" i="1"/>
  <c r="BB574" i="1"/>
  <c r="AZ575" i="1"/>
  <c r="BA575" i="1"/>
  <c r="BB575" i="1"/>
  <c r="AZ576" i="1"/>
  <c r="BA576" i="1"/>
  <c r="BB576" i="1"/>
  <c r="AZ577" i="1"/>
  <c r="BA577" i="1"/>
  <c r="BB577" i="1"/>
  <c r="AZ578" i="1"/>
  <c r="BA578" i="1"/>
  <c r="BB578" i="1"/>
  <c r="AZ579" i="1"/>
  <c r="BA579" i="1"/>
  <c r="BB579" i="1"/>
  <c r="AZ580" i="1"/>
  <c r="BA580" i="1"/>
  <c r="BB580" i="1"/>
  <c r="AZ581" i="1"/>
  <c r="BA581" i="1"/>
  <c r="BB581" i="1"/>
  <c r="AZ582" i="1"/>
  <c r="BA582" i="1"/>
  <c r="BB582" i="1"/>
  <c r="AZ583" i="1"/>
  <c r="BA583" i="1"/>
  <c r="BB583" i="1"/>
  <c r="AZ584" i="1"/>
  <c r="BA584" i="1"/>
  <c r="BB584" i="1"/>
  <c r="AZ585" i="1"/>
  <c r="BA585" i="1"/>
  <c r="BB585" i="1"/>
  <c r="AZ586" i="1"/>
  <c r="BA586" i="1"/>
  <c r="BB586" i="1"/>
  <c r="AZ587" i="1"/>
  <c r="BA587" i="1"/>
  <c r="BB587" i="1"/>
  <c r="AZ588" i="1"/>
  <c r="BA588" i="1"/>
  <c r="BB588" i="1"/>
  <c r="AZ589" i="1"/>
  <c r="BA589" i="1"/>
  <c r="BB589" i="1"/>
  <c r="AZ590" i="1"/>
  <c r="BA590" i="1"/>
  <c r="BB590" i="1"/>
  <c r="AZ591" i="1"/>
  <c r="BA591" i="1"/>
  <c r="BB591" i="1"/>
  <c r="AZ592" i="1"/>
  <c r="BA592" i="1"/>
  <c r="BB592" i="1"/>
  <c r="AZ593" i="1"/>
  <c r="BA593" i="1"/>
  <c r="BB593" i="1"/>
  <c r="AZ594" i="1"/>
  <c r="BA594" i="1"/>
  <c r="BB594" i="1"/>
  <c r="AZ595" i="1"/>
  <c r="BA595" i="1"/>
  <c r="BB595" i="1"/>
  <c r="AZ596" i="1"/>
  <c r="BA596" i="1"/>
  <c r="BB596" i="1"/>
  <c r="AZ597" i="1"/>
  <c r="BA597" i="1"/>
  <c r="BB597" i="1"/>
  <c r="AZ598" i="1"/>
  <c r="BA598" i="1"/>
  <c r="BB598" i="1"/>
  <c r="AZ599" i="1"/>
  <c r="BA599" i="1"/>
  <c r="BB599" i="1"/>
  <c r="AZ600" i="1"/>
  <c r="BA600" i="1"/>
  <c r="BB600" i="1"/>
  <c r="AZ601" i="1"/>
  <c r="BA601" i="1"/>
  <c r="BB601" i="1"/>
  <c r="AZ602" i="1"/>
  <c r="BA602" i="1"/>
  <c r="BB602" i="1"/>
  <c r="AZ603" i="1"/>
  <c r="BA603" i="1"/>
  <c r="BB603" i="1"/>
  <c r="AZ604" i="1"/>
  <c r="BA604" i="1"/>
  <c r="BB604" i="1"/>
  <c r="AZ605" i="1"/>
  <c r="BA605" i="1"/>
  <c r="BB605" i="1"/>
  <c r="AZ606" i="1"/>
  <c r="BA606" i="1"/>
  <c r="BB606" i="1"/>
  <c r="AZ607" i="1"/>
  <c r="BA607" i="1"/>
  <c r="BB607" i="1"/>
  <c r="AZ608" i="1"/>
  <c r="BA608" i="1"/>
  <c r="BB608" i="1"/>
  <c r="AZ609" i="1"/>
  <c r="BA609" i="1"/>
  <c r="BB609" i="1"/>
  <c r="AZ610" i="1"/>
  <c r="BA610" i="1"/>
  <c r="BB610" i="1"/>
  <c r="AZ611" i="1"/>
  <c r="BA611" i="1"/>
  <c r="BB611" i="1"/>
  <c r="AZ612" i="1"/>
  <c r="BA612" i="1"/>
  <c r="BB612" i="1"/>
  <c r="AZ613" i="1"/>
  <c r="BA613" i="1"/>
  <c r="BB613" i="1"/>
  <c r="AZ614" i="1"/>
  <c r="BA614" i="1"/>
  <c r="BB614" i="1"/>
  <c r="AZ615" i="1"/>
  <c r="BA615" i="1"/>
  <c r="BB615" i="1"/>
  <c r="AZ616" i="1"/>
  <c r="BA616" i="1"/>
  <c r="BB616" i="1"/>
  <c r="AZ617" i="1"/>
  <c r="BA617" i="1"/>
  <c r="BB617" i="1"/>
  <c r="AZ618" i="1"/>
  <c r="BA618" i="1"/>
  <c r="BB618" i="1"/>
  <c r="AZ619" i="1"/>
  <c r="BA619" i="1"/>
  <c r="BB619" i="1"/>
  <c r="AZ620" i="1"/>
  <c r="BA620" i="1"/>
  <c r="BB620" i="1"/>
  <c r="AZ621" i="1"/>
  <c r="BA621" i="1"/>
  <c r="BB621" i="1"/>
  <c r="AZ622" i="1"/>
  <c r="BA622" i="1"/>
  <c r="BB622" i="1"/>
  <c r="AZ623" i="1"/>
  <c r="BA623" i="1"/>
  <c r="BB623" i="1"/>
  <c r="AZ624" i="1"/>
  <c r="BA624" i="1"/>
  <c r="BB624" i="1"/>
  <c r="AZ625" i="1"/>
  <c r="BA625" i="1"/>
  <c r="BB625" i="1"/>
  <c r="AZ626" i="1"/>
  <c r="BA626" i="1"/>
  <c r="BB626" i="1"/>
  <c r="AZ627" i="1"/>
  <c r="BA627" i="1"/>
  <c r="BB627" i="1"/>
  <c r="AZ628" i="1"/>
  <c r="BA628" i="1"/>
  <c r="BB628" i="1"/>
  <c r="AZ629" i="1"/>
  <c r="BA629" i="1"/>
  <c r="BB629" i="1"/>
  <c r="AZ630" i="1"/>
  <c r="BA630" i="1"/>
  <c r="BB630" i="1"/>
  <c r="AZ631" i="1"/>
  <c r="BA631" i="1"/>
  <c r="BB631" i="1"/>
  <c r="AZ632" i="1"/>
  <c r="BA632" i="1"/>
  <c r="BB632" i="1"/>
  <c r="AZ633" i="1"/>
  <c r="BA633" i="1"/>
  <c r="BB633" i="1"/>
  <c r="AZ634" i="1"/>
  <c r="BA634" i="1"/>
  <c r="BB634" i="1"/>
  <c r="AZ635" i="1"/>
  <c r="BA635" i="1"/>
  <c r="BB635" i="1"/>
  <c r="AZ636" i="1"/>
  <c r="BA636" i="1"/>
  <c r="BB636" i="1"/>
  <c r="AZ637" i="1"/>
  <c r="BA637" i="1"/>
  <c r="BB637" i="1"/>
  <c r="AZ638" i="1"/>
  <c r="BA638" i="1"/>
  <c r="BB638" i="1"/>
  <c r="AZ639" i="1"/>
  <c r="BA639" i="1"/>
  <c r="BB639" i="1"/>
  <c r="AZ640" i="1"/>
  <c r="BA640" i="1"/>
  <c r="BB640" i="1"/>
  <c r="AZ641" i="1"/>
  <c r="BA641" i="1"/>
  <c r="BB641" i="1"/>
  <c r="AZ642" i="1"/>
  <c r="BA642" i="1"/>
  <c r="BB642" i="1"/>
  <c r="AZ643" i="1"/>
  <c r="BA643" i="1"/>
  <c r="BB643" i="1"/>
  <c r="AZ644" i="1"/>
  <c r="BA644" i="1"/>
  <c r="BB644" i="1"/>
  <c r="AZ645" i="1"/>
  <c r="BA645" i="1"/>
  <c r="BB645" i="1"/>
  <c r="AZ646" i="1"/>
  <c r="BA646" i="1"/>
  <c r="BB646" i="1"/>
  <c r="AZ647" i="1"/>
  <c r="BA647" i="1"/>
  <c r="BB647" i="1"/>
  <c r="AZ648" i="1"/>
  <c r="BA648" i="1"/>
  <c r="BB648" i="1"/>
  <c r="AZ649" i="1"/>
  <c r="BA649" i="1"/>
  <c r="BB649" i="1"/>
  <c r="AZ650" i="1"/>
  <c r="BA650" i="1"/>
  <c r="BB650" i="1"/>
  <c r="AZ651" i="1"/>
  <c r="BA651" i="1"/>
  <c r="BB651" i="1"/>
  <c r="AZ652" i="1"/>
  <c r="BA652" i="1"/>
  <c r="BB652" i="1"/>
  <c r="AZ653" i="1"/>
  <c r="BA653" i="1"/>
  <c r="BB653" i="1"/>
  <c r="AZ654" i="1"/>
  <c r="BA654" i="1"/>
  <c r="BB654" i="1"/>
  <c r="AZ655" i="1"/>
  <c r="BA655" i="1"/>
  <c r="BB655" i="1"/>
  <c r="AZ656" i="1"/>
  <c r="BA656" i="1"/>
  <c r="BB656" i="1"/>
  <c r="AZ657" i="1"/>
  <c r="BA657" i="1"/>
  <c r="BB657" i="1"/>
  <c r="AZ658" i="1"/>
  <c r="BA658" i="1"/>
  <c r="BB658" i="1"/>
  <c r="AZ659" i="1"/>
  <c r="BA659" i="1"/>
  <c r="BB659" i="1"/>
  <c r="AZ660" i="1"/>
  <c r="BA660" i="1"/>
  <c r="BB660" i="1"/>
  <c r="AZ661" i="1"/>
  <c r="BA661" i="1"/>
  <c r="BB661" i="1"/>
  <c r="AZ662" i="1"/>
  <c r="BA662" i="1"/>
  <c r="BB662" i="1"/>
  <c r="AZ663" i="1"/>
  <c r="BA663" i="1"/>
  <c r="BB663" i="1"/>
  <c r="AZ664" i="1"/>
  <c r="BA664" i="1"/>
  <c r="BB664" i="1"/>
  <c r="AZ665" i="1"/>
  <c r="BA665" i="1"/>
  <c r="BB665" i="1"/>
  <c r="AZ666" i="1"/>
  <c r="BA666" i="1"/>
  <c r="BB666" i="1"/>
  <c r="AZ667" i="1"/>
  <c r="BA667" i="1"/>
  <c r="BB667" i="1"/>
  <c r="AZ668" i="1"/>
  <c r="BA668" i="1"/>
  <c r="BB668" i="1"/>
  <c r="AZ669" i="1"/>
  <c r="BA669" i="1"/>
  <c r="BB669" i="1"/>
  <c r="AZ670" i="1"/>
  <c r="BA670" i="1"/>
  <c r="BB670" i="1"/>
  <c r="AZ671" i="1"/>
  <c r="BA671" i="1"/>
  <c r="BB671" i="1"/>
  <c r="AZ672" i="1"/>
  <c r="BA672" i="1"/>
  <c r="BB672" i="1"/>
  <c r="AZ673" i="1"/>
  <c r="BA673" i="1"/>
  <c r="BB673" i="1"/>
  <c r="AZ674" i="1"/>
  <c r="BA674" i="1"/>
  <c r="BB674" i="1"/>
  <c r="AZ675" i="1"/>
  <c r="BA675" i="1"/>
  <c r="BB675" i="1"/>
  <c r="AZ676" i="1"/>
  <c r="BA676" i="1"/>
  <c r="BB676" i="1"/>
  <c r="AZ677" i="1"/>
  <c r="BA677" i="1"/>
  <c r="BB677" i="1"/>
  <c r="AZ678" i="1"/>
  <c r="BA678" i="1"/>
  <c r="BB678" i="1"/>
  <c r="AZ679" i="1"/>
  <c r="BA679" i="1"/>
  <c r="BB679" i="1"/>
  <c r="AZ680" i="1"/>
  <c r="BA680" i="1"/>
  <c r="BB680" i="1"/>
  <c r="AZ681" i="1"/>
  <c r="BA681" i="1"/>
  <c r="BB681" i="1"/>
  <c r="AZ682" i="1"/>
  <c r="BA682" i="1"/>
  <c r="BB682" i="1"/>
  <c r="AZ683" i="1"/>
  <c r="BA683" i="1"/>
  <c r="BB683" i="1"/>
  <c r="AZ684" i="1"/>
  <c r="BA684" i="1"/>
  <c r="BB684" i="1"/>
  <c r="AZ685" i="1"/>
  <c r="BA685" i="1"/>
  <c r="BB685" i="1"/>
  <c r="AZ686" i="1"/>
  <c r="BA686" i="1"/>
  <c r="BB686" i="1"/>
  <c r="AZ687" i="1"/>
  <c r="BA687" i="1"/>
  <c r="BB687" i="1"/>
  <c r="AZ688" i="1"/>
  <c r="BA688" i="1"/>
  <c r="BB688" i="1"/>
  <c r="AZ689" i="1"/>
  <c r="BA689" i="1"/>
  <c r="BB689" i="1"/>
  <c r="AZ690" i="1"/>
  <c r="BA690" i="1"/>
  <c r="BB690" i="1"/>
  <c r="AZ691" i="1"/>
  <c r="BA691" i="1"/>
  <c r="BB691" i="1"/>
  <c r="AZ692" i="1"/>
  <c r="BA692" i="1"/>
  <c r="BB692" i="1"/>
  <c r="AZ693" i="1"/>
  <c r="BA693" i="1"/>
  <c r="BB693" i="1"/>
  <c r="AZ694" i="1"/>
  <c r="BA694" i="1"/>
  <c r="BB694" i="1"/>
  <c r="AZ695" i="1"/>
  <c r="BA695" i="1"/>
  <c r="BB695" i="1"/>
  <c r="AZ696" i="1"/>
  <c r="BA696" i="1"/>
  <c r="BB696" i="1"/>
  <c r="AZ697" i="1"/>
  <c r="BA697" i="1"/>
  <c r="BB697" i="1"/>
  <c r="AZ698" i="1"/>
  <c r="BA698" i="1"/>
  <c r="BB698" i="1"/>
  <c r="AZ699" i="1"/>
  <c r="BA699" i="1"/>
  <c r="BB699" i="1"/>
  <c r="AZ700" i="1"/>
  <c r="BA700" i="1"/>
  <c r="BB700" i="1"/>
  <c r="AZ701" i="1"/>
  <c r="BA701" i="1"/>
  <c r="BB701" i="1"/>
  <c r="AZ702" i="1"/>
  <c r="BA702" i="1"/>
  <c r="BB702" i="1"/>
  <c r="AZ703" i="1"/>
  <c r="BA703" i="1"/>
  <c r="BB703" i="1"/>
  <c r="AZ704" i="1"/>
  <c r="BA704" i="1"/>
  <c r="BB704" i="1"/>
  <c r="AZ705" i="1"/>
  <c r="BA705" i="1"/>
  <c r="BB705" i="1"/>
  <c r="AZ706" i="1"/>
  <c r="BA706" i="1"/>
  <c r="BB706" i="1"/>
  <c r="AZ707" i="1"/>
  <c r="BA707" i="1"/>
  <c r="BB707" i="1"/>
  <c r="AZ708" i="1"/>
  <c r="BA708" i="1"/>
  <c r="BB708" i="1"/>
  <c r="AZ709" i="1"/>
  <c r="BA709" i="1"/>
  <c r="BB709" i="1"/>
  <c r="AZ710" i="1"/>
  <c r="BA710" i="1"/>
  <c r="BB710" i="1"/>
  <c r="AZ711" i="1"/>
  <c r="BA711" i="1"/>
  <c r="BB711" i="1"/>
  <c r="AZ712" i="1"/>
  <c r="BA712" i="1"/>
  <c r="BB712" i="1"/>
  <c r="AZ713" i="1"/>
  <c r="BA713" i="1"/>
  <c r="BB713" i="1"/>
  <c r="AZ714" i="1"/>
  <c r="BA714" i="1"/>
  <c r="BB714" i="1"/>
  <c r="AZ715" i="1"/>
  <c r="BA715" i="1"/>
  <c r="BB715" i="1"/>
  <c r="AZ716" i="1"/>
  <c r="BA716" i="1"/>
  <c r="BB716" i="1"/>
  <c r="AZ717" i="1"/>
  <c r="BA717" i="1"/>
  <c r="BB717" i="1"/>
  <c r="AZ718" i="1"/>
  <c r="BA718" i="1"/>
  <c r="BB718" i="1"/>
  <c r="AZ719" i="1"/>
  <c r="BA719" i="1"/>
  <c r="BB719" i="1"/>
  <c r="AZ720" i="1"/>
  <c r="BA720" i="1"/>
  <c r="BB720" i="1"/>
  <c r="AZ721" i="1"/>
  <c r="BA721" i="1"/>
  <c r="BB721" i="1"/>
  <c r="AZ722" i="1"/>
  <c r="BA722" i="1"/>
  <c r="BB722" i="1"/>
  <c r="AZ723" i="1"/>
  <c r="BA723" i="1"/>
  <c r="BB723" i="1"/>
  <c r="AZ724" i="1"/>
  <c r="BA724" i="1"/>
  <c r="BB724" i="1"/>
  <c r="AZ725" i="1"/>
  <c r="BA725" i="1"/>
  <c r="BB725" i="1"/>
  <c r="AZ726" i="1"/>
  <c r="BA726" i="1"/>
  <c r="BB726" i="1"/>
  <c r="AZ727" i="1"/>
  <c r="BA727" i="1"/>
  <c r="BB727" i="1"/>
  <c r="AZ728" i="1"/>
  <c r="BA728" i="1"/>
  <c r="BB728" i="1"/>
  <c r="AZ729" i="1"/>
  <c r="BA729" i="1"/>
  <c r="BB729" i="1"/>
  <c r="AZ730" i="1"/>
  <c r="BA730" i="1"/>
  <c r="BB730" i="1"/>
  <c r="AZ731" i="1"/>
  <c r="BA731" i="1"/>
  <c r="BB731" i="1"/>
  <c r="AZ732" i="1"/>
  <c r="BA732" i="1"/>
  <c r="BB732" i="1"/>
  <c r="AZ733" i="1"/>
  <c r="BA733" i="1"/>
  <c r="BB733" i="1"/>
  <c r="AZ734" i="1"/>
  <c r="BA734" i="1"/>
  <c r="BB734" i="1"/>
  <c r="AZ735" i="1"/>
  <c r="BA735" i="1"/>
  <c r="BB735" i="1"/>
  <c r="AZ736" i="1"/>
  <c r="BA736" i="1"/>
  <c r="BB736" i="1"/>
  <c r="AZ737" i="1"/>
  <c r="BA737" i="1"/>
  <c r="BB737" i="1"/>
  <c r="AZ738" i="1"/>
  <c r="BA738" i="1"/>
  <c r="BB738" i="1"/>
  <c r="AZ739" i="1"/>
  <c r="BA739" i="1"/>
  <c r="BB739" i="1"/>
  <c r="AZ740" i="1"/>
  <c r="BA740" i="1"/>
  <c r="BB740" i="1"/>
  <c r="AZ741" i="1"/>
  <c r="BA741" i="1"/>
  <c r="BB741" i="1"/>
  <c r="AZ742" i="1"/>
  <c r="BA742" i="1"/>
  <c r="BB742" i="1"/>
  <c r="AZ743" i="1"/>
  <c r="BA743" i="1"/>
  <c r="BB743" i="1"/>
  <c r="AZ744" i="1"/>
  <c r="BA744" i="1"/>
  <c r="BB744" i="1"/>
  <c r="AZ745" i="1"/>
  <c r="BA745" i="1"/>
  <c r="BB745" i="1"/>
  <c r="AZ746" i="1"/>
  <c r="BA746" i="1"/>
  <c r="BB746" i="1"/>
  <c r="AZ747" i="1"/>
  <c r="BA747" i="1"/>
  <c r="BB747" i="1"/>
  <c r="AZ748" i="1"/>
  <c r="BA748" i="1"/>
  <c r="BB748" i="1"/>
  <c r="AZ749" i="1"/>
  <c r="BA749" i="1"/>
  <c r="BB749" i="1"/>
  <c r="AZ750" i="1"/>
  <c r="BA750" i="1"/>
  <c r="BB750" i="1"/>
  <c r="AZ751" i="1"/>
  <c r="BA751" i="1"/>
  <c r="BB751" i="1"/>
  <c r="AZ752" i="1"/>
  <c r="BA752" i="1"/>
  <c r="BB752" i="1"/>
  <c r="AZ753" i="1"/>
  <c r="BA753" i="1"/>
  <c r="BB753" i="1"/>
  <c r="AZ754" i="1"/>
  <c r="BA754" i="1"/>
  <c r="BB754" i="1"/>
  <c r="AZ755" i="1"/>
  <c r="BA755" i="1"/>
  <c r="BB755" i="1"/>
  <c r="AZ756" i="1"/>
  <c r="BA756" i="1"/>
  <c r="BB756" i="1"/>
  <c r="AZ757" i="1"/>
  <c r="BA757" i="1"/>
  <c r="BB757" i="1"/>
  <c r="AZ758" i="1"/>
  <c r="BA758" i="1"/>
  <c r="BB758" i="1"/>
  <c r="AZ759" i="1"/>
  <c r="BA759" i="1"/>
  <c r="BB759" i="1"/>
  <c r="AZ760" i="1"/>
  <c r="BA760" i="1"/>
  <c r="BB760" i="1"/>
  <c r="AZ761" i="1"/>
  <c r="BA761" i="1"/>
  <c r="BB761" i="1"/>
  <c r="AZ762" i="1"/>
  <c r="BA762" i="1"/>
  <c r="BB762" i="1"/>
  <c r="AZ763" i="1"/>
  <c r="BA763" i="1"/>
  <c r="BB763" i="1"/>
  <c r="AZ764" i="1"/>
  <c r="BA764" i="1"/>
  <c r="BB764" i="1"/>
  <c r="AZ765" i="1"/>
  <c r="BA765" i="1"/>
  <c r="BB765" i="1"/>
  <c r="AZ766" i="1"/>
  <c r="BA766" i="1"/>
  <c r="BB766" i="1"/>
  <c r="AZ767" i="1"/>
  <c r="BA767" i="1"/>
  <c r="BB767" i="1"/>
  <c r="AZ768" i="1"/>
  <c r="BA768" i="1"/>
  <c r="BB768" i="1"/>
  <c r="AZ769" i="1"/>
  <c r="BA769" i="1"/>
  <c r="BB769" i="1"/>
  <c r="AZ770" i="1"/>
  <c r="BA770" i="1"/>
  <c r="BB770" i="1"/>
  <c r="AZ771" i="1"/>
  <c r="BA771" i="1"/>
  <c r="BB771" i="1"/>
  <c r="AZ772" i="1"/>
  <c r="BA772" i="1"/>
  <c r="BB772" i="1"/>
  <c r="AZ773" i="1"/>
  <c r="BA773" i="1"/>
  <c r="BB773" i="1"/>
  <c r="AZ774" i="1"/>
  <c r="BA774" i="1"/>
  <c r="BB774" i="1"/>
  <c r="AZ775" i="1"/>
  <c r="BA775" i="1"/>
  <c r="BB775" i="1"/>
  <c r="AZ776" i="1"/>
  <c r="BA776" i="1"/>
  <c r="BB776" i="1"/>
  <c r="AZ777" i="1"/>
  <c r="BA777" i="1"/>
  <c r="BB777" i="1"/>
  <c r="AZ778" i="1"/>
  <c r="BA778" i="1"/>
  <c r="BB778" i="1"/>
  <c r="AZ779" i="1"/>
  <c r="BA779" i="1"/>
  <c r="BB779" i="1"/>
  <c r="AZ780" i="1"/>
  <c r="BA780" i="1"/>
  <c r="BB780" i="1"/>
  <c r="AZ781" i="1"/>
  <c r="BA781" i="1"/>
  <c r="BB781" i="1"/>
  <c r="AZ782" i="1"/>
  <c r="BA782" i="1"/>
  <c r="BB782" i="1"/>
  <c r="AZ783" i="1"/>
  <c r="BA783" i="1"/>
  <c r="BB783" i="1"/>
  <c r="AZ784" i="1"/>
  <c r="BA784" i="1"/>
  <c r="BB784" i="1"/>
  <c r="AZ785" i="1"/>
  <c r="BA785" i="1"/>
  <c r="BB785" i="1"/>
  <c r="AZ786" i="1"/>
  <c r="BA786" i="1"/>
  <c r="BB786" i="1"/>
  <c r="AZ787" i="1"/>
  <c r="BA787" i="1"/>
  <c r="BB787" i="1"/>
  <c r="AZ788" i="1"/>
  <c r="BA788" i="1"/>
  <c r="BB788" i="1"/>
  <c r="AZ789" i="1"/>
  <c r="BA789" i="1"/>
  <c r="BB789" i="1"/>
  <c r="AZ790" i="1"/>
  <c r="BA790" i="1"/>
  <c r="BB790" i="1"/>
  <c r="AZ791" i="1"/>
  <c r="BA791" i="1"/>
  <c r="BB791" i="1"/>
  <c r="AZ792" i="1"/>
  <c r="BA792" i="1"/>
  <c r="BB792" i="1"/>
  <c r="AZ793" i="1"/>
  <c r="BA793" i="1"/>
  <c r="BB793" i="1"/>
  <c r="AZ794" i="1"/>
  <c r="BA794" i="1"/>
  <c r="BB794" i="1"/>
  <c r="AZ795" i="1"/>
  <c r="BA795" i="1"/>
  <c r="BB795" i="1"/>
  <c r="AZ796" i="1"/>
  <c r="BA796" i="1"/>
  <c r="BB796" i="1"/>
  <c r="AZ797" i="1"/>
  <c r="BA797" i="1"/>
  <c r="BB797" i="1"/>
  <c r="AZ798" i="1"/>
  <c r="BA798" i="1"/>
  <c r="BB798" i="1"/>
  <c r="AZ799" i="1"/>
  <c r="BA799" i="1"/>
  <c r="BB799" i="1"/>
  <c r="AZ800" i="1"/>
  <c r="BA800" i="1"/>
  <c r="BB800" i="1"/>
  <c r="AZ801" i="1"/>
  <c r="BA801" i="1"/>
  <c r="BB801" i="1"/>
  <c r="AZ802" i="1"/>
  <c r="BA802" i="1"/>
  <c r="BB802" i="1"/>
  <c r="AZ803" i="1"/>
  <c r="BA803" i="1"/>
  <c r="BB803" i="1"/>
  <c r="AZ804" i="1"/>
  <c r="BA804" i="1"/>
  <c r="BB804" i="1"/>
  <c r="AZ805" i="1"/>
  <c r="BA805" i="1"/>
  <c r="BB805" i="1"/>
  <c r="AZ806" i="1"/>
  <c r="BA806" i="1"/>
  <c r="BB806" i="1"/>
  <c r="AZ807" i="1"/>
  <c r="BA807" i="1"/>
  <c r="BB807" i="1"/>
  <c r="AZ808" i="1"/>
  <c r="BA808" i="1"/>
  <c r="BB808" i="1"/>
  <c r="AZ809" i="1"/>
  <c r="BA809" i="1"/>
  <c r="BB809" i="1"/>
  <c r="AZ810" i="1"/>
  <c r="BA810" i="1"/>
  <c r="BB810" i="1"/>
  <c r="AZ811" i="1"/>
  <c r="BA811" i="1"/>
  <c r="BB811" i="1"/>
  <c r="AZ812" i="1"/>
  <c r="BA812" i="1"/>
  <c r="BB812" i="1"/>
  <c r="AZ813" i="1"/>
  <c r="BA813" i="1"/>
  <c r="BB813" i="1"/>
  <c r="AZ814" i="1"/>
  <c r="BA814" i="1"/>
  <c r="BB814" i="1"/>
  <c r="AZ815" i="1"/>
  <c r="BA815" i="1"/>
  <c r="BB815" i="1"/>
  <c r="AZ816" i="1"/>
  <c r="BA816" i="1"/>
  <c r="BB816" i="1"/>
  <c r="AZ817" i="1"/>
  <c r="BA817" i="1"/>
  <c r="BB817" i="1"/>
  <c r="AZ818" i="1"/>
  <c r="BA818" i="1"/>
  <c r="BB818" i="1"/>
  <c r="AZ819" i="1"/>
  <c r="BA819" i="1"/>
  <c r="BB819" i="1"/>
  <c r="AZ820" i="1"/>
  <c r="BA820" i="1"/>
  <c r="BB820" i="1"/>
  <c r="AZ821" i="1"/>
  <c r="BA821" i="1"/>
  <c r="BB821" i="1"/>
  <c r="AZ824" i="1"/>
  <c r="BA824" i="1"/>
  <c r="BB824" i="1"/>
  <c r="AZ825" i="1"/>
  <c r="BA825" i="1"/>
  <c r="BB825" i="1"/>
  <c r="AZ826" i="1"/>
  <c r="BA826" i="1"/>
  <c r="BB826" i="1"/>
  <c r="AZ827" i="1"/>
  <c r="BA827" i="1"/>
  <c r="BB827" i="1"/>
  <c r="AZ828" i="1"/>
  <c r="BA828" i="1"/>
  <c r="BB828" i="1"/>
  <c r="AZ829" i="1"/>
  <c r="BA829" i="1"/>
  <c r="BB829" i="1"/>
  <c r="AZ830" i="1"/>
  <c r="BA830" i="1"/>
  <c r="BB830" i="1"/>
  <c r="AZ831" i="1"/>
  <c r="BA831" i="1"/>
  <c r="BB831" i="1"/>
  <c r="AZ832" i="1"/>
  <c r="BA832" i="1"/>
  <c r="BB832" i="1"/>
  <c r="AZ833" i="1"/>
  <c r="BA833" i="1"/>
  <c r="BB833" i="1"/>
  <c r="AZ834" i="1"/>
  <c r="BA834" i="1"/>
  <c r="BB834" i="1"/>
  <c r="AZ835" i="1"/>
  <c r="BA835" i="1"/>
  <c r="BB835" i="1"/>
  <c r="AZ836" i="1"/>
  <c r="BA836" i="1"/>
  <c r="BB836" i="1"/>
  <c r="AZ837" i="1"/>
  <c r="BA837" i="1"/>
  <c r="BB837" i="1"/>
  <c r="AZ838" i="1"/>
  <c r="BA838" i="1"/>
  <c r="BB838" i="1"/>
  <c r="AZ839" i="1"/>
  <c r="BA839" i="1"/>
  <c r="BB839" i="1"/>
  <c r="AZ840" i="1"/>
  <c r="BA840" i="1"/>
  <c r="BB840" i="1"/>
  <c r="AZ841" i="1"/>
  <c r="BA841" i="1"/>
  <c r="BB841" i="1"/>
  <c r="AZ842" i="1"/>
  <c r="BA842" i="1"/>
  <c r="BB842" i="1"/>
  <c r="AZ843" i="1"/>
  <c r="BA843" i="1"/>
  <c r="BB843" i="1"/>
  <c r="AZ844" i="1"/>
  <c r="BA844" i="1"/>
  <c r="BB844" i="1"/>
  <c r="AZ845" i="1"/>
  <c r="BA845" i="1"/>
  <c r="BB845" i="1"/>
  <c r="AZ846" i="1"/>
  <c r="BA846" i="1"/>
  <c r="BB846" i="1"/>
  <c r="AZ847" i="1"/>
  <c r="BA847" i="1"/>
  <c r="BB847" i="1"/>
  <c r="AZ848" i="1"/>
  <c r="BA848" i="1"/>
  <c r="BB848" i="1"/>
  <c r="AZ849" i="1"/>
  <c r="BA849" i="1"/>
  <c r="BB849" i="1"/>
  <c r="AZ850" i="1"/>
  <c r="BA850" i="1"/>
  <c r="BB850" i="1"/>
  <c r="AZ851" i="1"/>
  <c r="BA851" i="1"/>
  <c r="BB851" i="1"/>
  <c r="AZ852" i="1"/>
  <c r="BA852" i="1"/>
  <c r="BB852" i="1"/>
  <c r="AZ853" i="1"/>
  <c r="BA853" i="1"/>
  <c r="BB853" i="1"/>
  <c r="AZ854" i="1"/>
  <c r="BA854" i="1"/>
  <c r="BB854" i="1"/>
  <c r="AZ855" i="1"/>
  <c r="BA855" i="1"/>
  <c r="BB855" i="1"/>
  <c r="AZ856" i="1"/>
  <c r="BA856" i="1"/>
  <c r="BB856" i="1"/>
  <c r="AZ857" i="1"/>
  <c r="BA857" i="1"/>
  <c r="BB857" i="1"/>
  <c r="AZ858" i="1"/>
  <c r="BA858" i="1"/>
  <c r="BB858" i="1"/>
  <c r="AZ859" i="1"/>
  <c r="BA859" i="1"/>
  <c r="BB859" i="1"/>
  <c r="AZ860" i="1"/>
  <c r="BA860" i="1"/>
  <c r="BB860" i="1"/>
  <c r="AZ861" i="1"/>
  <c r="BA861" i="1"/>
  <c r="BB861" i="1"/>
  <c r="AZ862" i="1"/>
  <c r="BA862" i="1"/>
  <c r="BB862" i="1"/>
  <c r="AZ863" i="1"/>
  <c r="BA863" i="1"/>
  <c r="BB863" i="1"/>
  <c r="AZ864" i="1"/>
  <c r="BA864" i="1"/>
  <c r="BB864" i="1"/>
  <c r="AZ865" i="1"/>
  <c r="BA865" i="1"/>
  <c r="BB865" i="1"/>
  <c r="AZ866" i="1"/>
  <c r="BA866" i="1"/>
  <c r="BB866" i="1"/>
  <c r="AZ867" i="1"/>
  <c r="BA867" i="1"/>
  <c r="BB867" i="1"/>
  <c r="AZ868" i="1"/>
  <c r="BA868" i="1"/>
  <c r="BB868" i="1"/>
  <c r="AZ869" i="1"/>
  <c r="BA869" i="1"/>
  <c r="BB869" i="1"/>
  <c r="AZ870" i="1"/>
  <c r="BA870" i="1"/>
  <c r="BB870" i="1"/>
  <c r="AZ871" i="1"/>
  <c r="BA871" i="1"/>
  <c r="BB871" i="1"/>
  <c r="AZ872" i="1"/>
  <c r="BA872" i="1"/>
  <c r="BB872" i="1"/>
  <c r="AZ873" i="1"/>
  <c r="BA873" i="1"/>
  <c r="BB873" i="1"/>
  <c r="AZ874" i="1"/>
  <c r="BA874" i="1"/>
  <c r="BB874" i="1"/>
  <c r="AZ875" i="1"/>
  <c r="BA875" i="1"/>
  <c r="BB875" i="1"/>
  <c r="AZ876" i="1"/>
  <c r="BA876" i="1"/>
  <c r="BB876" i="1"/>
  <c r="AZ877" i="1"/>
  <c r="BA877" i="1"/>
  <c r="BB877" i="1"/>
  <c r="AZ878" i="1"/>
  <c r="BA878" i="1"/>
  <c r="BB878" i="1"/>
  <c r="AZ879" i="1"/>
  <c r="BA879" i="1"/>
  <c r="BB879" i="1"/>
  <c r="AZ880" i="1"/>
  <c r="BA880" i="1"/>
  <c r="BB880" i="1"/>
  <c r="AZ881" i="1"/>
  <c r="BA881" i="1"/>
  <c r="BB881" i="1"/>
  <c r="AZ882" i="1"/>
  <c r="BA882" i="1"/>
  <c r="BB882" i="1"/>
  <c r="AZ883" i="1"/>
  <c r="BA883" i="1"/>
  <c r="BB883" i="1"/>
  <c r="AZ884" i="1"/>
  <c r="BA884" i="1"/>
  <c r="BB884" i="1"/>
  <c r="AZ885" i="1"/>
  <c r="BA885" i="1"/>
  <c r="BB885" i="1"/>
  <c r="AZ886" i="1"/>
  <c r="BA886" i="1"/>
  <c r="BB886" i="1"/>
  <c r="AZ887" i="1"/>
  <c r="BA887" i="1"/>
  <c r="BB887" i="1"/>
  <c r="AZ888" i="1"/>
  <c r="BA888" i="1"/>
  <c r="BB888" i="1"/>
  <c r="AZ889" i="1"/>
  <c r="BA889" i="1"/>
  <c r="BB889" i="1"/>
  <c r="AZ890" i="1"/>
  <c r="BA890" i="1"/>
  <c r="BB890" i="1"/>
  <c r="AZ891" i="1"/>
  <c r="BA891" i="1"/>
  <c r="BB891" i="1"/>
  <c r="AZ892" i="1"/>
  <c r="BA892" i="1"/>
  <c r="BB892" i="1"/>
  <c r="AZ893" i="1"/>
  <c r="BA893" i="1"/>
  <c r="BB893" i="1"/>
  <c r="AZ894" i="1"/>
  <c r="BA894" i="1"/>
  <c r="BB894" i="1"/>
  <c r="AZ895" i="1"/>
  <c r="BA895" i="1"/>
  <c r="BB895" i="1"/>
  <c r="AZ896" i="1"/>
  <c r="BA896" i="1"/>
  <c r="BB896" i="1"/>
  <c r="AZ897" i="1"/>
  <c r="BA897" i="1"/>
  <c r="BB897" i="1"/>
  <c r="AZ898" i="1"/>
  <c r="BA898" i="1"/>
  <c r="BB898" i="1"/>
  <c r="AZ899" i="1"/>
  <c r="BA899" i="1"/>
  <c r="BB899" i="1"/>
  <c r="AZ900" i="1"/>
  <c r="BA900" i="1"/>
  <c r="BB900" i="1"/>
  <c r="AZ901" i="1"/>
  <c r="BA901" i="1"/>
  <c r="BB901" i="1"/>
  <c r="AZ902" i="1"/>
  <c r="BA902" i="1"/>
  <c r="BB902" i="1"/>
  <c r="AZ903" i="1"/>
  <c r="BA903" i="1"/>
  <c r="BB903" i="1"/>
  <c r="AZ904" i="1"/>
  <c r="BA904" i="1"/>
  <c r="BB904" i="1"/>
  <c r="AZ905" i="1"/>
  <c r="BA905" i="1"/>
  <c r="BB905" i="1"/>
  <c r="AZ906" i="1"/>
  <c r="BA906" i="1"/>
  <c r="BB906" i="1"/>
  <c r="AZ907" i="1"/>
  <c r="BA907" i="1"/>
  <c r="BB907" i="1"/>
  <c r="AZ908" i="1"/>
  <c r="BA908" i="1"/>
  <c r="BB908" i="1"/>
  <c r="AZ909" i="1"/>
  <c r="BA909" i="1"/>
  <c r="BB909" i="1"/>
  <c r="AZ910" i="1"/>
  <c r="BA910" i="1"/>
  <c r="BB910" i="1"/>
  <c r="AZ911" i="1"/>
  <c r="BA911" i="1"/>
  <c r="BB911" i="1"/>
  <c r="AZ912" i="1"/>
  <c r="BA912" i="1"/>
  <c r="BB912" i="1"/>
  <c r="AZ913" i="1"/>
  <c r="BA913" i="1"/>
  <c r="BB913" i="1"/>
  <c r="AZ914" i="1"/>
  <c r="BA914" i="1"/>
  <c r="BB914" i="1"/>
  <c r="AZ915" i="1"/>
  <c r="BA915" i="1"/>
  <c r="BB915" i="1"/>
  <c r="AZ916" i="1"/>
  <c r="BA916" i="1"/>
  <c r="BB916" i="1"/>
  <c r="AZ917" i="1"/>
  <c r="BA917" i="1"/>
  <c r="BB917" i="1"/>
  <c r="AZ918" i="1"/>
  <c r="BA918" i="1"/>
  <c r="BB918" i="1"/>
  <c r="AZ919" i="1"/>
  <c r="BA919" i="1"/>
  <c r="BB919" i="1"/>
  <c r="AZ920" i="1"/>
  <c r="BA920" i="1"/>
  <c r="BB920" i="1"/>
  <c r="AZ921" i="1"/>
  <c r="BA921" i="1"/>
  <c r="BB921" i="1"/>
  <c r="AZ922" i="1"/>
  <c r="BA922" i="1"/>
  <c r="BB922" i="1"/>
  <c r="AZ923" i="1"/>
  <c r="BA923" i="1"/>
  <c r="BB923" i="1"/>
  <c r="AZ924" i="1"/>
  <c r="BA924" i="1"/>
  <c r="BB924" i="1"/>
  <c r="AZ925" i="1"/>
  <c r="BA925" i="1"/>
  <c r="BB925" i="1"/>
  <c r="AZ926" i="1"/>
  <c r="BA926" i="1"/>
  <c r="BB926" i="1"/>
  <c r="AZ927" i="1"/>
  <c r="BA927" i="1"/>
  <c r="BB927" i="1"/>
  <c r="AZ928" i="1"/>
  <c r="BA928" i="1"/>
  <c r="BB928" i="1"/>
  <c r="AZ929" i="1"/>
  <c r="BA929" i="1"/>
  <c r="BB929" i="1"/>
  <c r="AZ930" i="1"/>
  <c r="BA930" i="1"/>
  <c r="BB930" i="1"/>
  <c r="AZ931" i="1"/>
  <c r="BA931" i="1"/>
  <c r="BB931" i="1"/>
  <c r="AZ932" i="1"/>
  <c r="BA932" i="1"/>
  <c r="BB932" i="1"/>
  <c r="AZ933" i="1"/>
  <c r="BA933" i="1"/>
  <c r="BB933" i="1"/>
  <c r="AZ934" i="1"/>
  <c r="BA934" i="1"/>
  <c r="BB934" i="1"/>
  <c r="AZ935" i="1"/>
  <c r="BA935" i="1"/>
  <c r="BB935" i="1"/>
  <c r="AZ936" i="1"/>
  <c r="BA936" i="1"/>
  <c r="BB936" i="1"/>
  <c r="AZ937" i="1"/>
  <c r="BA937" i="1"/>
  <c r="BB937" i="1"/>
  <c r="AZ938" i="1"/>
  <c r="BA938" i="1"/>
  <c r="BB938" i="1"/>
  <c r="AZ939" i="1"/>
  <c r="BA939" i="1"/>
  <c r="BB939" i="1"/>
  <c r="AZ940" i="1"/>
  <c r="BA940" i="1"/>
  <c r="BB940" i="1"/>
  <c r="AZ941" i="1"/>
  <c r="BA941" i="1"/>
  <c r="BB941" i="1"/>
  <c r="AZ942" i="1"/>
  <c r="BA942" i="1"/>
  <c r="BB942" i="1"/>
  <c r="AZ943" i="1"/>
  <c r="BA943" i="1"/>
  <c r="BB943" i="1"/>
  <c r="AZ944" i="1"/>
  <c r="BA944" i="1"/>
  <c r="BB944" i="1"/>
  <c r="AZ945" i="1"/>
  <c r="BA945" i="1"/>
  <c r="BB945" i="1"/>
  <c r="AZ946" i="1"/>
  <c r="BA946" i="1"/>
  <c r="BB946" i="1"/>
  <c r="AZ947" i="1"/>
  <c r="BA947" i="1"/>
  <c r="BB947" i="1"/>
  <c r="AZ948" i="1"/>
  <c r="BA948" i="1"/>
  <c r="BB948" i="1"/>
  <c r="AZ949" i="1"/>
  <c r="BA949" i="1"/>
  <c r="BB949" i="1"/>
  <c r="AZ950" i="1"/>
  <c r="BA950" i="1"/>
  <c r="BB950" i="1"/>
  <c r="AZ951" i="1"/>
  <c r="BA951" i="1"/>
  <c r="BB951" i="1"/>
  <c r="AZ952" i="1"/>
  <c r="BA952" i="1"/>
  <c r="BB952" i="1"/>
  <c r="AZ953" i="1"/>
  <c r="BA953" i="1"/>
  <c r="BB953" i="1"/>
  <c r="AZ954" i="1"/>
  <c r="BA954" i="1"/>
  <c r="BB954" i="1"/>
  <c r="AZ955" i="1"/>
  <c r="BA955" i="1"/>
  <c r="BB955" i="1"/>
  <c r="AZ956" i="1"/>
  <c r="BA956" i="1"/>
  <c r="BB956" i="1"/>
  <c r="AZ957" i="1"/>
  <c r="BA957" i="1"/>
  <c r="BB957" i="1"/>
  <c r="AZ958" i="1"/>
  <c r="BA958" i="1"/>
  <c r="BB958" i="1"/>
  <c r="AZ959" i="1"/>
  <c r="BA959" i="1"/>
  <c r="BB959" i="1"/>
  <c r="AZ960" i="1"/>
  <c r="BA960" i="1"/>
  <c r="BB960" i="1"/>
  <c r="AZ961" i="1"/>
  <c r="BA961" i="1"/>
  <c r="BB961" i="1"/>
  <c r="AZ962" i="1"/>
  <c r="BA962" i="1"/>
  <c r="BB962" i="1"/>
  <c r="AZ963" i="1"/>
  <c r="BA963" i="1"/>
  <c r="BB963" i="1"/>
  <c r="AZ964" i="1"/>
  <c r="BA964" i="1"/>
  <c r="BB964" i="1"/>
  <c r="AZ965" i="1"/>
  <c r="BA965" i="1"/>
  <c r="BB965" i="1"/>
  <c r="AZ966" i="1"/>
  <c r="BA966" i="1"/>
  <c r="BB966" i="1"/>
  <c r="AZ967" i="1"/>
  <c r="BA967" i="1"/>
  <c r="BB967" i="1"/>
  <c r="AZ968" i="1"/>
  <c r="BA968" i="1"/>
  <c r="BB968" i="1"/>
  <c r="AZ969" i="1"/>
  <c r="BA969" i="1"/>
  <c r="BB969" i="1"/>
  <c r="AZ970" i="1"/>
  <c r="BA970" i="1"/>
  <c r="BB970" i="1"/>
  <c r="AZ971" i="1"/>
  <c r="BA971" i="1"/>
  <c r="BB971" i="1"/>
  <c r="AZ972" i="1"/>
  <c r="BA972" i="1"/>
  <c r="BB972" i="1"/>
  <c r="AZ973" i="1"/>
  <c r="BA973" i="1"/>
  <c r="BB973" i="1"/>
  <c r="AZ974" i="1"/>
  <c r="BA974" i="1"/>
  <c r="BB974" i="1"/>
  <c r="AZ975" i="1"/>
  <c r="BA975" i="1"/>
  <c r="BB975" i="1"/>
  <c r="AZ976" i="1"/>
  <c r="BA976" i="1"/>
  <c r="BB976" i="1"/>
  <c r="AZ977" i="1"/>
  <c r="BA977" i="1"/>
  <c r="BB977" i="1"/>
  <c r="AZ978" i="1"/>
  <c r="BA978" i="1"/>
  <c r="BB978" i="1"/>
  <c r="AZ979" i="1"/>
  <c r="BA979" i="1"/>
  <c r="BB979" i="1"/>
  <c r="AZ980" i="1"/>
  <c r="BA980" i="1"/>
  <c r="BB980" i="1"/>
  <c r="AZ981" i="1"/>
  <c r="BA981" i="1"/>
  <c r="BB981" i="1"/>
  <c r="AZ982" i="1"/>
  <c r="BA982" i="1"/>
  <c r="BB982" i="1"/>
  <c r="AZ983" i="1"/>
  <c r="BA983" i="1"/>
  <c r="BB983" i="1"/>
  <c r="AZ984" i="1"/>
  <c r="BA984" i="1"/>
  <c r="BB984" i="1"/>
  <c r="AZ985" i="1"/>
  <c r="BA985" i="1"/>
  <c r="BB985" i="1"/>
  <c r="AZ986" i="1"/>
  <c r="BA986" i="1"/>
  <c r="BB986" i="1"/>
  <c r="AZ987" i="1"/>
  <c r="BA987" i="1"/>
  <c r="BB987" i="1"/>
  <c r="AZ988" i="1"/>
  <c r="BA988" i="1"/>
  <c r="BB988" i="1"/>
  <c r="AZ989" i="1"/>
  <c r="BA989" i="1"/>
  <c r="BB989" i="1"/>
  <c r="AZ990" i="1"/>
  <c r="BA990" i="1"/>
  <c r="BB990" i="1"/>
  <c r="AZ991" i="1"/>
  <c r="BA991" i="1"/>
  <c r="BB991" i="1"/>
  <c r="AZ992" i="1"/>
  <c r="BA992" i="1"/>
  <c r="BB992" i="1"/>
  <c r="AZ993" i="1"/>
  <c r="BA993" i="1"/>
  <c r="BB993" i="1"/>
  <c r="AZ994" i="1"/>
  <c r="BA994" i="1"/>
  <c r="BB994" i="1"/>
  <c r="AZ995" i="1"/>
  <c r="BA995" i="1"/>
  <c r="BB995" i="1"/>
  <c r="AZ996" i="1"/>
  <c r="BA996" i="1"/>
  <c r="BB996" i="1"/>
  <c r="AZ997" i="1"/>
  <c r="BA997" i="1"/>
  <c r="BB997" i="1"/>
  <c r="AZ998" i="1"/>
  <c r="BA998" i="1"/>
  <c r="BB998" i="1"/>
  <c r="AZ999" i="1"/>
  <c r="BA999" i="1"/>
  <c r="BB999" i="1"/>
  <c r="AZ1000" i="1"/>
  <c r="BA1000" i="1"/>
  <c r="BB1000" i="1"/>
  <c r="AZ1001" i="1"/>
  <c r="BA1001" i="1"/>
  <c r="BB1001" i="1"/>
  <c r="AZ1002" i="1"/>
  <c r="BA1002" i="1"/>
  <c r="BB1002" i="1"/>
  <c r="AZ1003" i="1"/>
  <c r="BA1003" i="1"/>
  <c r="BB1003" i="1"/>
  <c r="AZ1004" i="1"/>
  <c r="BA1004" i="1"/>
  <c r="BB1004" i="1"/>
  <c r="AZ1005" i="1"/>
  <c r="BA1005" i="1"/>
  <c r="BB1005" i="1"/>
  <c r="AZ1006" i="1"/>
  <c r="BA1006" i="1"/>
  <c r="BB1006" i="1"/>
  <c r="AZ1007" i="1"/>
  <c r="BA1007" i="1"/>
  <c r="BB1007" i="1"/>
  <c r="AZ1008" i="1"/>
  <c r="BA1008" i="1"/>
  <c r="BB1008" i="1"/>
  <c r="AZ1009" i="1"/>
  <c r="BA1009" i="1"/>
  <c r="BB1009" i="1"/>
  <c r="AZ1010" i="1"/>
  <c r="BA1010" i="1"/>
  <c r="BB1010" i="1"/>
  <c r="AZ1011" i="1"/>
  <c r="BA1011" i="1"/>
  <c r="BB1011" i="1"/>
  <c r="AZ1012" i="1"/>
  <c r="BA1012" i="1"/>
  <c r="BB1012" i="1"/>
  <c r="AZ1013" i="1"/>
  <c r="BA1013" i="1"/>
  <c r="BB1013" i="1"/>
  <c r="AZ1014" i="1"/>
  <c r="BA1014" i="1"/>
  <c r="BB1014" i="1"/>
  <c r="AZ1015" i="1"/>
  <c r="BA1015" i="1"/>
  <c r="BB1015" i="1"/>
  <c r="AZ1016" i="1"/>
  <c r="BA1016" i="1"/>
  <c r="BB1016" i="1"/>
  <c r="AZ1017" i="1"/>
  <c r="BA1017" i="1"/>
  <c r="BB1017" i="1"/>
  <c r="AZ1018" i="1"/>
  <c r="BA1018" i="1"/>
  <c r="BB1018" i="1"/>
  <c r="AZ1019" i="1"/>
  <c r="BA1019" i="1"/>
  <c r="BB1019" i="1"/>
  <c r="AZ1020" i="1"/>
  <c r="BA1020" i="1"/>
  <c r="BB1020" i="1"/>
  <c r="AZ1021" i="1"/>
  <c r="BA1021" i="1"/>
  <c r="BB1021" i="1"/>
  <c r="AZ1022" i="1"/>
  <c r="BA1022" i="1"/>
  <c r="BB1022" i="1"/>
  <c r="AZ1023" i="1"/>
  <c r="BA1023" i="1"/>
  <c r="BB1023" i="1"/>
  <c r="AZ1024" i="1"/>
  <c r="BA1024" i="1"/>
  <c r="BB1024" i="1"/>
  <c r="AZ1025" i="1"/>
  <c r="BA1025" i="1"/>
  <c r="BB1025" i="1"/>
  <c r="AZ1026" i="1"/>
  <c r="BA1026" i="1"/>
  <c r="BB1026" i="1"/>
  <c r="AZ1027" i="1"/>
  <c r="BA1027" i="1"/>
  <c r="BB1027" i="1"/>
  <c r="AZ1028" i="1"/>
  <c r="BA1028" i="1"/>
  <c r="BB1028" i="1"/>
  <c r="AZ1029" i="1"/>
  <c r="BA1029" i="1"/>
  <c r="BB1029" i="1"/>
  <c r="AZ1030" i="1"/>
  <c r="BA1030" i="1"/>
  <c r="BB1030" i="1"/>
  <c r="AZ1031" i="1"/>
  <c r="BA1031" i="1"/>
  <c r="BB1031" i="1"/>
  <c r="AZ1032" i="1"/>
  <c r="BA1032" i="1"/>
  <c r="BB1032" i="1"/>
  <c r="AZ1033" i="1"/>
  <c r="BA1033" i="1"/>
  <c r="BB1033" i="1"/>
  <c r="AZ1034" i="1"/>
  <c r="BA1034" i="1"/>
  <c r="BB1034" i="1"/>
  <c r="AZ1035" i="1"/>
  <c r="BA1035" i="1"/>
  <c r="BB1035" i="1"/>
  <c r="AZ1036" i="1"/>
  <c r="BA1036" i="1"/>
  <c r="BB1036" i="1"/>
  <c r="AZ1037" i="1"/>
  <c r="BA1037" i="1"/>
  <c r="BB1037" i="1"/>
  <c r="AZ1038" i="1"/>
  <c r="BA1038" i="1"/>
  <c r="BB1038" i="1"/>
  <c r="AZ1039" i="1"/>
  <c r="BA1039" i="1"/>
  <c r="BB1039" i="1"/>
  <c r="AZ1040" i="1"/>
  <c r="BA1040" i="1"/>
  <c r="BB1040" i="1"/>
  <c r="AZ1041" i="1"/>
  <c r="BA1041" i="1"/>
  <c r="BB1041" i="1"/>
  <c r="AZ1042" i="1"/>
  <c r="BA1042" i="1"/>
  <c r="BB1042" i="1"/>
  <c r="AZ1043" i="1"/>
  <c r="BA1043" i="1"/>
  <c r="BB1043" i="1"/>
  <c r="AZ1044" i="1"/>
  <c r="BA1044" i="1"/>
  <c r="BB1044" i="1"/>
  <c r="AZ1045" i="1"/>
  <c r="BA1045" i="1"/>
  <c r="BB1045" i="1"/>
  <c r="AZ1046" i="1"/>
  <c r="BA1046" i="1"/>
  <c r="BB1046" i="1"/>
  <c r="AZ1047" i="1"/>
  <c r="BA1047" i="1"/>
  <c r="BB1047" i="1"/>
  <c r="AZ1048" i="1"/>
  <c r="BA1048" i="1"/>
  <c r="BB1048" i="1"/>
  <c r="AZ1049" i="1"/>
  <c r="BA1049" i="1"/>
  <c r="BB1049" i="1"/>
  <c r="AZ1050" i="1"/>
  <c r="BA1050" i="1"/>
  <c r="BB1050" i="1"/>
  <c r="AZ1051" i="1"/>
  <c r="BA1051" i="1"/>
  <c r="BB1051" i="1"/>
  <c r="AZ1052" i="1"/>
  <c r="BA1052" i="1"/>
  <c r="BB1052" i="1"/>
  <c r="AZ1053" i="1"/>
  <c r="BA1053" i="1"/>
  <c r="BB1053" i="1"/>
  <c r="AZ1054" i="1"/>
  <c r="BA1054" i="1"/>
  <c r="BB1054" i="1"/>
  <c r="AZ1055" i="1"/>
  <c r="BA1055" i="1"/>
  <c r="BB1055" i="1"/>
  <c r="AZ1056" i="1"/>
  <c r="BA1056" i="1"/>
  <c r="BB1056" i="1"/>
  <c r="AZ1057" i="1"/>
  <c r="BA1057" i="1"/>
  <c r="BB1057" i="1"/>
  <c r="AZ1058" i="1"/>
  <c r="BA1058" i="1"/>
  <c r="BB1058" i="1"/>
  <c r="AZ1059" i="1"/>
  <c r="BA1059" i="1"/>
  <c r="BB1059" i="1"/>
  <c r="AZ1060" i="1"/>
  <c r="BA1060" i="1"/>
  <c r="BB1060" i="1"/>
  <c r="AZ1061" i="1"/>
  <c r="BA1061" i="1"/>
  <c r="BB1061" i="1"/>
  <c r="AZ1062" i="1"/>
  <c r="BA1062" i="1"/>
  <c r="BB1062" i="1"/>
  <c r="AZ1063" i="1"/>
  <c r="BA1063" i="1"/>
  <c r="BB1063" i="1"/>
  <c r="AZ1064" i="1"/>
  <c r="BA1064" i="1"/>
  <c r="BB1064" i="1"/>
  <c r="AZ1065" i="1"/>
  <c r="BA1065" i="1"/>
  <c r="BB1065" i="1"/>
  <c r="AZ1066" i="1"/>
  <c r="BA1066" i="1"/>
  <c r="BB1066" i="1"/>
  <c r="AZ1067" i="1"/>
  <c r="BA1067" i="1"/>
  <c r="BB1067" i="1"/>
  <c r="AZ1068" i="1"/>
  <c r="BA1068" i="1"/>
  <c r="BB1068" i="1"/>
  <c r="AZ1069" i="1"/>
  <c r="BA1069" i="1"/>
  <c r="BB1069" i="1"/>
  <c r="AZ1070" i="1"/>
  <c r="BA1070" i="1"/>
  <c r="BB1070" i="1"/>
  <c r="AZ1071" i="1"/>
  <c r="BA1071" i="1"/>
  <c r="BB1071" i="1"/>
  <c r="AZ1072" i="1"/>
  <c r="BA1072" i="1"/>
  <c r="BB1072" i="1"/>
  <c r="AZ1073" i="1"/>
  <c r="BA1073" i="1"/>
  <c r="BB1073" i="1"/>
  <c r="AZ1074" i="1"/>
  <c r="BA1074" i="1"/>
  <c r="BB1074" i="1"/>
  <c r="AZ1075" i="1"/>
  <c r="BA1075" i="1"/>
  <c r="BB1075" i="1"/>
  <c r="AZ1076" i="1"/>
  <c r="BA1076" i="1"/>
  <c r="BB1076" i="1"/>
  <c r="AZ1077" i="1"/>
  <c r="BA1077" i="1"/>
  <c r="BB1077" i="1"/>
  <c r="AZ1078" i="1"/>
  <c r="BA1078" i="1"/>
  <c r="BB1078" i="1"/>
  <c r="AZ1079" i="1"/>
  <c r="BA1079" i="1"/>
  <c r="BB1079" i="1"/>
  <c r="AZ1080" i="1"/>
  <c r="BA1080" i="1"/>
  <c r="BB1080" i="1"/>
  <c r="AZ1081" i="1"/>
  <c r="BA1081" i="1"/>
  <c r="BB1081" i="1"/>
  <c r="AZ1082" i="1"/>
  <c r="BA1082" i="1"/>
  <c r="BB1082" i="1"/>
  <c r="AZ1083" i="1"/>
  <c r="BA1083" i="1"/>
  <c r="BB1083" i="1"/>
  <c r="AZ1084" i="1"/>
  <c r="BA1084" i="1"/>
  <c r="BB1084" i="1"/>
  <c r="AZ1085" i="1"/>
  <c r="BA1085" i="1"/>
  <c r="BB1085" i="1"/>
  <c r="AZ1086" i="1"/>
  <c r="BA1086" i="1"/>
  <c r="BB1086" i="1"/>
  <c r="AZ1087" i="1"/>
  <c r="BA1087" i="1"/>
  <c r="BB1087" i="1"/>
  <c r="AZ1088" i="1"/>
  <c r="BA1088" i="1"/>
  <c r="BB1088" i="1"/>
  <c r="AZ1089" i="1"/>
  <c r="BA1089" i="1"/>
  <c r="BB1089" i="1"/>
  <c r="AZ1090" i="1"/>
  <c r="BA1090" i="1"/>
  <c r="BB1090" i="1"/>
  <c r="AZ1091" i="1"/>
  <c r="BA1091" i="1"/>
  <c r="BB1091" i="1"/>
  <c r="AZ1092" i="1"/>
  <c r="BA1092" i="1"/>
  <c r="BB1092" i="1"/>
  <c r="AZ1093" i="1"/>
  <c r="BA1093" i="1"/>
  <c r="BB1093" i="1"/>
  <c r="AZ1094" i="1"/>
  <c r="BA1094" i="1"/>
  <c r="BB1094" i="1"/>
  <c r="AZ1095" i="1"/>
  <c r="BA1095" i="1"/>
  <c r="BB1095" i="1"/>
  <c r="AZ1096" i="1"/>
  <c r="BA1096" i="1"/>
  <c r="BB1096" i="1"/>
  <c r="AZ1097" i="1"/>
  <c r="BA1097" i="1"/>
  <c r="BB1097" i="1"/>
  <c r="AZ1098" i="1"/>
  <c r="BA1098" i="1"/>
  <c r="BB1098" i="1"/>
  <c r="AZ1099" i="1"/>
  <c r="BA1099" i="1"/>
  <c r="BB1099" i="1"/>
  <c r="AZ1100" i="1"/>
  <c r="BA1100" i="1"/>
  <c r="BB1100" i="1"/>
  <c r="AZ1101" i="1"/>
  <c r="BA1101" i="1"/>
  <c r="BB1101" i="1"/>
  <c r="AZ1102" i="1"/>
  <c r="BA1102" i="1"/>
  <c r="BB1102" i="1"/>
  <c r="AZ1103" i="1"/>
  <c r="BA1103" i="1"/>
  <c r="BB1103" i="1"/>
  <c r="AZ1104" i="1"/>
  <c r="BA1104" i="1"/>
  <c r="BB1104" i="1"/>
  <c r="AZ1105" i="1"/>
  <c r="BA1105" i="1"/>
  <c r="BB1105" i="1"/>
  <c r="AZ1106" i="1"/>
  <c r="BA1106" i="1"/>
  <c r="BB1106" i="1"/>
  <c r="AZ1107" i="1"/>
  <c r="BA1107" i="1"/>
  <c r="BB1107" i="1"/>
  <c r="AZ1108" i="1"/>
  <c r="BA1108" i="1"/>
  <c r="BB1108" i="1"/>
  <c r="AZ1109" i="1"/>
  <c r="BA1109" i="1"/>
  <c r="BB1109" i="1"/>
  <c r="AZ1110" i="1"/>
  <c r="BA1110" i="1"/>
  <c r="BB1110" i="1"/>
  <c r="AZ1111" i="1"/>
  <c r="BA1111" i="1"/>
  <c r="BB1111" i="1"/>
  <c r="AZ1112" i="1"/>
  <c r="BA1112" i="1"/>
  <c r="BB1112" i="1"/>
  <c r="AZ1113" i="1"/>
  <c r="BA1113" i="1"/>
  <c r="BB1113" i="1"/>
  <c r="AZ1114" i="1"/>
  <c r="BA1114" i="1"/>
  <c r="BB1114" i="1"/>
  <c r="AZ1115" i="1"/>
  <c r="BA1115" i="1"/>
  <c r="BB1115" i="1"/>
  <c r="AZ1116" i="1"/>
  <c r="BA1116" i="1"/>
  <c r="BB1116" i="1"/>
  <c r="AZ1117" i="1"/>
  <c r="BA1117" i="1"/>
  <c r="BB1117" i="1"/>
  <c r="AZ1118" i="1"/>
  <c r="BA1118" i="1"/>
  <c r="BB1118" i="1"/>
  <c r="AZ1119" i="1"/>
  <c r="BA1119" i="1"/>
  <c r="BB1119" i="1"/>
  <c r="AZ1120" i="1"/>
  <c r="BA1120" i="1"/>
  <c r="BB1120" i="1"/>
  <c r="AZ1121" i="1"/>
  <c r="BA1121" i="1"/>
  <c r="BB1121" i="1"/>
  <c r="AZ1122" i="1"/>
  <c r="BA1122" i="1"/>
  <c r="BB1122" i="1"/>
  <c r="AZ1123" i="1"/>
  <c r="BA1123" i="1"/>
  <c r="BB1123" i="1"/>
  <c r="AZ1124" i="1"/>
  <c r="BA1124" i="1"/>
  <c r="BB1124" i="1"/>
  <c r="AZ1125" i="1"/>
  <c r="BA1125" i="1"/>
  <c r="BB1125" i="1"/>
  <c r="AZ1126" i="1"/>
  <c r="BA1126" i="1"/>
  <c r="BB1126" i="1"/>
  <c r="AZ1127" i="1"/>
  <c r="BA1127" i="1"/>
  <c r="BB1127" i="1"/>
  <c r="AZ1128" i="1"/>
  <c r="BA1128" i="1"/>
  <c r="BB1128" i="1"/>
  <c r="AZ1129" i="1"/>
  <c r="BA1129" i="1"/>
  <c r="BB1129" i="1"/>
  <c r="AZ1130" i="1"/>
  <c r="BA1130" i="1"/>
  <c r="BB1130" i="1"/>
  <c r="AZ1131" i="1"/>
  <c r="BA1131" i="1"/>
  <c r="BB1131" i="1"/>
  <c r="AZ1132" i="1"/>
  <c r="BA1132" i="1"/>
  <c r="BB1132" i="1"/>
  <c r="AZ1133" i="1"/>
  <c r="BA1133" i="1"/>
  <c r="BB1133" i="1"/>
  <c r="AZ1134" i="1"/>
  <c r="BA1134" i="1"/>
  <c r="BB1134" i="1"/>
  <c r="AZ1135" i="1"/>
  <c r="BA1135" i="1"/>
  <c r="BB1135" i="1"/>
  <c r="AZ1136" i="1"/>
  <c r="BA1136" i="1"/>
  <c r="BB1136" i="1"/>
  <c r="AZ1137" i="1"/>
  <c r="BA1137" i="1"/>
  <c r="BB1137" i="1"/>
  <c r="AZ1138" i="1"/>
  <c r="BA1138" i="1"/>
  <c r="BB1138" i="1"/>
  <c r="AZ1139" i="1"/>
  <c r="BA1139" i="1"/>
  <c r="BB1139" i="1"/>
  <c r="AZ1140" i="1"/>
  <c r="BA1140" i="1"/>
  <c r="BB1140" i="1"/>
  <c r="AZ1141" i="1"/>
  <c r="BA1141" i="1"/>
  <c r="BB1141" i="1"/>
  <c r="AZ1142" i="1"/>
  <c r="BA1142" i="1"/>
  <c r="BB1142" i="1"/>
  <c r="AZ1143" i="1"/>
  <c r="BA1143" i="1"/>
  <c r="BB1143" i="1"/>
  <c r="AZ1144" i="1"/>
  <c r="BA1144" i="1"/>
  <c r="BB1144" i="1"/>
  <c r="AZ1145" i="1"/>
  <c r="BA1145" i="1"/>
  <c r="BB1145" i="1"/>
  <c r="AZ1146" i="1"/>
  <c r="BA1146" i="1"/>
  <c r="BB1146" i="1"/>
  <c r="AZ1147" i="1"/>
  <c r="BA1147" i="1"/>
  <c r="BB1147" i="1"/>
  <c r="AZ1148" i="1"/>
  <c r="BA1148" i="1"/>
  <c r="BB1148" i="1"/>
  <c r="AZ1149" i="1"/>
  <c r="BA1149" i="1"/>
  <c r="BB1149" i="1"/>
  <c r="AZ1150" i="1"/>
  <c r="BA1150" i="1"/>
  <c r="BB1150" i="1"/>
  <c r="AZ1151" i="1"/>
  <c r="BA1151" i="1"/>
  <c r="BB1151" i="1"/>
  <c r="AZ1152" i="1"/>
  <c r="BA1152" i="1"/>
  <c r="BB1152" i="1"/>
  <c r="AZ1153" i="1"/>
  <c r="BA1153" i="1"/>
  <c r="BB1153" i="1"/>
  <c r="AZ1154" i="1"/>
  <c r="BA1154" i="1"/>
  <c r="BB1154" i="1"/>
  <c r="AZ1155" i="1"/>
  <c r="BA1155" i="1"/>
  <c r="BB1155" i="1"/>
  <c r="AZ1156" i="1"/>
  <c r="BA1156" i="1"/>
  <c r="BB1156" i="1"/>
  <c r="AZ1157" i="1"/>
  <c r="BA1157" i="1"/>
  <c r="BB1157" i="1"/>
  <c r="AZ1158" i="1"/>
  <c r="BA1158" i="1"/>
  <c r="BB1158" i="1"/>
  <c r="AZ1159" i="1"/>
  <c r="BA1159" i="1"/>
  <c r="BB1159" i="1"/>
  <c r="AZ1160" i="1"/>
  <c r="BA1160" i="1"/>
  <c r="BB1160" i="1"/>
  <c r="AZ1161" i="1"/>
  <c r="BA1161" i="1"/>
  <c r="BB1161" i="1"/>
  <c r="AZ1162" i="1"/>
  <c r="BA1162" i="1"/>
  <c r="BB1162" i="1"/>
  <c r="AZ1163" i="1"/>
  <c r="BA1163" i="1"/>
  <c r="BB1163" i="1"/>
  <c r="AZ1164" i="1"/>
  <c r="BA1164" i="1"/>
  <c r="BB1164" i="1"/>
  <c r="AZ1165" i="1"/>
  <c r="BA1165" i="1"/>
  <c r="BB1165" i="1"/>
  <c r="AZ1166" i="1"/>
  <c r="BA1166" i="1"/>
  <c r="BB1166" i="1"/>
  <c r="AZ1167" i="1"/>
  <c r="BA1167" i="1"/>
  <c r="BB1167" i="1"/>
  <c r="AZ1168" i="1"/>
  <c r="BA1168" i="1"/>
  <c r="BB1168" i="1"/>
  <c r="AZ1169" i="1"/>
  <c r="BA1169" i="1"/>
  <c r="BB1169" i="1"/>
  <c r="AZ1170" i="1"/>
  <c r="BA1170" i="1"/>
  <c r="BB1170" i="1"/>
  <c r="AZ1171" i="1"/>
  <c r="BA1171" i="1"/>
  <c r="BB1171" i="1"/>
  <c r="AZ1172" i="1"/>
  <c r="BA1172" i="1"/>
  <c r="BB1172" i="1"/>
  <c r="AZ1173" i="1"/>
  <c r="BA1173" i="1"/>
  <c r="BB1173" i="1"/>
  <c r="AZ1174" i="1"/>
  <c r="BA1174" i="1"/>
  <c r="BB1174" i="1"/>
  <c r="AZ1175" i="1"/>
  <c r="BA1175" i="1"/>
  <c r="BB1175" i="1"/>
  <c r="AZ1176" i="1"/>
  <c r="BA1176" i="1"/>
  <c r="BB1176" i="1"/>
  <c r="AZ1177" i="1"/>
  <c r="BA1177" i="1"/>
  <c r="BB1177" i="1"/>
  <c r="AZ1178" i="1"/>
  <c r="BA1178" i="1"/>
  <c r="BB1178" i="1"/>
  <c r="AZ1179" i="1"/>
  <c r="BA1179" i="1"/>
  <c r="BB1179" i="1"/>
  <c r="AZ1180" i="1"/>
  <c r="BA1180" i="1"/>
  <c r="BB1180" i="1"/>
  <c r="AZ1181" i="1"/>
  <c r="BA1181" i="1"/>
  <c r="BB1181" i="1"/>
  <c r="AZ1182" i="1"/>
  <c r="BA1182" i="1"/>
  <c r="BB1182" i="1"/>
  <c r="AZ1183" i="1"/>
  <c r="BA1183" i="1"/>
  <c r="BB1183" i="1"/>
  <c r="AZ1184" i="1"/>
  <c r="BA1184" i="1"/>
  <c r="BB1184" i="1"/>
  <c r="AZ1185" i="1"/>
  <c r="BA1185" i="1"/>
  <c r="BB1185" i="1"/>
  <c r="AZ1186" i="1"/>
  <c r="BA1186" i="1"/>
  <c r="BB1186" i="1"/>
  <c r="AZ1187" i="1"/>
  <c r="BA1187" i="1"/>
  <c r="BB1187" i="1"/>
  <c r="AZ1188" i="1"/>
  <c r="BA1188" i="1"/>
  <c r="BB1188" i="1"/>
  <c r="AZ1189" i="1"/>
  <c r="BA1189" i="1"/>
  <c r="BB1189" i="1"/>
  <c r="AZ1190" i="1"/>
  <c r="BA1190" i="1"/>
  <c r="BB1190" i="1"/>
  <c r="AZ1191" i="1"/>
  <c r="BA1191" i="1"/>
  <c r="BB1191" i="1"/>
  <c r="AZ1192" i="1"/>
  <c r="BA1192" i="1"/>
  <c r="BB1192" i="1"/>
  <c r="AZ1193" i="1"/>
  <c r="BA1193" i="1"/>
  <c r="BB1193" i="1"/>
  <c r="AZ1194" i="1"/>
  <c r="BA1194" i="1"/>
  <c r="BB1194" i="1"/>
  <c r="AZ1195" i="1"/>
  <c r="BA1195" i="1"/>
  <c r="BB1195" i="1"/>
  <c r="AZ1196" i="1"/>
  <c r="BA1196" i="1"/>
  <c r="BB1196" i="1"/>
  <c r="AZ1197" i="1"/>
  <c r="BA1197" i="1"/>
  <c r="BB1197" i="1"/>
  <c r="AZ1198" i="1"/>
  <c r="BA1198" i="1"/>
  <c r="BB1198" i="1"/>
  <c r="AZ1199" i="1"/>
  <c r="BA1199" i="1"/>
  <c r="BB1199" i="1"/>
  <c r="AZ1200" i="1"/>
  <c r="BA1200" i="1"/>
  <c r="BB1200" i="1"/>
  <c r="AZ1201" i="1"/>
  <c r="BA1201" i="1"/>
  <c r="BB1201" i="1"/>
  <c r="AZ1202" i="1"/>
  <c r="BA1202" i="1"/>
  <c r="BB1202" i="1"/>
  <c r="AZ1203" i="1"/>
  <c r="BA1203" i="1"/>
  <c r="BB1203" i="1"/>
  <c r="AZ1204" i="1"/>
  <c r="BA1204" i="1"/>
  <c r="BB1204" i="1"/>
  <c r="AZ1205" i="1"/>
  <c r="BA1205" i="1"/>
  <c r="BB1205" i="1"/>
  <c r="AZ1206" i="1"/>
  <c r="BA1206" i="1"/>
  <c r="BB1206" i="1"/>
  <c r="AZ1207" i="1"/>
  <c r="BA1207" i="1"/>
  <c r="BB1207" i="1"/>
  <c r="AZ1208" i="1"/>
  <c r="BA1208" i="1"/>
  <c r="BB1208" i="1"/>
  <c r="AZ1209" i="1"/>
  <c r="BA1209" i="1"/>
  <c r="BB1209" i="1"/>
  <c r="AZ1210" i="1"/>
  <c r="BA1210" i="1"/>
  <c r="BB1210" i="1"/>
  <c r="AZ1211" i="1"/>
  <c r="BA1211" i="1"/>
  <c r="BB1211" i="1"/>
  <c r="AZ1212" i="1"/>
  <c r="BA1212" i="1"/>
  <c r="BB1212" i="1"/>
  <c r="AZ1213" i="1"/>
  <c r="BA1213" i="1"/>
  <c r="BB1213" i="1"/>
  <c r="AZ1214" i="1"/>
  <c r="BA1214" i="1"/>
  <c r="BB1214" i="1"/>
  <c r="AZ1215" i="1"/>
  <c r="BA1215" i="1"/>
  <c r="BB1215" i="1"/>
  <c r="AZ1216" i="1"/>
  <c r="BA1216" i="1"/>
  <c r="BB1216" i="1"/>
  <c r="AZ1217" i="1"/>
  <c r="BA1217" i="1"/>
  <c r="BB1217" i="1"/>
  <c r="AZ1218" i="1"/>
  <c r="BA1218" i="1"/>
  <c r="BB1218" i="1"/>
  <c r="AZ1219" i="1"/>
  <c r="BA1219" i="1"/>
  <c r="BB1219" i="1"/>
  <c r="AZ1220" i="1"/>
  <c r="BA1220" i="1"/>
  <c r="BB1220" i="1"/>
  <c r="AZ1221" i="1"/>
  <c r="BA1221" i="1"/>
  <c r="BB1221" i="1"/>
  <c r="AZ1222" i="1"/>
  <c r="BA1222" i="1"/>
  <c r="BB1222" i="1"/>
  <c r="AZ1223" i="1"/>
  <c r="BA1223" i="1"/>
  <c r="BB1223" i="1"/>
  <c r="AZ1224" i="1"/>
  <c r="BA1224" i="1"/>
  <c r="BB1224" i="1"/>
  <c r="AZ1225" i="1"/>
  <c r="BA1225" i="1"/>
  <c r="BB1225" i="1"/>
  <c r="AZ1226" i="1"/>
  <c r="BA1226" i="1"/>
  <c r="BB1226" i="1"/>
  <c r="AZ1227" i="1"/>
  <c r="BA1227" i="1"/>
  <c r="BB1227" i="1"/>
  <c r="AZ1228" i="1"/>
  <c r="BA1228" i="1"/>
  <c r="BB1228" i="1"/>
  <c r="AZ1229" i="1"/>
  <c r="BA1229" i="1"/>
  <c r="BB1229" i="1"/>
  <c r="AZ1230" i="1"/>
  <c r="BA1230" i="1"/>
  <c r="BB1230" i="1"/>
  <c r="AZ1231" i="1"/>
  <c r="BA1231" i="1"/>
  <c r="BB1231" i="1"/>
  <c r="AZ1232" i="1"/>
  <c r="BA1232" i="1"/>
  <c r="BB1232" i="1"/>
  <c r="AZ1233" i="1"/>
  <c r="BA1233" i="1"/>
  <c r="BB1233" i="1"/>
  <c r="AZ1234" i="1"/>
  <c r="BA1234" i="1"/>
  <c r="BB1234" i="1"/>
  <c r="AZ1235" i="1"/>
  <c r="BA1235" i="1"/>
  <c r="BB1235" i="1"/>
  <c r="AZ1236" i="1"/>
  <c r="BA1236" i="1"/>
  <c r="BB1236" i="1"/>
  <c r="AZ1237" i="1"/>
  <c r="BA1237" i="1"/>
  <c r="BB1237" i="1"/>
  <c r="AZ1238" i="1"/>
  <c r="BA1238" i="1"/>
  <c r="BB1238" i="1"/>
  <c r="AZ1239" i="1"/>
  <c r="BA1239" i="1"/>
  <c r="BB1239" i="1"/>
  <c r="AZ1240" i="1"/>
  <c r="BA1240" i="1"/>
  <c r="BB1240" i="1"/>
  <c r="AZ1241" i="1"/>
  <c r="BA1241" i="1"/>
  <c r="BB1241" i="1"/>
  <c r="AZ1242" i="1"/>
  <c r="BA1242" i="1"/>
  <c r="BB1242" i="1"/>
  <c r="AZ1243" i="1"/>
  <c r="BA1243" i="1"/>
  <c r="BB1243" i="1"/>
  <c r="AZ1244" i="1"/>
  <c r="BA1244" i="1"/>
  <c r="BB1244" i="1"/>
  <c r="AZ1245" i="1"/>
  <c r="BA1245" i="1"/>
  <c r="BB1245" i="1"/>
  <c r="AZ1246" i="1"/>
  <c r="BA1246" i="1"/>
  <c r="BB1246" i="1"/>
  <c r="AZ1247" i="1"/>
  <c r="BA1247" i="1"/>
  <c r="BB1247" i="1"/>
  <c r="AZ1248" i="1"/>
  <c r="BA1248" i="1"/>
  <c r="BB1248" i="1"/>
  <c r="AZ1249" i="1"/>
  <c r="BA1249" i="1"/>
  <c r="BB1249" i="1"/>
  <c r="AZ1250" i="1"/>
  <c r="BA1250" i="1"/>
  <c r="BB1250" i="1"/>
  <c r="AZ1251" i="1"/>
  <c r="BA1251" i="1"/>
  <c r="BB1251" i="1"/>
  <c r="AZ1252" i="1"/>
  <c r="BA1252" i="1"/>
  <c r="BB1252" i="1"/>
  <c r="AZ1253" i="1"/>
  <c r="BA1253" i="1"/>
  <c r="BB1253" i="1"/>
  <c r="AZ1254" i="1"/>
  <c r="BA1254" i="1"/>
  <c r="BB1254" i="1"/>
  <c r="AZ1255" i="1"/>
  <c r="BA1255" i="1"/>
  <c r="BB1255" i="1"/>
  <c r="AZ1256" i="1"/>
  <c r="BA1256" i="1"/>
  <c r="BB1256" i="1"/>
  <c r="AZ1257" i="1"/>
  <c r="BA1257" i="1"/>
  <c r="BB1257" i="1"/>
  <c r="AZ1258" i="1"/>
  <c r="BA1258" i="1"/>
  <c r="BB1258" i="1"/>
  <c r="AZ1259" i="1"/>
  <c r="BA1259" i="1"/>
  <c r="BB1259" i="1"/>
  <c r="AZ1260" i="1"/>
  <c r="BA1260" i="1"/>
  <c r="BB1260" i="1"/>
  <c r="AZ1261" i="1"/>
  <c r="BA1261" i="1"/>
  <c r="BB1261" i="1"/>
  <c r="AZ1262" i="1"/>
  <c r="BA1262" i="1"/>
  <c r="BB1262" i="1"/>
  <c r="AZ1263" i="1"/>
  <c r="BA1263" i="1"/>
  <c r="BB1263" i="1"/>
  <c r="AZ1264" i="1"/>
  <c r="BA1264" i="1"/>
  <c r="BB1264" i="1"/>
  <c r="AZ1265" i="1"/>
  <c r="BA1265" i="1"/>
  <c r="BB1265" i="1"/>
  <c r="AZ1266" i="1"/>
  <c r="BA1266" i="1"/>
  <c r="BB1266" i="1"/>
  <c r="AZ1267" i="1"/>
  <c r="BA1267" i="1"/>
  <c r="BB1267" i="1"/>
  <c r="AZ1268" i="1"/>
  <c r="BA1268" i="1"/>
  <c r="BB1268" i="1"/>
  <c r="AZ1269" i="1"/>
  <c r="BA1269" i="1"/>
  <c r="BB1269" i="1"/>
  <c r="AZ1270" i="1"/>
  <c r="BA1270" i="1"/>
  <c r="BB1270" i="1"/>
  <c r="AZ1271" i="1"/>
  <c r="BA1271" i="1"/>
  <c r="BB1271" i="1"/>
  <c r="AZ1272" i="1"/>
  <c r="BA1272" i="1"/>
  <c r="BB1272" i="1"/>
  <c r="AZ1273" i="1"/>
  <c r="BA1273" i="1"/>
  <c r="BB1273" i="1"/>
  <c r="AZ1274" i="1"/>
  <c r="BA1274" i="1"/>
  <c r="BB1274" i="1"/>
  <c r="AZ1275" i="1"/>
  <c r="BA1275" i="1"/>
  <c r="BB1275" i="1"/>
  <c r="AZ1276" i="1"/>
  <c r="BA1276" i="1"/>
  <c r="BB1276" i="1"/>
  <c r="AZ1277" i="1"/>
  <c r="BA1277" i="1"/>
  <c r="BB1277" i="1"/>
  <c r="AZ1278" i="1"/>
  <c r="BA1278" i="1"/>
  <c r="BB1278" i="1"/>
  <c r="AZ1279" i="1"/>
  <c r="BA1279" i="1"/>
  <c r="BB1279" i="1"/>
  <c r="AZ1280" i="1"/>
  <c r="BA1280" i="1"/>
  <c r="BB1280" i="1"/>
  <c r="AZ1281" i="1"/>
  <c r="BA1281" i="1"/>
  <c r="BB1281" i="1"/>
  <c r="AZ1282" i="1"/>
  <c r="BA1282" i="1"/>
  <c r="BB1282" i="1"/>
  <c r="AZ1283" i="1"/>
  <c r="BA1283" i="1"/>
  <c r="BB1283" i="1"/>
  <c r="AZ1284" i="1"/>
  <c r="BA1284" i="1"/>
  <c r="BB1284" i="1"/>
  <c r="AZ1285" i="1"/>
  <c r="BA1285" i="1"/>
  <c r="BB1285" i="1"/>
  <c r="AZ1286" i="1"/>
  <c r="BA1286" i="1"/>
  <c r="BB1286" i="1"/>
  <c r="AZ1287" i="1"/>
  <c r="BA1287" i="1"/>
  <c r="BB1287" i="1"/>
  <c r="AZ1288" i="1"/>
  <c r="BA1288" i="1"/>
  <c r="BB1288" i="1"/>
  <c r="AZ1289" i="1"/>
  <c r="BA1289" i="1"/>
  <c r="BB1289" i="1"/>
  <c r="AZ1290" i="1"/>
  <c r="BA1290" i="1"/>
  <c r="BB1290" i="1"/>
  <c r="AZ1291" i="1"/>
  <c r="BA1291" i="1"/>
  <c r="BB1291" i="1"/>
  <c r="AZ1292" i="1"/>
  <c r="BA1292" i="1"/>
  <c r="BB1292" i="1"/>
  <c r="AZ1293" i="1"/>
  <c r="BA1293" i="1"/>
  <c r="BB1293" i="1"/>
  <c r="AZ1294" i="1"/>
  <c r="BA1294" i="1"/>
  <c r="BB1294" i="1"/>
  <c r="AZ1295" i="1"/>
  <c r="BA1295" i="1"/>
  <c r="BB1295" i="1"/>
  <c r="AZ1296" i="1"/>
  <c r="BA1296" i="1"/>
  <c r="BB1296" i="1"/>
  <c r="AZ1297" i="1"/>
  <c r="BA1297" i="1"/>
  <c r="BB1297" i="1"/>
  <c r="AZ1298" i="1"/>
  <c r="BA1298" i="1"/>
  <c r="BB1298" i="1"/>
  <c r="AZ1299" i="1"/>
  <c r="BA1299" i="1"/>
  <c r="BB1299" i="1"/>
  <c r="AZ1300" i="1"/>
  <c r="BA1300" i="1"/>
  <c r="BB1300" i="1"/>
  <c r="AZ1301" i="1"/>
  <c r="BA1301" i="1"/>
  <c r="BB1301" i="1"/>
  <c r="AZ1302" i="1"/>
  <c r="BA1302" i="1"/>
  <c r="BB1302" i="1"/>
  <c r="AZ1303" i="1"/>
  <c r="BA1303" i="1"/>
  <c r="BB1303" i="1"/>
  <c r="AZ1304" i="1"/>
  <c r="BA1304" i="1"/>
  <c r="BB1304" i="1"/>
  <c r="AZ1305" i="1"/>
  <c r="BA1305" i="1"/>
  <c r="BB1305" i="1"/>
  <c r="AZ1306" i="1"/>
  <c r="BA1306" i="1"/>
  <c r="BB1306" i="1"/>
  <c r="AZ1307" i="1"/>
  <c r="BA1307" i="1"/>
  <c r="BB1307" i="1"/>
  <c r="AZ1308" i="1"/>
  <c r="BA1308" i="1"/>
  <c r="BB1308" i="1"/>
  <c r="AZ1309" i="1"/>
  <c r="BA1309" i="1"/>
  <c r="BB1309" i="1"/>
  <c r="AZ1310" i="1"/>
  <c r="BA1310" i="1"/>
  <c r="BB1310" i="1"/>
  <c r="AZ1311" i="1"/>
  <c r="BA1311" i="1"/>
  <c r="BB1311" i="1"/>
  <c r="AZ1312" i="1"/>
  <c r="BA1312" i="1"/>
  <c r="BB1312" i="1"/>
  <c r="AZ1313" i="1"/>
  <c r="BA1313" i="1"/>
  <c r="BB1313" i="1"/>
  <c r="AZ1314" i="1"/>
  <c r="BA1314" i="1"/>
  <c r="BB1314" i="1"/>
  <c r="AZ1315" i="1"/>
  <c r="BA1315" i="1"/>
  <c r="BB1315" i="1"/>
  <c r="AZ1316" i="1"/>
  <c r="BA1316" i="1"/>
  <c r="BB1316" i="1"/>
  <c r="AZ1317" i="1"/>
  <c r="BA1317" i="1"/>
  <c r="BB1317" i="1"/>
  <c r="AZ1318" i="1"/>
  <c r="BA1318" i="1"/>
  <c r="BB1318" i="1"/>
  <c r="AZ1319" i="1"/>
  <c r="BA1319" i="1"/>
  <c r="BB1319" i="1"/>
  <c r="AZ1320" i="1"/>
  <c r="BA1320" i="1"/>
  <c r="BB1320" i="1"/>
  <c r="AZ1321" i="1"/>
  <c r="BA1321" i="1"/>
  <c r="BB1321" i="1"/>
  <c r="AZ1322" i="1"/>
  <c r="BA1322" i="1"/>
  <c r="BB1322" i="1"/>
  <c r="AZ1323" i="1"/>
  <c r="BA1323" i="1"/>
  <c r="BB1323" i="1"/>
  <c r="AZ1324" i="1"/>
  <c r="BA1324" i="1"/>
  <c r="BB1324" i="1"/>
  <c r="AZ1325" i="1"/>
  <c r="BA1325" i="1"/>
  <c r="BB1325" i="1"/>
  <c r="AZ1326" i="1"/>
  <c r="BA1326" i="1"/>
  <c r="BB1326" i="1"/>
  <c r="AZ1327" i="1"/>
  <c r="BA1327" i="1"/>
  <c r="BB1327" i="1"/>
  <c r="AZ1328" i="1"/>
  <c r="BA1328" i="1"/>
  <c r="BB1328" i="1"/>
  <c r="AZ1329" i="1"/>
  <c r="BA1329" i="1"/>
  <c r="BB1329" i="1"/>
  <c r="AZ1330" i="1"/>
  <c r="BA1330" i="1"/>
  <c r="BB1330" i="1"/>
  <c r="AZ1331" i="1"/>
  <c r="BA1331" i="1"/>
  <c r="BB1331" i="1"/>
  <c r="AZ1332" i="1"/>
  <c r="BA1332" i="1"/>
  <c r="BB1332" i="1"/>
  <c r="AZ1333" i="1"/>
  <c r="BA1333" i="1"/>
  <c r="BB1333" i="1"/>
  <c r="AZ1334" i="1"/>
  <c r="BA1334" i="1"/>
  <c r="BB1334" i="1"/>
  <c r="AZ1335" i="1"/>
  <c r="BA1335" i="1"/>
  <c r="BB1335" i="1"/>
  <c r="AZ1336" i="1"/>
  <c r="BA1336" i="1"/>
  <c r="BB1336" i="1"/>
  <c r="AZ1337" i="1"/>
  <c r="BA1337" i="1"/>
  <c r="BB1337" i="1"/>
  <c r="AZ1338" i="1"/>
  <c r="BA1338" i="1"/>
  <c r="BB1338" i="1"/>
  <c r="AZ1339" i="1"/>
  <c r="BA1339" i="1"/>
  <c r="BB1339" i="1"/>
  <c r="AZ1340" i="1"/>
  <c r="BA1340" i="1"/>
  <c r="BB1340" i="1"/>
  <c r="AZ1341" i="1"/>
  <c r="BA1341" i="1"/>
  <c r="BB1341" i="1"/>
  <c r="AZ1342" i="1"/>
  <c r="BA1342" i="1"/>
  <c r="BB1342" i="1"/>
  <c r="AZ1343" i="1"/>
  <c r="BA1343" i="1"/>
  <c r="BB1343" i="1"/>
  <c r="AZ1344" i="1"/>
  <c r="BA1344" i="1"/>
  <c r="BB1344" i="1"/>
  <c r="AZ1345" i="1"/>
  <c r="BA1345" i="1"/>
  <c r="BB1345" i="1"/>
  <c r="AZ1346" i="1"/>
  <c r="BA1346" i="1"/>
  <c r="BB1346" i="1"/>
  <c r="AZ1347" i="1"/>
  <c r="BA1347" i="1"/>
  <c r="BB1347" i="1"/>
  <c r="AZ1348" i="1"/>
  <c r="BA1348" i="1"/>
  <c r="BB1348" i="1"/>
  <c r="AZ1349" i="1"/>
  <c r="BA1349" i="1"/>
  <c r="BB1349" i="1"/>
  <c r="AZ1350" i="1"/>
  <c r="BA1350" i="1"/>
  <c r="BB1350" i="1"/>
  <c r="AZ1351" i="1"/>
  <c r="BA1351" i="1"/>
  <c r="BB1351" i="1"/>
  <c r="AZ1352" i="1"/>
  <c r="BA1352" i="1"/>
  <c r="BB1352" i="1"/>
  <c r="AZ1353" i="1"/>
  <c r="BA1353" i="1"/>
  <c r="BB1353" i="1"/>
  <c r="AZ1354" i="1"/>
  <c r="BA1354" i="1"/>
  <c r="BB1354" i="1"/>
  <c r="AZ1355" i="1"/>
  <c r="BA1355" i="1"/>
  <c r="BB1355" i="1"/>
  <c r="AZ1356" i="1"/>
  <c r="BA1356" i="1"/>
  <c r="BB1356" i="1"/>
  <c r="AZ1357" i="1"/>
  <c r="BA1357" i="1"/>
  <c r="BB1357" i="1"/>
  <c r="AZ1358" i="1"/>
  <c r="BA1358" i="1"/>
  <c r="BB1358" i="1"/>
  <c r="AZ1359" i="1"/>
  <c r="BA1359" i="1"/>
  <c r="BB1359" i="1"/>
  <c r="AZ1360" i="1"/>
  <c r="BA1360" i="1"/>
  <c r="BB1360" i="1"/>
  <c r="AZ1361" i="1"/>
  <c r="BA1361" i="1"/>
  <c r="BB1361" i="1"/>
  <c r="AZ1362" i="1"/>
  <c r="BA1362" i="1"/>
  <c r="BB1362" i="1"/>
  <c r="AZ1363" i="1"/>
  <c r="BA1363" i="1"/>
  <c r="BB1363" i="1"/>
  <c r="AZ1364" i="1"/>
  <c r="BA1364" i="1"/>
  <c r="BB1364" i="1"/>
  <c r="AZ1365" i="1"/>
  <c r="BA1365" i="1"/>
  <c r="BB1365" i="1"/>
  <c r="AZ1366" i="1"/>
  <c r="BA1366" i="1"/>
  <c r="BB1366" i="1"/>
  <c r="AZ1367" i="1"/>
  <c r="BA1367" i="1"/>
  <c r="BB1367" i="1"/>
  <c r="AZ1368" i="1"/>
  <c r="BA1368" i="1"/>
  <c r="BB1368" i="1"/>
  <c r="AZ1369" i="1"/>
  <c r="BA1369" i="1"/>
  <c r="BB1369" i="1"/>
  <c r="AZ1370" i="1"/>
  <c r="BA1370" i="1"/>
  <c r="BB1370" i="1"/>
  <c r="AZ1371" i="1"/>
  <c r="BA1371" i="1"/>
  <c r="BB1371" i="1"/>
  <c r="AZ1372" i="1"/>
  <c r="BA1372" i="1"/>
  <c r="BB1372" i="1"/>
  <c r="AZ1373" i="1"/>
  <c r="BA1373" i="1"/>
  <c r="BB1373" i="1"/>
  <c r="AZ1374" i="1"/>
  <c r="BA1374" i="1"/>
  <c r="BB1374" i="1"/>
  <c r="AZ1375" i="1"/>
  <c r="BA1375" i="1"/>
  <c r="BB1375" i="1"/>
  <c r="AZ1376" i="1"/>
  <c r="BA1376" i="1"/>
  <c r="BB1376" i="1"/>
  <c r="AZ1377" i="1"/>
  <c r="BA1377" i="1"/>
  <c r="BB1377" i="1"/>
  <c r="AZ1378" i="1"/>
  <c r="BA1378" i="1"/>
  <c r="BB1378" i="1"/>
  <c r="AZ1379" i="1"/>
  <c r="BA1379" i="1"/>
  <c r="BB1379" i="1"/>
  <c r="AZ1380" i="1"/>
  <c r="BA1380" i="1"/>
  <c r="BB1380" i="1"/>
  <c r="AZ1381" i="1"/>
  <c r="BA1381" i="1"/>
  <c r="BB1381" i="1"/>
  <c r="AZ1382" i="1"/>
  <c r="BA1382" i="1"/>
  <c r="BB1382" i="1"/>
  <c r="AZ1383" i="1"/>
  <c r="BA1383" i="1"/>
  <c r="BB1383" i="1"/>
  <c r="AZ1384" i="1"/>
  <c r="BA1384" i="1"/>
  <c r="BB1384" i="1"/>
  <c r="AZ1385" i="1"/>
  <c r="BA1385" i="1"/>
  <c r="BB1385" i="1"/>
  <c r="AZ1386" i="1"/>
  <c r="BA1386" i="1"/>
  <c r="BB1386" i="1"/>
  <c r="AZ1387" i="1"/>
  <c r="BA1387" i="1"/>
  <c r="BB1387" i="1"/>
  <c r="AZ1388" i="1"/>
  <c r="BA1388" i="1"/>
  <c r="BB1388" i="1"/>
  <c r="AZ1389" i="1"/>
  <c r="BA1389" i="1"/>
  <c r="BB1389" i="1"/>
  <c r="AZ1390" i="1"/>
  <c r="BA1390" i="1"/>
  <c r="BB1390" i="1"/>
  <c r="AZ1391" i="1"/>
  <c r="BA1391" i="1"/>
  <c r="BB1391" i="1"/>
  <c r="AZ1392" i="1"/>
  <c r="BA1392" i="1"/>
  <c r="BB1392" i="1"/>
  <c r="AZ1393" i="1"/>
  <c r="BA1393" i="1"/>
  <c r="BB1393" i="1"/>
  <c r="AZ1394" i="1"/>
  <c r="BA1394" i="1"/>
  <c r="BB1394" i="1"/>
  <c r="AZ1395" i="1"/>
  <c r="BA1395" i="1"/>
  <c r="BB1395" i="1"/>
  <c r="AZ1396" i="1"/>
  <c r="BA1396" i="1"/>
  <c r="BB1396" i="1"/>
  <c r="AZ1397" i="1"/>
  <c r="BA1397" i="1"/>
  <c r="BB1397" i="1"/>
  <c r="AZ1398" i="1"/>
  <c r="BA1398" i="1"/>
  <c r="BB1398" i="1"/>
  <c r="AZ1399" i="1"/>
  <c r="BA1399" i="1"/>
  <c r="BB1399" i="1"/>
  <c r="AZ1400" i="1"/>
  <c r="BA1400" i="1"/>
  <c r="BB1400" i="1"/>
  <c r="AZ1401" i="1"/>
  <c r="BA1401" i="1"/>
  <c r="BB1401" i="1"/>
  <c r="AZ1402" i="1"/>
  <c r="BA1402" i="1"/>
  <c r="BB1402" i="1"/>
  <c r="AZ1403" i="1"/>
  <c r="BA1403" i="1"/>
  <c r="BB1403" i="1"/>
  <c r="AZ1404" i="1"/>
  <c r="BA1404" i="1"/>
  <c r="BB1404" i="1"/>
  <c r="AZ1405" i="1"/>
  <c r="BA1405" i="1"/>
  <c r="BB1405" i="1"/>
  <c r="AZ1406" i="1"/>
  <c r="BA1406" i="1"/>
  <c r="BB1406" i="1"/>
  <c r="AZ1407" i="1"/>
  <c r="BA1407" i="1"/>
  <c r="BB1407" i="1"/>
  <c r="AZ1408" i="1"/>
  <c r="BA1408" i="1"/>
  <c r="BB1408" i="1"/>
  <c r="AZ1409" i="1"/>
  <c r="BA1409" i="1"/>
  <c r="BB1409" i="1"/>
  <c r="AZ1410" i="1"/>
  <c r="BA1410" i="1"/>
  <c r="BB1410" i="1"/>
  <c r="AZ1411" i="1"/>
  <c r="BA1411" i="1"/>
  <c r="BB1411" i="1"/>
  <c r="AZ1412" i="1"/>
  <c r="BA1412" i="1"/>
  <c r="BB1412" i="1"/>
  <c r="AZ1413" i="1"/>
  <c r="BA1413" i="1"/>
  <c r="BB1413" i="1"/>
  <c r="AZ1414" i="1"/>
  <c r="BA1414" i="1"/>
  <c r="BB1414" i="1"/>
  <c r="AZ1415" i="1"/>
  <c r="BA1415" i="1"/>
  <c r="BB1415" i="1"/>
  <c r="AZ1416" i="1"/>
  <c r="BA1416" i="1"/>
  <c r="BB1416" i="1"/>
  <c r="AZ1417" i="1"/>
  <c r="BA1417" i="1"/>
  <c r="BB1417" i="1"/>
  <c r="AZ1418" i="1"/>
  <c r="BA1418" i="1"/>
  <c r="BB1418" i="1"/>
  <c r="AZ1419" i="1"/>
  <c r="BA1419" i="1"/>
  <c r="BB1419" i="1"/>
  <c r="AZ1420" i="1"/>
  <c r="BA1420" i="1"/>
  <c r="BB1420" i="1"/>
  <c r="AZ1421" i="1"/>
  <c r="BA1421" i="1"/>
  <c r="BB1421" i="1"/>
  <c r="AZ1422" i="1"/>
  <c r="BA1422" i="1"/>
  <c r="BB1422" i="1"/>
  <c r="AZ1423" i="1"/>
  <c r="BA1423" i="1"/>
  <c r="BB1423" i="1"/>
  <c r="AZ1424" i="1"/>
  <c r="BA1424" i="1"/>
  <c r="BB1424" i="1"/>
  <c r="AZ1425" i="1"/>
  <c r="BA1425" i="1"/>
  <c r="BB1425" i="1"/>
  <c r="AZ1426" i="1"/>
  <c r="BA1426" i="1"/>
  <c r="BB1426" i="1"/>
  <c r="AZ1427" i="1"/>
  <c r="BA1427" i="1"/>
  <c r="BB1427" i="1"/>
  <c r="AZ1428" i="1"/>
  <c r="BA1428" i="1"/>
  <c r="BB1428" i="1"/>
  <c r="AZ1429" i="1"/>
  <c r="BA1429" i="1"/>
  <c r="BB1429" i="1"/>
  <c r="AZ1430" i="1"/>
  <c r="BA1430" i="1"/>
  <c r="BB1430" i="1"/>
  <c r="AZ1431" i="1"/>
  <c r="BA1431" i="1"/>
  <c r="BB1431" i="1"/>
  <c r="AZ1432" i="1"/>
  <c r="BA1432" i="1"/>
  <c r="BB1432" i="1"/>
  <c r="AZ1433" i="1"/>
  <c r="BA1433" i="1"/>
  <c r="BB1433" i="1"/>
  <c r="AZ1434" i="1"/>
  <c r="BA1434" i="1"/>
  <c r="BB1434" i="1"/>
  <c r="AZ1435" i="1"/>
  <c r="BA1435" i="1"/>
  <c r="BB1435" i="1"/>
  <c r="AZ1436" i="1"/>
  <c r="BA1436" i="1"/>
  <c r="BB1436" i="1"/>
  <c r="AZ1437" i="1"/>
  <c r="BA1437" i="1"/>
  <c r="BB1437" i="1"/>
  <c r="AZ1438" i="1"/>
  <c r="BA1438" i="1"/>
  <c r="BB1438" i="1"/>
  <c r="AZ1439" i="1"/>
  <c r="BA1439" i="1"/>
  <c r="BB1439" i="1"/>
  <c r="AZ1440" i="1"/>
  <c r="BA1440" i="1"/>
  <c r="BB1440" i="1"/>
  <c r="AZ1441" i="1"/>
  <c r="BA1441" i="1"/>
  <c r="BB1441" i="1"/>
  <c r="AZ1442" i="1"/>
  <c r="BA1442" i="1"/>
  <c r="BB1442" i="1"/>
  <c r="AZ1443" i="1"/>
  <c r="BA1443" i="1"/>
  <c r="BB1443" i="1"/>
  <c r="AZ1444" i="1"/>
  <c r="BA1444" i="1"/>
  <c r="BB1444" i="1"/>
  <c r="AZ1445" i="1"/>
  <c r="BA1445" i="1"/>
  <c r="BB1445" i="1"/>
  <c r="AZ1446" i="1"/>
  <c r="BA1446" i="1"/>
  <c r="BB1446" i="1"/>
  <c r="AZ1447" i="1"/>
  <c r="BA1447" i="1"/>
  <c r="BB1447" i="1"/>
  <c r="AZ1448" i="1"/>
  <c r="BA1448" i="1"/>
  <c r="BB1448" i="1"/>
  <c r="AZ1449" i="1"/>
  <c r="BA1449" i="1"/>
  <c r="BB1449" i="1"/>
  <c r="AZ1450" i="1"/>
  <c r="BA1450" i="1"/>
  <c r="BB1450" i="1"/>
  <c r="AZ1451" i="1"/>
  <c r="BA1451" i="1"/>
  <c r="BB1451" i="1"/>
  <c r="AZ1452" i="1"/>
  <c r="BA1452" i="1"/>
  <c r="BB1452" i="1"/>
  <c r="AZ1453" i="1"/>
  <c r="BA1453" i="1"/>
  <c r="BB1453" i="1"/>
  <c r="AZ1454" i="1"/>
  <c r="BA1454" i="1"/>
  <c r="BB1454" i="1"/>
  <c r="AZ1455" i="1"/>
  <c r="BA1455" i="1"/>
  <c r="BB1455" i="1"/>
  <c r="AZ1456" i="1"/>
  <c r="BA1456" i="1"/>
  <c r="BB1456" i="1"/>
  <c r="AZ1457" i="1"/>
  <c r="BA1457" i="1"/>
  <c r="BB1457" i="1"/>
  <c r="AZ1458" i="1"/>
  <c r="BA1458" i="1"/>
  <c r="BB1458" i="1"/>
  <c r="AZ1459" i="1"/>
  <c r="BA1459" i="1"/>
  <c r="BB1459" i="1"/>
  <c r="AZ1460" i="1"/>
  <c r="BA1460" i="1"/>
  <c r="BB1460" i="1"/>
  <c r="AZ1461" i="1"/>
  <c r="BA1461" i="1"/>
  <c r="BB1461" i="1"/>
  <c r="AZ1462" i="1"/>
  <c r="BA1462" i="1"/>
  <c r="BB1462" i="1"/>
  <c r="AZ1463" i="1"/>
  <c r="BA1463" i="1"/>
  <c r="BB1463" i="1"/>
  <c r="AZ1464" i="1"/>
  <c r="BA1464" i="1"/>
  <c r="BB1464" i="1"/>
  <c r="AZ1465" i="1"/>
  <c r="BA1465" i="1"/>
  <c r="BB1465" i="1"/>
  <c r="AZ1466" i="1"/>
  <c r="BA1466" i="1"/>
  <c r="BB1466" i="1"/>
  <c r="AZ1467" i="1"/>
  <c r="BA1467" i="1"/>
  <c r="BB1467" i="1"/>
  <c r="AZ1468" i="1"/>
  <c r="BA1468" i="1"/>
  <c r="BB1468" i="1"/>
  <c r="AZ1469" i="1"/>
  <c r="BA1469" i="1"/>
  <c r="BB1469" i="1"/>
  <c r="AZ1470" i="1"/>
  <c r="BA1470" i="1"/>
  <c r="BB1470" i="1"/>
  <c r="AZ1471" i="1"/>
  <c r="BA1471" i="1"/>
  <c r="BB1471" i="1"/>
  <c r="AZ1472" i="1"/>
  <c r="BA1472" i="1"/>
  <c r="BB1472" i="1"/>
  <c r="AZ1473" i="1"/>
  <c r="BA1473" i="1"/>
  <c r="BB1473" i="1"/>
  <c r="AZ1474" i="1"/>
  <c r="BA1474" i="1"/>
  <c r="BB1474" i="1"/>
  <c r="AZ1475" i="1"/>
  <c r="BA1475" i="1"/>
  <c r="BB1475" i="1"/>
  <c r="AZ1476" i="1"/>
  <c r="BA1476" i="1"/>
  <c r="BB1476" i="1"/>
  <c r="AZ1477" i="1"/>
  <c r="BA1477" i="1"/>
  <c r="BB1477" i="1"/>
  <c r="AZ1478" i="1"/>
  <c r="BA1478" i="1"/>
  <c r="BB1478" i="1"/>
  <c r="AZ1479" i="1"/>
  <c r="BA1479" i="1"/>
  <c r="BB1479" i="1"/>
  <c r="AZ1480" i="1"/>
  <c r="BA1480" i="1"/>
  <c r="BB1480" i="1"/>
  <c r="AZ1481" i="1"/>
  <c r="BA1481" i="1"/>
  <c r="BB1481" i="1"/>
  <c r="AZ1482" i="1"/>
  <c r="BA1482" i="1"/>
  <c r="BB1482" i="1"/>
  <c r="AZ1483" i="1"/>
  <c r="BA1483" i="1"/>
  <c r="BB1483" i="1"/>
  <c r="AZ1484" i="1"/>
  <c r="BA1484" i="1"/>
  <c r="BB1484" i="1"/>
  <c r="AZ1485" i="1"/>
  <c r="BA1485" i="1"/>
  <c r="BB1485" i="1"/>
  <c r="AZ1486" i="1"/>
  <c r="BA1486" i="1"/>
  <c r="BB1486" i="1"/>
  <c r="AZ1487" i="1"/>
  <c r="BA1487" i="1"/>
  <c r="BB1487" i="1"/>
  <c r="AZ1488" i="1"/>
  <c r="BA1488" i="1"/>
  <c r="BB1488" i="1"/>
  <c r="AZ1489" i="1"/>
  <c r="BA1489" i="1"/>
  <c r="BB1489" i="1"/>
  <c r="AZ1490" i="1"/>
  <c r="BA1490" i="1"/>
  <c r="BB1490" i="1"/>
  <c r="AZ1491" i="1"/>
  <c r="BA1491" i="1"/>
  <c r="BB1491" i="1"/>
  <c r="AZ1492" i="1"/>
  <c r="BA1492" i="1"/>
  <c r="BB1492" i="1"/>
  <c r="AZ1493" i="1"/>
  <c r="BA1493" i="1"/>
  <c r="BB1493" i="1"/>
  <c r="AZ1494" i="1"/>
  <c r="BA1494" i="1"/>
  <c r="BB1494" i="1"/>
  <c r="AZ1495" i="1"/>
  <c r="BA1495" i="1"/>
  <c r="BB1495" i="1"/>
  <c r="AZ1496" i="1"/>
  <c r="BA1496" i="1"/>
  <c r="BB1496" i="1"/>
  <c r="AZ1497" i="1"/>
  <c r="BA1497" i="1"/>
  <c r="BB1497" i="1"/>
  <c r="AZ1498" i="1"/>
  <c r="BA1498" i="1"/>
  <c r="BB1498" i="1"/>
  <c r="AZ1499" i="1"/>
  <c r="BA1499" i="1"/>
  <c r="BB1499" i="1"/>
  <c r="AZ1500" i="1"/>
  <c r="BA1500" i="1"/>
  <c r="BB1500" i="1"/>
  <c r="AZ1501" i="1"/>
  <c r="BA1501" i="1"/>
  <c r="BB1501" i="1"/>
  <c r="AZ1502" i="1"/>
  <c r="BA1502" i="1"/>
  <c r="BB1502" i="1"/>
  <c r="AZ1503" i="1"/>
  <c r="BA1503" i="1"/>
  <c r="BB1503" i="1"/>
  <c r="AZ1504" i="1"/>
  <c r="BA1504" i="1"/>
  <c r="BB1504" i="1"/>
  <c r="AZ1505" i="1"/>
  <c r="BA1505" i="1"/>
  <c r="BB1505" i="1"/>
  <c r="AZ1506" i="1"/>
  <c r="BA1506" i="1"/>
  <c r="BB1506" i="1"/>
  <c r="AZ1507" i="1"/>
  <c r="BA1507" i="1"/>
  <c r="BB1507" i="1"/>
  <c r="AZ1508" i="1"/>
  <c r="BA1508" i="1"/>
  <c r="BB1508" i="1"/>
  <c r="AZ1509" i="1"/>
  <c r="BA1509" i="1"/>
  <c r="BB1509" i="1"/>
  <c r="AZ1510" i="1"/>
  <c r="BA1510" i="1"/>
  <c r="BB1510" i="1"/>
  <c r="AZ1511" i="1"/>
  <c r="BA1511" i="1"/>
  <c r="BB1511" i="1"/>
  <c r="AZ1512" i="1"/>
  <c r="BA1512" i="1"/>
  <c r="BB1512" i="1"/>
  <c r="AZ1513" i="1"/>
  <c r="BA1513" i="1"/>
  <c r="BB1513" i="1"/>
  <c r="AZ1514" i="1"/>
  <c r="BA1514" i="1"/>
  <c r="BB1514" i="1"/>
  <c r="AZ1515" i="1"/>
  <c r="BA1515" i="1"/>
  <c r="BB1515" i="1"/>
  <c r="AZ1516" i="1"/>
  <c r="BA1516" i="1"/>
  <c r="BB1516" i="1"/>
  <c r="AZ1517" i="1"/>
  <c r="BA1517" i="1"/>
  <c r="BB1517" i="1"/>
  <c r="AZ1518" i="1"/>
  <c r="BA1518" i="1"/>
  <c r="BB1518" i="1"/>
  <c r="AZ1519" i="1"/>
  <c r="BA1519" i="1"/>
  <c r="BB1519" i="1"/>
  <c r="AZ1520" i="1"/>
  <c r="BA1520" i="1"/>
  <c r="BB1520" i="1"/>
  <c r="AZ1521" i="1"/>
  <c r="BA1521" i="1"/>
  <c r="BB1521" i="1"/>
  <c r="AZ1522" i="1"/>
  <c r="BA1522" i="1"/>
  <c r="BB1522" i="1"/>
  <c r="AZ1523" i="1"/>
  <c r="BA1523" i="1"/>
  <c r="BB1523" i="1"/>
  <c r="AZ1524" i="1"/>
  <c r="BA1524" i="1"/>
  <c r="BB1524" i="1"/>
  <c r="AZ1525" i="1"/>
  <c r="BA1525" i="1"/>
  <c r="BB1525" i="1"/>
  <c r="AZ1526" i="1"/>
  <c r="BA1526" i="1"/>
  <c r="BB1526" i="1"/>
  <c r="AZ1527" i="1"/>
  <c r="BA1527" i="1"/>
  <c r="BB1527" i="1"/>
  <c r="AZ1528" i="1"/>
  <c r="BA1528" i="1"/>
  <c r="BB1528" i="1"/>
  <c r="AZ1529" i="1"/>
  <c r="BA1529" i="1"/>
  <c r="BB1529" i="1"/>
  <c r="AZ1530" i="1"/>
  <c r="BA1530" i="1"/>
  <c r="BB1530" i="1"/>
  <c r="AZ1531" i="1"/>
  <c r="BA1531" i="1"/>
  <c r="BB1531" i="1"/>
  <c r="AZ1532" i="1"/>
  <c r="BA1532" i="1"/>
  <c r="BB1532" i="1"/>
  <c r="AZ1533" i="1"/>
  <c r="BA1533" i="1"/>
  <c r="BB1533" i="1"/>
  <c r="AZ1534" i="1"/>
  <c r="BA1534" i="1"/>
  <c r="BB1534" i="1"/>
  <c r="AZ1535" i="1"/>
  <c r="BA1535" i="1"/>
  <c r="BB1535" i="1"/>
  <c r="AZ1536" i="1"/>
  <c r="BA1536" i="1"/>
  <c r="BB1536" i="1"/>
  <c r="AZ1537" i="1"/>
  <c r="BA1537" i="1"/>
  <c r="BB1537" i="1"/>
  <c r="AZ1538" i="1"/>
  <c r="BA1538" i="1"/>
  <c r="BB1538" i="1"/>
  <c r="AZ1539" i="1"/>
  <c r="BA1539" i="1"/>
  <c r="BB1539" i="1"/>
  <c r="AZ1540" i="1"/>
  <c r="BA1540" i="1"/>
  <c r="BB1540" i="1"/>
  <c r="AZ1541" i="1"/>
  <c r="BA1541" i="1"/>
  <c r="BB1541" i="1"/>
  <c r="AZ1542" i="1"/>
  <c r="BA1542" i="1"/>
  <c r="BB1542" i="1"/>
  <c r="AZ1543" i="1"/>
  <c r="BA1543" i="1"/>
  <c r="BB1543" i="1"/>
  <c r="AZ1544" i="1"/>
  <c r="BA1544" i="1"/>
  <c r="BB1544" i="1"/>
  <c r="AZ1545" i="1"/>
  <c r="BA1545" i="1"/>
  <c r="BB1545" i="1"/>
  <c r="AZ1546" i="1"/>
  <c r="BA1546" i="1"/>
  <c r="BB1546" i="1"/>
  <c r="AZ1547" i="1"/>
  <c r="BA1547" i="1"/>
  <c r="BB1547" i="1"/>
  <c r="AZ1548" i="1"/>
  <c r="BA1548" i="1"/>
  <c r="BB1548" i="1"/>
  <c r="AZ1549" i="1"/>
  <c r="BA1549" i="1"/>
  <c r="BB1549" i="1"/>
  <c r="AZ1550" i="1"/>
  <c r="BA1550" i="1"/>
  <c r="BB1550" i="1"/>
  <c r="AZ1551" i="1"/>
  <c r="BA1551" i="1"/>
  <c r="BB1551" i="1"/>
  <c r="AZ1552" i="1"/>
  <c r="BA1552" i="1"/>
  <c r="BB1552" i="1"/>
  <c r="AZ1553" i="1"/>
  <c r="BA1553" i="1"/>
  <c r="BB1553" i="1"/>
  <c r="AZ1554" i="1"/>
  <c r="BA1554" i="1"/>
  <c r="BB1554" i="1"/>
  <c r="AZ1555" i="1"/>
  <c r="BA1555" i="1"/>
  <c r="BB1555" i="1"/>
  <c r="AZ1556" i="1"/>
  <c r="BA1556" i="1"/>
  <c r="BB1556" i="1"/>
  <c r="AZ1557" i="1"/>
  <c r="BA1557" i="1"/>
  <c r="BB1557" i="1"/>
  <c r="AZ1558" i="1"/>
  <c r="BA1558" i="1"/>
  <c r="BB1558" i="1"/>
  <c r="AZ1559" i="1"/>
  <c r="BA1559" i="1"/>
  <c r="BB1559" i="1"/>
  <c r="AZ1560" i="1"/>
  <c r="BA1560" i="1"/>
  <c r="BB1560" i="1"/>
  <c r="AZ1561" i="1"/>
  <c r="BA1561" i="1"/>
  <c r="BB1561" i="1"/>
  <c r="AZ1562" i="1"/>
  <c r="BA1562" i="1"/>
  <c r="BB1562" i="1"/>
  <c r="AZ1563" i="1"/>
  <c r="BA1563" i="1"/>
  <c r="BB1563" i="1"/>
  <c r="AZ1564" i="1"/>
  <c r="BA1564" i="1"/>
  <c r="BB1564" i="1"/>
  <c r="AZ1565" i="1"/>
  <c r="BA1565" i="1"/>
  <c r="BB1565" i="1"/>
  <c r="AZ1566" i="1"/>
  <c r="BA1566" i="1"/>
  <c r="BB1566" i="1"/>
  <c r="AZ1567" i="1"/>
  <c r="BA1567" i="1"/>
  <c r="BB1567" i="1"/>
  <c r="AZ1568" i="1"/>
  <c r="BA1568" i="1"/>
  <c r="BB1568" i="1"/>
  <c r="AZ1569" i="1"/>
  <c r="BA1569" i="1"/>
  <c r="BB1569" i="1"/>
  <c r="AZ1570" i="1"/>
  <c r="BA1570" i="1"/>
  <c r="BB1570" i="1"/>
  <c r="AZ1571" i="1"/>
  <c r="BA1571" i="1"/>
  <c r="BB1571" i="1"/>
  <c r="AZ1572" i="1"/>
  <c r="BA1572" i="1"/>
  <c r="BB1572" i="1"/>
  <c r="AZ1573" i="1"/>
  <c r="BA1573" i="1"/>
  <c r="BB1573" i="1"/>
  <c r="AZ1574" i="1"/>
  <c r="BA1574" i="1"/>
  <c r="BB1574" i="1"/>
  <c r="AZ1575" i="1"/>
  <c r="BA1575" i="1"/>
  <c r="BB1575" i="1"/>
  <c r="AZ1576" i="1"/>
  <c r="BA1576" i="1"/>
  <c r="BB1576" i="1"/>
  <c r="AZ1577" i="1"/>
  <c r="BA1577" i="1"/>
  <c r="BB1577" i="1"/>
  <c r="AZ1578" i="1"/>
  <c r="BA1578" i="1"/>
  <c r="BB1578" i="1"/>
  <c r="AZ1579" i="1"/>
  <c r="BA1579" i="1"/>
  <c r="BB1579" i="1"/>
  <c r="AZ1580" i="1"/>
  <c r="BA1580" i="1"/>
  <c r="BB1580" i="1"/>
  <c r="AZ1581" i="1"/>
  <c r="BA1581" i="1"/>
  <c r="BB1581" i="1"/>
  <c r="AZ1582" i="1"/>
  <c r="BA1582" i="1"/>
  <c r="BB1582" i="1"/>
  <c r="AZ1583" i="1"/>
  <c r="BA1583" i="1"/>
  <c r="BB1583" i="1"/>
  <c r="AZ1584" i="1"/>
  <c r="BA1584" i="1"/>
  <c r="BB1584" i="1"/>
  <c r="AZ1585" i="1"/>
  <c r="BA1585" i="1"/>
  <c r="BB1585" i="1"/>
  <c r="AZ1586" i="1"/>
  <c r="BA1586" i="1"/>
  <c r="BB1586" i="1"/>
  <c r="AZ1587" i="1"/>
  <c r="BA1587" i="1"/>
  <c r="BB1587" i="1"/>
  <c r="AZ1588" i="1"/>
  <c r="BA1588" i="1"/>
  <c r="BB1588" i="1"/>
  <c r="AZ1589" i="1"/>
  <c r="BA1589" i="1"/>
  <c r="BB1589" i="1"/>
  <c r="AZ1590" i="1"/>
  <c r="BA1590" i="1"/>
  <c r="BB1590" i="1"/>
  <c r="AZ1591" i="1"/>
  <c r="BA1591" i="1"/>
  <c r="BB1591" i="1"/>
  <c r="AZ1592" i="1"/>
  <c r="BA1592" i="1"/>
  <c r="BB1592" i="1"/>
  <c r="AZ1593" i="1"/>
  <c r="BA1593" i="1"/>
  <c r="BB1593" i="1"/>
  <c r="AZ1594" i="1"/>
  <c r="BA1594" i="1"/>
  <c r="BB1594" i="1"/>
  <c r="AZ1595" i="1"/>
  <c r="BA1595" i="1"/>
  <c r="BB1595" i="1"/>
  <c r="AZ1596" i="1"/>
  <c r="BA1596" i="1"/>
  <c r="BB1596" i="1"/>
  <c r="AZ1597" i="1"/>
  <c r="BA1597" i="1"/>
  <c r="BB1597" i="1"/>
  <c r="AZ1598" i="1"/>
  <c r="BA1598" i="1"/>
  <c r="BB1598" i="1"/>
  <c r="AZ1599" i="1"/>
  <c r="BA1599" i="1"/>
  <c r="BB1599" i="1"/>
  <c r="AZ1600" i="1"/>
  <c r="BA1600" i="1"/>
  <c r="BB1600" i="1"/>
  <c r="AZ1601" i="1"/>
  <c r="BA1601" i="1"/>
  <c r="BB1601" i="1"/>
  <c r="AZ1602" i="1"/>
  <c r="BA1602" i="1"/>
  <c r="BB1602" i="1"/>
  <c r="AZ1603" i="1"/>
  <c r="BA1603" i="1"/>
  <c r="BB1603" i="1"/>
  <c r="AZ1604" i="1"/>
  <c r="BA1604" i="1"/>
  <c r="BB1604" i="1"/>
  <c r="AZ1605" i="1"/>
  <c r="BA1605" i="1"/>
  <c r="BB1605" i="1"/>
  <c r="AZ1606" i="1"/>
  <c r="BA1606" i="1"/>
  <c r="BB1606" i="1"/>
  <c r="AZ1607" i="1"/>
  <c r="BA1607" i="1"/>
  <c r="BB1607" i="1"/>
  <c r="AZ1608" i="1"/>
  <c r="BA1608" i="1"/>
  <c r="BB1608" i="1"/>
  <c r="AZ1609" i="1"/>
  <c r="BA1609" i="1"/>
  <c r="BB1609" i="1"/>
  <c r="AZ1610" i="1"/>
  <c r="BA1610" i="1"/>
  <c r="BB1610" i="1"/>
  <c r="AZ1611" i="1"/>
  <c r="BA1611" i="1"/>
  <c r="BB1611" i="1"/>
  <c r="AZ1612" i="1"/>
  <c r="BA1612" i="1"/>
  <c r="BB1612" i="1"/>
  <c r="AZ1613" i="1"/>
  <c r="BA1613" i="1"/>
  <c r="BB1613" i="1"/>
  <c r="AZ1614" i="1"/>
  <c r="BA1614" i="1"/>
  <c r="BB1614" i="1"/>
  <c r="AZ1615" i="1"/>
  <c r="BA1615" i="1"/>
  <c r="BB1615" i="1"/>
  <c r="AZ1616" i="1"/>
  <c r="BA1616" i="1"/>
  <c r="BB1616" i="1"/>
  <c r="AZ1617" i="1"/>
  <c r="BA1617" i="1"/>
  <c r="BB1617" i="1"/>
  <c r="AZ1618" i="1"/>
  <c r="BA1618" i="1"/>
  <c r="BB1618" i="1"/>
  <c r="AZ1619" i="1"/>
  <c r="BA1619" i="1"/>
  <c r="BB1619" i="1"/>
  <c r="AZ1620" i="1"/>
  <c r="BA1620" i="1"/>
  <c r="BB1620" i="1"/>
  <c r="AZ1621" i="1"/>
  <c r="BA1621" i="1"/>
  <c r="BB1621" i="1"/>
  <c r="AZ1622" i="1"/>
  <c r="BA1622" i="1"/>
  <c r="BB1622" i="1"/>
  <c r="AZ1623" i="1"/>
  <c r="BA1623" i="1"/>
  <c r="BB1623" i="1"/>
  <c r="AZ1624" i="1"/>
  <c r="BA1624" i="1"/>
  <c r="BB1624" i="1"/>
  <c r="AZ1625" i="1"/>
  <c r="BA1625" i="1"/>
  <c r="BB1625" i="1"/>
  <c r="AZ1626" i="1"/>
  <c r="BA1626" i="1"/>
  <c r="BB1626" i="1"/>
  <c r="AZ1627" i="1"/>
  <c r="BA1627" i="1"/>
  <c r="BB1627" i="1"/>
  <c r="AZ1628" i="1"/>
  <c r="BA1628" i="1"/>
  <c r="BB1628" i="1"/>
  <c r="AZ1629" i="1"/>
  <c r="BA1629" i="1"/>
  <c r="BB1629" i="1"/>
  <c r="AZ1630" i="1"/>
  <c r="BA1630" i="1"/>
  <c r="BB1630" i="1"/>
  <c r="AZ1631" i="1"/>
  <c r="BA1631" i="1"/>
  <c r="BB1631" i="1"/>
  <c r="AZ1632" i="1"/>
  <c r="BA1632" i="1"/>
  <c r="BB1632" i="1"/>
  <c r="AZ1633" i="1"/>
  <c r="BA1633" i="1"/>
  <c r="BB1633" i="1"/>
  <c r="AZ1634" i="1"/>
  <c r="BA1634" i="1"/>
  <c r="BB1634" i="1"/>
  <c r="AZ1635" i="1"/>
  <c r="BA1635" i="1"/>
  <c r="BB1635" i="1"/>
  <c r="AZ1636" i="1"/>
  <c r="BA1636" i="1"/>
  <c r="BB1636" i="1"/>
  <c r="AZ1637" i="1"/>
  <c r="BA1637" i="1"/>
  <c r="BB1637" i="1"/>
  <c r="AZ1638" i="1"/>
  <c r="BA1638" i="1"/>
  <c r="BB1638" i="1"/>
  <c r="AZ1639" i="1"/>
  <c r="BA1639" i="1"/>
  <c r="BB1639" i="1"/>
  <c r="AZ1640" i="1"/>
  <c r="BA1640" i="1"/>
  <c r="BB1640" i="1"/>
  <c r="AZ1641" i="1"/>
  <c r="BA1641" i="1"/>
  <c r="BB1641" i="1"/>
  <c r="AZ1642" i="1"/>
  <c r="BA1642" i="1"/>
  <c r="BB1642" i="1"/>
  <c r="AZ1643" i="1"/>
  <c r="BA1643" i="1"/>
  <c r="BB1643" i="1"/>
  <c r="AZ1644" i="1"/>
  <c r="BA1644" i="1"/>
  <c r="BB1644" i="1"/>
  <c r="AZ1645" i="1"/>
  <c r="BA1645" i="1"/>
  <c r="BB1645" i="1"/>
  <c r="AZ1646" i="1"/>
  <c r="BA1646" i="1"/>
  <c r="BB1646" i="1"/>
  <c r="AZ1647" i="1"/>
  <c r="BA1647" i="1"/>
  <c r="BB1647" i="1"/>
  <c r="AZ1648" i="1"/>
  <c r="BA1648" i="1"/>
  <c r="BB1648" i="1"/>
  <c r="AZ1649" i="1"/>
  <c r="BA1649" i="1"/>
  <c r="BB1649" i="1"/>
  <c r="AZ1650" i="1"/>
  <c r="BA1650" i="1"/>
  <c r="BB1650" i="1"/>
  <c r="AZ1651" i="1"/>
  <c r="BA1651" i="1"/>
  <c r="BB1651" i="1"/>
  <c r="AZ1652" i="1"/>
  <c r="BA1652" i="1"/>
  <c r="BB1652" i="1"/>
  <c r="AZ1653" i="1"/>
  <c r="BA1653" i="1"/>
  <c r="BB1653" i="1"/>
  <c r="AZ1654" i="1"/>
  <c r="BA1654" i="1"/>
  <c r="BB1654" i="1"/>
  <c r="AZ1655" i="1"/>
  <c r="BA1655" i="1"/>
  <c r="BB1655" i="1"/>
  <c r="AZ1656" i="1"/>
  <c r="BA1656" i="1"/>
  <c r="BB1656" i="1"/>
  <c r="AZ1657" i="1"/>
  <c r="BA1657" i="1"/>
  <c r="BB1657" i="1"/>
  <c r="AZ1658" i="1"/>
  <c r="BA1658" i="1"/>
  <c r="BB1658" i="1"/>
  <c r="AZ1659" i="1"/>
  <c r="BA1659" i="1"/>
  <c r="BB1659" i="1"/>
  <c r="AZ1660" i="1"/>
  <c r="BA1660" i="1"/>
  <c r="BB1660" i="1"/>
  <c r="AZ1661" i="1"/>
  <c r="BA1661" i="1"/>
  <c r="BB1661" i="1"/>
  <c r="AZ1662" i="1"/>
  <c r="BA1662" i="1"/>
  <c r="BB1662" i="1"/>
  <c r="AZ1663" i="1"/>
  <c r="BA1663" i="1"/>
  <c r="BB1663" i="1"/>
  <c r="AZ1664" i="1"/>
  <c r="BA1664" i="1"/>
  <c r="BB1664" i="1"/>
  <c r="AZ1665" i="1"/>
  <c r="BA1665" i="1"/>
  <c r="BB1665" i="1"/>
  <c r="AZ1666" i="1"/>
  <c r="BA1666" i="1"/>
  <c r="BB1666" i="1"/>
  <c r="AZ1667" i="1"/>
  <c r="BA1667" i="1"/>
  <c r="BB1667" i="1"/>
  <c r="AZ1668" i="1"/>
  <c r="BA1668" i="1"/>
  <c r="BB1668" i="1"/>
  <c r="AZ1669" i="1"/>
  <c r="BA1669" i="1"/>
  <c r="BB1669" i="1"/>
  <c r="AZ1670" i="1"/>
  <c r="BA1670" i="1"/>
  <c r="BB1670" i="1"/>
  <c r="AZ1671" i="1"/>
  <c r="BA1671" i="1"/>
  <c r="BB1671" i="1"/>
  <c r="AZ1672" i="1"/>
  <c r="BA1672" i="1"/>
  <c r="BB1672" i="1"/>
  <c r="AZ1673" i="1"/>
  <c r="BA1673" i="1"/>
  <c r="BB1673" i="1"/>
  <c r="AZ1674" i="1"/>
  <c r="BA1674" i="1"/>
  <c r="BB1674" i="1"/>
  <c r="AZ1675" i="1"/>
  <c r="BA1675" i="1"/>
  <c r="BB1675" i="1"/>
  <c r="AZ1676" i="1"/>
  <c r="BA1676" i="1"/>
  <c r="BB1676" i="1"/>
  <c r="AZ1677" i="1"/>
  <c r="BA1677" i="1"/>
  <c r="BB1677" i="1"/>
  <c r="AZ1678" i="1"/>
  <c r="BA1678" i="1"/>
  <c r="BB1678" i="1"/>
  <c r="AZ1679" i="1"/>
  <c r="BA1679" i="1"/>
  <c r="BB1679" i="1"/>
  <c r="AZ1680" i="1"/>
  <c r="BA1680" i="1"/>
  <c r="BB1680" i="1"/>
  <c r="AZ1681" i="1"/>
  <c r="BA1681" i="1"/>
  <c r="BB1681" i="1"/>
  <c r="AZ1682" i="1"/>
  <c r="BA1682" i="1"/>
  <c r="BB1682" i="1"/>
  <c r="AZ1683" i="1"/>
  <c r="BA1683" i="1"/>
  <c r="BB1683" i="1"/>
  <c r="AZ1684" i="1"/>
  <c r="BA1684" i="1"/>
  <c r="BB1684" i="1"/>
  <c r="AZ1685" i="1"/>
  <c r="BA1685" i="1"/>
  <c r="BB1685" i="1"/>
  <c r="AZ1686" i="1"/>
  <c r="BA1686" i="1"/>
  <c r="BB1686" i="1"/>
  <c r="AZ1687" i="1"/>
  <c r="BA1687" i="1"/>
  <c r="BB1687" i="1"/>
  <c r="AZ1688" i="1"/>
  <c r="BA1688" i="1"/>
  <c r="BB1688" i="1"/>
  <c r="AZ1689" i="1"/>
  <c r="BA1689" i="1"/>
  <c r="BB1689" i="1"/>
  <c r="AZ1690" i="1"/>
  <c r="BA1690" i="1"/>
  <c r="BB1690" i="1"/>
  <c r="AZ1691" i="1"/>
  <c r="BA1691" i="1"/>
  <c r="BB1691" i="1"/>
  <c r="AZ1692" i="1"/>
  <c r="BA1692" i="1"/>
  <c r="BB1692" i="1"/>
  <c r="AZ1693" i="1"/>
  <c r="BA1693" i="1"/>
  <c r="BB1693" i="1"/>
  <c r="AZ1694" i="1"/>
  <c r="BA1694" i="1"/>
  <c r="BB1694" i="1"/>
  <c r="AZ1695" i="1"/>
  <c r="BA1695" i="1"/>
  <c r="BB1695" i="1"/>
  <c r="AZ1696" i="1"/>
  <c r="BA1696" i="1"/>
  <c r="BB1696" i="1"/>
  <c r="AZ1697" i="1"/>
  <c r="BA1697" i="1"/>
  <c r="BB1697" i="1"/>
  <c r="AZ1698" i="1"/>
  <c r="BA1698" i="1"/>
  <c r="BB1698" i="1"/>
  <c r="AZ1699" i="1"/>
  <c r="BA1699" i="1"/>
  <c r="BB1699" i="1"/>
  <c r="AZ1700" i="1"/>
  <c r="BA1700" i="1"/>
  <c r="BB1700" i="1"/>
  <c r="AZ1701" i="1"/>
  <c r="BA1701" i="1"/>
  <c r="BB1701" i="1"/>
  <c r="AZ1702" i="1"/>
  <c r="BA1702" i="1"/>
  <c r="BB1702" i="1"/>
  <c r="AZ1703" i="1"/>
  <c r="BA1703" i="1"/>
  <c r="BB1703" i="1"/>
  <c r="AZ1704" i="1"/>
  <c r="BA1704" i="1"/>
  <c r="BB1704" i="1"/>
  <c r="AZ1705" i="1"/>
  <c r="BA1705" i="1"/>
  <c r="BB1705" i="1"/>
  <c r="AZ1706" i="1"/>
  <c r="BA1706" i="1"/>
  <c r="BB1706" i="1"/>
  <c r="AZ1707" i="1"/>
  <c r="BA1707" i="1"/>
  <c r="BB1707" i="1"/>
  <c r="AZ1708" i="1"/>
  <c r="BA1708" i="1"/>
  <c r="BB1708" i="1"/>
  <c r="AZ1709" i="1"/>
  <c r="BA1709" i="1"/>
  <c r="BB1709" i="1"/>
  <c r="AZ1710" i="1"/>
  <c r="BA1710" i="1"/>
  <c r="BB1710" i="1"/>
  <c r="AZ1711" i="1"/>
  <c r="BA1711" i="1"/>
  <c r="BB1711" i="1"/>
  <c r="AZ1712" i="1"/>
  <c r="BA1712" i="1"/>
  <c r="BB1712" i="1"/>
  <c r="AZ1713" i="1"/>
  <c r="BA1713" i="1"/>
  <c r="BB1713" i="1"/>
  <c r="AZ1714" i="1"/>
  <c r="BA1714" i="1"/>
  <c r="BB1714" i="1"/>
  <c r="AZ1715" i="1"/>
  <c r="BA1715" i="1"/>
  <c r="BB1715" i="1"/>
  <c r="AZ1716" i="1"/>
  <c r="BA1716" i="1"/>
  <c r="BB1716" i="1"/>
  <c r="AZ1717" i="1"/>
  <c r="BA1717" i="1"/>
  <c r="BB1717" i="1"/>
  <c r="AZ1718" i="1"/>
  <c r="BA1718" i="1"/>
  <c r="BB1718" i="1"/>
  <c r="AZ1719" i="1"/>
  <c r="BA1719" i="1"/>
  <c r="BB1719" i="1"/>
  <c r="AZ1720" i="1"/>
  <c r="BA1720" i="1"/>
  <c r="BB1720" i="1"/>
  <c r="AZ1721" i="1"/>
  <c r="BA1721" i="1"/>
  <c r="BB1721" i="1"/>
  <c r="AZ1722" i="1"/>
  <c r="BA1722" i="1"/>
  <c r="BB1722" i="1"/>
  <c r="AZ1723" i="1"/>
  <c r="BA1723" i="1"/>
  <c r="BB1723" i="1"/>
  <c r="AZ1724" i="1"/>
  <c r="BA1724" i="1"/>
  <c r="BB1724" i="1"/>
  <c r="AZ1725" i="1"/>
  <c r="BA1725" i="1"/>
  <c r="BB1725" i="1"/>
  <c r="AZ1726" i="1"/>
  <c r="BA1726" i="1"/>
  <c r="BB1726" i="1"/>
  <c r="AZ1727" i="1"/>
  <c r="BA1727" i="1"/>
  <c r="BB1727" i="1"/>
  <c r="AZ1728" i="1"/>
  <c r="BA1728" i="1"/>
  <c r="BB1728" i="1"/>
  <c r="AZ1729" i="1"/>
  <c r="BA1729" i="1"/>
  <c r="BB1729" i="1"/>
  <c r="AZ1730" i="1"/>
  <c r="BA1730" i="1"/>
  <c r="BB1730" i="1"/>
  <c r="AZ1731" i="1"/>
  <c r="BA1731" i="1"/>
  <c r="BB1731" i="1"/>
  <c r="AZ1732" i="1"/>
  <c r="BA1732" i="1"/>
  <c r="BB1732" i="1"/>
  <c r="AZ1733" i="1"/>
  <c r="BA1733" i="1"/>
  <c r="BB1733" i="1"/>
  <c r="AZ1734" i="1"/>
  <c r="BA1734" i="1"/>
  <c r="BB1734" i="1"/>
  <c r="AZ1735" i="1"/>
  <c r="BA1735" i="1"/>
  <c r="BB1735" i="1"/>
  <c r="AZ1736" i="1"/>
  <c r="BA1736" i="1"/>
  <c r="BB1736" i="1"/>
  <c r="AZ1737" i="1"/>
  <c r="BA1737" i="1"/>
  <c r="BB1737" i="1"/>
  <c r="AZ1738" i="1"/>
  <c r="BA1738" i="1"/>
  <c r="BB1738" i="1"/>
  <c r="AZ1739" i="1"/>
  <c r="BA1739" i="1"/>
  <c r="BB1739" i="1"/>
  <c r="AZ1740" i="1"/>
  <c r="BA1740" i="1"/>
  <c r="BB1740" i="1"/>
  <c r="AZ1741" i="1"/>
  <c r="BA1741" i="1"/>
  <c r="BB1741" i="1"/>
  <c r="AZ1742" i="1"/>
  <c r="BA1742" i="1"/>
  <c r="BB1742" i="1"/>
  <c r="AZ1743" i="1"/>
  <c r="BA1743" i="1"/>
  <c r="BB1743" i="1"/>
  <c r="AZ1744" i="1"/>
  <c r="BA1744" i="1"/>
  <c r="BB1744" i="1"/>
  <c r="AZ1745" i="1"/>
  <c r="BA1745" i="1"/>
  <c r="BB1745" i="1"/>
  <c r="AZ1746" i="1"/>
  <c r="BA1746" i="1"/>
  <c r="BB1746" i="1"/>
  <c r="AZ1747" i="1"/>
  <c r="BA1747" i="1"/>
  <c r="BB1747" i="1"/>
  <c r="AZ1748" i="1"/>
  <c r="BA1748" i="1"/>
  <c r="BB1748" i="1"/>
  <c r="AZ1749" i="1"/>
  <c r="BA1749" i="1"/>
  <c r="BB1749" i="1"/>
  <c r="AZ1750" i="1"/>
  <c r="BA1750" i="1"/>
  <c r="BB1750" i="1"/>
  <c r="AZ1751" i="1"/>
  <c r="BA1751" i="1"/>
  <c r="BB1751" i="1"/>
  <c r="AZ1752" i="1"/>
  <c r="BA1752" i="1"/>
  <c r="BB1752" i="1"/>
  <c r="AZ1753" i="1"/>
  <c r="BA1753" i="1"/>
  <c r="BB1753" i="1"/>
  <c r="AZ1754" i="1"/>
  <c r="BA1754" i="1"/>
  <c r="BB1754" i="1"/>
  <c r="AZ1755" i="1"/>
  <c r="BA1755" i="1"/>
  <c r="BB1755" i="1"/>
  <c r="AZ1756" i="1"/>
  <c r="BA1756" i="1"/>
  <c r="BB1756" i="1"/>
  <c r="AZ1757" i="1"/>
  <c r="BA1757" i="1"/>
  <c r="BB1757" i="1"/>
  <c r="AZ1758" i="1"/>
  <c r="BA1758" i="1"/>
  <c r="BB1758" i="1"/>
  <c r="AZ1759" i="1"/>
  <c r="BA1759" i="1"/>
  <c r="BB1759" i="1"/>
  <c r="AZ1760" i="1"/>
  <c r="BA1760" i="1"/>
  <c r="BB1760" i="1"/>
  <c r="AZ1761" i="1"/>
  <c r="BA1761" i="1"/>
  <c r="BB1761" i="1"/>
  <c r="AZ1762" i="1"/>
  <c r="BA1762" i="1"/>
  <c r="BB1762" i="1"/>
  <c r="AZ1763" i="1"/>
  <c r="BA1763" i="1"/>
  <c r="BB1763" i="1"/>
  <c r="AZ1764" i="1"/>
  <c r="BA1764" i="1"/>
  <c r="BB1764" i="1"/>
  <c r="AZ1765" i="1"/>
  <c r="BA1765" i="1"/>
  <c r="BB1765" i="1"/>
  <c r="AZ1766" i="1"/>
  <c r="BA1766" i="1"/>
  <c r="BB1766" i="1"/>
  <c r="AZ1767" i="1"/>
  <c r="BA1767" i="1"/>
  <c r="BB1767" i="1"/>
  <c r="AZ1768" i="1"/>
  <c r="BA1768" i="1"/>
  <c r="BB1768" i="1"/>
  <c r="AZ1769" i="1"/>
  <c r="BA1769" i="1"/>
  <c r="BB1769" i="1"/>
  <c r="AZ1770" i="1"/>
  <c r="BA1770" i="1"/>
  <c r="BB1770" i="1"/>
  <c r="AZ1771" i="1"/>
  <c r="BA1771" i="1"/>
  <c r="BB1771" i="1"/>
  <c r="AZ1772" i="1"/>
  <c r="BA1772" i="1"/>
  <c r="BB1772" i="1"/>
  <c r="AZ1773" i="1"/>
  <c r="BA1773" i="1"/>
  <c r="BB1773" i="1"/>
  <c r="AZ1774" i="1"/>
  <c r="BA1774" i="1"/>
  <c r="BB1774" i="1"/>
  <c r="AZ1775" i="1"/>
  <c r="BA1775" i="1"/>
  <c r="BB1775" i="1"/>
  <c r="AZ1776" i="1"/>
  <c r="BA1776" i="1"/>
  <c r="BB1776" i="1"/>
  <c r="AZ1777" i="1"/>
  <c r="BA1777" i="1"/>
  <c r="BB1777" i="1"/>
  <c r="AZ1778" i="1"/>
  <c r="BA1778" i="1"/>
  <c r="BB1778" i="1"/>
  <c r="AZ1779" i="1"/>
  <c r="BA1779" i="1"/>
  <c r="BB1779" i="1"/>
  <c r="AZ1780" i="1"/>
  <c r="BA1780" i="1"/>
  <c r="BB1780" i="1"/>
  <c r="AZ1781" i="1"/>
  <c r="BA1781" i="1"/>
  <c r="BB1781" i="1"/>
  <c r="AZ1782" i="1"/>
  <c r="BA1782" i="1"/>
  <c r="BB1782" i="1"/>
  <c r="AZ1783" i="1"/>
  <c r="BA1783" i="1"/>
  <c r="BB1783" i="1"/>
  <c r="AZ1784" i="1"/>
  <c r="BA1784" i="1"/>
  <c r="BB1784" i="1"/>
  <c r="AZ1785" i="1"/>
  <c r="BA1785" i="1"/>
  <c r="BB1785" i="1"/>
  <c r="AZ1786" i="1"/>
  <c r="BA1786" i="1"/>
  <c r="BB1786" i="1"/>
  <c r="AZ1787" i="1"/>
  <c r="BA1787" i="1"/>
  <c r="BB1787" i="1"/>
  <c r="AZ1788" i="1"/>
  <c r="BA1788" i="1"/>
  <c r="BB1788" i="1"/>
  <c r="AZ1789" i="1"/>
  <c r="BA1789" i="1"/>
  <c r="BB1789" i="1"/>
  <c r="AZ1790" i="1"/>
  <c r="BA1790" i="1"/>
  <c r="BB1790" i="1"/>
  <c r="AZ1791" i="1"/>
  <c r="BA1791" i="1"/>
  <c r="BB1791" i="1"/>
  <c r="AZ1792" i="1"/>
  <c r="BA1792" i="1"/>
  <c r="BB1792" i="1"/>
  <c r="AZ1793" i="1"/>
  <c r="BA1793" i="1"/>
  <c r="BB1793" i="1"/>
  <c r="AZ1794" i="1"/>
  <c r="BA1794" i="1"/>
  <c r="BB1794" i="1"/>
  <c r="AZ1795" i="1"/>
  <c r="BA1795" i="1"/>
  <c r="BB1795" i="1"/>
  <c r="AZ1796" i="1"/>
  <c r="BA1796" i="1"/>
  <c r="BB1796" i="1"/>
  <c r="AZ1797" i="1"/>
  <c r="BA1797" i="1"/>
  <c r="BB1797" i="1"/>
  <c r="AZ1798" i="1"/>
  <c r="BA1798" i="1"/>
  <c r="BB1798" i="1"/>
  <c r="AZ1799" i="1"/>
  <c r="BA1799" i="1"/>
  <c r="BB1799" i="1"/>
  <c r="AZ1800" i="1"/>
  <c r="BA1800" i="1"/>
  <c r="BB1800" i="1"/>
  <c r="AZ1801" i="1"/>
  <c r="BA1801" i="1"/>
  <c r="BB1801" i="1"/>
  <c r="AZ1802" i="1"/>
  <c r="BA1802" i="1"/>
  <c r="BB1802" i="1"/>
  <c r="AZ1803" i="1"/>
  <c r="BA1803" i="1"/>
  <c r="BB1803" i="1"/>
  <c r="AZ1804" i="1"/>
  <c r="BA1804" i="1"/>
  <c r="BB1804" i="1"/>
  <c r="AZ1805" i="1"/>
  <c r="BA1805" i="1"/>
  <c r="BB1805" i="1"/>
  <c r="AZ1806" i="1"/>
  <c r="BA1806" i="1"/>
  <c r="BB1806" i="1"/>
  <c r="AZ1807" i="1"/>
  <c r="BA1807" i="1"/>
  <c r="BB1807" i="1"/>
  <c r="AZ1808" i="1"/>
  <c r="BA1808" i="1"/>
  <c r="BB1808" i="1"/>
  <c r="AZ1809" i="1"/>
  <c r="BA1809" i="1"/>
  <c r="BB1809" i="1"/>
  <c r="AZ1810" i="1"/>
  <c r="BA1810" i="1"/>
  <c r="BB1810" i="1"/>
  <c r="AZ1811" i="1"/>
  <c r="BA1811" i="1"/>
  <c r="BB1811" i="1"/>
  <c r="AZ1812" i="1"/>
  <c r="BA1812" i="1"/>
  <c r="BB1812" i="1"/>
  <c r="AZ1813" i="1"/>
  <c r="BA1813" i="1"/>
  <c r="BB1813" i="1"/>
  <c r="AZ1814" i="1"/>
  <c r="BA1814" i="1"/>
  <c r="BB1814" i="1"/>
  <c r="AZ1815" i="1"/>
  <c r="BA1815" i="1"/>
  <c r="BB1815" i="1"/>
  <c r="AZ1816" i="1"/>
  <c r="BA1816" i="1"/>
  <c r="BB1816" i="1"/>
  <c r="AZ1817" i="1"/>
  <c r="BA1817" i="1"/>
  <c r="BB1817" i="1"/>
  <c r="AZ1818" i="1"/>
  <c r="BA1818" i="1"/>
  <c r="BB1818" i="1"/>
  <c r="AZ1819" i="1"/>
  <c r="BA1819" i="1"/>
  <c r="BB1819" i="1"/>
  <c r="AZ1820" i="1"/>
  <c r="BA1820" i="1"/>
  <c r="BB1820" i="1"/>
  <c r="AZ1821" i="1"/>
  <c r="BA1821" i="1"/>
  <c r="BB1821" i="1"/>
  <c r="AZ1822" i="1"/>
  <c r="BA1822" i="1"/>
  <c r="BB1822" i="1"/>
  <c r="AZ1823" i="1"/>
  <c r="BA1823" i="1"/>
  <c r="BB1823" i="1"/>
  <c r="AZ1824" i="1"/>
  <c r="BA1824" i="1"/>
  <c r="BB1824" i="1"/>
  <c r="AZ1825" i="1"/>
  <c r="BA1825" i="1"/>
  <c r="BB1825" i="1"/>
  <c r="AZ1826" i="1"/>
  <c r="BA1826" i="1"/>
  <c r="BB1826" i="1"/>
  <c r="AZ1827" i="1"/>
  <c r="BA1827" i="1"/>
  <c r="BB1827" i="1"/>
  <c r="AZ1828" i="1"/>
  <c r="BA1828" i="1"/>
  <c r="BB1828" i="1"/>
  <c r="AZ1829" i="1"/>
  <c r="BA1829" i="1"/>
  <c r="BB1829" i="1"/>
  <c r="AZ1830" i="1"/>
  <c r="BA1830" i="1"/>
  <c r="BB1830" i="1"/>
  <c r="AZ1831" i="1"/>
  <c r="BA1831" i="1"/>
  <c r="BB1831" i="1"/>
  <c r="AZ1832" i="1"/>
  <c r="BA1832" i="1"/>
  <c r="BB1832" i="1"/>
  <c r="AZ1833" i="1"/>
  <c r="BA1833" i="1"/>
  <c r="BB1833" i="1"/>
  <c r="AZ1834" i="1"/>
  <c r="BA1834" i="1"/>
  <c r="BB1834" i="1"/>
  <c r="AZ1835" i="1"/>
  <c r="BA1835" i="1"/>
  <c r="BB1835" i="1"/>
  <c r="AZ1836" i="1"/>
  <c r="BA1836" i="1"/>
  <c r="BB1836" i="1"/>
  <c r="AZ1837" i="1"/>
  <c r="BA1837" i="1"/>
  <c r="BB1837" i="1"/>
  <c r="AZ1838" i="1"/>
  <c r="BA1838" i="1"/>
  <c r="BB1838" i="1"/>
  <c r="AZ1839" i="1"/>
  <c r="BA1839" i="1"/>
  <c r="BB1839" i="1"/>
  <c r="AZ1840" i="1"/>
  <c r="BA1840" i="1"/>
  <c r="BB1840" i="1"/>
  <c r="AZ1841" i="1"/>
  <c r="BA1841" i="1"/>
  <c r="BB1841" i="1"/>
  <c r="AZ1842" i="1"/>
  <c r="BA1842" i="1"/>
  <c r="BB1842" i="1"/>
  <c r="AZ1843" i="1"/>
  <c r="BA1843" i="1"/>
  <c r="BB1843" i="1"/>
  <c r="AZ1844" i="1"/>
  <c r="BA1844" i="1"/>
  <c r="BB1844" i="1"/>
  <c r="AZ1845" i="1"/>
  <c r="BA1845" i="1"/>
  <c r="BB1845" i="1"/>
  <c r="AZ1846" i="1"/>
  <c r="BA1846" i="1"/>
  <c r="BB1846" i="1"/>
  <c r="AZ1847" i="1"/>
  <c r="BA1847" i="1"/>
  <c r="BB1847" i="1"/>
  <c r="AZ1848" i="1"/>
  <c r="BA1848" i="1"/>
  <c r="BB1848" i="1"/>
  <c r="AZ1849" i="1"/>
  <c r="BA1849" i="1"/>
  <c r="BB1849" i="1"/>
  <c r="AZ1850" i="1"/>
  <c r="BA1850" i="1"/>
  <c r="BB1850" i="1"/>
  <c r="AZ1851" i="1"/>
  <c r="BA1851" i="1"/>
  <c r="BB1851" i="1"/>
  <c r="AZ1852" i="1"/>
  <c r="BA1852" i="1"/>
  <c r="BB1852" i="1"/>
  <c r="AZ1853" i="1"/>
  <c r="BA1853" i="1"/>
  <c r="BB1853" i="1"/>
  <c r="AZ1854" i="1"/>
  <c r="BA1854" i="1"/>
  <c r="BB1854" i="1"/>
  <c r="AZ1855" i="1"/>
  <c r="BA1855" i="1"/>
  <c r="BB1855" i="1"/>
  <c r="AZ1856" i="1"/>
  <c r="BA1856" i="1"/>
  <c r="BB1856" i="1"/>
  <c r="AZ1857" i="1"/>
  <c r="BA1857" i="1"/>
  <c r="BB1857" i="1"/>
  <c r="AZ1858" i="1"/>
  <c r="BA1858" i="1"/>
  <c r="BB1858" i="1"/>
  <c r="AZ1859" i="1"/>
  <c r="BA1859" i="1"/>
  <c r="BB1859" i="1"/>
  <c r="AZ1860" i="1"/>
  <c r="BA1860" i="1"/>
  <c r="BB1860" i="1"/>
  <c r="AZ1861" i="1"/>
  <c r="BA1861" i="1"/>
  <c r="BB1861" i="1"/>
  <c r="AZ1862" i="1"/>
  <c r="BA1862" i="1"/>
  <c r="BB1862" i="1"/>
  <c r="AZ1863" i="1"/>
  <c r="BA1863" i="1"/>
  <c r="BB1863" i="1"/>
  <c r="AZ1864" i="1"/>
  <c r="BA1864" i="1"/>
  <c r="BB1864" i="1"/>
  <c r="AZ1865" i="1"/>
  <c r="BA1865" i="1"/>
  <c r="BB1865" i="1"/>
  <c r="AZ1866" i="1"/>
  <c r="BA1866" i="1"/>
  <c r="BB1866" i="1"/>
  <c r="AZ1867" i="1"/>
  <c r="BA1867" i="1"/>
  <c r="BB1867" i="1"/>
  <c r="AZ1868" i="1"/>
  <c r="BA1868" i="1"/>
  <c r="BB1868" i="1"/>
  <c r="AZ1869" i="1"/>
  <c r="BA1869" i="1"/>
  <c r="BB1869" i="1"/>
  <c r="AZ1870" i="1"/>
  <c r="BA1870" i="1"/>
  <c r="BB1870" i="1"/>
  <c r="AZ1871" i="1"/>
  <c r="BA1871" i="1"/>
  <c r="BB1871" i="1"/>
  <c r="AZ1872" i="1"/>
  <c r="BA1872" i="1"/>
  <c r="BB1872" i="1"/>
  <c r="AZ1873" i="1"/>
  <c r="BA1873" i="1"/>
  <c r="BB1873" i="1"/>
  <c r="AZ1874" i="1"/>
  <c r="BA1874" i="1"/>
  <c r="BB1874" i="1"/>
  <c r="AZ1875" i="1"/>
  <c r="BA1875" i="1"/>
  <c r="BB1875" i="1"/>
  <c r="AZ1876" i="1"/>
  <c r="BA1876" i="1"/>
  <c r="BB1876" i="1"/>
  <c r="AZ1877" i="1"/>
  <c r="BA1877" i="1"/>
  <c r="BB1877" i="1"/>
  <c r="AZ1878" i="1"/>
  <c r="BA1878" i="1"/>
  <c r="BB1878" i="1"/>
  <c r="AZ1879" i="1"/>
  <c r="BA1879" i="1"/>
  <c r="BB1879" i="1"/>
  <c r="AZ1880" i="1"/>
  <c r="BA1880" i="1"/>
  <c r="BB1880" i="1"/>
  <c r="AZ1881" i="1"/>
  <c r="BA1881" i="1"/>
  <c r="BB1881" i="1"/>
  <c r="AZ1882" i="1"/>
  <c r="BA1882" i="1"/>
  <c r="BB1882" i="1"/>
  <c r="AZ1883" i="1"/>
  <c r="BA1883" i="1"/>
  <c r="BB1883" i="1"/>
  <c r="AZ1884" i="1"/>
  <c r="BA1884" i="1"/>
  <c r="BB1884" i="1"/>
  <c r="AZ1885" i="1"/>
  <c r="BA1885" i="1"/>
  <c r="BB1885" i="1"/>
  <c r="AZ1886" i="1"/>
  <c r="BA1886" i="1"/>
  <c r="BB1886" i="1"/>
  <c r="AZ1887" i="1"/>
  <c r="BA1887" i="1"/>
  <c r="BB1887" i="1"/>
  <c r="AZ1888" i="1"/>
  <c r="BA1888" i="1"/>
  <c r="BB1888" i="1"/>
  <c r="AZ1889" i="1"/>
  <c r="BA1889" i="1"/>
  <c r="BB1889" i="1"/>
  <c r="AZ1890" i="1"/>
  <c r="BA1890" i="1"/>
  <c r="BB1890" i="1"/>
  <c r="AZ1891" i="1"/>
  <c r="BA1891" i="1"/>
  <c r="BB1891" i="1"/>
  <c r="AZ1892" i="1"/>
  <c r="BA1892" i="1"/>
  <c r="BB1892" i="1"/>
  <c r="AZ1893" i="1"/>
  <c r="BA1893" i="1"/>
  <c r="BB1893" i="1"/>
  <c r="AZ1894" i="1"/>
  <c r="BA1894" i="1"/>
  <c r="BB1894" i="1"/>
  <c r="AZ1895" i="1"/>
  <c r="BA1895" i="1"/>
  <c r="BB1895" i="1"/>
  <c r="AZ1896" i="1"/>
  <c r="BA1896" i="1"/>
  <c r="BB1896" i="1"/>
  <c r="AZ1897" i="1"/>
  <c r="BA1897" i="1"/>
  <c r="BB1897" i="1"/>
  <c r="AZ1898" i="1"/>
  <c r="BA1898" i="1"/>
  <c r="BB1898" i="1"/>
  <c r="AZ1899" i="1"/>
  <c r="BA1899" i="1"/>
  <c r="BB1899" i="1"/>
  <c r="AZ1900" i="1"/>
  <c r="BA1900" i="1"/>
  <c r="BB1900" i="1"/>
  <c r="AZ1901" i="1"/>
  <c r="BA1901" i="1"/>
  <c r="BB1901" i="1"/>
  <c r="AZ1902" i="1"/>
  <c r="BA1902" i="1"/>
  <c r="BB1902" i="1"/>
  <c r="AZ1903" i="1"/>
  <c r="BA1903" i="1"/>
  <c r="BB1903" i="1"/>
  <c r="AZ1904" i="1"/>
  <c r="BA1904" i="1"/>
  <c r="BB1904" i="1"/>
  <c r="AZ1905" i="1"/>
  <c r="BA1905" i="1"/>
  <c r="BB1905" i="1"/>
  <c r="AZ1906" i="1"/>
  <c r="BA1906" i="1"/>
  <c r="BB1906" i="1"/>
  <c r="AZ1907" i="1"/>
  <c r="BA1907" i="1"/>
  <c r="BB1907" i="1"/>
  <c r="AZ1908" i="1"/>
  <c r="BA1908" i="1"/>
  <c r="BB1908" i="1"/>
  <c r="AZ1909" i="1"/>
  <c r="BA1909" i="1"/>
  <c r="BB1909" i="1"/>
  <c r="AZ1910" i="1"/>
  <c r="BA1910" i="1"/>
  <c r="BB1910" i="1"/>
  <c r="AZ1911" i="1"/>
  <c r="BA1911" i="1"/>
  <c r="BB1911" i="1"/>
  <c r="AZ1912" i="1"/>
  <c r="BA1912" i="1"/>
  <c r="BB1912" i="1"/>
  <c r="AZ1913" i="1"/>
  <c r="BA1913" i="1"/>
  <c r="BB1913" i="1"/>
  <c r="AZ1914" i="1"/>
  <c r="BA1914" i="1"/>
  <c r="BB1914" i="1"/>
  <c r="AZ1915" i="1"/>
  <c r="BA1915" i="1"/>
  <c r="BB1915" i="1"/>
  <c r="AZ1916" i="1"/>
  <c r="BA1916" i="1"/>
  <c r="BB1916" i="1"/>
  <c r="AZ1917" i="1"/>
  <c r="BA1917" i="1"/>
  <c r="BB1917" i="1"/>
  <c r="AZ1918" i="1"/>
  <c r="BA1918" i="1"/>
  <c r="BB1918" i="1"/>
  <c r="AZ1919" i="1"/>
  <c r="BA1919" i="1"/>
  <c r="BB1919" i="1"/>
  <c r="BB2" i="1"/>
  <c r="BA2" i="1"/>
  <c r="AZ2" i="1"/>
  <c r="E51" i="9"/>
  <c r="E46" i="9"/>
  <c r="E41" i="9"/>
  <c r="E36" i="9"/>
  <c r="E31" i="9"/>
  <c r="E26" i="9"/>
  <c r="E21" i="9"/>
  <c r="E16" i="9"/>
  <c r="E11" i="9"/>
  <c r="E6" i="9"/>
  <c r="A1919" i="1"/>
  <c r="AY1919" i="1" s="1"/>
  <c r="AW1919" i="1" s="1"/>
  <c r="A1918" i="1"/>
  <c r="AY1918" i="1" s="1"/>
  <c r="AW1918" i="1" s="1"/>
  <c r="A1917" i="1"/>
  <c r="AY1917" i="1" s="1"/>
  <c r="AW1917" i="1" s="1"/>
  <c r="A1916" i="1"/>
  <c r="AY1916" i="1" s="1"/>
  <c r="AW1916" i="1" s="1"/>
  <c r="A1915" i="1"/>
  <c r="AY1915" i="1" s="1"/>
  <c r="AW1915" i="1" s="1"/>
  <c r="A1914" i="1"/>
  <c r="AY1914" i="1" s="1"/>
  <c r="AW1914" i="1" s="1"/>
  <c r="A1913" i="1"/>
  <c r="AY1913" i="1" s="1"/>
  <c r="AW1913" i="1" s="1"/>
  <c r="A1912" i="1"/>
  <c r="AY1912" i="1" s="1"/>
  <c r="AW1912" i="1" s="1"/>
  <c r="A1911" i="1"/>
  <c r="AY1911" i="1" s="1"/>
  <c r="AW1911" i="1" s="1"/>
  <c r="A1910" i="1"/>
  <c r="AY1910" i="1" s="1"/>
  <c r="AW1910" i="1" s="1"/>
  <c r="A1909" i="1"/>
  <c r="AY1909" i="1" s="1"/>
  <c r="AW1909" i="1" s="1"/>
  <c r="A1908" i="1"/>
  <c r="AY1908" i="1" s="1"/>
  <c r="AW1908" i="1" s="1"/>
  <c r="A1907" i="1"/>
  <c r="AY1907" i="1" s="1"/>
  <c r="AW1907" i="1" s="1"/>
  <c r="A1906" i="1"/>
  <c r="AY1906" i="1" s="1"/>
  <c r="AW1906" i="1" s="1"/>
  <c r="A1905" i="1"/>
  <c r="AY1905" i="1" s="1"/>
  <c r="AW1905" i="1" s="1"/>
  <c r="A1904" i="1"/>
  <c r="AY1904" i="1" s="1"/>
  <c r="AW1904" i="1" s="1"/>
  <c r="A1903" i="1"/>
  <c r="AY1903" i="1" s="1"/>
  <c r="AW1903" i="1" s="1"/>
  <c r="A1902" i="1"/>
  <c r="AY1902" i="1" s="1"/>
  <c r="AW1902" i="1" s="1"/>
  <c r="A1901" i="1"/>
  <c r="AY1901" i="1" s="1"/>
  <c r="AW1901" i="1" s="1"/>
  <c r="A1900" i="1"/>
  <c r="AY1900" i="1" s="1"/>
  <c r="AW1900" i="1" s="1"/>
  <c r="A1899" i="1"/>
  <c r="AY1899" i="1" s="1"/>
  <c r="AW1899" i="1" s="1"/>
  <c r="A1898" i="1"/>
  <c r="AY1898" i="1" s="1"/>
  <c r="AW1898" i="1" s="1"/>
  <c r="A1897" i="1"/>
  <c r="AY1897" i="1" s="1"/>
  <c r="AW1897" i="1" s="1"/>
  <c r="A1896" i="1"/>
  <c r="AY1896" i="1" s="1"/>
  <c r="AW1896" i="1" s="1"/>
  <c r="A1895" i="1"/>
  <c r="AY1895" i="1" s="1"/>
  <c r="AW1895" i="1" s="1"/>
  <c r="A1894" i="1"/>
  <c r="AY1894" i="1" s="1"/>
  <c r="AW1894" i="1" s="1"/>
  <c r="A1893" i="1"/>
  <c r="AY1893" i="1" s="1"/>
  <c r="AW1893" i="1" s="1"/>
  <c r="A1892" i="1"/>
  <c r="AY1892" i="1" s="1"/>
  <c r="AW1892" i="1" s="1"/>
  <c r="A1891" i="1"/>
  <c r="AY1891" i="1" s="1"/>
  <c r="AW1891" i="1" s="1"/>
  <c r="A1890" i="1"/>
  <c r="AY1890" i="1" s="1"/>
  <c r="AW1890" i="1" s="1"/>
  <c r="A1889" i="1"/>
  <c r="AY1889" i="1" s="1"/>
  <c r="AW1889" i="1" s="1"/>
  <c r="A1888" i="1"/>
  <c r="AY1888" i="1" s="1"/>
  <c r="AW1888" i="1" s="1"/>
  <c r="A1887" i="1"/>
  <c r="AY1887" i="1" s="1"/>
  <c r="AW1887" i="1" s="1"/>
  <c r="A1886" i="1"/>
  <c r="AY1886" i="1" s="1"/>
  <c r="AW1886" i="1" s="1"/>
  <c r="A1885" i="1"/>
  <c r="AY1885" i="1" s="1"/>
  <c r="AW1885" i="1" s="1"/>
  <c r="A1884" i="1"/>
  <c r="AY1884" i="1" s="1"/>
  <c r="AW1884" i="1" s="1"/>
  <c r="A1883" i="1"/>
  <c r="AY1883" i="1" s="1"/>
  <c r="AW1883" i="1" s="1"/>
  <c r="A1882" i="1"/>
  <c r="AY1882" i="1" s="1"/>
  <c r="AW1882" i="1" s="1"/>
  <c r="A1881" i="1"/>
  <c r="AY1881" i="1" s="1"/>
  <c r="AW1881" i="1" s="1"/>
  <c r="A1880" i="1"/>
  <c r="AY1880" i="1" s="1"/>
  <c r="AW1880" i="1" s="1"/>
  <c r="A1879" i="1"/>
  <c r="AY1879" i="1" s="1"/>
  <c r="AW1879" i="1" s="1"/>
  <c r="A1878" i="1"/>
  <c r="AY1878" i="1" s="1"/>
  <c r="AW1878" i="1" s="1"/>
  <c r="A1877" i="1"/>
  <c r="AY1877" i="1" s="1"/>
  <c r="AW1877" i="1" s="1"/>
  <c r="A1876" i="1"/>
  <c r="AY1876" i="1" s="1"/>
  <c r="AW1876" i="1" s="1"/>
  <c r="A1875" i="1"/>
  <c r="AY1875" i="1" s="1"/>
  <c r="AW1875" i="1" s="1"/>
  <c r="A1874" i="1"/>
  <c r="AY1874" i="1" s="1"/>
  <c r="AW1874" i="1" s="1"/>
  <c r="A1873" i="1"/>
  <c r="AY1873" i="1" s="1"/>
  <c r="AW1873" i="1" s="1"/>
  <c r="A1872" i="1"/>
  <c r="AY1872" i="1" s="1"/>
  <c r="AW1872" i="1" s="1"/>
  <c r="A1871" i="1"/>
  <c r="AY1871" i="1" s="1"/>
  <c r="AW1871" i="1" s="1"/>
  <c r="A1870" i="1"/>
  <c r="AY1870" i="1" s="1"/>
  <c r="AW1870" i="1" s="1"/>
  <c r="A1869" i="1"/>
  <c r="AY1869" i="1" s="1"/>
  <c r="AW1869" i="1" s="1"/>
  <c r="A1868" i="1"/>
  <c r="AY1868" i="1" s="1"/>
  <c r="AW1868" i="1" s="1"/>
  <c r="A1867" i="1"/>
  <c r="AY1867" i="1" s="1"/>
  <c r="AW1867" i="1" s="1"/>
  <c r="A1866" i="1"/>
  <c r="AY1866" i="1" s="1"/>
  <c r="AW1866" i="1" s="1"/>
  <c r="A1865" i="1"/>
  <c r="AY1865" i="1" s="1"/>
  <c r="AW1865" i="1" s="1"/>
  <c r="A1864" i="1"/>
  <c r="AY1864" i="1" s="1"/>
  <c r="AW1864" i="1" s="1"/>
  <c r="A1863" i="1"/>
  <c r="AY1863" i="1" s="1"/>
  <c r="AW1863" i="1" s="1"/>
  <c r="A1862" i="1"/>
  <c r="AY1862" i="1" s="1"/>
  <c r="AW1862" i="1" s="1"/>
  <c r="A1861" i="1"/>
  <c r="AY1861" i="1" s="1"/>
  <c r="AW1861" i="1" s="1"/>
  <c r="A1860" i="1"/>
  <c r="AY1860" i="1" s="1"/>
  <c r="AW1860" i="1" s="1"/>
  <c r="A1859" i="1"/>
  <c r="AY1859" i="1" s="1"/>
  <c r="AW1859" i="1" s="1"/>
  <c r="A1858" i="1"/>
  <c r="AY1858" i="1" s="1"/>
  <c r="AW1858" i="1" s="1"/>
  <c r="A1857" i="1"/>
  <c r="AY1857" i="1" s="1"/>
  <c r="AW1857" i="1" s="1"/>
  <c r="A1856" i="1"/>
  <c r="AY1856" i="1" s="1"/>
  <c r="AW1856" i="1" s="1"/>
  <c r="A1855" i="1"/>
  <c r="AY1855" i="1" s="1"/>
  <c r="AW1855" i="1" s="1"/>
  <c r="A1854" i="1"/>
  <c r="AY1854" i="1" s="1"/>
  <c r="AW1854" i="1" s="1"/>
  <c r="A1853" i="1"/>
  <c r="AY1853" i="1" s="1"/>
  <c r="AW1853" i="1" s="1"/>
  <c r="A1852" i="1"/>
  <c r="AY1852" i="1" s="1"/>
  <c r="AW1852" i="1" s="1"/>
  <c r="A1851" i="1"/>
  <c r="AY1851" i="1" s="1"/>
  <c r="AW1851" i="1" s="1"/>
  <c r="A1850" i="1"/>
  <c r="AY1850" i="1" s="1"/>
  <c r="AW1850" i="1" s="1"/>
  <c r="A1849" i="1"/>
  <c r="AY1849" i="1" s="1"/>
  <c r="AW1849" i="1" s="1"/>
  <c r="A1848" i="1"/>
  <c r="AY1848" i="1" s="1"/>
  <c r="AW1848" i="1" s="1"/>
  <c r="A1847" i="1"/>
  <c r="AY1847" i="1" s="1"/>
  <c r="AW1847" i="1" s="1"/>
  <c r="A1846" i="1"/>
  <c r="AY1846" i="1" s="1"/>
  <c r="AW1846" i="1" s="1"/>
  <c r="A1845" i="1"/>
  <c r="AY1845" i="1" s="1"/>
  <c r="AW1845" i="1" s="1"/>
  <c r="A1844" i="1"/>
  <c r="AY1844" i="1" s="1"/>
  <c r="AW1844" i="1" s="1"/>
  <c r="A1843" i="1"/>
  <c r="AY1843" i="1" s="1"/>
  <c r="AW1843" i="1" s="1"/>
  <c r="A1842" i="1"/>
  <c r="AY1842" i="1" s="1"/>
  <c r="AW1842" i="1" s="1"/>
  <c r="A1841" i="1"/>
  <c r="AY1841" i="1" s="1"/>
  <c r="AW1841" i="1" s="1"/>
  <c r="A1840" i="1"/>
  <c r="AY1840" i="1" s="1"/>
  <c r="AW1840" i="1" s="1"/>
  <c r="A1839" i="1"/>
  <c r="AY1839" i="1" s="1"/>
  <c r="AW1839" i="1" s="1"/>
  <c r="A1838" i="1"/>
  <c r="AY1838" i="1" s="1"/>
  <c r="AW1838" i="1" s="1"/>
  <c r="A1837" i="1"/>
  <c r="AY1837" i="1" s="1"/>
  <c r="AW1837" i="1" s="1"/>
  <c r="A1836" i="1"/>
  <c r="AY1836" i="1" s="1"/>
  <c r="AW1836" i="1" s="1"/>
  <c r="A1835" i="1"/>
  <c r="AY1835" i="1" s="1"/>
  <c r="AW1835" i="1" s="1"/>
  <c r="A1834" i="1"/>
  <c r="AY1834" i="1" s="1"/>
  <c r="AW1834" i="1" s="1"/>
  <c r="A1833" i="1"/>
  <c r="AY1833" i="1" s="1"/>
  <c r="AW1833" i="1" s="1"/>
  <c r="A1832" i="1"/>
  <c r="AY1832" i="1" s="1"/>
  <c r="AW1832" i="1" s="1"/>
  <c r="A1831" i="1"/>
  <c r="AY1831" i="1" s="1"/>
  <c r="AW1831" i="1" s="1"/>
  <c r="A1830" i="1"/>
  <c r="AY1830" i="1" s="1"/>
  <c r="AW1830" i="1" s="1"/>
  <c r="A1829" i="1"/>
  <c r="AY1829" i="1" s="1"/>
  <c r="AW1829" i="1" s="1"/>
  <c r="A1828" i="1"/>
  <c r="AY1828" i="1" s="1"/>
  <c r="AW1828" i="1" s="1"/>
  <c r="A1827" i="1"/>
  <c r="AY1827" i="1" s="1"/>
  <c r="AW1827" i="1" s="1"/>
  <c r="A1826" i="1"/>
  <c r="AY1826" i="1" s="1"/>
  <c r="AW1826" i="1" s="1"/>
  <c r="A1825" i="1"/>
  <c r="AY1825" i="1" s="1"/>
  <c r="AW1825" i="1" s="1"/>
  <c r="A1824" i="1"/>
  <c r="AY1824" i="1" s="1"/>
  <c r="AW1824" i="1" s="1"/>
  <c r="A1823" i="1"/>
  <c r="AY1823" i="1" s="1"/>
  <c r="AW1823" i="1" s="1"/>
  <c r="A1822" i="1"/>
  <c r="AY1822" i="1" s="1"/>
  <c r="AW1822" i="1" s="1"/>
  <c r="A1821" i="1"/>
  <c r="AY1821" i="1" s="1"/>
  <c r="AW1821" i="1" s="1"/>
  <c r="A1820" i="1"/>
  <c r="AY1820" i="1" s="1"/>
  <c r="AW1820" i="1" s="1"/>
  <c r="A1819" i="1"/>
  <c r="AY1819" i="1" s="1"/>
  <c r="AW1819" i="1" s="1"/>
  <c r="A1818" i="1"/>
  <c r="AY1818" i="1" s="1"/>
  <c r="AW1818" i="1" s="1"/>
  <c r="A1817" i="1"/>
  <c r="AY1817" i="1" s="1"/>
  <c r="AW1817" i="1" s="1"/>
  <c r="A1816" i="1"/>
  <c r="AY1816" i="1" s="1"/>
  <c r="AW1816" i="1" s="1"/>
  <c r="A1815" i="1"/>
  <c r="AY1815" i="1" s="1"/>
  <c r="AW1815" i="1" s="1"/>
  <c r="A1814" i="1"/>
  <c r="AY1814" i="1" s="1"/>
  <c r="AW1814" i="1" s="1"/>
  <c r="A1813" i="1"/>
  <c r="AY1813" i="1" s="1"/>
  <c r="AW1813" i="1" s="1"/>
  <c r="A1812" i="1"/>
  <c r="AY1812" i="1" s="1"/>
  <c r="AW1812" i="1" s="1"/>
  <c r="A1811" i="1"/>
  <c r="AY1811" i="1" s="1"/>
  <c r="AW1811" i="1" s="1"/>
  <c r="A1810" i="1"/>
  <c r="AY1810" i="1" s="1"/>
  <c r="AW1810" i="1" s="1"/>
  <c r="A1809" i="1"/>
  <c r="AY1809" i="1" s="1"/>
  <c r="AW1809" i="1" s="1"/>
  <c r="A1808" i="1"/>
  <c r="AY1808" i="1" s="1"/>
  <c r="AW1808" i="1" s="1"/>
  <c r="A1807" i="1"/>
  <c r="AY1807" i="1" s="1"/>
  <c r="AW1807" i="1" s="1"/>
  <c r="A1806" i="1"/>
  <c r="AY1806" i="1" s="1"/>
  <c r="AW1806" i="1" s="1"/>
  <c r="A1805" i="1"/>
  <c r="AY1805" i="1" s="1"/>
  <c r="AW1805" i="1" s="1"/>
  <c r="A1804" i="1"/>
  <c r="AY1804" i="1" s="1"/>
  <c r="AW1804" i="1" s="1"/>
  <c r="A1803" i="1"/>
  <c r="AY1803" i="1" s="1"/>
  <c r="AW1803" i="1" s="1"/>
  <c r="A1802" i="1"/>
  <c r="AY1802" i="1" s="1"/>
  <c r="AW1802" i="1" s="1"/>
  <c r="A1801" i="1"/>
  <c r="AY1801" i="1" s="1"/>
  <c r="AW1801" i="1" s="1"/>
  <c r="A1800" i="1"/>
  <c r="AY1800" i="1" s="1"/>
  <c r="AW1800" i="1" s="1"/>
  <c r="A1799" i="1"/>
  <c r="AY1799" i="1" s="1"/>
  <c r="AW1799" i="1" s="1"/>
  <c r="A1798" i="1"/>
  <c r="AY1798" i="1" s="1"/>
  <c r="AW1798" i="1" s="1"/>
  <c r="A1797" i="1"/>
  <c r="AY1797" i="1" s="1"/>
  <c r="AW1797" i="1" s="1"/>
  <c r="A1796" i="1"/>
  <c r="AY1796" i="1" s="1"/>
  <c r="AW1796" i="1" s="1"/>
  <c r="A1795" i="1"/>
  <c r="AY1795" i="1" s="1"/>
  <c r="AW1795" i="1" s="1"/>
  <c r="A1794" i="1"/>
  <c r="AY1794" i="1" s="1"/>
  <c r="AW1794" i="1" s="1"/>
  <c r="A1793" i="1"/>
  <c r="AY1793" i="1" s="1"/>
  <c r="AW1793" i="1" s="1"/>
  <c r="A1792" i="1"/>
  <c r="AY1792" i="1" s="1"/>
  <c r="AW1792" i="1" s="1"/>
  <c r="A1791" i="1"/>
  <c r="AY1791" i="1" s="1"/>
  <c r="AW1791" i="1" s="1"/>
  <c r="A1790" i="1"/>
  <c r="AY1790" i="1" s="1"/>
  <c r="AW1790" i="1" s="1"/>
  <c r="A1789" i="1"/>
  <c r="AY1789" i="1" s="1"/>
  <c r="AW1789" i="1" s="1"/>
  <c r="A1788" i="1"/>
  <c r="AY1788" i="1" s="1"/>
  <c r="AW1788" i="1" s="1"/>
  <c r="A1787" i="1"/>
  <c r="AY1787" i="1" s="1"/>
  <c r="AW1787" i="1" s="1"/>
  <c r="A1786" i="1"/>
  <c r="AY1786" i="1" s="1"/>
  <c r="AW1786" i="1" s="1"/>
  <c r="A1785" i="1"/>
  <c r="AY1785" i="1" s="1"/>
  <c r="AW1785" i="1" s="1"/>
  <c r="A1784" i="1"/>
  <c r="AY1784" i="1" s="1"/>
  <c r="AW1784" i="1" s="1"/>
  <c r="A1783" i="1"/>
  <c r="AY1783" i="1" s="1"/>
  <c r="AW1783" i="1" s="1"/>
  <c r="A1782" i="1"/>
  <c r="AY1782" i="1" s="1"/>
  <c r="AW1782" i="1" s="1"/>
  <c r="A1781" i="1"/>
  <c r="AY1781" i="1" s="1"/>
  <c r="AW1781" i="1" s="1"/>
  <c r="A1780" i="1"/>
  <c r="AY1780" i="1" s="1"/>
  <c r="AW1780" i="1" s="1"/>
  <c r="A1779" i="1"/>
  <c r="AY1779" i="1" s="1"/>
  <c r="AW1779" i="1" s="1"/>
  <c r="A1778" i="1"/>
  <c r="AY1778" i="1" s="1"/>
  <c r="AW1778" i="1" s="1"/>
  <c r="A1777" i="1"/>
  <c r="AY1777" i="1" s="1"/>
  <c r="AW1777" i="1" s="1"/>
  <c r="A1776" i="1"/>
  <c r="AY1776" i="1" s="1"/>
  <c r="AW1776" i="1" s="1"/>
  <c r="A1775" i="1"/>
  <c r="AY1775" i="1" s="1"/>
  <c r="AW1775" i="1" s="1"/>
  <c r="A1774" i="1"/>
  <c r="AY1774" i="1" s="1"/>
  <c r="AW1774" i="1" s="1"/>
  <c r="A1773" i="1"/>
  <c r="AY1773" i="1" s="1"/>
  <c r="AW1773" i="1" s="1"/>
  <c r="A1772" i="1"/>
  <c r="AY1772" i="1" s="1"/>
  <c r="AW1772" i="1" s="1"/>
  <c r="A1771" i="1"/>
  <c r="AY1771" i="1" s="1"/>
  <c r="AW1771" i="1" s="1"/>
  <c r="A1770" i="1"/>
  <c r="AY1770" i="1" s="1"/>
  <c r="AW1770" i="1" s="1"/>
  <c r="A1769" i="1"/>
  <c r="AY1769" i="1" s="1"/>
  <c r="AW1769" i="1" s="1"/>
  <c r="A1768" i="1"/>
  <c r="AY1768" i="1" s="1"/>
  <c r="AW1768" i="1" s="1"/>
  <c r="A1767" i="1"/>
  <c r="AY1767" i="1" s="1"/>
  <c r="AW1767" i="1" s="1"/>
  <c r="A1766" i="1"/>
  <c r="AY1766" i="1" s="1"/>
  <c r="AW1766" i="1" s="1"/>
  <c r="A1765" i="1"/>
  <c r="AY1765" i="1" s="1"/>
  <c r="AW1765" i="1" s="1"/>
  <c r="A1764" i="1"/>
  <c r="AY1764" i="1" s="1"/>
  <c r="AW1764" i="1" s="1"/>
  <c r="A1763" i="1"/>
  <c r="AY1763" i="1" s="1"/>
  <c r="AW1763" i="1" s="1"/>
  <c r="A1762" i="1"/>
  <c r="AY1762" i="1" s="1"/>
  <c r="AW1762" i="1" s="1"/>
  <c r="A1761" i="1"/>
  <c r="AY1761" i="1" s="1"/>
  <c r="AW1761" i="1" s="1"/>
  <c r="A1760" i="1"/>
  <c r="AY1760" i="1" s="1"/>
  <c r="AW1760" i="1" s="1"/>
  <c r="A1759" i="1"/>
  <c r="AY1759" i="1" s="1"/>
  <c r="AW1759" i="1" s="1"/>
  <c r="A1758" i="1"/>
  <c r="AY1758" i="1" s="1"/>
  <c r="AW1758" i="1" s="1"/>
  <c r="A1757" i="1"/>
  <c r="AY1757" i="1" s="1"/>
  <c r="AW1757" i="1" s="1"/>
  <c r="A1756" i="1"/>
  <c r="AY1756" i="1" s="1"/>
  <c r="AW1756" i="1" s="1"/>
  <c r="A1755" i="1"/>
  <c r="AY1755" i="1" s="1"/>
  <c r="AW1755" i="1" s="1"/>
  <c r="A1754" i="1"/>
  <c r="AY1754" i="1" s="1"/>
  <c r="AW1754" i="1" s="1"/>
  <c r="A1753" i="1"/>
  <c r="AY1753" i="1" s="1"/>
  <c r="AW1753" i="1" s="1"/>
  <c r="A1752" i="1"/>
  <c r="AY1752" i="1" s="1"/>
  <c r="AW1752" i="1" s="1"/>
  <c r="A1751" i="1"/>
  <c r="AY1751" i="1" s="1"/>
  <c r="AW1751" i="1" s="1"/>
  <c r="A1750" i="1"/>
  <c r="AY1750" i="1" s="1"/>
  <c r="AW1750" i="1" s="1"/>
  <c r="A1749" i="1"/>
  <c r="AY1749" i="1" s="1"/>
  <c r="AW1749" i="1" s="1"/>
  <c r="A1748" i="1"/>
  <c r="AY1748" i="1" s="1"/>
  <c r="AW1748" i="1" s="1"/>
  <c r="A1747" i="1"/>
  <c r="AY1747" i="1" s="1"/>
  <c r="AW1747" i="1" s="1"/>
  <c r="A1746" i="1"/>
  <c r="AY1746" i="1" s="1"/>
  <c r="AW1746" i="1" s="1"/>
  <c r="A1745" i="1"/>
  <c r="AY1745" i="1" s="1"/>
  <c r="AW1745" i="1" s="1"/>
  <c r="A1744" i="1"/>
  <c r="AY1744" i="1" s="1"/>
  <c r="AW1744" i="1" s="1"/>
  <c r="A1743" i="1"/>
  <c r="AY1743" i="1" s="1"/>
  <c r="AW1743" i="1" s="1"/>
  <c r="A1742" i="1"/>
  <c r="AY1742" i="1" s="1"/>
  <c r="AW1742" i="1" s="1"/>
  <c r="A1741" i="1"/>
  <c r="AY1741" i="1" s="1"/>
  <c r="AW1741" i="1" s="1"/>
  <c r="A1740" i="1"/>
  <c r="AY1740" i="1" s="1"/>
  <c r="AW1740" i="1" s="1"/>
  <c r="A1739" i="1"/>
  <c r="AY1739" i="1" s="1"/>
  <c r="AW1739" i="1" s="1"/>
  <c r="A1738" i="1"/>
  <c r="AY1738" i="1" s="1"/>
  <c r="AW1738" i="1" s="1"/>
  <c r="A1737" i="1"/>
  <c r="AY1737" i="1" s="1"/>
  <c r="AW1737" i="1" s="1"/>
  <c r="A1736" i="1"/>
  <c r="AY1736" i="1" s="1"/>
  <c r="AW1736" i="1" s="1"/>
  <c r="A1735" i="1"/>
  <c r="AY1735" i="1" s="1"/>
  <c r="AW1735" i="1" s="1"/>
  <c r="A1734" i="1"/>
  <c r="AY1734" i="1" s="1"/>
  <c r="AW1734" i="1" s="1"/>
  <c r="A1733" i="1"/>
  <c r="AY1733" i="1" s="1"/>
  <c r="AW1733" i="1" s="1"/>
  <c r="A1732" i="1"/>
  <c r="AY1732" i="1" s="1"/>
  <c r="AW1732" i="1" s="1"/>
  <c r="A1731" i="1"/>
  <c r="AY1731" i="1" s="1"/>
  <c r="AW1731" i="1" s="1"/>
  <c r="A1730" i="1"/>
  <c r="AY1730" i="1" s="1"/>
  <c r="AW1730" i="1" s="1"/>
  <c r="A1729" i="1"/>
  <c r="AY1729" i="1" s="1"/>
  <c r="AW1729" i="1" s="1"/>
  <c r="A1728" i="1"/>
  <c r="AY1728" i="1" s="1"/>
  <c r="AW1728" i="1" s="1"/>
  <c r="A1727" i="1"/>
  <c r="AY1727" i="1" s="1"/>
  <c r="AW1727" i="1" s="1"/>
  <c r="A1726" i="1"/>
  <c r="AY1726" i="1" s="1"/>
  <c r="AW1726" i="1" s="1"/>
  <c r="A1725" i="1"/>
  <c r="AY1725" i="1" s="1"/>
  <c r="AW1725" i="1" s="1"/>
  <c r="A1724" i="1"/>
  <c r="AY1724" i="1" s="1"/>
  <c r="AW1724" i="1" s="1"/>
  <c r="A1723" i="1"/>
  <c r="AY1723" i="1" s="1"/>
  <c r="AW1723" i="1" s="1"/>
  <c r="A1722" i="1"/>
  <c r="AY1722" i="1" s="1"/>
  <c r="AW1722" i="1" s="1"/>
  <c r="A1721" i="1"/>
  <c r="AY1721" i="1" s="1"/>
  <c r="AW1721" i="1" s="1"/>
  <c r="A1720" i="1"/>
  <c r="AY1720" i="1" s="1"/>
  <c r="AW1720" i="1" s="1"/>
  <c r="A1719" i="1"/>
  <c r="AY1719" i="1" s="1"/>
  <c r="AW1719" i="1" s="1"/>
  <c r="A1718" i="1"/>
  <c r="AY1718" i="1" s="1"/>
  <c r="AW1718" i="1" s="1"/>
  <c r="A1717" i="1"/>
  <c r="AY1717" i="1" s="1"/>
  <c r="AW1717" i="1" s="1"/>
  <c r="A1716" i="1"/>
  <c r="AY1716" i="1" s="1"/>
  <c r="AW1716" i="1" s="1"/>
  <c r="A1715" i="1"/>
  <c r="AY1715" i="1" s="1"/>
  <c r="AW1715" i="1" s="1"/>
  <c r="A1714" i="1"/>
  <c r="AY1714" i="1" s="1"/>
  <c r="AW1714" i="1" s="1"/>
  <c r="A1713" i="1"/>
  <c r="AY1713" i="1" s="1"/>
  <c r="AW1713" i="1" s="1"/>
  <c r="A1712" i="1"/>
  <c r="AY1712" i="1" s="1"/>
  <c r="AW1712" i="1" s="1"/>
  <c r="A1711" i="1"/>
  <c r="AY1711" i="1" s="1"/>
  <c r="AW1711" i="1" s="1"/>
  <c r="A1710" i="1"/>
  <c r="AY1710" i="1" s="1"/>
  <c r="AW1710" i="1" s="1"/>
  <c r="A1709" i="1"/>
  <c r="AY1709" i="1" s="1"/>
  <c r="AW1709" i="1" s="1"/>
  <c r="A1708" i="1"/>
  <c r="AY1708" i="1" s="1"/>
  <c r="AW1708" i="1" s="1"/>
  <c r="A1707" i="1"/>
  <c r="AY1707" i="1" s="1"/>
  <c r="AW1707" i="1" s="1"/>
  <c r="A1706" i="1"/>
  <c r="AY1706" i="1" s="1"/>
  <c r="AW1706" i="1" s="1"/>
  <c r="A1705" i="1"/>
  <c r="AY1705" i="1" s="1"/>
  <c r="AW1705" i="1" s="1"/>
  <c r="A1704" i="1"/>
  <c r="AY1704" i="1" s="1"/>
  <c r="AW1704" i="1" s="1"/>
  <c r="A1703" i="1"/>
  <c r="AY1703" i="1" s="1"/>
  <c r="AW1703" i="1" s="1"/>
  <c r="A1702" i="1"/>
  <c r="AY1702" i="1" s="1"/>
  <c r="AW1702" i="1" s="1"/>
  <c r="A1701" i="1"/>
  <c r="AY1701" i="1" s="1"/>
  <c r="AW1701" i="1" s="1"/>
  <c r="A1700" i="1"/>
  <c r="AY1700" i="1" s="1"/>
  <c r="AW1700" i="1" s="1"/>
  <c r="A1699" i="1"/>
  <c r="AY1699" i="1" s="1"/>
  <c r="AW1699" i="1" s="1"/>
  <c r="A1698" i="1"/>
  <c r="AY1698" i="1" s="1"/>
  <c r="AW1698" i="1" s="1"/>
  <c r="A1697" i="1"/>
  <c r="AY1697" i="1" s="1"/>
  <c r="AW1697" i="1" s="1"/>
  <c r="A1696" i="1"/>
  <c r="AY1696" i="1" s="1"/>
  <c r="AW1696" i="1" s="1"/>
  <c r="A1695" i="1"/>
  <c r="AY1695" i="1" s="1"/>
  <c r="AW1695" i="1" s="1"/>
  <c r="A1694" i="1"/>
  <c r="AY1694" i="1" s="1"/>
  <c r="AW1694" i="1" s="1"/>
  <c r="A1693" i="1"/>
  <c r="AY1693" i="1" s="1"/>
  <c r="AW1693" i="1" s="1"/>
  <c r="A1692" i="1"/>
  <c r="AY1692" i="1" s="1"/>
  <c r="AW1692" i="1" s="1"/>
  <c r="A1691" i="1"/>
  <c r="AY1691" i="1" s="1"/>
  <c r="AW1691" i="1" s="1"/>
  <c r="A1690" i="1"/>
  <c r="AY1690" i="1" s="1"/>
  <c r="AW1690" i="1" s="1"/>
  <c r="A1689" i="1"/>
  <c r="AY1689" i="1" s="1"/>
  <c r="AW1689" i="1" s="1"/>
  <c r="A1688" i="1"/>
  <c r="AY1688" i="1" s="1"/>
  <c r="AW1688" i="1" s="1"/>
  <c r="A1687" i="1"/>
  <c r="AY1687" i="1" s="1"/>
  <c r="AW1687" i="1" s="1"/>
  <c r="A1686" i="1"/>
  <c r="AY1686" i="1" s="1"/>
  <c r="AW1686" i="1" s="1"/>
  <c r="A1685" i="1"/>
  <c r="AY1685" i="1" s="1"/>
  <c r="AW1685" i="1" s="1"/>
  <c r="A1684" i="1"/>
  <c r="AY1684" i="1" s="1"/>
  <c r="AW1684" i="1" s="1"/>
  <c r="A1683" i="1"/>
  <c r="AY1683" i="1" s="1"/>
  <c r="AW1683" i="1" s="1"/>
  <c r="A1682" i="1"/>
  <c r="AY1682" i="1" s="1"/>
  <c r="AW1682" i="1" s="1"/>
  <c r="A1681" i="1"/>
  <c r="AY1681" i="1" s="1"/>
  <c r="AW1681" i="1" s="1"/>
  <c r="A1680" i="1"/>
  <c r="AY1680" i="1" s="1"/>
  <c r="AW1680" i="1" s="1"/>
  <c r="A1679" i="1"/>
  <c r="AY1679" i="1" s="1"/>
  <c r="AW1679" i="1" s="1"/>
  <c r="A1678" i="1"/>
  <c r="AY1678" i="1" s="1"/>
  <c r="AW1678" i="1" s="1"/>
  <c r="A1677" i="1"/>
  <c r="AY1677" i="1" s="1"/>
  <c r="AW1677" i="1" s="1"/>
  <c r="A1676" i="1"/>
  <c r="AY1676" i="1" s="1"/>
  <c r="AW1676" i="1" s="1"/>
  <c r="A1675" i="1"/>
  <c r="AY1675" i="1" s="1"/>
  <c r="AW1675" i="1" s="1"/>
  <c r="A1674" i="1"/>
  <c r="AY1674" i="1" s="1"/>
  <c r="AW1674" i="1" s="1"/>
  <c r="A1673" i="1"/>
  <c r="AY1673" i="1" s="1"/>
  <c r="AW1673" i="1" s="1"/>
  <c r="A1672" i="1"/>
  <c r="AY1672" i="1" s="1"/>
  <c r="AW1672" i="1" s="1"/>
  <c r="A1671" i="1"/>
  <c r="AY1671" i="1" s="1"/>
  <c r="AW1671" i="1" s="1"/>
  <c r="A1670" i="1"/>
  <c r="AY1670" i="1" s="1"/>
  <c r="AW1670" i="1" s="1"/>
  <c r="A1669" i="1"/>
  <c r="AY1669" i="1" s="1"/>
  <c r="AW1669" i="1" s="1"/>
  <c r="A1668" i="1"/>
  <c r="AY1668" i="1" s="1"/>
  <c r="AW1668" i="1" s="1"/>
  <c r="A1667" i="1"/>
  <c r="AY1667" i="1" s="1"/>
  <c r="AW1667" i="1" s="1"/>
  <c r="A1666" i="1"/>
  <c r="AY1666" i="1" s="1"/>
  <c r="AW1666" i="1" s="1"/>
  <c r="A1665" i="1"/>
  <c r="AY1665" i="1" s="1"/>
  <c r="AW1665" i="1" s="1"/>
  <c r="A1664" i="1"/>
  <c r="AY1664" i="1" s="1"/>
  <c r="AW1664" i="1" s="1"/>
  <c r="A1663" i="1"/>
  <c r="AY1663" i="1" s="1"/>
  <c r="AW1663" i="1" s="1"/>
  <c r="A1662" i="1"/>
  <c r="AY1662" i="1" s="1"/>
  <c r="AW1662" i="1" s="1"/>
  <c r="A1661" i="1"/>
  <c r="AY1661" i="1" s="1"/>
  <c r="AW1661" i="1" s="1"/>
  <c r="A1660" i="1"/>
  <c r="AY1660" i="1" s="1"/>
  <c r="AW1660" i="1" s="1"/>
  <c r="A1659" i="1"/>
  <c r="AY1659" i="1" s="1"/>
  <c r="AW1659" i="1" s="1"/>
  <c r="A1658" i="1"/>
  <c r="AY1658" i="1" s="1"/>
  <c r="AW1658" i="1" s="1"/>
  <c r="A1657" i="1"/>
  <c r="AY1657" i="1" s="1"/>
  <c r="AW1657" i="1" s="1"/>
  <c r="A1656" i="1"/>
  <c r="AY1656" i="1" s="1"/>
  <c r="AW1656" i="1" s="1"/>
  <c r="A1655" i="1"/>
  <c r="AY1655" i="1" s="1"/>
  <c r="AW1655" i="1" s="1"/>
  <c r="A1654" i="1"/>
  <c r="AY1654" i="1" s="1"/>
  <c r="AW1654" i="1" s="1"/>
  <c r="A1653" i="1"/>
  <c r="AY1653" i="1" s="1"/>
  <c r="AW1653" i="1" s="1"/>
  <c r="A1652" i="1"/>
  <c r="AY1652" i="1" s="1"/>
  <c r="AW1652" i="1" s="1"/>
  <c r="A1651" i="1"/>
  <c r="AY1651" i="1" s="1"/>
  <c r="AW1651" i="1" s="1"/>
  <c r="A1650" i="1"/>
  <c r="AY1650" i="1" s="1"/>
  <c r="AW1650" i="1" s="1"/>
  <c r="A1649" i="1"/>
  <c r="AY1649" i="1" s="1"/>
  <c r="AW1649" i="1" s="1"/>
  <c r="A1648" i="1"/>
  <c r="AY1648" i="1" s="1"/>
  <c r="AW1648" i="1" s="1"/>
  <c r="A1647" i="1"/>
  <c r="AY1647" i="1" s="1"/>
  <c r="AW1647" i="1" s="1"/>
  <c r="A1646" i="1"/>
  <c r="AY1646" i="1" s="1"/>
  <c r="AW1646" i="1" s="1"/>
  <c r="A1645" i="1"/>
  <c r="AY1645" i="1" s="1"/>
  <c r="AW1645" i="1" s="1"/>
  <c r="A1644" i="1"/>
  <c r="AY1644" i="1" s="1"/>
  <c r="AW1644" i="1" s="1"/>
  <c r="A1643" i="1"/>
  <c r="AY1643" i="1" s="1"/>
  <c r="AW1643" i="1" s="1"/>
  <c r="A1642" i="1"/>
  <c r="AY1642" i="1" s="1"/>
  <c r="AW1642" i="1" s="1"/>
  <c r="A1641" i="1"/>
  <c r="AY1641" i="1" s="1"/>
  <c r="AW1641" i="1" s="1"/>
  <c r="A1640" i="1"/>
  <c r="AY1640" i="1" s="1"/>
  <c r="AW1640" i="1" s="1"/>
  <c r="A1639" i="1"/>
  <c r="AY1639" i="1" s="1"/>
  <c r="AW1639" i="1" s="1"/>
  <c r="A1638" i="1"/>
  <c r="AY1638" i="1" s="1"/>
  <c r="AW1638" i="1" s="1"/>
  <c r="A1637" i="1"/>
  <c r="AY1637" i="1" s="1"/>
  <c r="AW1637" i="1" s="1"/>
  <c r="A1636" i="1"/>
  <c r="AY1636" i="1" s="1"/>
  <c r="AW1636" i="1" s="1"/>
  <c r="A1635" i="1"/>
  <c r="AY1635" i="1" s="1"/>
  <c r="AW1635" i="1" s="1"/>
  <c r="A1634" i="1"/>
  <c r="AY1634" i="1" s="1"/>
  <c r="AW1634" i="1" s="1"/>
  <c r="A1633" i="1"/>
  <c r="AY1633" i="1" s="1"/>
  <c r="AW1633" i="1" s="1"/>
  <c r="A1632" i="1"/>
  <c r="AY1632" i="1" s="1"/>
  <c r="AW1632" i="1" s="1"/>
  <c r="A1631" i="1"/>
  <c r="AY1631" i="1" s="1"/>
  <c r="AW1631" i="1" s="1"/>
  <c r="A1630" i="1"/>
  <c r="AY1630" i="1" s="1"/>
  <c r="AW1630" i="1" s="1"/>
  <c r="A1629" i="1"/>
  <c r="AY1629" i="1" s="1"/>
  <c r="AW1629" i="1" s="1"/>
  <c r="A1628" i="1"/>
  <c r="AY1628" i="1" s="1"/>
  <c r="AW1628" i="1" s="1"/>
  <c r="A1627" i="1"/>
  <c r="AY1627" i="1" s="1"/>
  <c r="AW1627" i="1" s="1"/>
  <c r="A1626" i="1"/>
  <c r="AY1626" i="1" s="1"/>
  <c r="AW1626" i="1" s="1"/>
  <c r="A1625" i="1"/>
  <c r="AY1625" i="1" s="1"/>
  <c r="AW1625" i="1" s="1"/>
  <c r="A1624" i="1"/>
  <c r="AY1624" i="1" s="1"/>
  <c r="AW1624" i="1" s="1"/>
  <c r="A1623" i="1"/>
  <c r="AY1623" i="1" s="1"/>
  <c r="AW1623" i="1" s="1"/>
  <c r="A1622" i="1"/>
  <c r="AY1622" i="1" s="1"/>
  <c r="AW1622" i="1" s="1"/>
  <c r="A1621" i="1"/>
  <c r="AY1621" i="1" s="1"/>
  <c r="AW1621" i="1" s="1"/>
  <c r="A1620" i="1"/>
  <c r="AY1620" i="1" s="1"/>
  <c r="AW1620" i="1" s="1"/>
  <c r="A1619" i="1"/>
  <c r="AY1619" i="1" s="1"/>
  <c r="AW1619" i="1" s="1"/>
  <c r="A1618" i="1"/>
  <c r="AY1618" i="1" s="1"/>
  <c r="AW1618" i="1" s="1"/>
  <c r="A1617" i="1"/>
  <c r="AY1617" i="1" s="1"/>
  <c r="AW1617" i="1" s="1"/>
  <c r="A1616" i="1"/>
  <c r="AY1616" i="1" s="1"/>
  <c r="AW1616" i="1" s="1"/>
  <c r="A1615" i="1"/>
  <c r="AY1615" i="1" s="1"/>
  <c r="AW1615" i="1" s="1"/>
  <c r="A1614" i="1"/>
  <c r="AY1614" i="1" s="1"/>
  <c r="AW1614" i="1" s="1"/>
  <c r="A1613" i="1"/>
  <c r="AY1613" i="1" s="1"/>
  <c r="AW1613" i="1" s="1"/>
  <c r="A1612" i="1"/>
  <c r="AY1612" i="1" s="1"/>
  <c r="AW1612" i="1" s="1"/>
  <c r="A1611" i="1"/>
  <c r="AY1611" i="1" s="1"/>
  <c r="AW1611" i="1" s="1"/>
  <c r="A1610" i="1"/>
  <c r="AY1610" i="1" s="1"/>
  <c r="AW1610" i="1" s="1"/>
  <c r="A1609" i="1"/>
  <c r="AY1609" i="1" s="1"/>
  <c r="AW1609" i="1" s="1"/>
  <c r="A1608" i="1"/>
  <c r="AY1608" i="1" s="1"/>
  <c r="AW1608" i="1" s="1"/>
  <c r="A1607" i="1"/>
  <c r="AY1607" i="1" s="1"/>
  <c r="AW1607" i="1" s="1"/>
  <c r="A1606" i="1"/>
  <c r="AY1606" i="1" s="1"/>
  <c r="AW1606" i="1" s="1"/>
  <c r="A1605" i="1"/>
  <c r="AY1605" i="1" s="1"/>
  <c r="AW1605" i="1" s="1"/>
  <c r="A1604" i="1"/>
  <c r="AY1604" i="1" s="1"/>
  <c r="AW1604" i="1" s="1"/>
  <c r="A1603" i="1"/>
  <c r="AY1603" i="1" s="1"/>
  <c r="AW1603" i="1" s="1"/>
  <c r="A1602" i="1"/>
  <c r="AY1602" i="1" s="1"/>
  <c r="AW1602" i="1" s="1"/>
  <c r="A1601" i="1"/>
  <c r="AY1601" i="1" s="1"/>
  <c r="AW1601" i="1" s="1"/>
  <c r="A1600" i="1"/>
  <c r="AY1600" i="1" s="1"/>
  <c r="AW1600" i="1" s="1"/>
  <c r="A1599" i="1"/>
  <c r="AY1599" i="1" s="1"/>
  <c r="AW1599" i="1" s="1"/>
  <c r="A1598" i="1"/>
  <c r="AY1598" i="1" s="1"/>
  <c r="AW1598" i="1" s="1"/>
  <c r="A1597" i="1"/>
  <c r="AY1597" i="1" s="1"/>
  <c r="AW1597" i="1" s="1"/>
  <c r="A1596" i="1"/>
  <c r="AY1596" i="1" s="1"/>
  <c r="AW1596" i="1" s="1"/>
  <c r="A1595" i="1"/>
  <c r="AY1595" i="1" s="1"/>
  <c r="AW1595" i="1" s="1"/>
  <c r="A1594" i="1"/>
  <c r="AY1594" i="1" s="1"/>
  <c r="AW1594" i="1" s="1"/>
  <c r="A1593" i="1"/>
  <c r="AY1593" i="1" s="1"/>
  <c r="AW1593" i="1" s="1"/>
  <c r="A1592" i="1"/>
  <c r="AY1592" i="1" s="1"/>
  <c r="AW1592" i="1" s="1"/>
  <c r="A1591" i="1"/>
  <c r="AY1591" i="1" s="1"/>
  <c r="AW1591" i="1" s="1"/>
  <c r="A1590" i="1"/>
  <c r="AY1590" i="1" s="1"/>
  <c r="AW1590" i="1" s="1"/>
  <c r="A1589" i="1"/>
  <c r="AY1589" i="1" s="1"/>
  <c r="AW1589" i="1" s="1"/>
  <c r="A1588" i="1"/>
  <c r="AY1588" i="1" s="1"/>
  <c r="AW1588" i="1" s="1"/>
  <c r="A1587" i="1"/>
  <c r="AY1587" i="1" s="1"/>
  <c r="AW1587" i="1" s="1"/>
  <c r="A1586" i="1"/>
  <c r="AY1586" i="1" s="1"/>
  <c r="AW1586" i="1" s="1"/>
  <c r="A1585" i="1"/>
  <c r="AY1585" i="1" s="1"/>
  <c r="AW1585" i="1" s="1"/>
  <c r="A1584" i="1"/>
  <c r="AY1584" i="1" s="1"/>
  <c r="AW1584" i="1" s="1"/>
  <c r="A1583" i="1"/>
  <c r="AY1583" i="1" s="1"/>
  <c r="AW1583" i="1" s="1"/>
  <c r="A1582" i="1"/>
  <c r="AY1582" i="1" s="1"/>
  <c r="AW1582" i="1" s="1"/>
  <c r="A1581" i="1"/>
  <c r="AY1581" i="1" s="1"/>
  <c r="AW1581" i="1" s="1"/>
  <c r="A1580" i="1"/>
  <c r="AY1580" i="1" s="1"/>
  <c r="AW1580" i="1" s="1"/>
  <c r="A1579" i="1"/>
  <c r="AY1579" i="1" s="1"/>
  <c r="AW1579" i="1" s="1"/>
  <c r="A1578" i="1"/>
  <c r="AY1578" i="1" s="1"/>
  <c r="AW1578" i="1" s="1"/>
  <c r="A1577" i="1"/>
  <c r="AY1577" i="1" s="1"/>
  <c r="AW1577" i="1" s="1"/>
  <c r="A1576" i="1"/>
  <c r="AY1576" i="1" s="1"/>
  <c r="AW1576" i="1" s="1"/>
  <c r="A1575" i="1"/>
  <c r="AY1575" i="1" s="1"/>
  <c r="AW1575" i="1" s="1"/>
  <c r="A1574" i="1"/>
  <c r="AY1574" i="1" s="1"/>
  <c r="AW1574" i="1" s="1"/>
  <c r="A1573" i="1"/>
  <c r="AY1573" i="1" s="1"/>
  <c r="AW1573" i="1" s="1"/>
  <c r="A1572" i="1"/>
  <c r="AY1572" i="1" s="1"/>
  <c r="AW1572" i="1" s="1"/>
  <c r="A1571" i="1"/>
  <c r="AY1571" i="1" s="1"/>
  <c r="AW1571" i="1" s="1"/>
  <c r="A1570" i="1"/>
  <c r="AY1570" i="1" s="1"/>
  <c r="AW1570" i="1" s="1"/>
  <c r="A1569" i="1"/>
  <c r="AY1569" i="1" s="1"/>
  <c r="AW1569" i="1" s="1"/>
  <c r="A1568" i="1"/>
  <c r="AY1568" i="1" s="1"/>
  <c r="AW1568" i="1" s="1"/>
  <c r="A1567" i="1"/>
  <c r="AY1567" i="1" s="1"/>
  <c r="AW1567" i="1" s="1"/>
  <c r="A1566" i="1"/>
  <c r="AY1566" i="1" s="1"/>
  <c r="AW1566" i="1" s="1"/>
  <c r="A1565" i="1"/>
  <c r="AY1565" i="1" s="1"/>
  <c r="AW1565" i="1" s="1"/>
  <c r="A1564" i="1"/>
  <c r="AY1564" i="1" s="1"/>
  <c r="AW1564" i="1" s="1"/>
  <c r="A1563" i="1"/>
  <c r="AY1563" i="1" s="1"/>
  <c r="AW1563" i="1" s="1"/>
  <c r="A1562" i="1"/>
  <c r="AY1562" i="1" s="1"/>
  <c r="AW1562" i="1" s="1"/>
  <c r="A1561" i="1"/>
  <c r="AY1561" i="1" s="1"/>
  <c r="AW1561" i="1" s="1"/>
  <c r="A1560" i="1"/>
  <c r="AY1560" i="1" s="1"/>
  <c r="AW1560" i="1" s="1"/>
  <c r="A1559" i="1"/>
  <c r="AY1559" i="1" s="1"/>
  <c r="AW1559" i="1" s="1"/>
  <c r="A1558" i="1"/>
  <c r="AY1558" i="1" s="1"/>
  <c r="AW1558" i="1" s="1"/>
  <c r="A1557" i="1"/>
  <c r="AY1557" i="1" s="1"/>
  <c r="AW1557" i="1" s="1"/>
  <c r="A1556" i="1"/>
  <c r="AY1556" i="1" s="1"/>
  <c r="AW1556" i="1" s="1"/>
  <c r="A1555" i="1"/>
  <c r="AY1555" i="1" s="1"/>
  <c r="AW1555" i="1" s="1"/>
  <c r="A1554" i="1"/>
  <c r="AY1554" i="1" s="1"/>
  <c r="AW1554" i="1" s="1"/>
  <c r="A1553" i="1"/>
  <c r="AY1553" i="1" s="1"/>
  <c r="AW1553" i="1" s="1"/>
  <c r="A1552" i="1"/>
  <c r="AY1552" i="1" s="1"/>
  <c r="AW1552" i="1" s="1"/>
  <c r="A1551" i="1"/>
  <c r="AY1551" i="1" s="1"/>
  <c r="AW1551" i="1" s="1"/>
  <c r="A1550" i="1"/>
  <c r="AY1550" i="1" s="1"/>
  <c r="AW1550" i="1" s="1"/>
  <c r="A1549" i="1"/>
  <c r="AY1549" i="1" s="1"/>
  <c r="AW1549" i="1" s="1"/>
  <c r="A1548" i="1"/>
  <c r="AY1548" i="1" s="1"/>
  <c r="AW1548" i="1" s="1"/>
  <c r="A1547" i="1"/>
  <c r="AY1547" i="1" s="1"/>
  <c r="AW1547" i="1" s="1"/>
  <c r="A1546" i="1"/>
  <c r="AY1546" i="1" s="1"/>
  <c r="AW1546" i="1" s="1"/>
  <c r="A1545" i="1"/>
  <c r="AY1545" i="1" s="1"/>
  <c r="AW1545" i="1" s="1"/>
  <c r="A1544" i="1"/>
  <c r="AY1544" i="1" s="1"/>
  <c r="AW1544" i="1" s="1"/>
  <c r="A1543" i="1"/>
  <c r="AY1543" i="1" s="1"/>
  <c r="AW1543" i="1" s="1"/>
  <c r="A1542" i="1"/>
  <c r="AY1542" i="1" s="1"/>
  <c r="AW1542" i="1" s="1"/>
  <c r="A1541" i="1"/>
  <c r="AY1541" i="1" s="1"/>
  <c r="AW1541" i="1" s="1"/>
  <c r="A1540" i="1"/>
  <c r="AY1540" i="1" s="1"/>
  <c r="AW1540" i="1" s="1"/>
  <c r="A1539" i="1"/>
  <c r="AY1539" i="1" s="1"/>
  <c r="AW1539" i="1" s="1"/>
  <c r="A1538" i="1"/>
  <c r="AY1538" i="1" s="1"/>
  <c r="AW1538" i="1" s="1"/>
  <c r="A1537" i="1"/>
  <c r="AY1537" i="1" s="1"/>
  <c r="AW1537" i="1" s="1"/>
  <c r="A1536" i="1"/>
  <c r="AY1536" i="1" s="1"/>
  <c r="AW1536" i="1" s="1"/>
  <c r="A1535" i="1"/>
  <c r="AY1535" i="1" s="1"/>
  <c r="AW1535" i="1" s="1"/>
  <c r="A1534" i="1"/>
  <c r="AY1534" i="1" s="1"/>
  <c r="AW1534" i="1" s="1"/>
  <c r="A1533" i="1"/>
  <c r="AY1533" i="1" s="1"/>
  <c r="AW1533" i="1" s="1"/>
  <c r="A1532" i="1"/>
  <c r="AY1532" i="1" s="1"/>
  <c r="AW1532" i="1" s="1"/>
  <c r="A1531" i="1"/>
  <c r="AY1531" i="1" s="1"/>
  <c r="AW1531" i="1" s="1"/>
  <c r="A1530" i="1"/>
  <c r="AY1530" i="1" s="1"/>
  <c r="AW1530" i="1" s="1"/>
  <c r="A1529" i="1"/>
  <c r="AY1529" i="1" s="1"/>
  <c r="AW1529" i="1" s="1"/>
  <c r="A1528" i="1"/>
  <c r="AY1528" i="1" s="1"/>
  <c r="AW1528" i="1" s="1"/>
  <c r="A1527" i="1"/>
  <c r="AY1527" i="1" s="1"/>
  <c r="AW1527" i="1" s="1"/>
  <c r="A1526" i="1"/>
  <c r="AY1526" i="1" s="1"/>
  <c r="AW1526" i="1" s="1"/>
  <c r="A1525" i="1"/>
  <c r="AY1525" i="1" s="1"/>
  <c r="AW1525" i="1" s="1"/>
  <c r="A1524" i="1"/>
  <c r="AY1524" i="1" s="1"/>
  <c r="AW1524" i="1" s="1"/>
  <c r="A1523" i="1"/>
  <c r="AY1523" i="1" s="1"/>
  <c r="AW1523" i="1" s="1"/>
  <c r="A1522" i="1"/>
  <c r="AY1522" i="1" s="1"/>
  <c r="AW1522" i="1" s="1"/>
  <c r="A1521" i="1"/>
  <c r="AY1521" i="1" s="1"/>
  <c r="AW1521" i="1" s="1"/>
  <c r="A1520" i="1"/>
  <c r="AY1520" i="1" s="1"/>
  <c r="AW1520" i="1" s="1"/>
  <c r="A1519" i="1"/>
  <c r="AY1519" i="1" s="1"/>
  <c r="AW1519" i="1" s="1"/>
  <c r="A1518" i="1"/>
  <c r="AY1518" i="1" s="1"/>
  <c r="AW1518" i="1" s="1"/>
  <c r="A1517" i="1"/>
  <c r="AY1517" i="1" s="1"/>
  <c r="AW1517" i="1" s="1"/>
  <c r="A1516" i="1"/>
  <c r="AY1516" i="1" s="1"/>
  <c r="AW1516" i="1" s="1"/>
  <c r="A1515" i="1"/>
  <c r="AY1515" i="1" s="1"/>
  <c r="AW1515" i="1" s="1"/>
  <c r="A1514" i="1"/>
  <c r="AY1514" i="1" s="1"/>
  <c r="AW1514" i="1" s="1"/>
  <c r="A1513" i="1"/>
  <c r="AY1513" i="1" s="1"/>
  <c r="AW1513" i="1" s="1"/>
  <c r="A1512" i="1"/>
  <c r="AY1512" i="1" s="1"/>
  <c r="AW1512" i="1" s="1"/>
  <c r="A1511" i="1"/>
  <c r="AY1511" i="1" s="1"/>
  <c r="AW1511" i="1" s="1"/>
  <c r="A1510" i="1"/>
  <c r="AY1510" i="1" s="1"/>
  <c r="AW1510" i="1" s="1"/>
  <c r="A1509" i="1"/>
  <c r="AY1509" i="1" s="1"/>
  <c r="AW1509" i="1" s="1"/>
  <c r="A1508" i="1"/>
  <c r="AY1508" i="1" s="1"/>
  <c r="AW1508" i="1" s="1"/>
  <c r="A1507" i="1"/>
  <c r="AY1507" i="1" s="1"/>
  <c r="AW1507" i="1" s="1"/>
  <c r="A1506" i="1"/>
  <c r="AY1506" i="1" s="1"/>
  <c r="AW1506" i="1" s="1"/>
  <c r="A1505" i="1"/>
  <c r="AY1505" i="1" s="1"/>
  <c r="AW1505" i="1" s="1"/>
  <c r="A1504" i="1"/>
  <c r="AY1504" i="1" s="1"/>
  <c r="AW1504" i="1" s="1"/>
  <c r="A1503" i="1"/>
  <c r="AY1503" i="1" s="1"/>
  <c r="AW1503" i="1" s="1"/>
  <c r="A1502" i="1"/>
  <c r="AY1502" i="1" s="1"/>
  <c r="AW1502" i="1" s="1"/>
  <c r="A1501" i="1"/>
  <c r="AY1501" i="1" s="1"/>
  <c r="AW1501" i="1" s="1"/>
  <c r="A1500" i="1"/>
  <c r="AY1500" i="1" s="1"/>
  <c r="AW1500" i="1" s="1"/>
  <c r="A1499" i="1"/>
  <c r="AY1499" i="1" s="1"/>
  <c r="AW1499" i="1" s="1"/>
  <c r="A1498" i="1"/>
  <c r="AY1498" i="1" s="1"/>
  <c r="AW1498" i="1" s="1"/>
  <c r="A1497" i="1"/>
  <c r="AY1497" i="1" s="1"/>
  <c r="AW1497" i="1" s="1"/>
  <c r="A1496" i="1"/>
  <c r="AY1496" i="1" s="1"/>
  <c r="AW1496" i="1" s="1"/>
  <c r="A1495" i="1"/>
  <c r="AY1495" i="1" s="1"/>
  <c r="AW1495" i="1" s="1"/>
  <c r="A1494" i="1"/>
  <c r="AY1494" i="1" s="1"/>
  <c r="AW1494" i="1" s="1"/>
  <c r="A1493" i="1"/>
  <c r="AY1493" i="1" s="1"/>
  <c r="AW1493" i="1" s="1"/>
  <c r="A1492" i="1"/>
  <c r="AY1492" i="1" s="1"/>
  <c r="AW1492" i="1" s="1"/>
  <c r="A1491" i="1"/>
  <c r="AY1491" i="1" s="1"/>
  <c r="AW1491" i="1" s="1"/>
  <c r="A1490" i="1"/>
  <c r="AY1490" i="1" s="1"/>
  <c r="AW1490" i="1" s="1"/>
  <c r="A1489" i="1"/>
  <c r="AY1489" i="1" s="1"/>
  <c r="AW1489" i="1" s="1"/>
  <c r="A1488" i="1"/>
  <c r="AY1488" i="1" s="1"/>
  <c r="AW1488" i="1" s="1"/>
  <c r="A1487" i="1"/>
  <c r="AY1487" i="1" s="1"/>
  <c r="AW1487" i="1" s="1"/>
  <c r="A1486" i="1"/>
  <c r="AY1486" i="1" s="1"/>
  <c r="AW1486" i="1" s="1"/>
  <c r="A1485" i="1"/>
  <c r="AY1485" i="1" s="1"/>
  <c r="AW1485" i="1" s="1"/>
  <c r="A1484" i="1"/>
  <c r="AY1484" i="1" s="1"/>
  <c r="AW1484" i="1" s="1"/>
  <c r="A1483" i="1"/>
  <c r="AY1483" i="1" s="1"/>
  <c r="AW1483" i="1" s="1"/>
  <c r="A1482" i="1"/>
  <c r="AY1482" i="1" s="1"/>
  <c r="AW1482" i="1" s="1"/>
  <c r="A1481" i="1"/>
  <c r="AY1481" i="1" s="1"/>
  <c r="AW1481" i="1" s="1"/>
  <c r="A1480" i="1"/>
  <c r="AY1480" i="1" s="1"/>
  <c r="AW1480" i="1" s="1"/>
  <c r="A1479" i="1"/>
  <c r="AY1479" i="1" s="1"/>
  <c r="AW1479" i="1" s="1"/>
  <c r="A1478" i="1"/>
  <c r="AY1478" i="1" s="1"/>
  <c r="AW1478" i="1" s="1"/>
  <c r="A1477" i="1"/>
  <c r="AY1477" i="1" s="1"/>
  <c r="AW1477" i="1" s="1"/>
  <c r="A1476" i="1"/>
  <c r="AY1476" i="1" s="1"/>
  <c r="AW1476" i="1" s="1"/>
  <c r="A1475" i="1"/>
  <c r="AY1475" i="1" s="1"/>
  <c r="AW1475" i="1" s="1"/>
  <c r="A1474" i="1"/>
  <c r="AY1474" i="1" s="1"/>
  <c r="AW1474" i="1" s="1"/>
  <c r="A1473" i="1"/>
  <c r="AY1473" i="1" s="1"/>
  <c r="AW1473" i="1" s="1"/>
  <c r="A1472" i="1"/>
  <c r="AY1472" i="1" s="1"/>
  <c r="AW1472" i="1" s="1"/>
  <c r="A1471" i="1"/>
  <c r="AY1471" i="1" s="1"/>
  <c r="AW1471" i="1" s="1"/>
  <c r="A1470" i="1"/>
  <c r="AY1470" i="1" s="1"/>
  <c r="AW1470" i="1" s="1"/>
  <c r="A1469" i="1"/>
  <c r="AY1469" i="1" s="1"/>
  <c r="AW1469" i="1" s="1"/>
  <c r="A1468" i="1"/>
  <c r="AY1468" i="1" s="1"/>
  <c r="AW1468" i="1" s="1"/>
  <c r="A1467" i="1"/>
  <c r="AY1467" i="1" s="1"/>
  <c r="AW1467" i="1" s="1"/>
  <c r="A1466" i="1"/>
  <c r="AY1466" i="1" s="1"/>
  <c r="AW1466" i="1" s="1"/>
  <c r="A1465" i="1"/>
  <c r="AY1465" i="1" s="1"/>
  <c r="AW1465" i="1" s="1"/>
  <c r="A1464" i="1"/>
  <c r="AY1464" i="1" s="1"/>
  <c r="AW1464" i="1" s="1"/>
  <c r="A1463" i="1"/>
  <c r="AY1463" i="1" s="1"/>
  <c r="AW1463" i="1" s="1"/>
  <c r="A1462" i="1"/>
  <c r="AY1462" i="1" s="1"/>
  <c r="AW1462" i="1" s="1"/>
  <c r="A1461" i="1"/>
  <c r="AY1461" i="1" s="1"/>
  <c r="AW1461" i="1" s="1"/>
  <c r="A1460" i="1"/>
  <c r="AY1460" i="1" s="1"/>
  <c r="AW1460" i="1" s="1"/>
  <c r="A1459" i="1"/>
  <c r="AY1459" i="1" s="1"/>
  <c r="AW1459" i="1" s="1"/>
  <c r="A1458" i="1"/>
  <c r="AY1458" i="1" s="1"/>
  <c r="AW1458" i="1" s="1"/>
  <c r="A1457" i="1"/>
  <c r="AY1457" i="1" s="1"/>
  <c r="AW1457" i="1" s="1"/>
  <c r="A1456" i="1"/>
  <c r="AY1456" i="1" s="1"/>
  <c r="AW1456" i="1" s="1"/>
  <c r="A1455" i="1"/>
  <c r="AY1455" i="1" s="1"/>
  <c r="AW1455" i="1" s="1"/>
  <c r="A1454" i="1"/>
  <c r="AY1454" i="1" s="1"/>
  <c r="AW1454" i="1" s="1"/>
  <c r="A1453" i="1"/>
  <c r="AY1453" i="1" s="1"/>
  <c r="AW1453" i="1" s="1"/>
  <c r="A1452" i="1"/>
  <c r="AY1452" i="1" s="1"/>
  <c r="AW1452" i="1" s="1"/>
  <c r="A1451" i="1"/>
  <c r="AY1451" i="1" s="1"/>
  <c r="AW1451" i="1" s="1"/>
  <c r="A1450" i="1"/>
  <c r="AY1450" i="1" s="1"/>
  <c r="AW1450" i="1" s="1"/>
  <c r="A1449" i="1"/>
  <c r="AY1449" i="1" s="1"/>
  <c r="AW1449" i="1" s="1"/>
  <c r="A1448" i="1"/>
  <c r="AY1448" i="1" s="1"/>
  <c r="AW1448" i="1" s="1"/>
  <c r="A1447" i="1"/>
  <c r="AY1447" i="1" s="1"/>
  <c r="AW1447" i="1" s="1"/>
  <c r="A1446" i="1"/>
  <c r="AY1446" i="1" s="1"/>
  <c r="AW1446" i="1" s="1"/>
  <c r="A1445" i="1"/>
  <c r="AY1445" i="1" s="1"/>
  <c r="AW1445" i="1" s="1"/>
  <c r="A1444" i="1"/>
  <c r="AY1444" i="1" s="1"/>
  <c r="AW1444" i="1" s="1"/>
  <c r="A1443" i="1"/>
  <c r="AY1443" i="1" s="1"/>
  <c r="AW1443" i="1" s="1"/>
  <c r="A1442" i="1"/>
  <c r="AY1442" i="1" s="1"/>
  <c r="AW1442" i="1" s="1"/>
  <c r="A1441" i="1"/>
  <c r="AY1441" i="1" s="1"/>
  <c r="AW1441" i="1" s="1"/>
  <c r="A1440" i="1"/>
  <c r="AY1440" i="1" s="1"/>
  <c r="AW1440" i="1" s="1"/>
  <c r="A1439" i="1"/>
  <c r="AY1439" i="1" s="1"/>
  <c r="AW1439" i="1" s="1"/>
  <c r="A1438" i="1"/>
  <c r="AY1438" i="1" s="1"/>
  <c r="AW1438" i="1" s="1"/>
  <c r="A1437" i="1"/>
  <c r="AY1437" i="1" s="1"/>
  <c r="AW1437" i="1" s="1"/>
  <c r="A1436" i="1"/>
  <c r="AY1436" i="1" s="1"/>
  <c r="AW1436" i="1" s="1"/>
  <c r="A1435" i="1"/>
  <c r="AY1435" i="1" s="1"/>
  <c r="AW1435" i="1" s="1"/>
  <c r="A1434" i="1"/>
  <c r="AY1434" i="1" s="1"/>
  <c r="AW1434" i="1" s="1"/>
  <c r="A1433" i="1"/>
  <c r="AY1433" i="1" s="1"/>
  <c r="AW1433" i="1" s="1"/>
  <c r="A1432" i="1"/>
  <c r="AY1432" i="1" s="1"/>
  <c r="AW1432" i="1" s="1"/>
  <c r="A1431" i="1"/>
  <c r="AY1431" i="1" s="1"/>
  <c r="AW1431" i="1" s="1"/>
  <c r="A1430" i="1"/>
  <c r="AY1430" i="1" s="1"/>
  <c r="AW1430" i="1" s="1"/>
  <c r="A1429" i="1"/>
  <c r="AY1429" i="1" s="1"/>
  <c r="AW1429" i="1" s="1"/>
  <c r="A1428" i="1"/>
  <c r="AY1428" i="1" s="1"/>
  <c r="AW1428" i="1" s="1"/>
  <c r="A1427" i="1"/>
  <c r="AY1427" i="1" s="1"/>
  <c r="AW1427" i="1" s="1"/>
  <c r="A1426" i="1"/>
  <c r="AY1426" i="1" s="1"/>
  <c r="AW1426" i="1" s="1"/>
  <c r="A1425" i="1"/>
  <c r="AY1425" i="1" s="1"/>
  <c r="AW1425" i="1" s="1"/>
  <c r="A1424" i="1"/>
  <c r="AY1424" i="1" s="1"/>
  <c r="AW1424" i="1" s="1"/>
  <c r="A1423" i="1"/>
  <c r="AY1423" i="1" s="1"/>
  <c r="AW1423" i="1" s="1"/>
  <c r="A1422" i="1"/>
  <c r="AY1422" i="1" s="1"/>
  <c r="AW1422" i="1" s="1"/>
  <c r="A1421" i="1"/>
  <c r="AY1421" i="1" s="1"/>
  <c r="AW1421" i="1" s="1"/>
  <c r="A1420" i="1"/>
  <c r="AY1420" i="1" s="1"/>
  <c r="AW1420" i="1" s="1"/>
  <c r="A1419" i="1"/>
  <c r="AY1419" i="1" s="1"/>
  <c r="AW1419" i="1" s="1"/>
  <c r="A1418" i="1"/>
  <c r="AY1418" i="1" s="1"/>
  <c r="AW1418" i="1" s="1"/>
  <c r="A1417" i="1"/>
  <c r="AY1417" i="1" s="1"/>
  <c r="AW1417" i="1" s="1"/>
  <c r="A1416" i="1"/>
  <c r="AY1416" i="1" s="1"/>
  <c r="AW1416" i="1" s="1"/>
  <c r="A1415" i="1"/>
  <c r="AY1415" i="1" s="1"/>
  <c r="AW1415" i="1" s="1"/>
  <c r="A1414" i="1"/>
  <c r="AY1414" i="1" s="1"/>
  <c r="AW1414" i="1" s="1"/>
  <c r="A1413" i="1"/>
  <c r="AY1413" i="1" s="1"/>
  <c r="AW1413" i="1" s="1"/>
  <c r="A1412" i="1"/>
  <c r="AY1412" i="1" s="1"/>
  <c r="AW1412" i="1" s="1"/>
  <c r="A1411" i="1"/>
  <c r="AY1411" i="1" s="1"/>
  <c r="AW1411" i="1" s="1"/>
  <c r="A1410" i="1"/>
  <c r="AY1410" i="1" s="1"/>
  <c r="AW1410" i="1" s="1"/>
  <c r="A1409" i="1"/>
  <c r="AY1409" i="1" s="1"/>
  <c r="AW1409" i="1" s="1"/>
  <c r="A1408" i="1"/>
  <c r="AY1408" i="1" s="1"/>
  <c r="AW1408" i="1" s="1"/>
  <c r="A1407" i="1"/>
  <c r="AY1407" i="1" s="1"/>
  <c r="AW1407" i="1" s="1"/>
  <c r="A1406" i="1"/>
  <c r="AY1406" i="1" s="1"/>
  <c r="AW1406" i="1" s="1"/>
  <c r="A1405" i="1"/>
  <c r="AY1405" i="1" s="1"/>
  <c r="AW1405" i="1" s="1"/>
  <c r="A1404" i="1"/>
  <c r="AY1404" i="1" s="1"/>
  <c r="AW1404" i="1" s="1"/>
  <c r="A1403" i="1"/>
  <c r="AY1403" i="1" s="1"/>
  <c r="AW1403" i="1" s="1"/>
  <c r="A1402" i="1"/>
  <c r="AY1402" i="1" s="1"/>
  <c r="AW1402" i="1" s="1"/>
  <c r="A1401" i="1"/>
  <c r="AY1401" i="1" s="1"/>
  <c r="AW1401" i="1" s="1"/>
  <c r="A1400" i="1"/>
  <c r="AY1400" i="1" s="1"/>
  <c r="AW1400" i="1" s="1"/>
  <c r="A1399" i="1"/>
  <c r="AY1399" i="1" s="1"/>
  <c r="AW1399" i="1" s="1"/>
  <c r="A1398" i="1"/>
  <c r="AY1398" i="1" s="1"/>
  <c r="AW1398" i="1" s="1"/>
  <c r="A1397" i="1"/>
  <c r="AY1397" i="1" s="1"/>
  <c r="AW1397" i="1" s="1"/>
  <c r="A1396" i="1"/>
  <c r="AY1396" i="1" s="1"/>
  <c r="AW1396" i="1" s="1"/>
  <c r="A1395" i="1"/>
  <c r="AY1395" i="1" s="1"/>
  <c r="AW1395" i="1" s="1"/>
  <c r="A1394" i="1"/>
  <c r="AY1394" i="1" s="1"/>
  <c r="AW1394" i="1" s="1"/>
  <c r="A1393" i="1"/>
  <c r="AY1393" i="1" s="1"/>
  <c r="AW1393" i="1" s="1"/>
  <c r="A1392" i="1"/>
  <c r="AY1392" i="1" s="1"/>
  <c r="AW1392" i="1" s="1"/>
  <c r="A1391" i="1"/>
  <c r="AY1391" i="1" s="1"/>
  <c r="AW1391" i="1" s="1"/>
  <c r="A1390" i="1"/>
  <c r="AY1390" i="1" s="1"/>
  <c r="AW1390" i="1" s="1"/>
  <c r="A1389" i="1"/>
  <c r="AY1389" i="1" s="1"/>
  <c r="AW1389" i="1" s="1"/>
  <c r="A1388" i="1"/>
  <c r="AY1388" i="1" s="1"/>
  <c r="AW1388" i="1" s="1"/>
  <c r="A1387" i="1"/>
  <c r="AY1387" i="1" s="1"/>
  <c r="AW1387" i="1" s="1"/>
  <c r="A1386" i="1"/>
  <c r="AY1386" i="1" s="1"/>
  <c r="AW1386" i="1" s="1"/>
  <c r="A1385" i="1"/>
  <c r="AY1385" i="1" s="1"/>
  <c r="AW1385" i="1" s="1"/>
  <c r="A1384" i="1"/>
  <c r="AY1384" i="1" s="1"/>
  <c r="AW1384" i="1" s="1"/>
  <c r="A1383" i="1"/>
  <c r="AY1383" i="1" s="1"/>
  <c r="AW1383" i="1" s="1"/>
  <c r="A1382" i="1"/>
  <c r="AY1382" i="1" s="1"/>
  <c r="AW1382" i="1" s="1"/>
  <c r="A1381" i="1"/>
  <c r="AY1381" i="1" s="1"/>
  <c r="AW1381" i="1" s="1"/>
  <c r="A1380" i="1"/>
  <c r="AY1380" i="1" s="1"/>
  <c r="AW1380" i="1" s="1"/>
  <c r="A1379" i="1"/>
  <c r="AY1379" i="1" s="1"/>
  <c r="AW1379" i="1" s="1"/>
  <c r="A1378" i="1"/>
  <c r="AY1378" i="1" s="1"/>
  <c r="AW1378" i="1" s="1"/>
  <c r="A1377" i="1"/>
  <c r="AY1377" i="1" s="1"/>
  <c r="AW1377" i="1" s="1"/>
  <c r="A1376" i="1"/>
  <c r="AY1376" i="1" s="1"/>
  <c r="AW1376" i="1" s="1"/>
  <c r="A1375" i="1"/>
  <c r="AY1375" i="1" s="1"/>
  <c r="AW1375" i="1" s="1"/>
  <c r="A1374" i="1"/>
  <c r="AY1374" i="1" s="1"/>
  <c r="AW1374" i="1" s="1"/>
  <c r="A1373" i="1"/>
  <c r="AY1373" i="1" s="1"/>
  <c r="AW1373" i="1" s="1"/>
  <c r="A1372" i="1"/>
  <c r="AY1372" i="1" s="1"/>
  <c r="AW1372" i="1" s="1"/>
  <c r="A1371" i="1"/>
  <c r="AY1371" i="1" s="1"/>
  <c r="AW1371" i="1" s="1"/>
  <c r="A1370" i="1"/>
  <c r="AY1370" i="1" s="1"/>
  <c r="AW1370" i="1" s="1"/>
  <c r="A1369" i="1"/>
  <c r="AY1369" i="1" s="1"/>
  <c r="AW1369" i="1" s="1"/>
  <c r="A1368" i="1"/>
  <c r="AY1368" i="1" s="1"/>
  <c r="AW1368" i="1" s="1"/>
  <c r="A1367" i="1"/>
  <c r="AY1367" i="1" s="1"/>
  <c r="AW1367" i="1" s="1"/>
  <c r="A1366" i="1"/>
  <c r="AY1366" i="1" s="1"/>
  <c r="AW1366" i="1" s="1"/>
  <c r="A1365" i="1"/>
  <c r="AY1365" i="1" s="1"/>
  <c r="AW1365" i="1" s="1"/>
  <c r="A1364" i="1"/>
  <c r="AY1364" i="1" s="1"/>
  <c r="AW1364" i="1" s="1"/>
  <c r="A1363" i="1"/>
  <c r="AY1363" i="1" s="1"/>
  <c r="AW1363" i="1" s="1"/>
  <c r="A1362" i="1"/>
  <c r="AY1362" i="1" s="1"/>
  <c r="AW1362" i="1" s="1"/>
  <c r="A1361" i="1"/>
  <c r="AY1361" i="1" s="1"/>
  <c r="AW1361" i="1" s="1"/>
  <c r="A1360" i="1"/>
  <c r="AY1360" i="1" s="1"/>
  <c r="AW1360" i="1" s="1"/>
  <c r="A1359" i="1"/>
  <c r="AY1359" i="1" s="1"/>
  <c r="AW1359" i="1" s="1"/>
  <c r="A1358" i="1"/>
  <c r="AY1358" i="1" s="1"/>
  <c r="AW1358" i="1" s="1"/>
  <c r="A1357" i="1"/>
  <c r="AY1357" i="1" s="1"/>
  <c r="AW1357" i="1" s="1"/>
  <c r="A1356" i="1"/>
  <c r="AY1356" i="1" s="1"/>
  <c r="AW1356" i="1" s="1"/>
  <c r="A1355" i="1"/>
  <c r="AY1355" i="1" s="1"/>
  <c r="AW1355" i="1" s="1"/>
  <c r="A1354" i="1"/>
  <c r="AY1354" i="1" s="1"/>
  <c r="AW1354" i="1" s="1"/>
  <c r="A1353" i="1"/>
  <c r="AY1353" i="1" s="1"/>
  <c r="AW1353" i="1" s="1"/>
  <c r="A1352" i="1"/>
  <c r="AY1352" i="1" s="1"/>
  <c r="AW1352" i="1" s="1"/>
  <c r="A1351" i="1"/>
  <c r="AY1351" i="1" s="1"/>
  <c r="AW1351" i="1" s="1"/>
  <c r="A1350" i="1"/>
  <c r="AY1350" i="1" s="1"/>
  <c r="AW1350" i="1" s="1"/>
  <c r="A1349" i="1"/>
  <c r="AY1349" i="1" s="1"/>
  <c r="AW1349" i="1" s="1"/>
  <c r="A1348" i="1"/>
  <c r="AY1348" i="1" s="1"/>
  <c r="AW1348" i="1" s="1"/>
  <c r="A1347" i="1"/>
  <c r="AY1347" i="1" s="1"/>
  <c r="AW1347" i="1" s="1"/>
  <c r="A1346" i="1"/>
  <c r="AY1346" i="1" s="1"/>
  <c r="AW1346" i="1" s="1"/>
  <c r="A1345" i="1"/>
  <c r="AY1345" i="1" s="1"/>
  <c r="AW1345" i="1" s="1"/>
  <c r="A1344" i="1"/>
  <c r="AY1344" i="1" s="1"/>
  <c r="AW1344" i="1" s="1"/>
  <c r="A1343" i="1"/>
  <c r="AY1343" i="1" s="1"/>
  <c r="AW1343" i="1" s="1"/>
  <c r="A1342" i="1"/>
  <c r="AY1342" i="1" s="1"/>
  <c r="AW1342" i="1" s="1"/>
  <c r="A1341" i="1"/>
  <c r="AY1341" i="1" s="1"/>
  <c r="AW1341" i="1" s="1"/>
  <c r="A1340" i="1"/>
  <c r="AY1340" i="1" s="1"/>
  <c r="AW1340" i="1" s="1"/>
  <c r="A1339" i="1"/>
  <c r="AY1339" i="1" s="1"/>
  <c r="AW1339" i="1" s="1"/>
  <c r="A1338" i="1"/>
  <c r="AY1338" i="1" s="1"/>
  <c r="AW1338" i="1" s="1"/>
  <c r="A1337" i="1"/>
  <c r="AY1337" i="1" s="1"/>
  <c r="AW1337" i="1" s="1"/>
  <c r="A1336" i="1"/>
  <c r="AY1336" i="1" s="1"/>
  <c r="AW1336" i="1" s="1"/>
  <c r="A1335" i="1"/>
  <c r="AY1335" i="1" s="1"/>
  <c r="AW1335" i="1" s="1"/>
  <c r="A1334" i="1"/>
  <c r="AY1334" i="1" s="1"/>
  <c r="AW1334" i="1" s="1"/>
  <c r="A1333" i="1"/>
  <c r="AY1333" i="1" s="1"/>
  <c r="AW1333" i="1" s="1"/>
  <c r="A1332" i="1"/>
  <c r="AY1332" i="1" s="1"/>
  <c r="AW1332" i="1" s="1"/>
  <c r="A1331" i="1"/>
  <c r="AY1331" i="1" s="1"/>
  <c r="AW1331" i="1" s="1"/>
  <c r="A1330" i="1"/>
  <c r="AY1330" i="1" s="1"/>
  <c r="AW1330" i="1" s="1"/>
  <c r="A1329" i="1"/>
  <c r="AY1329" i="1" s="1"/>
  <c r="AW1329" i="1" s="1"/>
  <c r="A1328" i="1"/>
  <c r="AY1328" i="1" s="1"/>
  <c r="AW1328" i="1" s="1"/>
  <c r="A1327" i="1"/>
  <c r="AY1327" i="1" s="1"/>
  <c r="AW1327" i="1" s="1"/>
  <c r="A1326" i="1"/>
  <c r="AY1326" i="1" s="1"/>
  <c r="AW1326" i="1" s="1"/>
  <c r="A1325" i="1"/>
  <c r="AY1325" i="1" s="1"/>
  <c r="AW1325" i="1" s="1"/>
  <c r="A1324" i="1"/>
  <c r="AY1324" i="1" s="1"/>
  <c r="AW1324" i="1" s="1"/>
  <c r="A1323" i="1"/>
  <c r="AY1323" i="1" s="1"/>
  <c r="AW1323" i="1" s="1"/>
  <c r="A1322" i="1"/>
  <c r="AY1322" i="1" s="1"/>
  <c r="AW1322" i="1" s="1"/>
  <c r="A1321" i="1"/>
  <c r="AY1321" i="1" s="1"/>
  <c r="AW1321" i="1" s="1"/>
  <c r="A1320" i="1"/>
  <c r="AY1320" i="1" s="1"/>
  <c r="AW1320" i="1" s="1"/>
  <c r="A1319" i="1"/>
  <c r="AY1319" i="1" s="1"/>
  <c r="AW1319" i="1" s="1"/>
  <c r="A1318" i="1"/>
  <c r="AY1318" i="1" s="1"/>
  <c r="AW1318" i="1" s="1"/>
  <c r="A1317" i="1"/>
  <c r="AY1317" i="1" s="1"/>
  <c r="AW1317" i="1" s="1"/>
  <c r="A1316" i="1"/>
  <c r="AY1316" i="1" s="1"/>
  <c r="AW1316" i="1" s="1"/>
  <c r="A1315" i="1"/>
  <c r="AY1315" i="1" s="1"/>
  <c r="AW1315" i="1" s="1"/>
  <c r="A1314" i="1"/>
  <c r="AY1314" i="1" s="1"/>
  <c r="AW1314" i="1" s="1"/>
  <c r="A1313" i="1"/>
  <c r="AY1313" i="1" s="1"/>
  <c r="AW1313" i="1" s="1"/>
  <c r="A1312" i="1"/>
  <c r="AY1312" i="1" s="1"/>
  <c r="AW1312" i="1" s="1"/>
  <c r="A1311" i="1"/>
  <c r="AY1311" i="1" s="1"/>
  <c r="AW1311" i="1" s="1"/>
  <c r="A1310" i="1"/>
  <c r="AY1310" i="1" s="1"/>
  <c r="AW1310" i="1" s="1"/>
  <c r="A1309" i="1"/>
  <c r="AY1309" i="1" s="1"/>
  <c r="AW1309" i="1" s="1"/>
  <c r="A1308" i="1"/>
  <c r="AY1308" i="1" s="1"/>
  <c r="AW1308" i="1" s="1"/>
  <c r="A1307" i="1"/>
  <c r="AY1307" i="1" s="1"/>
  <c r="AW1307" i="1" s="1"/>
  <c r="A1306" i="1"/>
  <c r="AY1306" i="1" s="1"/>
  <c r="AW1306" i="1" s="1"/>
  <c r="A1305" i="1"/>
  <c r="AY1305" i="1" s="1"/>
  <c r="AW1305" i="1" s="1"/>
  <c r="A1304" i="1"/>
  <c r="AY1304" i="1" s="1"/>
  <c r="AW1304" i="1" s="1"/>
  <c r="A1303" i="1"/>
  <c r="AY1303" i="1" s="1"/>
  <c r="AW1303" i="1" s="1"/>
  <c r="A1302" i="1"/>
  <c r="AY1302" i="1" s="1"/>
  <c r="AW1302" i="1" s="1"/>
  <c r="A1301" i="1"/>
  <c r="AY1301" i="1" s="1"/>
  <c r="AW1301" i="1" s="1"/>
  <c r="A1300" i="1"/>
  <c r="AY1300" i="1" s="1"/>
  <c r="AW1300" i="1" s="1"/>
  <c r="A1299" i="1"/>
  <c r="AY1299" i="1" s="1"/>
  <c r="AW1299" i="1" s="1"/>
  <c r="A1298" i="1"/>
  <c r="AY1298" i="1" s="1"/>
  <c r="AW1298" i="1" s="1"/>
  <c r="A1297" i="1"/>
  <c r="AY1297" i="1" s="1"/>
  <c r="AW1297" i="1" s="1"/>
  <c r="A1296" i="1"/>
  <c r="AY1296" i="1" s="1"/>
  <c r="AW1296" i="1" s="1"/>
  <c r="A1295" i="1"/>
  <c r="AY1295" i="1" s="1"/>
  <c r="AW1295" i="1" s="1"/>
  <c r="A1294" i="1"/>
  <c r="AY1294" i="1" s="1"/>
  <c r="AW1294" i="1" s="1"/>
  <c r="A1293" i="1"/>
  <c r="AY1293" i="1" s="1"/>
  <c r="AW1293" i="1" s="1"/>
  <c r="A1292" i="1"/>
  <c r="AY1292" i="1" s="1"/>
  <c r="AW1292" i="1" s="1"/>
  <c r="A1291" i="1"/>
  <c r="AY1291" i="1" s="1"/>
  <c r="AW1291" i="1" s="1"/>
  <c r="A1290" i="1"/>
  <c r="AY1290" i="1" s="1"/>
  <c r="AW1290" i="1" s="1"/>
  <c r="A1289" i="1"/>
  <c r="AY1289" i="1" s="1"/>
  <c r="AW1289" i="1" s="1"/>
  <c r="A1288" i="1"/>
  <c r="AY1288" i="1" s="1"/>
  <c r="AW1288" i="1" s="1"/>
  <c r="A1287" i="1"/>
  <c r="AY1287" i="1" s="1"/>
  <c r="AW1287" i="1" s="1"/>
  <c r="A1286" i="1"/>
  <c r="AY1286" i="1" s="1"/>
  <c r="AW1286" i="1" s="1"/>
  <c r="A1285" i="1"/>
  <c r="AY1285" i="1" s="1"/>
  <c r="AW1285" i="1" s="1"/>
  <c r="A1284" i="1"/>
  <c r="AY1284" i="1" s="1"/>
  <c r="AW1284" i="1" s="1"/>
  <c r="A1283" i="1"/>
  <c r="AY1283" i="1" s="1"/>
  <c r="AW1283" i="1" s="1"/>
  <c r="A1282" i="1"/>
  <c r="AY1282" i="1" s="1"/>
  <c r="AW1282" i="1" s="1"/>
  <c r="A1281" i="1"/>
  <c r="AY1281" i="1" s="1"/>
  <c r="AW1281" i="1" s="1"/>
  <c r="A1280" i="1"/>
  <c r="AY1280" i="1" s="1"/>
  <c r="AW1280" i="1" s="1"/>
  <c r="A1279" i="1"/>
  <c r="AY1279" i="1" s="1"/>
  <c r="AW1279" i="1" s="1"/>
  <c r="A1278" i="1"/>
  <c r="AY1278" i="1" s="1"/>
  <c r="AW1278" i="1" s="1"/>
  <c r="A1277" i="1"/>
  <c r="AY1277" i="1" s="1"/>
  <c r="AW1277" i="1" s="1"/>
  <c r="A1276" i="1"/>
  <c r="AY1276" i="1" s="1"/>
  <c r="AW1276" i="1" s="1"/>
  <c r="A1275" i="1"/>
  <c r="AY1275" i="1" s="1"/>
  <c r="AW1275" i="1" s="1"/>
  <c r="A1274" i="1"/>
  <c r="AY1274" i="1" s="1"/>
  <c r="AW1274" i="1" s="1"/>
  <c r="A1273" i="1"/>
  <c r="AY1273" i="1" s="1"/>
  <c r="AW1273" i="1" s="1"/>
  <c r="A1272" i="1"/>
  <c r="AY1272" i="1" s="1"/>
  <c r="AW1272" i="1" s="1"/>
  <c r="A1271" i="1"/>
  <c r="AY1271" i="1" s="1"/>
  <c r="AW1271" i="1" s="1"/>
  <c r="A1270" i="1"/>
  <c r="AY1270" i="1" s="1"/>
  <c r="AW1270" i="1" s="1"/>
  <c r="A1269" i="1"/>
  <c r="AY1269" i="1" s="1"/>
  <c r="AW1269" i="1" s="1"/>
  <c r="A1268" i="1"/>
  <c r="AY1268" i="1" s="1"/>
  <c r="AW1268" i="1" s="1"/>
  <c r="A1267" i="1"/>
  <c r="AY1267" i="1" s="1"/>
  <c r="AW1267" i="1" s="1"/>
  <c r="A1266" i="1"/>
  <c r="AY1266" i="1" s="1"/>
  <c r="AW1266" i="1" s="1"/>
  <c r="A1265" i="1"/>
  <c r="AY1265" i="1" s="1"/>
  <c r="AW1265" i="1" s="1"/>
  <c r="A1264" i="1"/>
  <c r="AY1264" i="1" s="1"/>
  <c r="AW1264" i="1" s="1"/>
  <c r="A1263" i="1"/>
  <c r="AY1263" i="1" s="1"/>
  <c r="AW1263" i="1" s="1"/>
  <c r="A1262" i="1"/>
  <c r="AY1262" i="1" s="1"/>
  <c r="AW1262" i="1" s="1"/>
  <c r="A1261" i="1"/>
  <c r="AY1261" i="1" s="1"/>
  <c r="AW1261" i="1" s="1"/>
  <c r="A1260" i="1"/>
  <c r="AY1260" i="1" s="1"/>
  <c r="AW1260" i="1" s="1"/>
  <c r="A1259" i="1"/>
  <c r="AY1259" i="1" s="1"/>
  <c r="AW1259" i="1" s="1"/>
  <c r="A1258" i="1"/>
  <c r="AY1258" i="1" s="1"/>
  <c r="AW1258" i="1" s="1"/>
  <c r="A1257" i="1"/>
  <c r="AY1257" i="1" s="1"/>
  <c r="AW1257" i="1" s="1"/>
  <c r="A1256" i="1"/>
  <c r="AY1256" i="1" s="1"/>
  <c r="AW1256" i="1" s="1"/>
  <c r="A1255" i="1"/>
  <c r="AY1255" i="1" s="1"/>
  <c r="AW1255" i="1" s="1"/>
  <c r="A1254" i="1"/>
  <c r="AY1254" i="1" s="1"/>
  <c r="AW1254" i="1" s="1"/>
  <c r="A1253" i="1"/>
  <c r="AY1253" i="1" s="1"/>
  <c r="AW1253" i="1" s="1"/>
  <c r="A1252" i="1"/>
  <c r="AY1252" i="1" s="1"/>
  <c r="AW1252" i="1" s="1"/>
  <c r="A1251" i="1"/>
  <c r="AY1251" i="1" s="1"/>
  <c r="AW1251" i="1" s="1"/>
  <c r="A1250" i="1"/>
  <c r="AY1250" i="1" s="1"/>
  <c r="AW1250" i="1" s="1"/>
  <c r="A1249" i="1"/>
  <c r="AY1249" i="1" s="1"/>
  <c r="AW1249" i="1" s="1"/>
  <c r="A1248" i="1"/>
  <c r="AY1248" i="1" s="1"/>
  <c r="AW1248" i="1" s="1"/>
  <c r="A1247" i="1"/>
  <c r="AY1247" i="1" s="1"/>
  <c r="AW1247" i="1" s="1"/>
  <c r="A1246" i="1"/>
  <c r="AY1246" i="1" s="1"/>
  <c r="AW1246" i="1" s="1"/>
  <c r="A1245" i="1"/>
  <c r="AY1245" i="1" s="1"/>
  <c r="AW1245" i="1" s="1"/>
  <c r="A1244" i="1"/>
  <c r="AY1244" i="1" s="1"/>
  <c r="AW1244" i="1" s="1"/>
  <c r="A1243" i="1"/>
  <c r="AY1243" i="1" s="1"/>
  <c r="AW1243" i="1" s="1"/>
  <c r="A1242" i="1"/>
  <c r="AY1242" i="1" s="1"/>
  <c r="AW1242" i="1" s="1"/>
  <c r="A1241" i="1"/>
  <c r="AY1241" i="1" s="1"/>
  <c r="AW1241" i="1" s="1"/>
  <c r="A1240" i="1"/>
  <c r="AY1240" i="1" s="1"/>
  <c r="AW1240" i="1" s="1"/>
  <c r="A1239" i="1"/>
  <c r="AY1239" i="1" s="1"/>
  <c r="AW1239" i="1" s="1"/>
  <c r="A1238" i="1"/>
  <c r="AY1238" i="1" s="1"/>
  <c r="AW1238" i="1" s="1"/>
  <c r="A1237" i="1"/>
  <c r="AY1237" i="1" s="1"/>
  <c r="AW1237" i="1" s="1"/>
  <c r="A1236" i="1"/>
  <c r="AY1236" i="1" s="1"/>
  <c r="AW1236" i="1" s="1"/>
  <c r="A1235" i="1"/>
  <c r="AY1235" i="1" s="1"/>
  <c r="AW1235" i="1" s="1"/>
  <c r="A1234" i="1"/>
  <c r="AY1234" i="1" s="1"/>
  <c r="AW1234" i="1" s="1"/>
  <c r="A1233" i="1"/>
  <c r="AY1233" i="1" s="1"/>
  <c r="AW1233" i="1" s="1"/>
  <c r="A1232" i="1"/>
  <c r="AY1232" i="1" s="1"/>
  <c r="AW1232" i="1" s="1"/>
  <c r="A1231" i="1"/>
  <c r="AY1231" i="1" s="1"/>
  <c r="AW1231" i="1" s="1"/>
  <c r="A1230" i="1"/>
  <c r="AY1230" i="1" s="1"/>
  <c r="AW1230" i="1" s="1"/>
  <c r="A1229" i="1"/>
  <c r="AY1229" i="1" s="1"/>
  <c r="AW1229" i="1" s="1"/>
  <c r="A1228" i="1"/>
  <c r="AY1228" i="1" s="1"/>
  <c r="AW1228" i="1" s="1"/>
  <c r="A1227" i="1"/>
  <c r="AY1227" i="1" s="1"/>
  <c r="AW1227" i="1" s="1"/>
  <c r="A1226" i="1"/>
  <c r="AY1226" i="1" s="1"/>
  <c r="AW1226" i="1" s="1"/>
  <c r="A1225" i="1"/>
  <c r="AY1225" i="1" s="1"/>
  <c r="AW1225" i="1" s="1"/>
  <c r="A1224" i="1"/>
  <c r="AY1224" i="1" s="1"/>
  <c r="AW1224" i="1" s="1"/>
  <c r="A1223" i="1"/>
  <c r="AY1223" i="1" s="1"/>
  <c r="AW1223" i="1" s="1"/>
  <c r="A1222" i="1"/>
  <c r="AY1222" i="1" s="1"/>
  <c r="AW1222" i="1" s="1"/>
  <c r="A1221" i="1"/>
  <c r="AY1221" i="1" s="1"/>
  <c r="AW1221" i="1" s="1"/>
  <c r="A1220" i="1"/>
  <c r="AY1220" i="1" s="1"/>
  <c r="AW1220" i="1" s="1"/>
  <c r="A1219" i="1"/>
  <c r="AY1219" i="1" s="1"/>
  <c r="AW1219" i="1" s="1"/>
  <c r="A1218" i="1"/>
  <c r="AY1218" i="1" s="1"/>
  <c r="AW1218" i="1" s="1"/>
  <c r="A1217" i="1"/>
  <c r="AY1217" i="1" s="1"/>
  <c r="AW1217" i="1" s="1"/>
  <c r="A1216" i="1"/>
  <c r="AY1216" i="1" s="1"/>
  <c r="AW1216" i="1" s="1"/>
  <c r="A1215" i="1"/>
  <c r="AY1215" i="1" s="1"/>
  <c r="AW1215" i="1" s="1"/>
  <c r="A1214" i="1"/>
  <c r="AY1214" i="1" s="1"/>
  <c r="AW1214" i="1" s="1"/>
  <c r="A1213" i="1"/>
  <c r="AY1213" i="1" s="1"/>
  <c r="AW1213" i="1" s="1"/>
  <c r="A1212" i="1"/>
  <c r="AY1212" i="1" s="1"/>
  <c r="AW1212" i="1" s="1"/>
  <c r="A1211" i="1"/>
  <c r="AY1211" i="1" s="1"/>
  <c r="AW1211" i="1" s="1"/>
  <c r="A1210" i="1"/>
  <c r="AY1210" i="1" s="1"/>
  <c r="AW1210" i="1" s="1"/>
  <c r="A1209" i="1"/>
  <c r="AY1209" i="1" s="1"/>
  <c r="AW1209" i="1" s="1"/>
  <c r="A1208" i="1"/>
  <c r="AY1208" i="1" s="1"/>
  <c r="AW1208" i="1" s="1"/>
  <c r="A1207" i="1"/>
  <c r="AY1207" i="1" s="1"/>
  <c r="AW1207" i="1" s="1"/>
  <c r="A1206" i="1"/>
  <c r="AY1206" i="1" s="1"/>
  <c r="AW1206" i="1" s="1"/>
  <c r="A1205" i="1"/>
  <c r="AY1205" i="1" s="1"/>
  <c r="AW1205" i="1" s="1"/>
  <c r="A1204" i="1"/>
  <c r="AY1204" i="1" s="1"/>
  <c r="AW1204" i="1" s="1"/>
  <c r="A1203" i="1"/>
  <c r="AY1203" i="1" s="1"/>
  <c r="AW1203" i="1" s="1"/>
  <c r="A1202" i="1"/>
  <c r="AY1202" i="1" s="1"/>
  <c r="AW1202" i="1" s="1"/>
  <c r="A1201" i="1"/>
  <c r="AY1201" i="1" s="1"/>
  <c r="AW1201" i="1" s="1"/>
  <c r="A1200" i="1"/>
  <c r="AY1200" i="1" s="1"/>
  <c r="AW1200" i="1" s="1"/>
  <c r="A1199" i="1"/>
  <c r="AY1199" i="1" s="1"/>
  <c r="AW1199" i="1" s="1"/>
  <c r="A1198" i="1"/>
  <c r="AY1198" i="1" s="1"/>
  <c r="AW1198" i="1" s="1"/>
  <c r="A1197" i="1"/>
  <c r="AY1197" i="1" s="1"/>
  <c r="AW1197" i="1" s="1"/>
  <c r="A1196" i="1"/>
  <c r="AY1196" i="1" s="1"/>
  <c r="AW1196" i="1" s="1"/>
  <c r="A1195" i="1"/>
  <c r="AY1195" i="1" s="1"/>
  <c r="AW1195" i="1" s="1"/>
  <c r="A1194" i="1"/>
  <c r="AY1194" i="1" s="1"/>
  <c r="AW1194" i="1" s="1"/>
  <c r="A1193" i="1"/>
  <c r="AY1193" i="1" s="1"/>
  <c r="AW1193" i="1" s="1"/>
  <c r="A1192" i="1"/>
  <c r="AY1192" i="1" s="1"/>
  <c r="AW1192" i="1" s="1"/>
  <c r="A1191" i="1"/>
  <c r="AY1191" i="1" s="1"/>
  <c r="AW1191" i="1" s="1"/>
  <c r="A1190" i="1"/>
  <c r="AY1190" i="1" s="1"/>
  <c r="AW1190" i="1" s="1"/>
  <c r="A1189" i="1"/>
  <c r="AY1189" i="1" s="1"/>
  <c r="AW1189" i="1" s="1"/>
  <c r="A1188" i="1"/>
  <c r="AY1188" i="1" s="1"/>
  <c r="AW1188" i="1" s="1"/>
  <c r="A1187" i="1"/>
  <c r="AY1187" i="1" s="1"/>
  <c r="AW1187" i="1" s="1"/>
  <c r="A1186" i="1"/>
  <c r="AY1186" i="1" s="1"/>
  <c r="AW1186" i="1" s="1"/>
  <c r="A1185" i="1"/>
  <c r="AY1185" i="1" s="1"/>
  <c r="AW1185" i="1" s="1"/>
  <c r="A1184" i="1"/>
  <c r="AY1184" i="1" s="1"/>
  <c r="AW1184" i="1" s="1"/>
  <c r="A1183" i="1"/>
  <c r="AY1183" i="1" s="1"/>
  <c r="AW1183" i="1" s="1"/>
  <c r="A1182" i="1"/>
  <c r="AY1182" i="1" s="1"/>
  <c r="AW1182" i="1" s="1"/>
  <c r="A1181" i="1"/>
  <c r="AY1181" i="1" s="1"/>
  <c r="AW1181" i="1" s="1"/>
  <c r="A1180" i="1"/>
  <c r="AY1180" i="1" s="1"/>
  <c r="AW1180" i="1" s="1"/>
  <c r="A1179" i="1"/>
  <c r="AY1179" i="1" s="1"/>
  <c r="AW1179" i="1" s="1"/>
  <c r="A1178" i="1"/>
  <c r="AY1178" i="1" s="1"/>
  <c r="AW1178" i="1" s="1"/>
  <c r="A1177" i="1"/>
  <c r="AY1177" i="1" s="1"/>
  <c r="AW1177" i="1" s="1"/>
  <c r="A1176" i="1"/>
  <c r="AY1176" i="1" s="1"/>
  <c r="AW1176" i="1" s="1"/>
  <c r="A1175" i="1"/>
  <c r="AY1175" i="1" s="1"/>
  <c r="AW1175" i="1" s="1"/>
  <c r="A1174" i="1"/>
  <c r="AY1174" i="1" s="1"/>
  <c r="AW1174" i="1" s="1"/>
  <c r="A1173" i="1"/>
  <c r="AY1173" i="1" s="1"/>
  <c r="AW1173" i="1" s="1"/>
  <c r="A1172" i="1"/>
  <c r="AY1172" i="1" s="1"/>
  <c r="AW1172" i="1" s="1"/>
  <c r="A1171" i="1"/>
  <c r="AY1171" i="1" s="1"/>
  <c r="AW1171" i="1" s="1"/>
  <c r="A1170" i="1"/>
  <c r="AY1170" i="1" s="1"/>
  <c r="AW1170" i="1" s="1"/>
  <c r="A1169" i="1"/>
  <c r="AY1169" i="1" s="1"/>
  <c r="AW1169" i="1" s="1"/>
  <c r="A1168" i="1"/>
  <c r="AY1168" i="1" s="1"/>
  <c r="AW1168" i="1" s="1"/>
  <c r="A1167" i="1"/>
  <c r="AY1167" i="1" s="1"/>
  <c r="AW1167" i="1" s="1"/>
  <c r="A1166" i="1"/>
  <c r="AY1166" i="1" s="1"/>
  <c r="AW1166" i="1" s="1"/>
  <c r="A1165" i="1"/>
  <c r="AY1165" i="1" s="1"/>
  <c r="AW1165" i="1" s="1"/>
  <c r="A1164" i="1"/>
  <c r="AY1164" i="1" s="1"/>
  <c r="AW1164" i="1" s="1"/>
  <c r="A1163" i="1"/>
  <c r="AY1163" i="1" s="1"/>
  <c r="AW1163" i="1" s="1"/>
  <c r="A1162" i="1"/>
  <c r="AY1162" i="1" s="1"/>
  <c r="AW1162" i="1" s="1"/>
  <c r="A1161" i="1"/>
  <c r="AY1161" i="1" s="1"/>
  <c r="AW1161" i="1" s="1"/>
  <c r="A1160" i="1"/>
  <c r="AY1160" i="1" s="1"/>
  <c r="AW1160" i="1" s="1"/>
  <c r="A1159" i="1"/>
  <c r="AY1159" i="1" s="1"/>
  <c r="AW1159" i="1" s="1"/>
  <c r="A1158" i="1"/>
  <c r="AY1158" i="1" s="1"/>
  <c r="AW1158" i="1" s="1"/>
  <c r="A1157" i="1"/>
  <c r="AY1157" i="1" s="1"/>
  <c r="AW1157" i="1" s="1"/>
  <c r="A1156" i="1"/>
  <c r="AY1156" i="1" s="1"/>
  <c r="AW1156" i="1" s="1"/>
  <c r="A1155" i="1"/>
  <c r="AY1155" i="1" s="1"/>
  <c r="AW1155" i="1" s="1"/>
  <c r="A1154" i="1"/>
  <c r="AY1154" i="1" s="1"/>
  <c r="AW1154" i="1" s="1"/>
  <c r="A1153" i="1"/>
  <c r="AY1153" i="1" s="1"/>
  <c r="AW1153" i="1" s="1"/>
  <c r="A1152" i="1"/>
  <c r="AY1152" i="1" s="1"/>
  <c r="AW1152" i="1" s="1"/>
  <c r="A1151" i="1"/>
  <c r="AY1151" i="1" s="1"/>
  <c r="AW1151" i="1" s="1"/>
  <c r="A1150" i="1"/>
  <c r="AY1150" i="1" s="1"/>
  <c r="AW1150" i="1" s="1"/>
  <c r="A1149" i="1"/>
  <c r="AY1149" i="1" s="1"/>
  <c r="AW1149" i="1" s="1"/>
  <c r="A1148" i="1"/>
  <c r="AY1148" i="1" s="1"/>
  <c r="AW1148" i="1" s="1"/>
  <c r="A1147" i="1"/>
  <c r="AY1147" i="1" s="1"/>
  <c r="AW1147" i="1" s="1"/>
  <c r="A1146" i="1"/>
  <c r="AY1146" i="1" s="1"/>
  <c r="AW1146" i="1" s="1"/>
  <c r="A1145" i="1"/>
  <c r="AY1145" i="1" s="1"/>
  <c r="AW1145" i="1" s="1"/>
  <c r="A1144" i="1"/>
  <c r="AY1144" i="1" s="1"/>
  <c r="AW1144" i="1" s="1"/>
  <c r="A1143" i="1"/>
  <c r="AY1143" i="1" s="1"/>
  <c r="AW1143" i="1" s="1"/>
  <c r="A1142" i="1"/>
  <c r="AY1142" i="1" s="1"/>
  <c r="AW1142" i="1" s="1"/>
  <c r="A1141" i="1"/>
  <c r="AY1141" i="1" s="1"/>
  <c r="AW1141" i="1" s="1"/>
  <c r="A1140" i="1"/>
  <c r="AY1140" i="1" s="1"/>
  <c r="AW1140" i="1" s="1"/>
  <c r="A1139" i="1"/>
  <c r="AY1139" i="1" s="1"/>
  <c r="AW1139" i="1" s="1"/>
  <c r="A1138" i="1"/>
  <c r="AY1138" i="1" s="1"/>
  <c r="AW1138" i="1" s="1"/>
  <c r="A1137" i="1"/>
  <c r="AY1137" i="1" s="1"/>
  <c r="AW1137" i="1" s="1"/>
  <c r="A1136" i="1"/>
  <c r="AY1136" i="1" s="1"/>
  <c r="AW1136" i="1" s="1"/>
  <c r="A1135" i="1"/>
  <c r="AY1135" i="1" s="1"/>
  <c r="AW1135" i="1" s="1"/>
  <c r="A1134" i="1"/>
  <c r="AY1134" i="1" s="1"/>
  <c r="AW1134" i="1" s="1"/>
  <c r="A1133" i="1"/>
  <c r="AY1133" i="1" s="1"/>
  <c r="AW1133" i="1" s="1"/>
  <c r="A1132" i="1"/>
  <c r="AY1132" i="1" s="1"/>
  <c r="AW1132" i="1" s="1"/>
  <c r="A1131" i="1"/>
  <c r="AY1131" i="1" s="1"/>
  <c r="AW1131" i="1" s="1"/>
  <c r="A1130" i="1"/>
  <c r="AY1130" i="1" s="1"/>
  <c r="AW1130" i="1" s="1"/>
  <c r="A1129" i="1"/>
  <c r="AY1129" i="1" s="1"/>
  <c r="AW1129" i="1" s="1"/>
  <c r="A1128" i="1"/>
  <c r="AY1128" i="1" s="1"/>
  <c r="AW1128" i="1" s="1"/>
  <c r="A1127" i="1"/>
  <c r="AY1127" i="1" s="1"/>
  <c r="AW1127" i="1" s="1"/>
  <c r="A1126" i="1"/>
  <c r="AY1126" i="1" s="1"/>
  <c r="AW1126" i="1" s="1"/>
  <c r="A1125" i="1"/>
  <c r="AY1125" i="1" s="1"/>
  <c r="AW1125" i="1" s="1"/>
  <c r="A1124" i="1"/>
  <c r="AY1124" i="1" s="1"/>
  <c r="AW1124" i="1" s="1"/>
  <c r="A1123" i="1"/>
  <c r="AY1123" i="1" s="1"/>
  <c r="AW1123" i="1" s="1"/>
  <c r="A1122" i="1"/>
  <c r="AY1122" i="1" s="1"/>
  <c r="AW1122" i="1" s="1"/>
  <c r="A1121" i="1"/>
  <c r="AY1121" i="1" s="1"/>
  <c r="AW1121" i="1" s="1"/>
  <c r="A1120" i="1"/>
  <c r="AY1120" i="1" s="1"/>
  <c r="AW1120" i="1" s="1"/>
  <c r="A1119" i="1"/>
  <c r="AY1119" i="1" s="1"/>
  <c r="AW1119" i="1" s="1"/>
  <c r="A1118" i="1"/>
  <c r="AY1118" i="1" s="1"/>
  <c r="AW1118" i="1" s="1"/>
  <c r="A1117" i="1"/>
  <c r="AY1117" i="1" s="1"/>
  <c r="AW1117" i="1" s="1"/>
  <c r="A1116" i="1"/>
  <c r="AY1116" i="1" s="1"/>
  <c r="AW1116" i="1" s="1"/>
  <c r="A1115" i="1"/>
  <c r="AY1115" i="1" s="1"/>
  <c r="AW1115" i="1" s="1"/>
  <c r="A1114" i="1"/>
  <c r="AY1114" i="1" s="1"/>
  <c r="AW1114" i="1" s="1"/>
  <c r="A1113" i="1"/>
  <c r="AY1113" i="1" s="1"/>
  <c r="AW1113" i="1" s="1"/>
  <c r="A1112" i="1"/>
  <c r="AY1112" i="1" s="1"/>
  <c r="AW1112" i="1" s="1"/>
  <c r="A1111" i="1"/>
  <c r="AY1111" i="1" s="1"/>
  <c r="AW1111" i="1" s="1"/>
  <c r="A1110" i="1"/>
  <c r="AY1110" i="1" s="1"/>
  <c r="AW1110" i="1" s="1"/>
  <c r="A1109" i="1"/>
  <c r="AY1109" i="1" s="1"/>
  <c r="AW1109" i="1" s="1"/>
  <c r="A1108" i="1"/>
  <c r="AY1108" i="1" s="1"/>
  <c r="AW1108" i="1" s="1"/>
  <c r="A1107" i="1"/>
  <c r="AY1107" i="1" s="1"/>
  <c r="AW1107" i="1" s="1"/>
  <c r="A1106" i="1"/>
  <c r="AY1106" i="1" s="1"/>
  <c r="AW1106" i="1" s="1"/>
  <c r="A1105" i="1"/>
  <c r="AY1105" i="1" s="1"/>
  <c r="AW1105" i="1" s="1"/>
  <c r="A1104" i="1"/>
  <c r="AY1104" i="1" s="1"/>
  <c r="AW1104" i="1" s="1"/>
  <c r="A1103" i="1"/>
  <c r="AY1103" i="1" s="1"/>
  <c r="AW1103" i="1" s="1"/>
  <c r="A1102" i="1"/>
  <c r="AY1102" i="1" s="1"/>
  <c r="AW1102" i="1" s="1"/>
  <c r="A1101" i="1"/>
  <c r="AY1101" i="1" s="1"/>
  <c r="AW1101" i="1" s="1"/>
  <c r="A1100" i="1"/>
  <c r="AY1100" i="1" s="1"/>
  <c r="AW1100" i="1" s="1"/>
  <c r="A1099" i="1"/>
  <c r="AY1099" i="1" s="1"/>
  <c r="AW1099" i="1" s="1"/>
  <c r="A1098" i="1"/>
  <c r="AY1098" i="1" s="1"/>
  <c r="AW1098" i="1" s="1"/>
  <c r="A1097" i="1"/>
  <c r="AY1097" i="1" s="1"/>
  <c r="AW1097" i="1" s="1"/>
  <c r="A1096" i="1"/>
  <c r="AY1096" i="1" s="1"/>
  <c r="AW1096" i="1" s="1"/>
  <c r="A1095" i="1"/>
  <c r="AY1095" i="1" s="1"/>
  <c r="AW1095" i="1" s="1"/>
  <c r="A1094" i="1"/>
  <c r="AY1094" i="1" s="1"/>
  <c r="AW1094" i="1" s="1"/>
  <c r="A1093" i="1"/>
  <c r="AY1093" i="1" s="1"/>
  <c r="AW1093" i="1" s="1"/>
  <c r="A1092" i="1"/>
  <c r="AY1092" i="1" s="1"/>
  <c r="AW1092" i="1" s="1"/>
  <c r="A1091" i="1"/>
  <c r="AY1091" i="1" s="1"/>
  <c r="AW1091" i="1" s="1"/>
  <c r="A1090" i="1"/>
  <c r="AY1090" i="1" s="1"/>
  <c r="AW1090" i="1" s="1"/>
  <c r="A1089" i="1"/>
  <c r="AY1089" i="1" s="1"/>
  <c r="AW1089" i="1" s="1"/>
  <c r="A1088" i="1"/>
  <c r="AY1088" i="1" s="1"/>
  <c r="AW1088" i="1" s="1"/>
  <c r="A1087" i="1"/>
  <c r="AY1087" i="1" s="1"/>
  <c r="AW1087" i="1" s="1"/>
  <c r="A1086" i="1"/>
  <c r="AY1086" i="1" s="1"/>
  <c r="AW1086" i="1" s="1"/>
  <c r="A1085" i="1"/>
  <c r="AY1085" i="1" s="1"/>
  <c r="AW1085" i="1" s="1"/>
  <c r="A1084" i="1"/>
  <c r="AY1084" i="1" s="1"/>
  <c r="AW1084" i="1" s="1"/>
  <c r="A1083" i="1"/>
  <c r="AY1083" i="1" s="1"/>
  <c r="AW1083" i="1" s="1"/>
  <c r="A1082" i="1"/>
  <c r="AY1082" i="1" s="1"/>
  <c r="AW1082" i="1" s="1"/>
  <c r="A1081" i="1"/>
  <c r="AY1081" i="1" s="1"/>
  <c r="AW1081" i="1" s="1"/>
  <c r="A1080" i="1"/>
  <c r="AY1080" i="1" s="1"/>
  <c r="AW1080" i="1" s="1"/>
  <c r="A1079" i="1"/>
  <c r="AY1079" i="1" s="1"/>
  <c r="AW1079" i="1" s="1"/>
  <c r="A1078" i="1"/>
  <c r="AY1078" i="1" s="1"/>
  <c r="AW1078" i="1" s="1"/>
  <c r="A1077" i="1"/>
  <c r="AY1077" i="1" s="1"/>
  <c r="AW1077" i="1" s="1"/>
  <c r="A1076" i="1"/>
  <c r="AY1076" i="1" s="1"/>
  <c r="AW1076" i="1" s="1"/>
  <c r="A1075" i="1"/>
  <c r="AY1075" i="1" s="1"/>
  <c r="AW1075" i="1" s="1"/>
  <c r="A1074" i="1"/>
  <c r="AY1074" i="1" s="1"/>
  <c r="AW1074" i="1" s="1"/>
  <c r="A1073" i="1"/>
  <c r="AY1073" i="1" s="1"/>
  <c r="AW1073" i="1" s="1"/>
  <c r="A1072" i="1"/>
  <c r="AY1072" i="1" s="1"/>
  <c r="AW1072" i="1" s="1"/>
  <c r="A1071" i="1"/>
  <c r="AY1071" i="1" s="1"/>
  <c r="AW1071" i="1" s="1"/>
  <c r="A1070" i="1"/>
  <c r="AY1070" i="1" s="1"/>
  <c r="AW1070" i="1" s="1"/>
  <c r="A1069" i="1"/>
  <c r="AY1069" i="1" s="1"/>
  <c r="AW1069" i="1" s="1"/>
  <c r="A1068" i="1"/>
  <c r="AY1068" i="1" s="1"/>
  <c r="AW1068" i="1" s="1"/>
  <c r="A1067" i="1"/>
  <c r="AY1067" i="1" s="1"/>
  <c r="AW1067" i="1" s="1"/>
  <c r="A1066" i="1"/>
  <c r="AY1066" i="1" s="1"/>
  <c r="AW1066" i="1" s="1"/>
  <c r="A1065" i="1"/>
  <c r="AY1065" i="1" s="1"/>
  <c r="AW1065" i="1" s="1"/>
  <c r="A1064" i="1"/>
  <c r="AY1064" i="1" s="1"/>
  <c r="AW1064" i="1" s="1"/>
  <c r="A1063" i="1"/>
  <c r="AY1063" i="1" s="1"/>
  <c r="AW1063" i="1" s="1"/>
  <c r="A1062" i="1"/>
  <c r="AY1062" i="1" s="1"/>
  <c r="AW1062" i="1" s="1"/>
  <c r="A1061" i="1"/>
  <c r="AY1061" i="1" s="1"/>
  <c r="AW1061" i="1" s="1"/>
  <c r="A1060" i="1"/>
  <c r="AY1060" i="1" s="1"/>
  <c r="AW1060" i="1" s="1"/>
  <c r="A1059" i="1"/>
  <c r="AY1059" i="1" s="1"/>
  <c r="AW1059" i="1" s="1"/>
  <c r="A1058" i="1"/>
  <c r="AY1058" i="1" s="1"/>
  <c r="AW1058" i="1" s="1"/>
  <c r="A1057" i="1"/>
  <c r="AY1057" i="1" s="1"/>
  <c r="AW1057" i="1" s="1"/>
  <c r="A1056" i="1"/>
  <c r="AY1056" i="1" s="1"/>
  <c r="AW1056" i="1" s="1"/>
  <c r="A1055" i="1"/>
  <c r="AY1055" i="1" s="1"/>
  <c r="AW1055" i="1" s="1"/>
  <c r="A1054" i="1"/>
  <c r="AY1054" i="1" s="1"/>
  <c r="AW1054" i="1" s="1"/>
  <c r="A1053" i="1"/>
  <c r="AY1053" i="1" s="1"/>
  <c r="AW1053" i="1" s="1"/>
  <c r="A1052" i="1"/>
  <c r="AY1052" i="1" s="1"/>
  <c r="AW1052" i="1" s="1"/>
  <c r="A1051" i="1"/>
  <c r="AY1051" i="1" s="1"/>
  <c r="AW1051" i="1" s="1"/>
  <c r="A1050" i="1"/>
  <c r="AY1050" i="1" s="1"/>
  <c r="AW1050" i="1" s="1"/>
  <c r="A1049" i="1"/>
  <c r="AY1049" i="1" s="1"/>
  <c r="AW1049" i="1" s="1"/>
  <c r="A1048" i="1"/>
  <c r="AY1048" i="1" s="1"/>
  <c r="AW1048" i="1" s="1"/>
  <c r="A1047" i="1"/>
  <c r="AY1047" i="1" s="1"/>
  <c r="AW1047" i="1" s="1"/>
  <c r="A1046" i="1"/>
  <c r="AY1046" i="1" s="1"/>
  <c r="AW1046" i="1" s="1"/>
  <c r="A1045" i="1"/>
  <c r="AY1045" i="1" s="1"/>
  <c r="AW1045" i="1" s="1"/>
  <c r="A1044" i="1"/>
  <c r="AY1044" i="1" s="1"/>
  <c r="AW1044" i="1" s="1"/>
  <c r="A1043" i="1"/>
  <c r="AY1043" i="1" s="1"/>
  <c r="AW1043" i="1" s="1"/>
  <c r="A1042" i="1"/>
  <c r="AY1042" i="1" s="1"/>
  <c r="AW1042" i="1" s="1"/>
  <c r="A1041" i="1"/>
  <c r="AY1041" i="1" s="1"/>
  <c r="AW1041" i="1" s="1"/>
  <c r="A1040" i="1"/>
  <c r="AY1040" i="1" s="1"/>
  <c r="AW1040" i="1" s="1"/>
  <c r="A1039" i="1"/>
  <c r="AY1039" i="1" s="1"/>
  <c r="AW1039" i="1" s="1"/>
  <c r="A1038" i="1"/>
  <c r="AY1038" i="1" s="1"/>
  <c r="AW1038" i="1" s="1"/>
  <c r="A1037" i="1"/>
  <c r="AY1037" i="1" s="1"/>
  <c r="AW1037" i="1" s="1"/>
  <c r="A1036" i="1"/>
  <c r="AY1036" i="1" s="1"/>
  <c r="AW1036" i="1" s="1"/>
  <c r="A1035" i="1"/>
  <c r="AY1035" i="1" s="1"/>
  <c r="AW1035" i="1" s="1"/>
  <c r="A1034" i="1"/>
  <c r="AY1034" i="1" s="1"/>
  <c r="AW1034" i="1" s="1"/>
  <c r="A1033" i="1"/>
  <c r="AY1033" i="1" s="1"/>
  <c r="AW1033" i="1" s="1"/>
  <c r="A1032" i="1"/>
  <c r="AY1032" i="1" s="1"/>
  <c r="AW1032" i="1" s="1"/>
  <c r="A1031" i="1"/>
  <c r="AY1031" i="1" s="1"/>
  <c r="AW1031" i="1" s="1"/>
  <c r="A1030" i="1"/>
  <c r="AY1030" i="1" s="1"/>
  <c r="AW1030" i="1" s="1"/>
  <c r="A1029" i="1"/>
  <c r="AY1029" i="1" s="1"/>
  <c r="AW1029" i="1" s="1"/>
  <c r="A1028" i="1"/>
  <c r="AY1028" i="1" s="1"/>
  <c r="AW1028" i="1" s="1"/>
  <c r="A1027" i="1"/>
  <c r="AY1027" i="1" s="1"/>
  <c r="AW1027" i="1" s="1"/>
  <c r="A1026" i="1"/>
  <c r="AY1026" i="1" s="1"/>
  <c r="AW1026" i="1" s="1"/>
  <c r="A1025" i="1"/>
  <c r="AY1025" i="1" s="1"/>
  <c r="AW1025" i="1" s="1"/>
  <c r="A1024" i="1"/>
  <c r="AY1024" i="1" s="1"/>
  <c r="AW1024" i="1" s="1"/>
  <c r="A1023" i="1"/>
  <c r="AY1023" i="1" s="1"/>
  <c r="AW1023" i="1" s="1"/>
  <c r="A1022" i="1"/>
  <c r="AY1022" i="1" s="1"/>
  <c r="AW1022" i="1" s="1"/>
  <c r="A1021" i="1"/>
  <c r="AY1021" i="1" s="1"/>
  <c r="AW1021" i="1" s="1"/>
  <c r="A1020" i="1"/>
  <c r="AY1020" i="1" s="1"/>
  <c r="AW1020" i="1" s="1"/>
  <c r="A1019" i="1"/>
  <c r="AY1019" i="1" s="1"/>
  <c r="AW1019" i="1" s="1"/>
  <c r="A1018" i="1"/>
  <c r="AY1018" i="1" s="1"/>
  <c r="AW1018" i="1" s="1"/>
  <c r="A1017" i="1"/>
  <c r="AY1017" i="1" s="1"/>
  <c r="AW1017" i="1" s="1"/>
  <c r="A1016" i="1"/>
  <c r="AY1016" i="1" s="1"/>
  <c r="AW1016" i="1" s="1"/>
  <c r="A1015" i="1"/>
  <c r="AY1015" i="1" s="1"/>
  <c r="AW1015" i="1" s="1"/>
  <c r="A1014" i="1"/>
  <c r="AY1014" i="1" s="1"/>
  <c r="AW1014" i="1" s="1"/>
  <c r="A1013" i="1"/>
  <c r="AY1013" i="1" s="1"/>
  <c r="AW1013" i="1" s="1"/>
  <c r="A1012" i="1"/>
  <c r="AY1012" i="1" s="1"/>
  <c r="AW1012" i="1" s="1"/>
  <c r="A1011" i="1"/>
  <c r="AY1011" i="1" s="1"/>
  <c r="AW1011" i="1" s="1"/>
  <c r="A1010" i="1"/>
  <c r="AY1010" i="1" s="1"/>
  <c r="AW1010" i="1" s="1"/>
  <c r="A1009" i="1"/>
  <c r="AY1009" i="1" s="1"/>
  <c r="AW1009" i="1" s="1"/>
  <c r="A1008" i="1"/>
  <c r="AY1008" i="1" s="1"/>
  <c r="AW1008" i="1" s="1"/>
  <c r="A1007" i="1"/>
  <c r="AY1007" i="1" s="1"/>
  <c r="AW1007" i="1" s="1"/>
  <c r="A1006" i="1"/>
  <c r="AY1006" i="1" s="1"/>
  <c r="AW1006" i="1" s="1"/>
  <c r="A1005" i="1"/>
  <c r="AY1005" i="1" s="1"/>
  <c r="AW1005" i="1" s="1"/>
  <c r="A1004" i="1"/>
  <c r="AY1004" i="1" s="1"/>
  <c r="AW1004" i="1" s="1"/>
  <c r="A1003" i="1"/>
  <c r="AY1003" i="1" s="1"/>
  <c r="AW1003" i="1" s="1"/>
  <c r="A1002" i="1"/>
  <c r="AY1002" i="1" s="1"/>
  <c r="AW1002" i="1" s="1"/>
  <c r="A1001" i="1"/>
  <c r="AY1001" i="1" s="1"/>
  <c r="AW1001" i="1" s="1"/>
  <c r="A1000" i="1"/>
  <c r="AY1000" i="1" s="1"/>
  <c r="AW1000" i="1" s="1"/>
  <c r="A999" i="1"/>
  <c r="AY999" i="1" s="1"/>
  <c r="AW999" i="1" s="1"/>
  <c r="A998" i="1"/>
  <c r="AY998" i="1" s="1"/>
  <c r="AW998" i="1" s="1"/>
  <c r="A997" i="1"/>
  <c r="AY997" i="1" s="1"/>
  <c r="AW997" i="1" s="1"/>
  <c r="A996" i="1"/>
  <c r="AY996" i="1" s="1"/>
  <c r="AW996" i="1" s="1"/>
  <c r="A995" i="1"/>
  <c r="AY995" i="1" s="1"/>
  <c r="AW995" i="1" s="1"/>
  <c r="A994" i="1"/>
  <c r="AY994" i="1" s="1"/>
  <c r="AW994" i="1" s="1"/>
  <c r="A993" i="1"/>
  <c r="AY993" i="1" s="1"/>
  <c r="AW993" i="1" s="1"/>
  <c r="A992" i="1"/>
  <c r="AY992" i="1" s="1"/>
  <c r="AW992" i="1" s="1"/>
  <c r="A991" i="1"/>
  <c r="AY991" i="1" s="1"/>
  <c r="AW991" i="1" s="1"/>
  <c r="A990" i="1"/>
  <c r="AY990" i="1" s="1"/>
  <c r="AW990" i="1" s="1"/>
  <c r="A989" i="1"/>
  <c r="AY989" i="1" s="1"/>
  <c r="AW989" i="1" s="1"/>
  <c r="A988" i="1"/>
  <c r="AY988" i="1" s="1"/>
  <c r="AW988" i="1" s="1"/>
  <c r="A987" i="1"/>
  <c r="AY987" i="1" s="1"/>
  <c r="AW987" i="1" s="1"/>
  <c r="A986" i="1"/>
  <c r="AY986" i="1" s="1"/>
  <c r="AW986" i="1" s="1"/>
  <c r="A985" i="1"/>
  <c r="AY985" i="1" s="1"/>
  <c r="AW985" i="1" s="1"/>
  <c r="A984" i="1"/>
  <c r="AY984" i="1" s="1"/>
  <c r="AW984" i="1" s="1"/>
  <c r="A983" i="1"/>
  <c r="AY983" i="1" s="1"/>
  <c r="AW983" i="1" s="1"/>
  <c r="A982" i="1"/>
  <c r="AY982" i="1" s="1"/>
  <c r="AW982" i="1" s="1"/>
  <c r="A981" i="1"/>
  <c r="AY981" i="1" s="1"/>
  <c r="AW981" i="1" s="1"/>
  <c r="A980" i="1"/>
  <c r="AY980" i="1" s="1"/>
  <c r="AW980" i="1" s="1"/>
  <c r="A979" i="1"/>
  <c r="AY979" i="1" s="1"/>
  <c r="AW979" i="1" s="1"/>
  <c r="A978" i="1"/>
  <c r="AY978" i="1" s="1"/>
  <c r="AW978" i="1" s="1"/>
  <c r="A977" i="1"/>
  <c r="AY977" i="1" s="1"/>
  <c r="AW977" i="1" s="1"/>
  <c r="A976" i="1"/>
  <c r="AY976" i="1" s="1"/>
  <c r="AW976" i="1" s="1"/>
  <c r="A975" i="1"/>
  <c r="AY975" i="1" s="1"/>
  <c r="AW975" i="1" s="1"/>
  <c r="A974" i="1"/>
  <c r="AY974" i="1" s="1"/>
  <c r="AW974" i="1" s="1"/>
  <c r="A973" i="1"/>
  <c r="AY973" i="1" s="1"/>
  <c r="AW973" i="1" s="1"/>
  <c r="A972" i="1"/>
  <c r="AY972" i="1" s="1"/>
  <c r="AW972" i="1" s="1"/>
  <c r="A971" i="1"/>
  <c r="AY971" i="1" s="1"/>
  <c r="AW971" i="1" s="1"/>
  <c r="A970" i="1"/>
  <c r="AY970" i="1" s="1"/>
  <c r="AW970" i="1" s="1"/>
  <c r="A969" i="1"/>
  <c r="AY969" i="1" s="1"/>
  <c r="AW969" i="1" s="1"/>
  <c r="A968" i="1"/>
  <c r="AY968" i="1" s="1"/>
  <c r="AW968" i="1" s="1"/>
  <c r="A967" i="1"/>
  <c r="AY967" i="1" s="1"/>
  <c r="AW967" i="1" s="1"/>
  <c r="A966" i="1"/>
  <c r="AY966" i="1" s="1"/>
  <c r="AW966" i="1" s="1"/>
  <c r="A965" i="1"/>
  <c r="AY965" i="1" s="1"/>
  <c r="AW965" i="1" s="1"/>
  <c r="A964" i="1"/>
  <c r="AY964" i="1" s="1"/>
  <c r="AW964" i="1" s="1"/>
  <c r="A963" i="1"/>
  <c r="AY963" i="1" s="1"/>
  <c r="AW963" i="1" s="1"/>
  <c r="A962" i="1"/>
  <c r="AY962" i="1" s="1"/>
  <c r="AW962" i="1" s="1"/>
  <c r="A961" i="1"/>
  <c r="AY961" i="1" s="1"/>
  <c r="AW961" i="1" s="1"/>
  <c r="A960" i="1"/>
  <c r="AY960" i="1" s="1"/>
  <c r="AW960" i="1" s="1"/>
  <c r="A959" i="1"/>
  <c r="AY959" i="1" s="1"/>
  <c r="AW959" i="1" s="1"/>
  <c r="A958" i="1"/>
  <c r="AY958" i="1" s="1"/>
  <c r="AW958" i="1" s="1"/>
  <c r="A957" i="1"/>
  <c r="AY957" i="1" s="1"/>
  <c r="AW957" i="1" s="1"/>
  <c r="A956" i="1"/>
  <c r="AY956" i="1" s="1"/>
  <c r="AW956" i="1" s="1"/>
  <c r="A955" i="1"/>
  <c r="AY955" i="1" s="1"/>
  <c r="AW955" i="1" s="1"/>
  <c r="A954" i="1"/>
  <c r="AY954" i="1" s="1"/>
  <c r="AW954" i="1" s="1"/>
  <c r="A953" i="1"/>
  <c r="AY953" i="1" s="1"/>
  <c r="AW953" i="1" s="1"/>
  <c r="A952" i="1"/>
  <c r="AY952" i="1" s="1"/>
  <c r="AW952" i="1" s="1"/>
  <c r="A951" i="1"/>
  <c r="AY951" i="1" s="1"/>
  <c r="AW951" i="1" s="1"/>
  <c r="A950" i="1"/>
  <c r="AY950" i="1" s="1"/>
  <c r="AW950" i="1" s="1"/>
  <c r="A949" i="1"/>
  <c r="AY949" i="1" s="1"/>
  <c r="AW949" i="1" s="1"/>
  <c r="A948" i="1"/>
  <c r="AY948" i="1" s="1"/>
  <c r="AW948" i="1" s="1"/>
  <c r="A947" i="1"/>
  <c r="AY947" i="1" s="1"/>
  <c r="AW947" i="1" s="1"/>
  <c r="A946" i="1"/>
  <c r="AY946" i="1" s="1"/>
  <c r="AW946" i="1" s="1"/>
  <c r="A945" i="1"/>
  <c r="AY945" i="1" s="1"/>
  <c r="AW945" i="1" s="1"/>
  <c r="A944" i="1"/>
  <c r="AY944" i="1" s="1"/>
  <c r="AW944" i="1" s="1"/>
  <c r="A943" i="1"/>
  <c r="AY943" i="1" s="1"/>
  <c r="AW943" i="1" s="1"/>
  <c r="A942" i="1"/>
  <c r="AY942" i="1" s="1"/>
  <c r="AW942" i="1" s="1"/>
  <c r="A941" i="1"/>
  <c r="AY941" i="1" s="1"/>
  <c r="AW941" i="1" s="1"/>
  <c r="A940" i="1"/>
  <c r="AY940" i="1" s="1"/>
  <c r="AW940" i="1" s="1"/>
  <c r="A939" i="1"/>
  <c r="AY939" i="1" s="1"/>
  <c r="AW939" i="1" s="1"/>
  <c r="A938" i="1"/>
  <c r="AY938" i="1" s="1"/>
  <c r="AW938" i="1" s="1"/>
  <c r="A937" i="1"/>
  <c r="AY937" i="1" s="1"/>
  <c r="AW937" i="1" s="1"/>
  <c r="A936" i="1"/>
  <c r="AY936" i="1" s="1"/>
  <c r="AW936" i="1" s="1"/>
  <c r="A935" i="1"/>
  <c r="AY935" i="1" s="1"/>
  <c r="AW935" i="1" s="1"/>
  <c r="A934" i="1"/>
  <c r="AY934" i="1" s="1"/>
  <c r="AW934" i="1" s="1"/>
  <c r="A933" i="1"/>
  <c r="AY933" i="1" s="1"/>
  <c r="AW933" i="1" s="1"/>
  <c r="A932" i="1"/>
  <c r="AY932" i="1" s="1"/>
  <c r="AW932" i="1" s="1"/>
  <c r="A931" i="1"/>
  <c r="AY931" i="1" s="1"/>
  <c r="AW931" i="1" s="1"/>
  <c r="A930" i="1"/>
  <c r="AY930" i="1" s="1"/>
  <c r="AW930" i="1" s="1"/>
  <c r="A929" i="1"/>
  <c r="AY929" i="1" s="1"/>
  <c r="AW929" i="1" s="1"/>
  <c r="A928" i="1"/>
  <c r="AY928" i="1" s="1"/>
  <c r="AW928" i="1" s="1"/>
  <c r="A927" i="1"/>
  <c r="AY927" i="1" s="1"/>
  <c r="AW927" i="1" s="1"/>
  <c r="A926" i="1"/>
  <c r="AY926" i="1" s="1"/>
  <c r="AW926" i="1" s="1"/>
  <c r="A925" i="1"/>
  <c r="AY925" i="1" s="1"/>
  <c r="AW925" i="1" s="1"/>
  <c r="A924" i="1"/>
  <c r="AY924" i="1" s="1"/>
  <c r="AW924" i="1" s="1"/>
  <c r="A923" i="1"/>
  <c r="AY923" i="1" s="1"/>
  <c r="AW923" i="1" s="1"/>
  <c r="A922" i="1"/>
  <c r="AY922" i="1" s="1"/>
  <c r="AW922" i="1" s="1"/>
  <c r="A921" i="1"/>
  <c r="AY921" i="1" s="1"/>
  <c r="AW921" i="1" s="1"/>
  <c r="A920" i="1"/>
  <c r="AY920" i="1" s="1"/>
  <c r="AW920" i="1" s="1"/>
  <c r="A919" i="1"/>
  <c r="AY919" i="1" s="1"/>
  <c r="AW919" i="1" s="1"/>
  <c r="A918" i="1"/>
  <c r="AY918" i="1" s="1"/>
  <c r="AW918" i="1" s="1"/>
  <c r="A917" i="1"/>
  <c r="AY917" i="1" s="1"/>
  <c r="AW917" i="1" s="1"/>
  <c r="A916" i="1"/>
  <c r="AY916" i="1" s="1"/>
  <c r="AW916" i="1" s="1"/>
  <c r="A915" i="1"/>
  <c r="AY915" i="1" s="1"/>
  <c r="AW915" i="1" s="1"/>
  <c r="A914" i="1"/>
  <c r="AY914" i="1" s="1"/>
  <c r="AW914" i="1" s="1"/>
  <c r="A913" i="1"/>
  <c r="AY913" i="1" s="1"/>
  <c r="AW913" i="1" s="1"/>
  <c r="A912" i="1"/>
  <c r="AY912" i="1" s="1"/>
  <c r="AW912" i="1" s="1"/>
  <c r="A911" i="1"/>
  <c r="AY911" i="1" s="1"/>
  <c r="AW911" i="1" s="1"/>
  <c r="A910" i="1"/>
  <c r="AY910" i="1" s="1"/>
  <c r="AW910" i="1" s="1"/>
  <c r="A909" i="1"/>
  <c r="AY909" i="1" s="1"/>
  <c r="AW909" i="1" s="1"/>
  <c r="A908" i="1"/>
  <c r="AY908" i="1" s="1"/>
  <c r="AW908" i="1" s="1"/>
  <c r="A907" i="1"/>
  <c r="AY907" i="1" s="1"/>
  <c r="AW907" i="1" s="1"/>
  <c r="A906" i="1"/>
  <c r="AY906" i="1" s="1"/>
  <c r="AW906" i="1" s="1"/>
  <c r="A905" i="1"/>
  <c r="AY905" i="1" s="1"/>
  <c r="AW905" i="1" s="1"/>
  <c r="A904" i="1"/>
  <c r="AY904" i="1" s="1"/>
  <c r="AW904" i="1" s="1"/>
  <c r="A903" i="1"/>
  <c r="AY903" i="1" s="1"/>
  <c r="AW903" i="1" s="1"/>
  <c r="A902" i="1"/>
  <c r="AY902" i="1" s="1"/>
  <c r="AW902" i="1" s="1"/>
  <c r="A901" i="1"/>
  <c r="AY901" i="1" s="1"/>
  <c r="AW901" i="1" s="1"/>
  <c r="A900" i="1"/>
  <c r="AY900" i="1" s="1"/>
  <c r="AW900" i="1" s="1"/>
  <c r="A899" i="1"/>
  <c r="AY899" i="1" s="1"/>
  <c r="AW899" i="1" s="1"/>
  <c r="A898" i="1"/>
  <c r="AY898" i="1" s="1"/>
  <c r="AW898" i="1" s="1"/>
  <c r="A897" i="1"/>
  <c r="AY897" i="1" s="1"/>
  <c r="AW897" i="1" s="1"/>
  <c r="A896" i="1"/>
  <c r="AY896" i="1" s="1"/>
  <c r="AW896" i="1" s="1"/>
  <c r="A895" i="1"/>
  <c r="AY895" i="1" s="1"/>
  <c r="AW895" i="1" s="1"/>
  <c r="A894" i="1"/>
  <c r="AY894" i="1" s="1"/>
  <c r="AW894" i="1" s="1"/>
  <c r="A893" i="1"/>
  <c r="AY893" i="1" s="1"/>
  <c r="AW893" i="1" s="1"/>
  <c r="A892" i="1"/>
  <c r="AY892" i="1" s="1"/>
  <c r="AW892" i="1" s="1"/>
  <c r="A891" i="1"/>
  <c r="AY891" i="1" s="1"/>
  <c r="AW891" i="1" s="1"/>
  <c r="A890" i="1"/>
  <c r="AY890" i="1" s="1"/>
  <c r="AW890" i="1" s="1"/>
  <c r="A889" i="1"/>
  <c r="AY889" i="1" s="1"/>
  <c r="AW889" i="1" s="1"/>
  <c r="A888" i="1"/>
  <c r="AY888" i="1" s="1"/>
  <c r="AW888" i="1" s="1"/>
  <c r="A887" i="1"/>
  <c r="AY887" i="1" s="1"/>
  <c r="AW887" i="1" s="1"/>
  <c r="A886" i="1"/>
  <c r="AY886" i="1" s="1"/>
  <c r="AW886" i="1" s="1"/>
  <c r="A885" i="1"/>
  <c r="AY885" i="1" s="1"/>
  <c r="AW885" i="1" s="1"/>
  <c r="A884" i="1"/>
  <c r="AY884" i="1" s="1"/>
  <c r="AW884" i="1" s="1"/>
  <c r="A883" i="1"/>
  <c r="AY883" i="1" s="1"/>
  <c r="AW883" i="1" s="1"/>
  <c r="A882" i="1"/>
  <c r="AY882" i="1" s="1"/>
  <c r="AW882" i="1" s="1"/>
  <c r="A881" i="1"/>
  <c r="AY881" i="1" s="1"/>
  <c r="AW881" i="1" s="1"/>
  <c r="A880" i="1"/>
  <c r="AY880" i="1" s="1"/>
  <c r="AW880" i="1" s="1"/>
  <c r="A879" i="1"/>
  <c r="AY879" i="1" s="1"/>
  <c r="AW879" i="1" s="1"/>
  <c r="A878" i="1"/>
  <c r="AY878" i="1" s="1"/>
  <c r="AW878" i="1" s="1"/>
  <c r="A877" i="1"/>
  <c r="AY877" i="1" s="1"/>
  <c r="AW877" i="1" s="1"/>
  <c r="A876" i="1"/>
  <c r="AY876" i="1" s="1"/>
  <c r="AW876" i="1" s="1"/>
  <c r="A875" i="1"/>
  <c r="AY875" i="1" s="1"/>
  <c r="AW875" i="1" s="1"/>
  <c r="A874" i="1"/>
  <c r="AY874" i="1" s="1"/>
  <c r="AW874" i="1" s="1"/>
  <c r="A873" i="1"/>
  <c r="AY873" i="1" s="1"/>
  <c r="AW873" i="1" s="1"/>
  <c r="A872" i="1"/>
  <c r="AY872" i="1" s="1"/>
  <c r="AW872" i="1" s="1"/>
  <c r="A871" i="1"/>
  <c r="AY871" i="1" s="1"/>
  <c r="AW871" i="1" s="1"/>
  <c r="A870" i="1"/>
  <c r="AY870" i="1" s="1"/>
  <c r="AW870" i="1" s="1"/>
  <c r="A869" i="1"/>
  <c r="AY869" i="1" s="1"/>
  <c r="AW869" i="1" s="1"/>
  <c r="A868" i="1"/>
  <c r="AY868" i="1" s="1"/>
  <c r="AW868" i="1" s="1"/>
  <c r="A867" i="1"/>
  <c r="AY867" i="1" s="1"/>
  <c r="AW867" i="1" s="1"/>
  <c r="A866" i="1"/>
  <c r="AY866" i="1" s="1"/>
  <c r="AW866" i="1" s="1"/>
  <c r="A865" i="1"/>
  <c r="AY865" i="1" s="1"/>
  <c r="AW865" i="1" s="1"/>
  <c r="A864" i="1"/>
  <c r="AY864" i="1" s="1"/>
  <c r="AW864" i="1" s="1"/>
  <c r="A863" i="1"/>
  <c r="AY863" i="1" s="1"/>
  <c r="AW863" i="1" s="1"/>
  <c r="A862" i="1"/>
  <c r="AY862" i="1" s="1"/>
  <c r="AW862" i="1" s="1"/>
  <c r="A861" i="1"/>
  <c r="AY861" i="1" s="1"/>
  <c r="AW861" i="1" s="1"/>
  <c r="A860" i="1"/>
  <c r="AY860" i="1" s="1"/>
  <c r="AW860" i="1" s="1"/>
  <c r="A859" i="1"/>
  <c r="AY859" i="1" s="1"/>
  <c r="AW859" i="1" s="1"/>
  <c r="A858" i="1"/>
  <c r="AY858" i="1" s="1"/>
  <c r="AW858" i="1" s="1"/>
  <c r="A857" i="1"/>
  <c r="AY857" i="1" s="1"/>
  <c r="AW857" i="1" s="1"/>
  <c r="A856" i="1"/>
  <c r="AY856" i="1" s="1"/>
  <c r="AW856" i="1" s="1"/>
  <c r="A855" i="1"/>
  <c r="AY855" i="1" s="1"/>
  <c r="AW855" i="1" s="1"/>
  <c r="A854" i="1"/>
  <c r="AY854" i="1" s="1"/>
  <c r="AW854" i="1" s="1"/>
  <c r="A853" i="1"/>
  <c r="AY853" i="1" s="1"/>
  <c r="AW853" i="1" s="1"/>
  <c r="A852" i="1"/>
  <c r="AY852" i="1" s="1"/>
  <c r="AW852" i="1" s="1"/>
  <c r="A851" i="1"/>
  <c r="AY851" i="1" s="1"/>
  <c r="AW851" i="1" s="1"/>
  <c r="A850" i="1"/>
  <c r="AY850" i="1" s="1"/>
  <c r="AW850" i="1" s="1"/>
  <c r="A849" i="1"/>
  <c r="AY849" i="1" s="1"/>
  <c r="AW849" i="1" s="1"/>
  <c r="A848" i="1"/>
  <c r="AY848" i="1" s="1"/>
  <c r="AW848" i="1" s="1"/>
  <c r="A847" i="1"/>
  <c r="AY847" i="1" s="1"/>
  <c r="AW847" i="1" s="1"/>
  <c r="A846" i="1"/>
  <c r="AY846" i="1" s="1"/>
  <c r="AW846" i="1" s="1"/>
  <c r="A845" i="1"/>
  <c r="AY845" i="1" s="1"/>
  <c r="AW845" i="1" s="1"/>
  <c r="A844" i="1"/>
  <c r="AY844" i="1" s="1"/>
  <c r="AW844" i="1" s="1"/>
  <c r="A843" i="1"/>
  <c r="AY843" i="1" s="1"/>
  <c r="AW843" i="1" s="1"/>
  <c r="A842" i="1"/>
  <c r="AY842" i="1" s="1"/>
  <c r="AW842" i="1" s="1"/>
  <c r="A841" i="1"/>
  <c r="AY841" i="1" s="1"/>
  <c r="AW841" i="1" s="1"/>
  <c r="A840" i="1"/>
  <c r="AY840" i="1" s="1"/>
  <c r="AW840" i="1" s="1"/>
  <c r="A839" i="1"/>
  <c r="AY839" i="1" s="1"/>
  <c r="AW839" i="1" s="1"/>
  <c r="A838" i="1"/>
  <c r="AY838" i="1" s="1"/>
  <c r="AW838" i="1" s="1"/>
  <c r="A837" i="1"/>
  <c r="AY837" i="1" s="1"/>
  <c r="AW837" i="1" s="1"/>
  <c r="A836" i="1"/>
  <c r="AY836" i="1" s="1"/>
  <c r="AW836" i="1" s="1"/>
  <c r="A835" i="1"/>
  <c r="AY835" i="1" s="1"/>
  <c r="AW835" i="1" s="1"/>
  <c r="A834" i="1"/>
  <c r="AY834" i="1" s="1"/>
  <c r="AW834" i="1" s="1"/>
  <c r="A833" i="1"/>
  <c r="AY833" i="1" s="1"/>
  <c r="AW833" i="1" s="1"/>
  <c r="A832" i="1"/>
  <c r="AY832" i="1" s="1"/>
  <c r="AW832" i="1" s="1"/>
  <c r="A831" i="1"/>
  <c r="AY831" i="1" s="1"/>
  <c r="AW831" i="1" s="1"/>
  <c r="A830" i="1"/>
  <c r="AY830" i="1" s="1"/>
  <c r="AW830" i="1" s="1"/>
  <c r="A829" i="1"/>
  <c r="AY829" i="1" s="1"/>
  <c r="AW829" i="1" s="1"/>
  <c r="A828" i="1"/>
  <c r="AY828" i="1" s="1"/>
  <c r="AW828" i="1" s="1"/>
  <c r="A827" i="1"/>
  <c r="AY827" i="1" s="1"/>
  <c r="AW827" i="1" s="1"/>
  <c r="A826" i="1"/>
  <c r="AY826" i="1" s="1"/>
  <c r="AW826" i="1" s="1"/>
  <c r="A825" i="1"/>
  <c r="AY825" i="1" s="1"/>
  <c r="AW825" i="1" s="1"/>
  <c r="A824" i="1"/>
  <c r="AY824" i="1" s="1"/>
  <c r="AW824" i="1" s="1"/>
  <c r="A821" i="1"/>
  <c r="AY821" i="1" s="1"/>
  <c r="AW821" i="1" s="1"/>
  <c r="A820" i="1"/>
  <c r="AY820" i="1" s="1"/>
  <c r="AW820" i="1" s="1"/>
  <c r="A819" i="1"/>
  <c r="AY819" i="1" s="1"/>
  <c r="AW819" i="1" s="1"/>
  <c r="A818" i="1"/>
  <c r="AY818" i="1" s="1"/>
  <c r="AW818" i="1" s="1"/>
  <c r="A817" i="1"/>
  <c r="AY817" i="1" s="1"/>
  <c r="AW817" i="1" s="1"/>
  <c r="A816" i="1"/>
  <c r="AY816" i="1" s="1"/>
  <c r="AW816" i="1" s="1"/>
  <c r="A815" i="1"/>
  <c r="AY815" i="1" s="1"/>
  <c r="AW815" i="1" s="1"/>
  <c r="A814" i="1"/>
  <c r="AY814" i="1" s="1"/>
  <c r="AW814" i="1" s="1"/>
  <c r="A813" i="1"/>
  <c r="AY813" i="1" s="1"/>
  <c r="AW813" i="1" s="1"/>
  <c r="A812" i="1"/>
  <c r="AY812" i="1" s="1"/>
  <c r="AW812" i="1" s="1"/>
  <c r="A811" i="1"/>
  <c r="AY811" i="1" s="1"/>
  <c r="AW811" i="1" s="1"/>
  <c r="A810" i="1"/>
  <c r="AY810" i="1" s="1"/>
  <c r="AW810" i="1" s="1"/>
  <c r="A809" i="1"/>
  <c r="AY809" i="1" s="1"/>
  <c r="AW809" i="1" s="1"/>
  <c r="A808" i="1"/>
  <c r="AY808" i="1" s="1"/>
  <c r="AW808" i="1" s="1"/>
  <c r="A807" i="1"/>
  <c r="AY807" i="1" s="1"/>
  <c r="AW807" i="1" s="1"/>
  <c r="A806" i="1"/>
  <c r="AY806" i="1" s="1"/>
  <c r="AW806" i="1" s="1"/>
  <c r="A805" i="1"/>
  <c r="AY805" i="1" s="1"/>
  <c r="AW805" i="1" s="1"/>
  <c r="A804" i="1"/>
  <c r="AY804" i="1" s="1"/>
  <c r="AW804" i="1" s="1"/>
  <c r="A803" i="1"/>
  <c r="AY803" i="1" s="1"/>
  <c r="AW803" i="1" s="1"/>
  <c r="A802" i="1"/>
  <c r="AY802" i="1" s="1"/>
  <c r="AW802" i="1" s="1"/>
  <c r="A801" i="1"/>
  <c r="AY801" i="1" s="1"/>
  <c r="AW801" i="1" s="1"/>
  <c r="A800" i="1"/>
  <c r="AY800" i="1" s="1"/>
  <c r="AW800" i="1" s="1"/>
  <c r="A799" i="1"/>
  <c r="AY799" i="1" s="1"/>
  <c r="AW799" i="1" s="1"/>
  <c r="A798" i="1"/>
  <c r="AY798" i="1" s="1"/>
  <c r="AW798" i="1" s="1"/>
  <c r="A797" i="1"/>
  <c r="AY797" i="1" s="1"/>
  <c r="AW797" i="1" s="1"/>
  <c r="A796" i="1"/>
  <c r="AY796" i="1" s="1"/>
  <c r="AW796" i="1" s="1"/>
  <c r="A795" i="1"/>
  <c r="AY795" i="1" s="1"/>
  <c r="AW795" i="1" s="1"/>
  <c r="A794" i="1"/>
  <c r="AY794" i="1" s="1"/>
  <c r="AW794" i="1" s="1"/>
  <c r="A793" i="1"/>
  <c r="AY793" i="1" s="1"/>
  <c r="AW793" i="1" s="1"/>
  <c r="A792" i="1"/>
  <c r="AY792" i="1" s="1"/>
  <c r="AW792" i="1" s="1"/>
  <c r="A791" i="1"/>
  <c r="AY791" i="1" s="1"/>
  <c r="AW791" i="1" s="1"/>
  <c r="A790" i="1"/>
  <c r="AY790" i="1" s="1"/>
  <c r="AW790" i="1" s="1"/>
  <c r="A789" i="1"/>
  <c r="AY789" i="1" s="1"/>
  <c r="AW789" i="1" s="1"/>
  <c r="A788" i="1"/>
  <c r="AY788" i="1" s="1"/>
  <c r="AW788" i="1" s="1"/>
  <c r="A787" i="1"/>
  <c r="AY787" i="1" s="1"/>
  <c r="AW787" i="1" s="1"/>
  <c r="A786" i="1"/>
  <c r="AY786" i="1" s="1"/>
  <c r="AW786" i="1" s="1"/>
  <c r="A785" i="1"/>
  <c r="AY785" i="1" s="1"/>
  <c r="AW785" i="1" s="1"/>
  <c r="A784" i="1"/>
  <c r="AY784" i="1" s="1"/>
  <c r="AW784" i="1" s="1"/>
  <c r="A783" i="1"/>
  <c r="AY783" i="1" s="1"/>
  <c r="AW783" i="1" s="1"/>
  <c r="A782" i="1"/>
  <c r="AY782" i="1" s="1"/>
  <c r="AW782" i="1" s="1"/>
  <c r="A781" i="1"/>
  <c r="AY781" i="1" s="1"/>
  <c r="AW781" i="1" s="1"/>
  <c r="A780" i="1"/>
  <c r="AY780" i="1" s="1"/>
  <c r="AW780" i="1" s="1"/>
  <c r="A779" i="1"/>
  <c r="AY779" i="1" s="1"/>
  <c r="AW779" i="1" s="1"/>
  <c r="A778" i="1"/>
  <c r="AY778" i="1" s="1"/>
  <c r="AW778" i="1" s="1"/>
  <c r="A777" i="1"/>
  <c r="AY777" i="1" s="1"/>
  <c r="AW777" i="1" s="1"/>
  <c r="A776" i="1"/>
  <c r="AY776" i="1" s="1"/>
  <c r="AW776" i="1" s="1"/>
  <c r="A775" i="1"/>
  <c r="AY775" i="1" s="1"/>
  <c r="AW775" i="1" s="1"/>
  <c r="A774" i="1"/>
  <c r="AY774" i="1" s="1"/>
  <c r="AW774" i="1" s="1"/>
  <c r="A773" i="1"/>
  <c r="AY773" i="1" s="1"/>
  <c r="AW773" i="1" s="1"/>
  <c r="A772" i="1"/>
  <c r="AY772" i="1" s="1"/>
  <c r="AW772" i="1" s="1"/>
  <c r="A771" i="1"/>
  <c r="AY771" i="1" s="1"/>
  <c r="AW771" i="1" s="1"/>
  <c r="A770" i="1"/>
  <c r="AY770" i="1" s="1"/>
  <c r="AW770" i="1" s="1"/>
  <c r="A769" i="1"/>
  <c r="AY769" i="1" s="1"/>
  <c r="AW769" i="1" s="1"/>
  <c r="A768" i="1"/>
  <c r="AY768" i="1" s="1"/>
  <c r="AW768" i="1" s="1"/>
  <c r="A767" i="1"/>
  <c r="AY767" i="1" s="1"/>
  <c r="AW767" i="1" s="1"/>
  <c r="A766" i="1"/>
  <c r="AY766" i="1" s="1"/>
  <c r="AW766" i="1" s="1"/>
  <c r="A765" i="1"/>
  <c r="AY765" i="1" s="1"/>
  <c r="AW765" i="1" s="1"/>
  <c r="A764" i="1"/>
  <c r="AY764" i="1" s="1"/>
  <c r="AW764" i="1" s="1"/>
  <c r="A763" i="1"/>
  <c r="AY763" i="1" s="1"/>
  <c r="AW763" i="1" s="1"/>
  <c r="A762" i="1"/>
  <c r="AY762" i="1" s="1"/>
  <c r="AW762" i="1" s="1"/>
  <c r="A761" i="1"/>
  <c r="AY761" i="1" s="1"/>
  <c r="AW761" i="1" s="1"/>
  <c r="A760" i="1"/>
  <c r="AY760" i="1" s="1"/>
  <c r="AW760" i="1" s="1"/>
  <c r="A759" i="1"/>
  <c r="AY759" i="1" s="1"/>
  <c r="AW759" i="1" s="1"/>
  <c r="A758" i="1"/>
  <c r="AY758" i="1" s="1"/>
  <c r="AW758" i="1" s="1"/>
  <c r="A757" i="1"/>
  <c r="AY757" i="1" s="1"/>
  <c r="AW757" i="1" s="1"/>
  <c r="A756" i="1"/>
  <c r="AY756" i="1" s="1"/>
  <c r="AW756" i="1" s="1"/>
  <c r="A755" i="1"/>
  <c r="AY755" i="1" s="1"/>
  <c r="AW755" i="1" s="1"/>
  <c r="A754" i="1"/>
  <c r="AY754" i="1" s="1"/>
  <c r="AW754" i="1" s="1"/>
  <c r="A753" i="1"/>
  <c r="AY753" i="1" s="1"/>
  <c r="AW753" i="1" s="1"/>
  <c r="A752" i="1"/>
  <c r="AY752" i="1" s="1"/>
  <c r="AW752" i="1" s="1"/>
  <c r="A751" i="1"/>
  <c r="AY751" i="1" s="1"/>
  <c r="AW751" i="1" s="1"/>
  <c r="A750" i="1"/>
  <c r="AY750" i="1" s="1"/>
  <c r="AW750" i="1" s="1"/>
  <c r="A749" i="1"/>
  <c r="AY749" i="1" s="1"/>
  <c r="AW749" i="1" s="1"/>
  <c r="A748" i="1"/>
  <c r="AY748" i="1" s="1"/>
  <c r="AW748" i="1" s="1"/>
  <c r="A747" i="1"/>
  <c r="AY747" i="1" s="1"/>
  <c r="AW747" i="1" s="1"/>
  <c r="A746" i="1"/>
  <c r="AY746" i="1" s="1"/>
  <c r="AW746" i="1" s="1"/>
  <c r="A745" i="1"/>
  <c r="AY745" i="1" s="1"/>
  <c r="AW745" i="1" s="1"/>
  <c r="A744" i="1"/>
  <c r="AY744" i="1" s="1"/>
  <c r="AW744" i="1" s="1"/>
  <c r="A743" i="1"/>
  <c r="AY743" i="1" s="1"/>
  <c r="AW743" i="1" s="1"/>
  <c r="A742" i="1"/>
  <c r="AY742" i="1" s="1"/>
  <c r="AW742" i="1" s="1"/>
  <c r="A741" i="1"/>
  <c r="AY741" i="1" s="1"/>
  <c r="AW741" i="1" s="1"/>
  <c r="A740" i="1"/>
  <c r="AY740" i="1" s="1"/>
  <c r="AW740" i="1" s="1"/>
  <c r="A739" i="1"/>
  <c r="AY739" i="1" s="1"/>
  <c r="AW739" i="1" s="1"/>
  <c r="A738" i="1"/>
  <c r="AY738" i="1" s="1"/>
  <c r="AW738" i="1" s="1"/>
  <c r="A737" i="1"/>
  <c r="AY737" i="1" s="1"/>
  <c r="AW737" i="1" s="1"/>
  <c r="A736" i="1"/>
  <c r="AY736" i="1" s="1"/>
  <c r="AW736" i="1" s="1"/>
  <c r="A735" i="1"/>
  <c r="AY735" i="1" s="1"/>
  <c r="AW735" i="1" s="1"/>
  <c r="A734" i="1"/>
  <c r="AY734" i="1" s="1"/>
  <c r="AW734" i="1" s="1"/>
  <c r="A733" i="1"/>
  <c r="AY733" i="1" s="1"/>
  <c r="AW733" i="1" s="1"/>
  <c r="A732" i="1"/>
  <c r="AY732" i="1" s="1"/>
  <c r="AW732" i="1" s="1"/>
  <c r="A731" i="1"/>
  <c r="AY731" i="1" s="1"/>
  <c r="AW731" i="1" s="1"/>
  <c r="A730" i="1"/>
  <c r="AY730" i="1" s="1"/>
  <c r="AW730" i="1" s="1"/>
  <c r="A729" i="1"/>
  <c r="AY729" i="1" s="1"/>
  <c r="AW729" i="1" s="1"/>
  <c r="A728" i="1"/>
  <c r="AY728" i="1" s="1"/>
  <c r="AW728" i="1" s="1"/>
  <c r="A727" i="1"/>
  <c r="AY727" i="1" s="1"/>
  <c r="AW727" i="1" s="1"/>
  <c r="A726" i="1"/>
  <c r="AY726" i="1" s="1"/>
  <c r="AW726" i="1" s="1"/>
  <c r="A725" i="1"/>
  <c r="AY725" i="1" s="1"/>
  <c r="AW725" i="1" s="1"/>
  <c r="A724" i="1"/>
  <c r="AY724" i="1" s="1"/>
  <c r="AW724" i="1" s="1"/>
  <c r="A723" i="1"/>
  <c r="AY723" i="1" s="1"/>
  <c r="AW723" i="1" s="1"/>
  <c r="A722" i="1"/>
  <c r="AY722" i="1" s="1"/>
  <c r="AW722" i="1" s="1"/>
  <c r="A721" i="1"/>
  <c r="AY721" i="1" s="1"/>
  <c r="AW721" i="1" s="1"/>
  <c r="A720" i="1"/>
  <c r="AY720" i="1" s="1"/>
  <c r="AW720" i="1" s="1"/>
  <c r="A719" i="1"/>
  <c r="AY719" i="1" s="1"/>
  <c r="AW719" i="1" s="1"/>
  <c r="A718" i="1"/>
  <c r="AY718" i="1" s="1"/>
  <c r="AW718" i="1" s="1"/>
  <c r="A717" i="1"/>
  <c r="AY717" i="1" s="1"/>
  <c r="AW717" i="1" s="1"/>
  <c r="A716" i="1"/>
  <c r="AY716" i="1" s="1"/>
  <c r="AW716" i="1" s="1"/>
  <c r="A715" i="1"/>
  <c r="AY715" i="1" s="1"/>
  <c r="AW715" i="1" s="1"/>
  <c r="A714" i="1"/>
  <c r="AY714" i="1" s="1"/>
  <c r="AW714" i="1" s="1"/>
  <c r="A713" i="1"/>
  <c r="AY713" i="1" s="1"/>
  <c r="AW713" i="1" s="1"/>
  <c r="A712" i="1"/>
  <c r="AY712" i="1" s="1"/>
  <c r="AW712" i="1" s="1"/>
  <c r="A711" i="1"/>
  <c r="AY711" i="1" s="1"/>
  <c r="AW711" i="1" s="1"/>
  <c r="A710" i="1"/>
  <c r="AY710" i="1" s="1"/>
  <c r="AW710" i="1" s="1"/>
  <c r="A709" i="1"/>
  <c r="AY709" i="1" s="1"/>
  <c r="AW709" i="1" s="1"/>
  <c r="A708" i="1"/>
  <c r="AY708" i="1" s="1"/>
  <c r="AW708" i="1" s="1"/>
  <c r="A707" i="1"/>
  <c r="AY707" i="1" s="1"/>
  <c r="AW707" i="1" s="1"/>
  <c r="A706" i="1"/>
  <c r="AY706" i="1" s="1"/>
  <c r="AW706" i="1" s="1"/>
  <c r="A705" i="1"/>
  <c r="AY705" i="1" s="1"/>
  <c r="AW705" i="1" s="1"/>
  <c r="A704" i="1"/>
  <c r="AY704" i="1" s="1"/>
  <c r="AW704" i="1" s="1"/>
  <c r="A703" i="1"/>
  <c r="AY703" i="1" s="1"/>
  <c r="AW703" i="1" s="1"/>
  <c r="A702" i="1"/>
  <c r="AY702" i="1" s="1"/>
  <c r="AW702" i="1" s="1"/>
  <c r="A701" i="1"/>
  <c r="AY701" i="1" s="1"/>
  <c r="AW701" i="1" s="1"/>
  <c r="A700" i="1"/>
  <c r="AY700" i="1" s="1"/>
  <c r="AW700" i="1" s="1"/>
  <c r="A699" i="1"/>
  <c r="AY699" i="1" s="1"/>
  <c r="AW699" i="1" s="1"/>
  <c r="A698" i="1"/>
  <c r="AY698" i="1" s="1"/>
  <c r="AW698" i="1" s="1"/>
  <c r="A697" i="1"/>
  <c r="AY697" i="1" s="1"/>
  <c r="AW697" i="1" s="1"/>
  <c r="A696" i="1"/>
  <c r="AY696" i="1" s="1"/>
  <c r="AW696" i="1" s="1"/>
  <c r="A695" i="1"/>
  <c r="AY695" i="1" s="1"/>
  <c r="AW695" i="1" s="1"/>
  <c r="A694" i="1"/>
  <c r="AY694" i="1" s="1"/>
  <c r="AW694" i="1" s="1"/>
  <c r="A693" i="1"/>
  <c r="AY693" i="1" s="1"/>
  <c r="AW693" i="1" s="1"/>
  <c r="A692" i="1"/>
  <c r="AY692" i="1" s="1"/>
  <c r="AW692" i="1" s="1"/>
  <c r="A691" i="1"/>
  <c r="AY691" i="1" s="1"/>
  <c r="AW691" i="1" s="1"/>
  <c r="A690" i="1"/>
  <c r="AY690" i="1" s="1"/>
  <c r="AW690" i="1" s="1"/>
  <c r="A689" i="1"/>
  <c r="AY689" i="1" s="1"/>
  <c r="AW689" i="1" s="1"/>
  <c r="A688" i="1"/>
  <c r="AY688" i="1" s="1"/>
  <c r="AW688" i="1" s="1"/>
  <c r="A687" i="1"/>
  <c r="AY687" i="1" s="1"/>
  <c r="AW687" i="1" s="1"/>
  <c r="A686" i="1"/>
  <c r="AY686" i="1" s="1"/>
  <c r="AW686" i="1" s="1"/>
  <c r="A685" i="1"/>
  <c r="AY685" i="1" s="1"/>
  <c r="AW685" i="1" s="1"/>
  <c r="A684" i="1"/>
  <c r="AY684" i="1" s="1"/>
  <c r="AW684" i="1" s="1"/>
  <c r="A683" i="1"/>
  <c r="AY683" i="1" s="1"/>
  <c r="AW683" i="1" s="1"/>
  <c r="A682" i="1"/>
  <c r="AY682" i="1" s="1"/>
  <c r="AW682" i="1" s="1"/>
  <c r="A681" i="1"/>
  <c r="AY681" i="1" s="1"/>
  <c r="AW681" i="1" s="1"/>
  <c r="A680" i="1"/>
  <c r="AY680" i="1" s="1"/>
  <c r="AW680" i="1" s="1"/>
  <c r="A679" i="1"/>
  <c r="AY679" i="1" s="1"/>
  <c r="AW679" i="1" s="1"/>
  <c r="A678" i="1"/>
  <c r="AY678" i="1" s="1"/>
  <c r="AW678" i="1" s="1"/>
  <c r="A677" i="1"/>
  <c r="AY677" i="1" s="1"/>
  <c r="AW677" i="1" s="1"/>
  <c r="A676" i="1"/>
  <c r="AY676" i="1" s="1"/>
  <c r="AW676" i="1" s="1"/>
  <c r="A675" i="1"/>
  <c r="AY675" i="1" s="1"/>
  <c r="AW675" i="1" s="1"/>
  <c r="A674" i="1"/>
  <c r="AY674" i="1" s="1"/>
  <c r="AW674" i="1" s="1"/>
  <c r="A673" i="1"/>
  <c r="AY673" i="1" s="1"/>
  <c r="AW673" i="1" s="1"/>
  <c r="A672" i="1"/>
  <c r="AY672" i="1" s="1"/>
  <c r="AW672" i="1" s="1"/>
  <c r="A671" i="1"/>
  <c r="AY671" i="1" s="1"/>
  <c r="AW671" i="1" s="1"/>
  <c r="A670" i="1"/>
  <c r="AY670" i="1" s="1"/>
  <c r="AW670" i="1" s="1"/>
  <c r="A669" i="1"/>
  <c r="AY669" i="1" s="1"/>
  <c r="AW669" i="1" s="1"/>
  <c r="A668" i="1"/>
  <c r="AY668" i="1" s="1"/>
  <c r="AW668" i="1" s="1"/>
  <c r="A667" i="1"/>
  <c r="AY667" i="1" s="1"/>
  <c r="AW667" i="1" s="1"/>
  <c r="A666" i="1"/>
  <c r="AY666" i="1" s="1"/>
  <c r="AW666" i="1" s="1"/>
  <c r="A665" i="1"/>
  <c r="AY665" i="1" s="1"/>
  <c r="AW665" i="1" s="1"/>
  <c r="A664" i="1"/>
  <c r="AY664" i="1" s="1"/>
  <c r="AW664" i="1" s="1"/>
  <c r="A663" i="1"/>
  <c r="AY663" i="1" s="1"/>
  <c r="AW663" i="1" s="1"/>
  <c r="A662" i="1"/>
  <c r="AY662" i="1" s="1"/>
  <c r="AW662" i="1" s="1"/>
  <c r="A661" i="1"/>
  <c r="AY661" i="1" s="1"/>
  <c r="AW661" i="1" s="1"/>
  <c r="A660" i="1"/>
  <c r="AY660" i="1" s="1"/>
  <c r="AW660" i="1" s="1"/>
  <c r="A659" i="1"/>
  <c r="AY659" i="1" s="1"/>
  <c r="AW659" i="1" s="1"/>
  <c r="A658" i="1"/>
  <c r="AY658" i="1" s="1"/>
  <c r="AW658" i="1" s="1"/>
  <c r="A657" i="1"/>
  <c r="AY657" i="1" s="1"/>
  <c r="AW657" i="1" s="1"/>
  <c r="A656" i="1"/>
  <c r="AY656" i="1" s="1"/>
  <c r="AW656" i="1" s="1"/>
  <c r="A655" i="1"/>
  <c r="AY655" i="1" s="1"/>
  <c r="AW655" i="1" s="1"/>
  <c r="A654" i="1"/>
  <c r="AY654" i="1" s="1"/>
  <c r="AW654" i="1" s="1"/>
  <c r="A653" i="1"/>
  <c r="AY653" i="1" s="1"/>
  <c r="AW653" i="1" s="1"/>
  <c r="A652" i="1"/>
  <c r="AY652" i="1" s="1"/>
  <c r="AW652" i="1" s="1"/>
  <c r="A651" i="1"/>
  <c r="AY651" i="1" s="1"/>
  <c r="AW651" i="1" s="1"/>
  <c r="A650" i="1"/>
  <c r="AY650" i="1" s="1"/>
  <c r="AW650" i="1" s="1"/>
  <c r="A649" i="1"/>
  <c r="AY649" i="1" s="1"/>
  <c r="AW649" i="1" s="1"/>
  <c r="A648" i="1"/>
  <c r="AY648" i="1" s="1"/>
  <c r="AW648" i="1" s="1"/>
  <c r="A647" i="1"/>
  <c r="AY647" i="1" s="1"/>
  <c r="AW647" i="1" s="1"/>
  <c r="A646" i="1"/>
  <c r="AY646" i="1" s="1"/>
  <c r="AW646" i="1" s="1"/>
  <c r="A645" i="1"/>
  <c r="AY645" i="1" s="1"/>
  <c r="AW645" i="1" s="1"/>
  <c r="A644" i="1"/>
  <c r="AY644" i="1" s="1"/>
  <c r="AW644" i="1" s="1"/>
  <c r="A643" i="1"/>
  <c r="AY643" i="1" s="1"/>
  <c r="AW643" i="1" s="1"/>
  <c r="A642" i="1"/>
  <c r="AY642" i="1" s="1"/>
  <c r="AW642" i="1" s="1"/>
  <c r="A641" i="1"/>
  <c r="AY641" i="1" s="1"/>
  <c r="AW641" i="1" s="1"/>
  <c r="A640" i="1"/>
  <c r="AY640" i="1" s="1"/>
  <c r="AW640" i="1" s="1"/>
  <c r="A639" i="1"/>
  <c r="AY639" i="1" s="1"/>
  <c r="AW639" i="1" s="1"/>
  <c r="A638" i="1"/>
  <c r="AY638" i="1" s="1"/>
  <c r="AW638" i="1" s="1"/>
  <c r="A637" i="1"/>
  <c r="AY637" i="1" s="1"/>
  <c r="AW637" i="1" s="1"/>
  <c r="A636" i="1"/>
  <c r="AY636" i="1" s="1"/>
  <c r="AW636" i="1" s="1"/>
  <c r="A635" i="1"/>
  <c r="AY635" i="1" s="1"/>
  <c r="AW635" i="1" s="1"/>
  <c r="A634" i="1"/>
  <c r="AY634" i="1" s="1"/>
  <c r="AW634" i="1" s="1"/>
  <c r="A633" i="1"/>
  <c r="AY633" i="1" s="1"/>
  <c r="AW633" i="1" s="1"/>
  <c r="A632" i="1"/>
  <c r="AY632" i="1" s="1"/>
  <c r="AW632" i="1" s="1"/>
  <c r="A631" i="1"/>
  <c r="AY631" i="1" s="1"/>
  <c r="AW631" i="1" s="1"/>
  <c r="A630" i="1"/>
  <c r="AY630" i="1" s="1"/>
  <c r="AW630" i="1" s="1"/>
  <c r="A629" i="1"/>
  <c r="AY629" i="1" s="1"/>
  <c r="AW629" i="1" s="1"/>
  <c r="A628" i="1"/>
  <c r="AY628" i="1" s="1"/>
  <c r="AW628" i="1" s="1"/>
  <c r="A627" i="1"/>
  <c r="AY627" i="1" s="1"/>
  <c r="AW627" i="1" s="1"/>
  <c r="A626" i="1"/>
  <c r="AY626" i="1" s="1"/>
  <c r="AW626" i="1" s="1"/>
  <c r="A625" i="1"/>
  <c r="AY625" i="1" s="1"/>
  <c r="AW625" i="1" s="1"/>
  <c r="A624" i="1"/>
  <c r="AY624" i="1" s="1"/>
  <c r="AW624" i="1" s="1"/>
  <c r="A623" i="1"/>
  <c r="AY623" i="1" s="1"/>
  <c r="AW623" i="1" s="1"/>
  <c r="A622" i="1"/>
  <c r="AY622" i="1" s="1"/>
  <c r="AW622" i="1" s="1"/>
  <c r="A621" i="1"/>
  <c r="AY621" i="1" s="1"/>
  <c r="AW621" i="1" s="1"/>
  <c r="A620" i="1"/>
  <c r="AY620" i="1" s="1"/>
  <c r="AW620" i="1" s="1"/>
  <c r="A619" i="1"/>
  <c r="AY619" i="1" s="1"/>
  <c r="AW619" i="1" s="1"/>
  <c r="A618" i="1"/>
  <c r="AY618" i="1" s="1"/>
  <c r="AW618" i="1" s="1"/>
  <c r="A617" i="1"/>
  <c r="AY617" i="1" s="1"/>
  <c r="AW617" i="1" s="1"/>
  <c r="A616" i="1"/>
  <c r="AY616" i="1" s="1"/>
  <c r="AW616" i="1" s="1"/>
  <c r="A615" i="1"/>
  <c r="AY615" i="1" s="1"/>
  <c r="AW615" i="1" s="1"/>
  <c r="A614" i="1"/>
  <c r="AY614" i="1" s="1"/>
  <c r="AW614" i="1" s="1"/>
  <c r="A613" i="1"/>
  <c r="AY613" i="1" s="1"/>
  <c r="AW613" i="1" s="1"/>
  <c r="A612" i="1"/>
  <c r="AY612" i="1" s="1"/>
  <c r="AW612" i="1" s="1"/>
  <c r="A611" i="1"/>
  <c r="AY611" i="1" s="1"/>
  <c r="AW611" i="1" s="1"/>
  <c r="A610" i="1"/>
  <c r="AY610" i="1" s="1"/>
  <c r="AW610" i="1" s="1"/>
  <c r="A609" i="1"/>
  <c r="AY609" i="1" s="1"/>
  <c r="AW609" i="1" s="1"/>
  <c r="A608" i="1"/>
  <c r="AY608" i="1" s="1"/>
  <c r="AW608" i="1" s="1"/>
  <c r="A607" i="1"/>
  <c r="AY607" i="1" s="1"/>
  <c r="AW607" i="1" s="1"/>
  <c r="A606" i="1"/>
  <c r="AY606" i="1" s="1"/>
  <c r="AW606" i="1" s="1"/>
  <c r="A605" i="1"/>
  <c r="AY605" i="1" s="1"/>
  <c r="AW605" i="1" s="1"/>
  <c r="A604" i="1"/>
  <c r="AY604" i="1" s="1"/>
  <c r="AW604" i="1" s="1"/>
  <c r="A603" i="1"/>
  <c r="AY603" i="1" s="1"/>
  <c r="AW603" i="1" s="1"/>
  <c r="A602" i="1"/>
  <c r="AY602" i="1" s="1"/>
  <c r="AW602" i="1" s="1"/>
  <c r="A601" i="1"/>
  <c r="AY601" i="1" s="1"/>
  <c r="AW601" i="1" s="1"/>
  <c r="A600" i="1"/>
  <c r="AY600" i="1" s="1"/>
  <c r="AW600" i="1" s="1"/>
  <c r="A599" i="1"/>
  <c r="AY599" i="1" s="1"/>
  <c r="AW599" i="1" s="1"/>
  <c r="A598" i="1"/>
  <c r="AY598" i="1" s="1"/>
  <c r="AW598" i="1" s="1"/>
  <c r="A597" i="1"/>
  <c r="AY597" i="1" s="1"/>
  <c r="AW597" i="1" s="1"/>
  <c r="A596" i="1"/>
  <c r="AY596" i="1" s="1"/>
  <c r="AW596" i="1" s="1"/>
  <c r="A595" i="1"/>
  <c r="AY595" i="1" s="1"/>
  <c r="AW595" i="1" s="1"/>
  <c r="A594" i="1"/>
  <c r="AY594" i="1" s="1"/>
  <c r="AW594" i="1" s="1"/>
  <c r="A593" i="1"/>
  <c r="AY593" i="1" s="1"/>
  <c r="AW593" i="1" s="1"/>
  <c r="A592" i="1"/>
  <c r="AY592" i="1" s="1"/>
  <c r="AW592" i="1" s="1"/>
  <c r="A591" i="1"/>
  <c r="AY591" i="1" s="1"/>
  <c r="AW591" i="1" s="1"/>
  <c r="A590" i="1"/>
  <c r="AY590" i="1" s="1"/>
  <c r="AW590" i="1" s="1"/>
  <c r="A589" i="1"/>
  <c r="AY589" i="1" s="1"/>
  <c r="AW589" i="1" s="1"/>
  <c r="A588" i="1"/>
  <c r="AY588" i="1" s="1"/>
  <c r="AW588" i="1" s="1"/>
  <c r="A587" i="1"/>
  <c r="AY587" i="1" s="1"/>
  <c r="AW587" i="1" s="1"/>
  <c r="A586" i="1"/>
  <c r="AY586" i="1" s="1"/>
  <c r="AW586" i="1" s="1"/>
  <c r="A585" i="1"/>
  <c r="AY585" i="1" s="1"/>
  <c r="AW585" i="1" s="1"/>
  <c r="A584" i="1"/>
  <c r="AY584" i="1" s="1"/>
  <c r="AW584" i="1" s="1"/>
  <c r="A583" i="1"/>
  <c r="AY583" i="1" s="1"/>
  <c r="AW583" i="1" s="1"/>
  <c r="A582" i="1"/>
  <c r="AY582" i="1" s="1"/>
  <c r="AW582" i="1" s="1"/>
  <c r="A581" i="1"/>
  <c r="AY581" i="1" s="1"/>
  <c r="AW581" i="1" s="1"/>
  <c r="A580" i="1"/>
  <c r="AY580" i="1" s="1"/>
  <c r="AW580" i="1" s="1"/>
  <c r="A579" i="1"/>
  <c r="AY579" i="1" s="1"/>
  <c r="AW579" i="1" s="1"/>
  <c r="A578" i="1"/>
  <c r="AY578" i="1" s="1"/>
  <c r="AW578" i="1" s="1"/>
  <c r="A577" i="1"/>
  <c r="AY577" i="1" s="1"/>
  <c r="AW577" i="1" s="1"/>
  <c r="A576" i="1"/>
  <c r="AY576" i="1" s="1"/>
  <c r="AW576" i="1" s="1"/>
  <c r="A575" i="1"/>
  <c r="AY575" i="1" s="1"/>
  <c r="AW575" i="1" s="1"/>
  <c r="A574" i="1"/>
  <c r="AY574" i="1" s="1"/>
  <c r="AW574" i="1" s="1"/>
  <c r="A573" i="1"/>
  <c r="AY573" i="1" s="1"/>
  <c r="AW573" i="1" s="1"/>
  <c r="A572" i="1"/>
  <c r="AY572" i="1" s="1"/>
  <c r="AW572" i="1" s="1"/>
  <c r="A571" i="1"/>
  <c r="AY571" i="1" s="1"/>
  <c r="AW571" i="1" s="1"/>
  <c r="A570" i="1"/>
  <c r="AY570" i="1" s="1"/>
  <c r="AW570" i="1" s="1"/>
  <c r="A569" i="1"/>
  <c r="AY569" i="1" s="1"/>
  <c r="AW569" i="1" s="1"/>
  <c r="A568" i="1"/>
  <c r="AY568" i="1" s="1"/>
  <c r="AW568" i="1" s="1"/>
  <c r="A567" i="1"/>
  <c r="AY567" i="1" s="1"/>
  <c r="AW567" i="1" s="1"/>
  <c r="A566" i="1"/>
  <c r="AY566" i="1" s="1"/>
  <c r="AW566" i="1" s="1"/>
  <c r="A565" i="1"/>
  <c r="AY565" i="1" s="1"/>
  <c r="AW565" i="1" s="1"/>
  <c r="A564" i="1"/>
  <c r="AY564" i="1" s="1"/>
  <c r="AW564" i="1" s="1"/>
  <c r="A563" i="1"/>
  <c r="AY563" i="1" s="1"/>
  <c r="AW563" i="1" s="1"/>
  <c r="A562" i="1"/>
  <c r="AY562" i="1" s="1"/>
  <c r="AW562" i="1" s="1"/>
  <c r="A561" i="1"/>
  <c r="AY561" i="1" s="1"/>
  <c r="AW561" i="1" s="1"/>
  <c r="A560" i="1"/>
  <c r="AY560" i="1" s="1"/>
  <c r="AW560" i="1" s="1"/>
  <c r="A559" i="1"/>
  <c r="AY559" i="1" s="1"/>
  <c r="AW559" i="1" s="1"/>
  <c r="A558" i="1"/>
  <c r="AY558" i="1" s="1"/>
  <c r="AW558" i="1" s="1"/>
  <c r="A557" i="1"/>
  <c r="AY557" i="1" s="1"/>
  <c r="AW557" i="1" s="1"/>
  <c r="A556" i="1"/>
  <c r="AY556" i="1" s="1"/>
  <c r="AW556" i="1" s="1"/>
  <c r="A555" i="1"/>
  <c r="AY555" i="1" s="1"/>
  <c r="AW555" i="1" s="1"/>
  <c r="A554" i="1"/>
  <c r="AY554" i="1" s="1"/>
  <c r="AW554" i="1" s="1"/>
  <c r="A553" i="1"/>
  <c r="AY553" i="1" s="1"/>
  <c r="AW553" i="1" s="1"/>
  <c r="A552" i="1"/>
  <c r="AY552" i="1" s="1"/>
  <c r="AW552" i="1" s="1"/>
  <c r="A551" i="1"/>
  <c r="AY551" i="1" s="1"/>
  <c r="AW551" i="1" s="1"/>
  <c r="A550" i="1"/>
  <c r="AY550" i="1" s="1"/>
  <c r="AW550" i="1" s="1"/>
  <c r="A549" i="1"/>
  <c r="AY549" i="1" s="1"/>
  <c r="AW549" i="1" s="1"/>
  <c r="A548" i="1"/>
  <c r="AY548" i="1" s="1"/>
  <c r="AW548" i="1" s="1"/>
  <c r="A547" i="1"/>
  <c r="AY547" i="1" s="1"/>
  <c r="AW547" i="1" s="1"/>
  <c r="A546" i="1"/>
  <c r="AY546" i="1" s="1"/>
  <c r="AW546" i="1" s="1"/>
  <c r="A545" i="1"/>
  <c r="AY545" i="1" s="1"/>
  <c r="AW545" i="1" s="1"/>
  <c r="A544" i="1"/>
  <c r="AY544" i="1" s="1"/>
  <c r="AW544" i="1" s="1"/>
  <c r="A543" i="1"/>
  <c r="AY543" i="1" s="1"/>
  <c r="AW543" i="1" s="1"/>
  <c r="A542" i="1"/>
  <c r="AY542" i="1" s="1"/>
  <c r="AW542" i="1" s="1"/>
  <c r="A541" i="1"/>
  <c r="AY541" i="1" s="1"/>
  <c r="AW541" i="1" s="1"/>
  <c r="A540" i="1"/>
  <c r="AY540" i="1" s="1"/>
  <c r="AW540" i="1" s="1"/>
  <c r="A539" i="1"/>
  <c r="AY539" i="1" s="1"/>
  <c r="AW539" i="1" s="1"/>
  <c r="A538" i="1"/>
  <c r="AY538" i="1" s="1"/>
  <c r="AW538" i="1" s="1"/>
  <c r="A537" i="1"/>
  <c r="AY537" i="1" s="1"/>
  <c r="AW537" i="1" s="1"/>
  <c r="A536" i="1"/>
  <c r="AY536" i="1" s="1"/>
  <c r="AW536" i="1" s="1"/>
  <c r="A535" i="1"/>
  <c r="AY535" i="1" s="1"/>
  <c r="AW535" i="1" s="1"/>
  <c r="A534" i="1"/>
  <c r="AY534" i="1" s="1"/>
  <c r="AW534" i="1" s="1"/>
  <c r="A533" i="1"/>
  <c r="AY533" i="1" s="1"/>
  <c r="AW533" i="1" s="1"/>
  <c r="A532" i="1"/>
  <c r="AY532" i="1" s="1"/>
  <c r="AW532" i="1" s="1"/>
  <c r="A531" i="1"/>
  <c r="AY531" i="1" s="1"/>
  <c r="AW531" i="1" s="1"/>
  <c r="A530" i="1"/>
  <c r="AY530" i="1" s="1"/>
  <c r="AW530" i="1" s="1"/>
  <c r="A529" i="1"/>
  <c r="AY529" i="1" s="1"/>
  <c r="AW529" i="1" s="1"/>
  <c r="A528" i="1"/>
  <c r="AY528" i="1" s="1"/>
  <c r="AW528" i="1" s="1"/>
  <c r="A527" i="1"/>
  <c r="AY527" i="1" s="1"/>
  <c r="AW527" i="1" s="1"/>
  <c r="A526" i="1"/>
  <c r="AY526" i="1" s="1"/>
  <c r="AW526" i="1" s="1"/>
  <c r="A525" i="1"/>
  <c r="AY525" i="1" s="1"/>
  <c r="AW525" i="1" s="1"/>
  <c r="A524" i="1"/>
  <c r="AY524" i="1" s="1"/>
  <c r="AW524" i="1" s="1"/>
  <c r="A523" i="1"/>
  <c r="AY523" i="1" s="1"/>
  <c r="AW523" i="1" s="1"/>
  <c r="A522" i="1"/>
  <c r="AY522" i="1" s="1"/>
  <c r="AW522" i="1" s="1"/>
  <c r="A521" i="1"/>
  <c r="AY521" i="1" s="1"/>
  <c r="AW521" i="1" s="1"/>
  <c r="A520" i="1"/>
  <c r="AY520" i="1" s="1"/>
  <c r="AW520" i="1" s="1"/>
  <c r="A519" i="1"/>
  <c r="AY519" i="1" s="1"/>
  <c r="AW519" i="1" s="1"/>
  <c r="A518" i="1"/>
  <c r="AY518" i="1" s="1"/>
  <c r="AW518" i="1" s="1"/>
  <c r="A517" i="1"/>
  <c r="AY517" i="1" s="1"/>
  <c r="AW517" i="1" s="1"/>
  <c r="A516" i="1"/>
  <c r="AY516" i="1" s="1"/>
  <c r="AW516" i="1" s="1"/>
  <c r="A515" i="1"/>
  <c r="AY515" i="1" s="1"/>
  <c r="AW515" i="1" s="1"/>
  <c r="A514" i="1"/>
  <c r="AY514" i="1" s="1"/>
  <c r="AW514" i="1" s="1"/>
  <c r="A513" i="1"/>
  <c r="AY513" i="1" s="1"/>
  <c r="AW513" i="1" s="1"/>
  <c r="A512" i="1"/>
  <c r="AY512" i="1" s="1"/>
  <c r="AW512" i="1" s="1"/>
  <c r="A511" i="1"/>
  <c r="AY511" i="1" s="1"/>
  <c r="AW511" i="1" s="1"/>
  <c r="A510" i="1"/>
  <c r="AY510" i="1" s="1"/>
  <c r="AW510" i="1" s="1"/>
  <c r="A509" i="1"/>
  <c r="AY509" i="1" s="1"/>
  <c r="AW509" i="1" s="1"/>
  <c r="A508" i="1"/>
  <c r="AY508" i="1" s="1"/>
  <c r="AW508" i="1" s="1"/>
  <c r="A507" i="1"/>
  <c r="AY507" i="1" s="1"/>
  <c r="AW507" i="1" s="1"/>
  <c r="A506" i="1"/>
  <c r="AY506" i="1" s="1"/>
  <c r="AW506" i="1" s="1"/>
  <c r="A505" i="1"/>
  <c r="AY505" i="1" s="1"/>
  <c r="AW505" i="1" s="1"/>
  <c r="A504" i="1"/>
  <c r="AY504" i="1" s="1"/>
  <c r="AW504" i="1" s="1"/>
  <c r="A503" i="1"/>
  <c r="AY503" i="1" s="1"/>
  <c r="AW503" i="1" s="1"/>
  <c r="A502" i="1"/>
  <c r="AY502" i="1" s="1"/>
  <c r="AW502" i="1" s="1"/>
  <c r="A501" i="1"/>
  <c r="AY501" i="1" s="1"/>
  <c r="AW501" i="1" s="1"/>
  <c r="A500" i="1"/>
  <c r="AY500" i="1" s="1"/>
  <c r="AW500" i="1" s="1"/>
  <c r="A499" i="1"/>
  <c r="AY499" i="1" s="1"/>
  <c r="AW499" i="1" s="1"/>
  <c r="A498" i="1"/>
  <c r="AY498" i="1" s="1"/>
  <c r="AW498" i="1" s="1"/>
  <c r="A497" i="1"/>
  <c r="AY497" i="1" s="1"/>
  <c r="AW497" i="1" s="1"/>
  <c r="A496" i="1"/>
  <c r="AY496" i="1" s="1"/>
  <c r="AW496" i="1" s="1"/>
  <c r="A495" i="1"/>
  <c r="AY495" i="1" s="1"/>
  <c r="AW495" i="1" s="1"/>
  <c r="A494" i="1"/>
  <c r="AY494" i="1" s="1"/>
  <c r="AW494" i="1" s="1"/>
  <c r="A493" i="1"/>
  <c r="AY493" i="1" s="1"/>
  <c r="AW493" i="1" s="1"/>
  <c r="A492" i="1"/>
  <c r="AY492" i="1" s="1"/>
  <c r="AW492" i="1" s="1"/>
  <c r="A491" i="1"/>
  <c r="AY491" i="1" s="1"/>
  <c r="AW491" i="1" s="1"/>
  <c r="A490" i="1"/>
  <c r="AY490" i="1" s="1"/>
  <c r="AW490" i="1" s="1"/>
  <c r="A489" i="1"/>
  <c r="AY489" i="1" s="1"/>
  <c r="AW489" i="1" s="1"/>
  <c r="A488" i="1"/>
  <c r="AY488" i="1" s="1"/>
  <c r="AW488" i="1" s="1"/>
  <c r="A487" i="1"/>
  <c r="AY487" i="1" s="1"/>
  <c r="AW487" i="1" s="1"/>
  <c r="A486" i="1"/>
  <c r="AY486" i="1" s="1"/>
  <c r="AW486" i="1" s="1"/>
  <c r="A485" i="1"/>
  <c r="AY485" i="1" s="1"/>
  <c r="AW485" i="1" s="1"/>
  <c r="A484" i="1"/>
  <c r="AY484" i="1" s="1"/>
  <c r="AW484" i="1" s="1"/>
  <c r="A483" i="1"/>
  <c r="AY483" i="1" s="1"/>
  <c r="AW483" i="1" s="1"/>
  <c r="A482" i="1"/>
  <c r="AY482" i="1" s="1"/>
  <c r="AW482" i="1" s="1"/>
  <c r="A481" i="1"/>
  <c r="AY481" i="1" s="1"/>
  <c r="AW481" i="1" s="1"/>
  <c r="A480" i="1"/>
  <c r="AY480" i="1" s="1"/>
  <c r="AW480" i="1" s="1"/>
  <c r="A479" i="1"/>
  <c r="AY479" i="1" s="1"/>
  <c r="AW479" i="1" s="1"/>
  <c r="A478" i="1"/>
  <c r="AY478" i="1" s="1"/>
  <c r="AW478" i="1" s="1"/>
  <c r="A477" i="1"/>
  <c r="AY477" i="1" s="1"/>
  <c r="AW477" i="1" s="1"/>
  <c r="A476" i="1"/>
  <c r="AY476" i="1" s="1"/>
  <c r="AW476" i="1" s="1"/>
  <c r="A475" i="1"/>
  <c r="AY475" i="1" s="1"/>
  <c r="AW475" i="1" s="1"/>
  <c r="A474" i="1"/>
  <c r="AY474" i="1" s="1"/>
  <c r="AW474" i="1" s="1"/>
  <c r="A473" i="1"/>
  <c r="AY473" i="1" s="1"/>
  <c r="AW473" i="1" s="1"/>
  <c r="A472" i="1"/>
  <c r="AY472" i="1" s="1"/>
  <c r="AW472" i="1" s="1"/>
  <c r="A471" i="1"/>
  <c r="AY471" i="1" s="1"/>
  <c r="AW471" i="1" s="1"/>
  <c r="A470" i="1"/>
  <c r="AY470" i="1" s="1"/>
  <c r="AW470" i="1" s="1"/>
  <c r="A469" i="1"/>
  <c r="AY469" i="1" s="1"/>
  <c r="AW469" i="1" s="1"/>
  <c r="A468" i="1"/>
  <c r="AY468" i="1" s="1"/>
  <c r="AW468" i="1" s="1"/>
  <c r="A467" i="1"/>
  <c r="AY467" i="1" s="1"/>
  <c r="AW467" i="1" s="1"/>
  <c r="A466" i="1"/>
  <c r="AY466" i="1" s="1"/>
  <c r="AW466" i="1" s="1"/>
  <c r="A465" i="1"/>
  <c r="AY465" i="1" s="1"/>
  <c r="AW465" i="1" s="1"/>
  <c r="A464" i="1"/>
  <c r="AY464" i="1" s="1"/>
  <c r="AW464" i="1" s="1"/>
  <c r="A463" i="1"/>
  <c r="AY463" i="1" s="1"/>
  <c r="AW463" i="1" s="1"/>
  <c r="A462" i="1"/>
  <c r="AY462" i="1" s="1"/>
  <c r="AW462" i="1" s="1"/>
  <c r="A461" i="1"/>
  <c r="AY461" i="1" s="1"/>
  <c r="AW461" i="1" s="1"/>
  <c r="A460" i="1"/>
  <c r="AY460" i="1" s="1"/>
  <c r="AW460" i="1" s="1"/>
  <c r="A459" i="1"/>
  <c r="AY459" i="1" s="1"/>
  <c r="AW459" i="1" s="1"/>
  <c r="A458" i="1"/>
  <c r="AY458" i="1" s="1"/>
  <c r="AW458" i="1" s="1"/>
  <c r="A457" i="1"/>
  <c r="AY457" i="1" s="1"/>
  <c r="AW457" i="1" s="1"/>
  <c r="A456" i="1"/>
  <c r="AY456" i="1" s="1"/>
  <c r="AW456" i="1" s="1"/>
  <c r="A455" i="1"/>
  <c r="AY455" i="1" s="1"/>
  <c r="AW455" i="1" s="1"/>
  <c r="A454" i="1"/>
  <c r="AY454" i="1" s="1"/>
  <c r="AW454" i="1" s="1"/>
  <c r="A453" i="1"/>
  <c r="AY453" i="1" s="1"/>
  <c r="AW453" i="1" s="1"/>
  <c r="A452" i="1"/>
  <c r="AY452" i="1" s="1"/>
  <c r="AW452" i="1" s="1"/>
  <c r="A451" i="1"/>
  <c r="AY451" i="1" s="1"/>
  <c r="AW451" i="1" s="1"/>
  <c r="A450" i="1"/>
  <c r="AY450" i="1" s="1"/>
  <c r="AW450" i="1" s="1"/>
  <c r="A449" i="1"/>
  <c r="AY449" i="1" s="1"/>
  <c r="AW449" i="1" s="1"/>
  <c r="A448" i="1"/>
  <c r="AY448" i="1" s="1"/>
  <c r="AW448" i="1" s="1"/>
  <c r="A447" i="1"/>
  <c r="AY447" i="1" s="1"/>
  <c r="AW447" i="1" s="1"/>
  <c r="A446" i="1"/>
  <c r="AY446" i="1" s="1"/>
  <c r="AW446" i="1" s="1"/>
  <c r="A445" i="1"/>
  <c r="AY445" i="1" s="1"/>
  <c r="AW445" i="1" s="1"/>
  <c r="A444" i="1"/>
  <c r="AY444" i="1" s="1"/>
  <c r="AW444" i="1" s="1"/>
  <c r="A443" i="1"/>
  <c r="AY443" i="1" s="1"/>
  <c r="AW443" i="1" s="1"/>
  <c r="A442" i="1"/>
  <c r="AY442" i="1" s="1"/>
  <c r="AW442" i="1" s="1"/>
  <c r="A441" i="1"/>
  <c r="AY441" i="1" s="1"/>
  <c r="AW441" i="1" s="1"/>
  <c r="A440" i="1"/>
  <c r="AY440" i="1" s="1"/>
  <c r="AW440" i="1" s="1"/>
  <c r="A439" i="1"/>
  <c r="AY439" i="1" s="1"/>
  <c r="AW439" i="1" s="1"/>
  <c r="A438" i="1"/>
  <c r="AY438" i="1" s="1"/>
  <c r="AW438" i="1" s="1"/>
  <c r="A437" i="1"/>
  <c r="AY437" i="1" s="1"/>
  <c r="AW437" i="1" s="1"/>
  <c r="A436" i="1"/>
  <c r="AY436" i="1" s="1"/>
  <c r="AW436" i="1" s="1"/>
  <c r="A435" i="1"/>
  <c r="AY435" i="1" s="1"/>
  <c r="AW435" i="1" s="1"/>
  <c r="A434" i="1"/>
  <c r="AY434" i="1" s="1"/>
  <c r="AW434" i="1" s="1"/>
  <c r="A433" i="1"/>
  <c r="AY433" i="1" s="1"/>
  <c r="AW433" i="1" s="1"/>
  <c r="A432" i="1"/>
  <c r="AY432" i="1" s="1"/>
  <c r="AW432" i="1" s="1"/>
  <c r="A431" i="1"/>
  <c r="AY431" i="1" s="1"/>
  <c r="AW431" i="1" s="1"/>
  <c r="A430" i="1"/>
  <c r="AY430" i="1" s="1"/>
  <c r="AW430" i="1" s="1"/>
  <c r="A429" i="1"/>
  <c r="AY429" i="1" s="1"/>
  <c r="AW429" i="1" s="1"/>
  <c r="A428" i="1"/>
  <c r="AY428" i="1" s="1"/>
  <c r="AW428" i="1" s="1"/>
  <c r="A427" i="1"/>
  <c r="AY427" i="1" s="1"/>
  <c r="AW427" i="1" s="1"/>
  <c r="A426" i="1"/>
  <c r="AY426" i="1" s="1"/>
  <c r="AW426" i="1" s="1"/>
  <c r="A425" i="1"/>
  <c r="AY425" i="1" s="1"/>
  <c r="AW425" i="1" s="1"/>
  <c r="A424" i="1"/>
  <c r="AY424" i="1" s="1"/>
  <c r="AW424" i="1" s="1"/>
  <c r="A423" i="1"/>
  <c r="AY423" i="1" s="1"/>
  <c r="AW423" i="1" s="1"/>
  <c r="A422" i="1"/>
  <c r="AY422" i="1" s="1"/>
  <c r="AW422" i="1" s="1"/>
  <c r="A421" i="1"/>
  <c r="AY421" i="1" s="1"/>
  <c r="AW421" i="1" s="1"/>
  <c r="A420" i="1"/>
  <c r="AY420" i="1" s="1"/>
  <c r="AW420" i="1" s="1"/>
  <c r="A419" i="1"/>
  <c r="AY419" i="1" s="1"/>
  <c r="AW419" i="1" s="1"/>
  <c r="A418" i="1"/>
  <c r="AY418" i="1" s="1"/>
  <c r="AW418" i="1" s="1"/>
  <c r="A417" i="1"/>
  <c r="AY417" i="1" s="1"/>
  <c r="AW417" i="1" s="1"/>
  <c r="A416" i="1"/>
  <c r="AY416" i="1" s="1"/>
  <c r="AW416" i="1" s="1"/>
  <c r="A415" i="1"/>
  <c r="AY415" i="1" s="1"/>
  <c r="AW415" i="1" s="1"/>
  <c r="A414" i="1"/>
  <c r="AY414" i="1" s="1"/>
  <c r="AW414" i="1" s="1"/>
  <c r="A413" i="1"/>
  <c r="AY413" i="1" s="1"/>
  <c r="AW413" i="1" s="1"/>
  <c r="A412" i="1"/>
  <c r="AY412" i="1" s="1"/>
  <c r="AW412" i="1" s="1"/>
  <c r="A411" i="1"/>
  <c r="AY411" i="1" s="1"/>
  <c r="AW411" i="1" s="1"/>
  <c r="A410" i="1"/>
  <c r="AY410" i="1" s="1"/>
  <c r="AW410" i="1" s="1"/>
  <c r="A409" i="1"/>
  <c r="AY409" i="1" s="1"/>
  <c r="AW409" i="1" s="1"/>
  <c r="A408" i="1"/>
  <c r="AY408" i="1" s="1"/>
  <c r="AW408" i="1" s="1"/>
  <c r="A407" i="1"/>
  <c r="AY407" i="1" s="1"/>
  <c r="AW407" i="1" s="1"/>
  <c r="A406" i="1"/>
  <c r="AY406" i="1" s="1"/>
  <c r="AW406" i="1" s="1"/>
  <c r="A405" i="1"/>
  <c r="AY405" i="1" s="1"/>
  <c r="AW405" i="1" s="1"/>
  <c r="A404" i="1"/>
  <c r="AY404" i="1" s="1"/>
  <c r="AW404" i="1" s="1"/>
  <c r="A403" i="1"/>
  <c r="AY403" i="1" s="1"/>
  <c r="AW403" i="1" s="1"/>
  <c r="A402" i="1"/>
  <c r="AY402" i="1" s="1"/>
  <c r="AW402" i="1" s="1"/>
  <c r="A401" i="1"/>
  <c r="AY401" i="1" s="1"/>
  <c r="AW401" i="1" s="1"/>
  <c r="A400" i="1"/>
  <c r="AY400" i="1" s="1"/>
  <c r="AW400" i="1" s="1"/>
  <c r="A399" i="1"/>
  <c r="AY399" i="1" s="1"/>
  <c r="AW399" i="1" s="1"/>
  <c r="A398" i="1"/>
  <c r="AY398" i="1" s="1"/>
  <c r="AW398" i="1" s="1"/>
  <c r="A397" i="1"/>
  <c r="AY397" i="1" s="1"/>
  <c r="AW397" i="1" s="1"/>
  <c r="A396" i="1"/>
  <c r="AY396" i="1" s="1"/>
  <c r="AW396" i="1" s="1"/>
  <c r="A395" i="1"/>
  <c r="AY395" i="1" s="1"/>
  <c r="AW395" i="1" s="1"/>
  <c r="A394" i="1"/>
  <c r="AY394" i="1" s="1"/>
  <c r="AW394" i="1" s="1"/>
  <c r="A393" i="1"/>
  <c r="AY393" i="1" s="1"/>
  <c r="AW393" i="1" s="1"/>
  <c r="A392" i="1"/>
  <c r="AY392" i="1" s="1"/>
  <c r="AW392" i="1" s="1"/>
  <c r="A391" i="1"/>
  <c r="AY391" i="1" s="1"/>
  <c r="AW391" i="1" s="1"/>
  <c r="A390" i="1"/>
  <c r="AY390" i="1" s="1"/>
  <c r="AW390" i="1" s="1"/>
  <c r="A389" i="1"/>
  <c r="AY389" i="1" s="1"/>
  <c r="AW389" i="1" s="1"/>
  <c r="A388" i="1"/>
  <c r="AY388" i="1" s="1"/>
  <c r="AW388" i="1" s="1"/>
  <c r="A387" i="1"/>
  <c r="AY387" i="1" s="1"/>
  <c r="AW387" i="1" s="1"/>
  <c r="A386" i="1"/>
  <c r="AY386" i="1" s="1"/>
  <c r="AW386" i="1" s="1"/>
  <c r="A385" i="1"/>
  <c r="AY385" i="1" s="1"/>
  <c r="AW385" i="1" s="1"/>
  <c r="A384" i="1"/>
  <c r="AY384" i="1" s="1"/>
  <c r="AW384" i="1" s="1"/>
  <c r="A383" i="1"/>
  <c r="AY383" i="1" s="1"/>
  <c r="AW383" i="1" s="1"/>
  <c r="A382" i="1"/>
  <c r="AY382" i="1" s="1"/>
  <c r="AW382" i="1" s="1"/>
  <c r="A376" i="1"/>
  <c r="AY376" i="1" s="1"/>
  <c r="AW376" i="1" s="1"/>
  <c r="A374" i="1"/>
  <c r="AY374" i="1" s="1"/>
  <c r="AW374" i="1" s="1"/>
  <c r="A373" i="1"/>
  <c r="AY373" i="1" s="1"/>
  <c r="AW373" i="1" s="1"/>
  <c r="A372" i="1"/>
  <c r="AY372" i="1" s="1"/>
  <c r="AW372" i="1" s="1"/>
  <c r="A371" i="1"/>
  <c r="AY371" i="1" s="1"/>
  <c r="AW371" i="1" s="1"/>
  <c r="A370" i="1"/>
  <c r="AY370" i="1" s="1"/>
  <c r="AW370" i="1" s="1"/>
  <c r="A369" i="1"/>
  <c r="AY369" i="1" s="1"/>
  <c r="AW369" i="1" s="1"/>
  <c r="A368" i="1"/>
  <c r="AY368" i="1" s="1"/>
  <c r="AW368" i="1" s="1"/>
  <c r="A367" i="1"/>
  <c r="AY367" i="1" s="1"/>
  <c r="AW367" i="1" s="1"/>
  <c r="A366" i="1"/>
  <c r="AY366" i="1" s="1"/>
  <c r="AW366" i="1" s="1"/>
  <c r="A365" i="1"/>
  <c r="AY365" i="1" s="1"/>
  <c r="AW365" i="1" s="1"/>
  <c r="A364" i="1"/>
  <c r="AY364" i="1" s="1"/>
  <c r="AW364" i="1" s="1"/>
  <c r="A363" i="1"/>
  <c r="AY363" i="1" s="1"/>
  <c r="AW363" i="1" s="1"/>
  <c r="A362" i="1"/>
  <c r="AY362" i="1" s="1"/>
  <c r="AW362" i="1" s="1"/>
  <c r="A361" i="1"/>
  <c r="AY361" i="1" s="1"/>
  <c r="AW361" i="1" s="1"/>
  <c r="A360" i="1"/>
  <c r="AY360" i="1" s="1"/>
  <c r="AW360" i="1" s="1"/>
  <c r="A359" i="1"/>
  <c r="AY359" i="1" s="1"/>
  <c r="AW359" i="1" s="1"/>
  <c r="A358" i="1"/>
  <c r="AY358" i="1" s="1"/>
  <c r="AW358" i="1" s="1"/>
  <c r="A357" i="1"/>
  <c r="AY357" i="1" s="1"/>
  <c r="AW357" i="1" s="1"/>
  <c r="A356" i="1"/>
  <c r="AY356" i="1" s="1"/>
  <c r="AW356" i="1" s="1"/>
  <c r="A355" i="1"/>
  <c r="AY355" i="1" s="1"/>
  <c r="AW355" i="1" s="1"/>
  <c r="A354" i="1"/>
  <c r="AY354" i="1" s="1"/>
  <c r="AW354" i="1" s="1"/>
  <c r="A353" i="1"/>
  <c r="AY353" i="1" s="1"/>
  <c r="AW353" i="1" s="1"/>
  <c r="A352" i="1"/>
  <c r="AY352" i="1" s="1"/>
  <c r="AW352" i="1" s="1"/>
  <c r="A351" i="1"/>
  <c r="AY351" i="1" s="1"/>
  <c r="AW351" i="1" s="1"/>
  <c r="A350" i="1"/>
  <c r="AY350" i="1" s="1"/>
  <c r="AW350" i="1" s="1"/>
  <c r="A349" i="1"/>
  <c r="AY349" i="1" s="1"/>
  <c r="AW349" i="1" s="1"/>
  <c r="A348" i="1"/>
  <c r="AY348" i="1" s="1"/>
  <c r="AW348" i="1" s="1"/>
  <c r="A347" i="1"/>
  <c r="AY347" i="1" s="1"/>
  <c r="AW347" i="1" s="1"/>
  <c r="A346" i="1"/>
  <c r="AY346" i="1" s="1"/>
  <c r="AW346" i="1" s="1"/>
  <c r="A345" i="1"/>
  <c r="AY345" i="1" s="1"/>
  <c r="AW345" i="1" s="1"/>
  <c r="A344" i="1"/>
  <c r="AY344" i="1" s="1"/>
  <c r="AW344" i="1" s="1"/>
  <c r="A343" i="1"/>
  <c r="AY343" i="1" s="1"/>
  <c r="AW343" i="1" s="1"/>
  <c r="A342" i="1"/>
  <c r="AY342" i="1" s="1"/>
  <c r="AW342" i="1" s="1"/>
  <c r="A341" i="1"/>
  <c r="AY341" i="1" s="1"/>
  <c r="AW341" i="1" s="1"/>
  <c r="A340" i="1"/>
  <c r="AY340" i="1" s="1"/>
  <c r="AW340" i="1" s="1"/>
  <c r="A339" i="1"/>
  <c r="AY339" i="1" s="1"/>
  <c r="AW339" i="1" s="1"/>
  <c r="A338" i="1"/>
  <c r="AY338" i="1" s="1"/>
  <c r="AW338" i="1" s="1"/>
  <c r="A337" i="1"/>
  <c r="AY337" i="1" s="1"/>
  <c r="AW337" i="1" s="1"/>
  <c r="A336" i="1"/>
  <c r="AY336" i="1" s="1"/>
  <c r="AW336" i="1" s="1"/>
  <c r="A335" i="1"/>
  <c r="AY335" i="1" s="1"/>
  <c r="AW335" i="1" s="1"/>
  <c r="A334" i="1"/>
  <c r="AY334" i="1" s="1"/>
  <c r="AW334" i="1" s="1"/>
  <c r="A333" i="1"/>
  <c r="AY333" i="1" s="1"/>
  <c r="AW333" i="1" s="1"/>
  <c r="A332" i="1"/>
  <c r="AY332" i="1" s="1"/>
  <c r="AW332" i="1" s="1"/>
  <c r="A331" i="1"/>
  <c r="AY331" i="1" s="1"/>
  <c r="AW331" i="1" s="1"/>
  <c r="A330" i="1"/>
  <c r="AY330" i="1" s="1"/>
  <c r="AW330" i="1" s="1"/>
  <c r="A329" i="1"/>
  <c r="AY329" i="1" s="1"/>
  <c r="AW329" i="1" s="1"/>
  <c r="A328" i="1"/>
  <c r="AY328" i="1" s="1"/>
  <c r="AW328" i="1" s="1"/>
  <c r="A327" i="1"/>
  <c r="AY327" i="1" s="1"/>
  <c r="AW327" i="1" s="1"/>
  <c r="A326" i="1"/>
  <c r="AY326" i="1" s="1"/>
  <c r="AW326" i="1" s="1"/>
  <c r="A325" i="1"/>
  <c r="AY325" i="1" s="1"/>
  <c r="AW325" i="1" s="1"/>
  <c r="A324" i="1"/>
  <c r="AY324" i="1" s="1"/>
  <c r="AW324" i="1" s="1"/>
  <c r="A323" i="1"/>
  <c r="AY323" i="1" s="1"/>
  <c r="AW323" i="1" s="1"/>
  <c r="A322" i="1"/>
  <c r="AY322" i="1" s="1"/>
  <c r="AW322" i="1" s="1"/>
  <c r="A321" i="1"/>
  <c r="AY321" i="1" s="1"/>
  <c r="AW321" i="1" s="1"/>
  <c r="A320" i="1"/>
  <c r="AY320" i="1" s="1"/>
  <c r="AW320" i="1" s="1"/>
  <c r="A319" i="1"/>
  <c r="AY319" i="1" s="1"/>
  <c r="AW319" i="1" s="1"/>
  <c r="A318" i="1"/>
  <c r="AY318" i="1" s="1"/>
  <c r="AW318" i="1" s="1"/>
  <c r="A317" i="1"/>
  <c r="AY317" i="1" s="1"/>
  <c r="AW317" i="1" s="1"/>
  <c r="A316" i="1"/>
  <c r="AY316" i="1" s="1"/>
  <c r="AW316" i="1" s="1"/>
  <c r="A315" i="1"/>
  <c r="AY315" i="1" s="1"/>
  <c r="AW315" i="1" s="1"/>
  <c r="A314" i="1"/>
  <c r="AY314" i="1" s="1"/>
  <c r="AW314" i="1" s="1"/>
  <c r="A313" i="1"/>
  <c r="AY313" i="1" s="1"/>
  <c r="AW313" i="1" s="1"/>
  <c r="A312" i="1"/>
  <c r="AY312" i="1" s="1"/>
  <c r="AW312" i="1" s="1"/>
  <c r="A311" i="1"/>
  <c r="AY311" i="1" s="1"/>
  <c r="AW311" i="1" s="1"/>
  <c r="A310" i="1"/>
  <c r="AY310" i="1" s="1"/>
  <c r="AW310" i="1" s="1"/>
  <c r="A309" i="1"/>
  <c r="AY309" i="1" s="1"/>
  <c r="AW309" i="1" s="1"/>
  <c r="A308" i="1"/>
  <c r="AY308" i="1" s="1"/>
  <c r="AW308" i="1" s="1"/>
  <c r="A307" i="1"/>
  <c r="AY307" i="1" s="1"/>
  <c r="AW307" i="1" s="1"/>
  <c r="A306" i="1"/>
  <c r="AY306" i="1" s="1"/>
  <c r="AW306" i="1" s="1"/>
  <c r="A305" i="1"/>
  <c r="AY305" i="1" s="1"/>
  <c r="AW305" i="1" s="1"/>
  <c r="A304" i="1"/>
  <c r="AY304" i="1" s="1"/>
  <c r="AW304" i="1" s="1"/>
  <c r="A303" i="1"/>
  <c r="AY303" i="1" s="1"/>
  <c r="AW303" i="1" s="1"/>
  <c r="A302" i="1"/>
  <c r="AY302" i="1" s="1"/>
  <c r="AW302" i="1" s="1"/>
  <c r="A301" i="1"/>
  <c r="AY301" i="1" s="1"/>
  <c r="AW301" i="1" s="1"/>
  <c r="A300" i="1"/>
  <c r="AY300" i="1" s="1"/>
  <c r="AW300" i="1" s="1"/>
  <c r="A299" i="1"/>
  <c r="AY299" i="1" s="1"/>
  <c r="AW299" i="1" s="1"/>
  <c r="A298" i="1"/>
  <c r="AY298" i="1" s="1"/>
  <c r="AW298" i="1" s="1"/>
  <c r="A297" i="1"/>
  <c r="AY297" i="1" s="1"/>
  <c r="AW297" i="1" s="1"/>
  <c r="A296" i="1"/>
  <c r="AY296" i="1" s="1"/>
  <c r="AW296" i="1" s="1"/>
  <c r="A295" i="1"/>
  <c r="AY295" i="1" s="1"/>
  <c r="AW295" i="1" s="1"/>
  <c r="A294" i="1"/>
  <c r="AY294" i="1" s="1"/>
  <c r="AW294" i="1" s="1"/>
  <c r="A293" i="1"/>
  <c r="AY293" i="1" s="1"/>
  <c r="AW293" i="1" s="1"/>
  <c r="A292" i="1"/>
  <c r="AY292" i="1" s="1"/>
  <c r="AW292" i="1" s="1"/>
  <c r="A291" i="1"/>
  <c r="AY291" i="1" s="1"/>
  <c r="AW291" i="1" s="1"/>
  <c r="A290" i="1"/>
  <c r="AY290" i="1" s="1"/>
  <c r="AW290" i="1" s="1"/>
  <c r="A289" i="1"/>
  <c r="AY289" i="1" s="1"/>
  <c r="AW289" i="1" s="1"/>
  <c r="A288" i="1"/>
  <c r="AY288" i="1" s="1"/>
  <c r="AW288" i="1" s="1"/>
  <c r="A287" i="1"/>
  <c r="AY287" i="1" s="1"/>
  <c r="AW287" i="1" s="1"/>
  <c r="A286" i="1"/>
  <c r="AY286" i="1" s="1"/>
  <c r="AW286" i="1" s="1"/>
  <c r="A285" i="1"/>
  <c r="AY285" i="1" s="1"/>
  <c r="AW285" i="1" s="1"/>
  <c r="A284" i="1"/>
  <c r="AY284" i="1" s="1"/>
  <c r="AW284" i="1" s="1"/>
  <c r="A283" i="1"/>
  <c r="AY283" i="1" s="1"/>
  <c r="AW283" i="1" s="1"/>
  <c r="A282" i="1"/>
  <c r="AY282" i="1" s="1"/>
  <c r="AW282" i="1" s="1"/>
  <c r="A281" i="1"/>
  <c r="AY281" i="1" s="1"/>
  <c r="AW281" i="1" s="1"/>
  <c r="A280" i="1"/>
  <c r="AY280" i="1" s="1"/>
  <c r="AW280" i="1" s="1"/>
  <c r="A279" i="1"/>
  <c r="AY279" i="1" s="1"/>
  <c r="AW279" i="1" s="1"/>
  <c r="A278" i="1"/>
  <c r="AY278" i="1" s="1"/>
  <c r="AW278" i="1" s="1"/>
  <c r="A277" i="1"/>
  <c r="AY277" i="1" s="1"/>
  <c r="AW277" i="1" s="1"/>
  <c r="A276" i="1"/>
  <c r="AY276" i="1" s="1"/>
  <c r="AW276" i="1" s="1"/>
  <c r="A275" i="1"/>
  <c r="AY275" i="1" s="1"/>
  <c r="AW275" i="1" s="1"/>
  <c r="A274" i="1"/>
  <c r="AY274" i="1" s="1"/>
  <c r="AW274" i="1" s="1"/>
  <c r="A273" i="1"/>
  <c r="AY273" i="1" s="1"/>
  <c r="AW273" i="1" s="1"/>
  <c r="A272" i="1"/>
  <c r="AY272" i="1" s="1"/>
  <c r="AW272" i="1" s="1"/>
  <c r="A271" i="1"/>
  <c r="AY271" i="1" s="1"/>
  <c r="AW271" i="1" s="1"/>
  <c r="A270" i="1"/>
  <c r="AY270" i="1" s="1"/>
  <c r="AW270" i="1" s="1"/>
  <c r="A269" i="1"/>
  <c r="AY269" i="1" s="1"/>
  <c r="AW269" i="1" s="1"/>
  <c r="A268" i="1"/>
  <c r="AY268" i="1" s="1"/>
  <c r="AW268" i="1" s="1"/>
  <c r="A267" i="1"/>
  <c r="AY267" i="1" s="1"/>
  <c r="AW267" i="1" s="1"/>
  <c r="A266" i="1"/>
  <c r="AY266" i="1" s="1"/>
  <c r="AW266" i="1" s="1"/>
  <c r="A265" i="1"/>
  <c r="AY265" i="1" s="1"/>
  <c r="AW265" i="1" s="1"/>
  <c r="A264" i="1"/>
  <c r="AY264" i="1" s="1"/>
  <c r="AW264" i="1" s="1"/>
  <c r="A263" i="1"/>
  <c r="AY263" i="1" s="1"/>
  <c r="AW263" i="1" s="1"/>
  <c r="A262" i="1"/>
  <c r="AY262" i="1" s="1"/>
  <c r="AW262" i="1" s="1"/>
  <c r="A261" i="1"/>
  <c r="AY261" i="1" s="1"/>
  <c r="AW261" i="1" s="1"/>
  <c r="A260" i="1"/>
  <c r="AY260" i="1" s="1"/>
  <c r="AW260" i="1" s="1"/>
  <c r="A259" i="1"/>
  <c r="AY259" i="1" s="1"/>
  <c r="AW259" i="1" s="1"/>
  <c r="A258" i="1"/>
  <c r="AY258" i="1" s="1"/>
  <c r="AW258" i="1" s="1"/>
  <c r="A257" i="1"/>
  <c r="AY257" i="1" s="1"/>
  <c r="AW257" i="1" s="1"/>
  <c r="A256" i="1"/>
  <c r="AY256" i="1" s="1"/>
  <c r="AW256" i="1" s="1"/>
  <c r="A255" i="1"/>
  <c r="AY255" i="1" s="1"/>
  <c r="AW255" i="1" s="1"/>
  <c r="A254" i="1"/>
  <c r="AY254" i="1" s="1"/>
  <c r="AW254" i="1" s="1"/>
  <c r="A253" i="1"/>
  <c r="AY253" i="1" s="1"/>
  <c r="AW253" i="1" s="1"/>
  <c r="A252" i="1"/>
  <c r="AY252" i="1" s="1"/>
  <c r="AW252" i="1" s="1"/>
  <c r="A251" i="1"/>
  <c r="AY251" i="1" s="1"/>
  <c r="AW251" i="1" s="1"/>
  <c r="A250" i="1"/>
  <c r="AY250" i="1" s="1"/>
  <c r="AW250" i="1" s="1"/>
  <c r="A249" i="1"/>
  <c r="AY249" i="1" s="1"/>
  <c r="AW249" i="1" s="1"/>
  <c r="A248" i="1"/>
  <c r="AY248" i="1" s="1"/>
  <c r="AW248" i="1" s="1"/>
  <c r="A247" i="1"/>
  <c r="AY247" i="1" s="1"/>
  <c r="AW247" i="1" s="1"/>
  <c r="A246" i="1"/>
  <c r="AY246" i="1" s="1"/>
  <c r="AW246" i="1" s="1"/>
  <c r="A245" i="1"/>
  <c r="AY245" i="1" s="1"/>
  <c r="AW245" i="1" s="1"/>
  <c r="A244" i="1"/>
  <c r="AY244" i="1" s="1"/>
  <c r="AW244" i="1" s="1"/>
  <c r="A243" i="1"/>
  <c r="AY243" i="1" s="1"/>
  <c r="AW243" i="1" s="1"/>
  <c r="A242" i="1"/>
  <c r="AY242" i="1" s="1"/>
  <c r="AW242" i="1" s="1"/>
  <c r="A241" i="1"/>
  <c r="AY241" i="1" s="1"/>
  <c r="AW241" i="1" s="1"/>
  <c r="A240" i="1"/>
  <c r="AY240" i="1" s="1"/>
  <c r="AW240" i="1" s="1"/>
  <c r="A239" i="1"/>
  <c r="AY239" i="1" s="1"/>
  <c r="AW239" i="1" s="1"/>
  <c r="A238" i="1"/>
  <c r="AY238" i="1" s="1"/>
  <c r="AW238" i="1" s="1"/>
  <c r="A237" i="1"/>
  <c r="AY237" i="1" s="1"/>
  <c r="AW237" i="1" s="1"/>
  <c r="A236" i="1"/>
  <c r="AY236" i="1" s="1"/>
  <c r="AW236" i="1" s="1"/>
  <c r="A235" i="1"/>
  <c r="AY235" i="1" s="1"/>
  <c r="AW235" i="1" s="1"/>
  <c r="A234" i="1"/>
  <c r="AY234" i="1" s="1"/>
  <c r="AW234" i="1" s="1"/>
  <c r="A233" i="1"/>
  <c r="AY233" i="1" s="1"/>
  <c r="AW233" i="1" s="1"/>
  <c r="A232" i="1"/>
  <c r="AY232" i="1" s="1"/>
  <c r="AW232" i="1" s="1"/>
  <c r="A231" i="1"/>
  <c r="AY231" i="1" s="1"/>
  <c r="AW231" i="1" s="1"/>
  <c r="A230" i="1"/>
  <c r="AY230" i="1" s="1"/>
  <c r="AW230" i="1" s="1"/>
  <c r="A229" i="1"/>
  <c r="AY229" i="1" s="1"/>
  <c r="AW229" i="1" s="1"/>
  <c r="A228" i="1"/>
  <c r="AY228" i="1" s="1"/>
  <c r="AW228" i="1" s="1"/>
  <c r="A227" i="1"/>
  <c r="AY227" i="1" s="1"/>
  <c r="AW227" i="1" s="1"/>
  <c r="A226" i="1"/>
  <c r="AY226" i="1" s="1"/>
  <c r="AW226" i="1" s="1"/>
  <c r="A225" i="1"/>
  <c r="AY225" i="1" s="1"/>
  <c r="AW225" i="1" s="1"/>
  <c r="A224" i="1"/>
  <c r="AY224" i="1" s="1"/>
  <c r="AW224" i="1" s="1"/>
  <c r="A223" i="1"/>
  <c r="AY223" i="1" s="1"/>
  <c r="AW223" i="1" s="1"/>
  <c r="A222" i="1"/>
  <c r="AY222" i="1" s="1"/>
  <c r="AW222" i="1" s="1"/>
  <c r="A221" i="1"/>
  <c r="AY221" i="1" s="1"/>
  <c r="AW221" i="1" s="1"/>
  <c r="A220" i="1"/>
  <c r="AY220" i="1" s="1"/>
  <c r="AW220" i="1" s="1"/>
  <c r="A219" i="1"/>
  <c r="AY219" i="1" s="1"/>
  <c r="AW219" i="1" s="1"/>
  <c r="A218" i="1"/>
  <c r="AY218" i="1" s="1"/>
  <c r="AW218" i="1" s="1"/>
  <c r="A217" i="1"/>
  <c r="AY217" i="1" s="1"/>
  <c r="AW217" i="1" s="1"/>
  <c r="A216" i="1"/>
  <c r="AY216" i="1" s="1"/>
  <c r="AW216" i="1" s="1"/>
  <c r="A215" i="1"/>
  <c r="AY215" i="1" s="1"/>
  <c r="AW215" i="1" s="1"/>
  <c r="A214" i="1"/>
  <c r="AY214" i="1" s="1"/>
  <c r="AW214" i="1" s="1"/>
  <c r="A213" i="1"/>
  <c r="AY213" i="1" s="1"/>
  <c r="AW213" i="1" s="1"/>
  <c r="A212" i="1"/>
  <c r="AY212" i="1" s="1"/>
  <c r="AW212" i="1" s="1"/>
  <c r="A211" i="1"/>
  <c r="AY211" i="1" s="1"/>
  <c r="AW211" i="1" s="1"/>
  <c r="A210" i="1"/>
  <c r="AY210" i="1" s="1"/>
  <c r="AW210" i="1" s="1"/>
  <c r="A209" i="1"/>
  <c r="AY209" i="1" s="1"/>
  <c r="AW209" i="1" s="1"/>
  <c r="A208" i="1"/>
  <c r="AY208" i="1" s="1"/>
  <c r="AW208" i="1" s="1"/>
  <c r="A207" i="1"/>
  <c r="AY207" i="1" s="1"/>
  <c r="AW207" i="1" s="1"/>
  <c r="A206" i="1"/>
  <c r="AY206" i="1" s="1"/>
  <c r="AW206" i="1" s="1"/>
  <c r="A205" i="1"/>
  <c r="AY205" i="1" s="1"/>
  <c r="AW205" i="1" s="1"/>
  <c r="A204" i="1"/>
  <c r="AY204" i="1" s="1"/>
  <c r="AW204" i="1" s="1"/>
  <c r="A203" i="1"/>
  <c r="AY203" i="1" s="1"/>
  <c r="AW203" i="1" s="1"/>
  <c r="A202" i="1"/>
  <c r="AY202" i="1" s="1"/>
  <c r="AW202" i="1" s="1"/>
  <c r="A201" i="1"/>
  <c r="AY201" i="1" s="1"/>
  <c r="AW201" i="1" s="1"/>
  <c r="A200" i="1"/>
  <c r="AY200" i="1" s="1"/>
  <c r="AW200" i="1" s="1"/>
  <c r="A199" i="1"/>
  <c r="AY199" i="1" s="1"/>
  <c r="AW199" i="1" s="1"/>
  <c r="A198" i="1"/>
  <c r="AY198" i="1" s="1"/>
  <c r="AW198" i="1" s="1"/>
  <c r="A197" i="1"/>
  <c r="AY197" i="1" s="1"/>
  <c r="AW197" i="1" s="1"/>
  <c r="A196" i="1"/>
  <c r="AY196" i="1" s="1"/>
  <c r="AW196" i="1" s="1"/>
  <c r="A195" i="1"/>
  <c r="AY195" i="1" s="1"/>
  <c r="AW195" i="1" s="1"/>
  <c r="A194" i="1"/>
  <c r="AY194" i="1" s="1"/>
  <c r="AW194" i="1" s="1"/>
  <c r="A193" i="1"/>
  <c r="AY193" i="1" s="1"/>
  <c r="AW193" i="1" s="1"/>
  <c r="A192" i="1"/>
  <c r="AY192" i="1" s="1"/>
  <c r="AW192" i="1" s="1"/>
  <c r="A191" i="1"/>
  <c r="AY191" i="1" s="1"/>
  <c r="AW191" i="1" s="1"/>
  <c r="A190" i="1"/>
  <c r="AY190" i="1" s="1"/>
  <c r="AW190" i="1" s="1"/>
  <c r="A189" i="1"/>
  <c r="AY189" i="1" s="1"/>
  <c r="AW189" i="1" s="1"/>
  <c r="A188" i="1"/>
  <c r="AY188" i="1" s="1"/>
  <c r="AW188" i="1" s="1"/>
  <c r="A187" i="1"/>
  <c r="AY187" i="1" s="1"/>
  <c r="AW187" i="1" s="1"/>
  <c r="A186" i="1"/>
  <c r="AY186" i="1" s="1"/>
  <c r="AW186" i="1" s="1"/>
  <c r="A185" i="1"/>
  <c r="AY185" i="1" s="1"/>
  <c r="AW185" i="1" s="1"/>
  <c r="A184" i="1"/>
  <c r="AY184" i="1" s="1"/>
  <c r="AW184" i="1" s="1"/>
  <c r="A183" i="1"/>
  <c r="AY183" i="1" s="1"/>
  <c r="AW183" i="1" s="1"/>
  <c r="A182" i="1"/>
  <c r="AY182" i="1" s="1"/>
  <c r="AW182" i="1" s="1"/>
  <c r="A181" i="1"/>
  <c r="AY181" i="1" s="1"/>
  <c r="AW181" i="1" s="1"/>
  <c r="A180" i="1"/>
  <c r="AY180" i="1" s="1"/>
  <c r="AW180" i="1" s="1"/>
  <c r="A179" i="1"/>
  <c r="AY179" i="1" s="1"/>
  <c r="AW179" i="1" s="1"/>
  <c r="A178" i="1"/>
  <c r="AY178" i="1" s="1"/>
  <c r="AW178" i="1" s="1"/>
  <c r="A177" i="1"/>
  <c r="AY177" i="1" s="1"/>
  <c r="AW177" i="1" s="1"/>
  <c r="A176" i="1"/>
  <c r="AY176" i="1" s="1"/>
  <c r="AW176" i="1" s="1"/>
  <c r="A175" i="1"/>
  <c r="AY175" i="1" s="1"/>
  <c r="AW175" i="1" s="1"/>
  <c r="A174" i="1"/>
  <c r="AY174" i="1" s="1"/>
  <c r="AW174" i="1" s="1"/>
  <c r="A173" i="1"/>
  <c r="AY173" i="1" s="1"/>
  <c r="AW173" i="1" s="1"/>
  <c r="A172" i="1"/>
  <c r="AY172" i="1" s="1"/>
  <c r="AW172" i="1" s="1"/>
  <c r="A171" i="1"/>
  <c r="AY171" i="1" s="1"/>
  <c r="AW171" i="1" s="1"/>
  <c r="A170" i="1"/>
  <c r="AY170" i="1" s="1"/>
  <c r="AW170" i="1" s="1"/>
  <c r="A169" i="1"/>
  <c r="AY169" i="1" s="1"/>
  <c r="AW169" i="1" s="1"/>
  <c r="A168" i="1"/>
  <c r="AY168" i="1" s="1"/>
  <c r="AW168" i="1" s="1"/>
  <c r="A167" i="1"/>
  <c r="AY167" i="1" s="1"/>
  <c r="AW167" i="1" s="1"/>
  <c r="A166" i="1"/>
  <c r="AY166" i="1" s="1"/>
  <c r="AW166" i="1" s="1"/>
  <c r="A165" i="1"/>
  <c r="AY165" i="1" s="1"/>
  <c r="AW165" i="1" s="1"/>
  <c r="A164" i="1"/>
  <c r="AY164" i="1" s="1"/>
  <c r="AW164" i="1" s="1"/>
  <c r="A163" i="1"/>
  <c r="AY163" i="1" s="1"/>
  <c r="AW163" i="1" s="1"/>
  <c r="A162" i="1"/>
  <c r="AY162" i="1" s="1"/>
  <c r="AW162" i="1" s="1"/>
  <c r="A161" i="1"/>
  <c r="AY161" i="1" s="1"/>
  <c r="AW161" i="1" s="1"/>
  <c r="A160" i="1"/>
  <c r="AY160" i="1" s="1"/>
  <c r="AW160" i="1" s="1"/>
  <c r="A159" i="1"/>
  <c r="AY159" i="1" s="1"/>
  <c r="AW159" i="1" s="1"/>
  <c r="A158" i="1"/>
  <c r="AY158" i="1" s="1"/>
  <c r="AW158" i="1" s="1"/>
  <c r="A157" i="1"/>
  <c r="AY157" i="1" s="1"/>
  <c r="AW157" i="1" s="1"/>
  <c r="A156" i="1"/>
  <c r="AY156" i="1" s="1"/>
  <c r="AW156" i="1" s="1"/>
  <c r="A155" i="1"/>
  <c r="AY155" i="1" s="1"/>
  <c r="AW155" i="1" s="1"/>
  <c r="A154" i="1"/>
  <c r="AY154" i="1" s="1"/>
  <c r="AW154" i="1" s="1"/>
  <c r="A153" i="1"/>
  <c r="AY153" i="1" s="1"/>
  <c r="AW153" i="1" s="1"/>
  <c r="A152" i="1"/>
  <c r="AY152" i="1" s="1"/>
  <c r="AW152" i="1" s="1"/>
  <c r="A151" i="1"/>
  <c r="AY151" i="1" s="1"/>
  <c r="AW151" i="1" s="1"/>
  <c r="A150" i="1"/>
  <c r="AY150" i="1" s="1"/>
  <c r="AW150" i="1" s="1"/>
  <c r="A149" i="1"/>
  <c r="AY149" i="1" s="1"/>
  <c r="AW149" i="1" s="1"/>
  <c r="A148" i="1"/>
  <c r="AY148" i="1" s="1"/>
  <c r="AW148" i="1" s="1"/>
  <c r="A147" i="1"/>
  <c r="AY147" i="1" s="1"/>
  <c r="AW147" i="1" s="1"/>
  <c r="A146" i="1"/>
  <c r="AY146" i="1" s="1"/>
  <c r="AW146" i="1" s="1"/>
  <c r="A145" i="1"/>
  <c r="AY145" i="1" s="1"/>
  <c r="AW145" i="1" s="1"/>
  <c r="A144" i="1"/>
  <c r="AY144" i="1" s="1"/>
  <c r="AW144" i="1" s="1"/>
  <c r="A143" i="1"/>
  <c r="AY143" i="1" s="1"/>
  <c r="AW143" i="1" s="1"/>
  <c r="A142" i="1"/>
  <c r="AY142" i="1" s="1"/>
  <c r="AW142" i="1" s="1"/>
  <c r="A141" i="1"/>
  <c r="AY141" i="1" s="1"/>
  <c r="AW141" i="1" s="1"/>
  <c r="A140" i="1"/>
  <c r="AY140" i="1" s="1"/>
  <c r="AW140" i="1" s="1"/>
  <c r="A139" i="1"/>
  <c r="AY139" i="1" s="1"/>
  <c r="AW139" i="1" s="1"/>
  <c r="A138" i="1"/>
  <c r="AY138" i="1" s="1"/>
  <c r="AW138" i="1" s="1"/>
  <c r="A137" i="1"/>
  <c r="AY137" i="1" s="1"/>
  <c r="AW137" i="1" s="1"/>
  <c r="A136" i="1"/>
  <c r="AY136" i="1" s="1"/>
  <c r="AW136" i="1" s="1"/>
  <c r="A135" i="1"/>
  <c r="AY135" i="1" s="1"/>
  <c r="AW135" i="1" s="1"/>
  <c r="A134" i="1"/>
  <c r="AY134" i="1" s="1"/>
  <c r="AW134" i="1" s="1"/>
  <c r="A133" i="1"/>
  <c r="AY133" i="1" s="1"/>
  <c r="AW133" i="1" s="1"/>
  <c r="A132" i="1"/>
  <c r="AY132" i="1" s="1"/>
  <c r="AW132" i="1" s="1"/>
  <c r="A131" i="1"/>
  <c r="AY131" i="1" s="1"/>
  <c r="AW131" i="1" s="1"/>
  <c r="A130" i="1"/>
  <c r="AY130" i="1" s="1"/>
  <c r="AW130" i="1" s="1"/>
  <c r="A129" i="1"/>
  <c r="AY129" i="1" s="1"/>
  <c r="AW129" i="1" s="1"/>
  <c r="A128" i="1"/>
  <c r="AY128" i="1" s="1"/>
  <c r="AW128" i="1" s="1"/>
  <c r="A127" i="1"/>
  <c r="AY127" i="1" s="1"/>
  <c r="AW127" i="1" s="1"/>
  <c r="A126" i="1"/>
  <c r="AY126" i="1" s="1"/>
  <c r="AW126" i="1" s="1"/>
  <c r="A125" i="1"/>
  <c r="AY125" i="1" s="1"/>
  <c r="AW125" i="1" s="1"/>
  <c r="A124" i="1"/>
  <c r="AY124" i="1" s="1"/>
  <c r="AW124" i="1" s="1"/>
  <c r="A123" i="1"/>
  <c r="AY123" i="1" s="1"/>
  <c r="AW123" i="1" s="1"/>
  <c r="A122" i="1"/>
  <c r="AY122" i="1" s="1"/>
  <c r="AW122" i="1" s="1"/>
  <c r="A121" i="1"/>
  <c r="AY121" i="1" s="1"/>
  <c r="AW121" i="1" s="1"/>
  <c r="A120" i="1"/>
  <c r="AY120" i="1" s="1"/>
  <c r="AW120" i="1" s="1"/>
  <c r="A119" i="1"/>
  <c r="AY119" i="1" s="1"/>
  <c r="AW119" i="1" s="1"/>
  <c r="A118" i="1"/>
  <c r="AY118" i="1" s="1"/>
  <c r="AW118" i="1" s="1"/>
  <c r="A117" i="1"/>
  <c r="AY117" i="1" s="1"/>
  <c r="AW117" i="1" s="1"/>
  <c r="A116" i="1"/>
  <c r="AY116" i="1" s="1"/>
  <c r="AW116" i="1" s="1"/>
  <c r="A115" i="1"/>
  <c r="AY115" i="1" s="1"/>
  <c r="AW115" i="1" s="1"/>
  <c r="A114" i="1"/>
  <c r="AY114" i="1" s="1"/>
  <c r="AW114" i="1" s="1"/>
  <c r="A113" i="1"/>
  <c r="AY113" i="1" s="1"/>
  <c r="AW113" i="1" s="1"/>
  <c r="A112" i="1"/>
  <c r="AY112" i="1" s="1"/>
  <c r="AW112" i="1" s="1"/>
  <c r="A111" i="1"/>
  <c r="AY111" i="1" s="1"/>
  <c r="AW111" i="1" s="1"/>
  <c r="A110" i="1"/>
  <c r="AY110" i="1" s="1"/>
  <c r="AW110" i="1" s="1"/>
  <c r="A109" i="1"/>
  <c r="AY109" i="1" s="1"/>
  <c r="AW109" i="1" s="1"/>
  <c r="A108" i="1"/>
  <c r="AY108" i="1" s="1"/>
  <c r="AW108" i="1" s="1"/>
  <c r="A107" i="1"/>
  <c r="AY107" i="1" s="1"/>
  <c r="AW107" i="1" s="1"/>
  <c r="A106" i="1"/>
  <c r="AY106" i="1" s="1"/>
  <c r="AW106" i="1" s="1"/>
  <c r="A105" i="1"/>
  <c r="AY105" i="1" s="1"/>
  <c r="AW105" i="1" s="1"/>
  <c r="A104" i="1"/>
  <c r="AY104" i="1" s="1"/>
  <c r="AW104" i="1" s="1"/>
  <c r="A103" i="1"/>
  <c r="AY103" i="1" s="1"/>
  <c r="AW103" i="1" s="1"/>
  <c r="A102" i="1"/>
  <c r="AY102" i="1" s="1"/>
  <c r="AW102" i="1" s="1"/>
  <c r="A101" i="1"/>
  <c r="AY101" i="1" s="1"/>
  <c r="AW101" i="1" s="1"/>
  <c r="A100" i="1"/>
  <c r="AY100" i="1" s="1"/>
  <c r="AW100" i="1" s="1"/>
  <c r="A99" i="1"/>
  <c r="AY99" i="1" s="1"/>
  <c r="AW99" i="1" s="1"/>
  <c r="A98" i="1"/>
  <c r="AY98" i="1" s="1"/>
  <c r="AW98" i="1" s="1"/>
  <c r="A97" i="1"/>
  <c r="AY97" i="1" s="1"/>
  <c r="AW97" i="1" s="1"/>
  <c r="A96" i="1"/>
  <c r="AY96" i="1" s="1"/>
  <c r="AW96" i="1" s="1"/>
  <c r="A95" i="1"/>
  <c r="AY95" i="1" s="1"/>
  <c r="AW95" i="1" s="1"/>
  <c r="A94" i="1"/>
  <c r="AY94" i="1" s="1"/>
  <c r="AW94" i="1" s="1"/>
  <c r="A93" i="1"/>
  <c r="AY93" i="1" s="1"/>
  <c r="AW93" i="1" s="1"/>
  <c r="A92" i="1"/>
  <c r="AY92" i="1" s="1"/>
  <c r="AW92" i="1" s="1"/>
  <c r="A91" i="1"/>
  <c r="AY91" i="1" s="1"/>
  <c r="AW91" i="1" s="1"/>
  <c r="A90" i="1"/>
  <c r="AY90" i="1" s="1"/>
  <c r="AW90" i="1" s="1"/>
  <c r="A89" i="1"/>
  <c r="AY89" i="1" s="1"/>
  <c r="AW89" i="1" s="1"/>
  <c r="A88" i="1"/>
  <c r="AY88" i="1" s="1"/>
  <c r="AW88" i="1" s="1"/>
  <c r="A87" i="1"/>
  <c r="AY87" i="1" s="1"/>
  <c r="AW87" i="1" s="1"/>
  <c r="A86" i="1"/>
  <c r="AY86" i="1" s="1"/>
  <c r="AW86" i="1" s="1"/>
  <c r="A85" i="1"/>
  <c r="AY85" i="1" s="1"/>
  <c r="AW85" i="1" s="1"/>
  <c r="A84" i="1"/>
  <c r="AY84" i="1" s="1"/>
  <c r="AW84" i="1" s="1"/>
  <c r="A83" i="1"/>
  <c r="AY83" i="1" s="1"/>
  <c r="AW83" i="1" s="1"/>
  <c r="A82" i="1"/>
  <c r="AY82" i="1" s="1"/>
  <c r="AW82" i="1" s="1"/>
  <c r="A81" i="1"/>
  <c r="AY81" i="1" s="1"/>
  <c r="AW81" i="1" s="1"/>
  <c r="A80" i="1"/>
  <c r="AY80" i="1" s="1"/>
  <c r="AW80" i="1" s="1"/>
  <c r="A79" i="1"/>
  <c r="AY79" i="1" s="1"/>
  <c r="AW79" i="1" s="1"/>
  <c r="A78" i="1"/>
  <c r="AY78" i="1" s="1"/>
  <c r="AW78" i="1" s="1"/>
  <c r="A77" i="1"/>
  <c r="AY77" i="1" s="1"/>
  <c r="AW77" i="1" s="1"/>
  <c r="A76" i="1"/>
  <c r="AY76" i="1" s="1"/>
  <c r="AW76" i="1" s="1"/>
  <c r="A75" i="1"/>
  <c r="AY75" i="1" s="1"/>
  <c r="AW75" i="1" s="1"/>
  <c r="A74" i="1"/>
  <c r="AY74" i="1" s="1"/>
  <c r="AW74" i="1" s="1"/>
  <c r="A73" i="1"/>
  <c r="AY73" i="1" s="1"/>
  <c r="AW73" i="1" s="1"/>
  <c r="A72" i="1"/>
  <c r="AY72" i="1" s="1"/>
  <c r="AW72" i="1" s="1"/>
  <c r="A71" i="1"/>
  <c r="AY71" i="1" s="1"/>
  <c r="AW71" i="1" s="1"/>
  <c r="A70" i="1"/>
  <c r="AY70" i="1" s="1"/>
  <c r="AW70" i="1" s="1"/>
  <c r="A69" i="1"/>
  <c r="AY69" i="1" s="1"/>
  <c r="AW69" i="1" s="1"/>
  <c r="A68" i="1"/>
  <c r="AY68" i="1" s="1"/>
  <c r="AW68" i="1" s="1"/>
  <c r="A67" i="1"/>
  <c r="AY67" i="1" s="1"/>
  <c r="AW67" i="1" s="1"/>
  <c r="A66" i="1"/>
  <c r="AY66" i="1" s="1"/>
  <c r="AW66" i="1" s="1"/>
  <c r="A65" i="1"/>
  <c r="AY65" i="1" s="1"/>
  <c r="AW65" i="1" s="1"/>
  <c r="A64" i="1"/>
  <c r="AY64" i="1" s="1"/>
  <c r="AW64" i="1" s="1"/>
  <c r="A63" i="1"/>
  <c r="AY63" i="1" s="1"/>
  <c r="AW63" i="1" s="1"/>
  <c r="A62" i="1"/>
  <c r="AY62" i="1" s="1"/>
  <c r="AW62" i="1" s="1"/>
  <c r="A61" i="1"/>
  <c r="AY61" i="1" s="1"/>
  <c r="AW61" i="1" s="1"/>
  <c r="A60" i="1"/>
  <c r="AY60" i="1" s="1"/>
  <c r="AW60" i="1" s="1"/>
  <c r="A59" i="1"/>
  <c r="AY59" i="1" s="1"/>
  <c r="AW59" i="1" s="1"/>
  <c r="A58" i="1"/>
  <c r="AY58" i="1" s="1"/>
  <c r="AW58" i="1" s="1"/>
  <c r="A57" i="1"/>
  <c r="AY57" i="1" s="1"/>
  <c r="AW57" i="1" s="1"/>
  <c r="A56" i="1"/>
  <c r="AY56" i="1" s="1"/>
  <c r="AW56" i="1" s="1"/>
  <c r="A55" i="1"/>
  <c r="AY55" i="1" s="1"/>
  <c r="AW55" i="1" s="1"/>
  <c r="A54" i="1"/>
  <c r="AY54" i="1" s="1"/>
  <c r="AW54" i="1" s="1"/>
  <c r="A53" i="1"/>
  <c r="AY53" i="1" s="1"/>
  <c r="AW53" i="1" s="1"/>
  <c r="A52" i="1"/>
  <c r="AY52" i="1" s="1"/>
  <c r="AW52" i="1" s="1"/>
  <c r="A51" i="1"/>
  <c r="AY51" i="1" s="1"/>
  <c r="AW51" i="1" s="1"/>
  <c r="A50" i="1"/>
  <c r="AY50" i="1" s="1"/>
  <c r="AW50" i="1" s="1"/>
  <c r="A49" i="1"/>
  <c r="AY49" i="1" s="1"/>
  <c r="AW49" i="1" s="1"/>
  <c r="A48" i="1"/>
  <c r="AY48" i="1" s="1"/>
  <c r="AW48" i="1" s="1"/>
  <c r="A47" i="1"/>
  <c r="AY47" i="1" s="1"/>
  <c r="AW47" i="1" s="1"/>
  <c r="A46" i="1"/>
  <c r="AY46" i="1" s="1"/>
  <c r="AW46" i="1" s="1"/>
  <c r="A45" i="1"/>
  <c r="AY45" i="1" s="1"/>
  <c r="AW45" i="1" s="1"/>
  <c r="A44" i="1"/>
  <c r="AY44" i="1" s="1"/>
  <c r="AW44" i="1" s="1"/>
  <c r="A43" i="1"/>
  <c r="AY43" i="1" s="1"/>
  <c r="AW43" i="1" s="1"/>
  <c r="A42" i="1"/>
  <c r="AY42" i="1" s="1"/>
  <c r="AW42" i="1" s="1"/>
  <c r="A41" i="1"/>
  <c r="AY41" i="1" s="1"/>
  <c r="AW41" i="1" s="1"/>
  <c r="A40" i="1"/>
  <c r="AY40" i="1" s="1"/>
  <c r="AW40" i="1" s="1"/>
  <c r="A39" i="1"/>
  <c r="AY39" i="1" s="1"/>
  <c r="AW39" i="1" s="1"/>
  <c r="A38" i="1"/>
  <c r="AY38" i="1" s="1"/>
  <c r="AW38" i="1" s="1"/>
  <c r="A37" i="1"/>
  <c r="AY37" i="1" s="1"/>
  <c r="AW37" i="1" s="1"/>
  <c r="A36" i="1"/>
  <c r="AY36" i="1" s="1"/>
  <c r="AW36" i="1" s="1"/>
  <c r="A35" i="1"/>
  <c r="AY35" i="1" s="1"/>
  <c r="AW35" i="1" s="1"/>
  <c r="A34" i="1"/>
  <c r="AY34" i="1" s="1"/>
  <c r="AW34" i="1" s="1"/>
  <c r="A33" i="1"/>
  <c r="AY33" i="1" s="1"/>
  <c r="AW33" i="1" s="1"/>
  <c r="A32" i="1"/>
  <c r="AY32" i="1" s="1"/>
  <c r="AW32" i="1" s="1"/>
  <c r="A31" i="1"/>
  <c r="AY31" i="1" s="1"/>
  <c r="AW31" i="1" s="1"/>
  <c r="A30" i="1"/>
  <c r="AY30" i="1" s="1"/>
  <c r="AW30" i="1" s="1"/>
  <c r="A29" i="1"/>
  <c r="AY29" i="1" s="1"/>
  <c r="AW29" i="1" s="1"/>
  <c r="A28" i="1"/>
  <c r="AY28" i="1" s="1"/>
  <c r="AW28" i="1" s="1"/>
  <c r="A27" i="1"/>
  <c r="AY27" i="1" s="1"/>
  <c r="AW27" i="1" s="1"/>
  <c r="A26" i="1"/>
  <c r="AY26" i="1" s="1"/>
  <c r="AW26" i="1" s="1"/>
  <c r="A25" i="1"/>
  <c r="AY25" i="1" s="1"/>
  <c r="AW25" i="1" s="1"/>
  <c r="A24" i="1"/>
  <c r="AY24" i="1" s="1"/>
  <c r="AW24" i="1" s="1"/>
  <c r="A23" i="1"/>
  <c r="AY23" i="1" s="1"/>
  <c r="AW23" i="1" s="1"/>
  <c r="A22" i="1"/>
  <c r="AY22" i="1" s="1"/>
  <c r="AW22" i="1" s="1"/>
  <c r="A21" i="1"/>
  <c r="AY21" i="1" s="1"/>
  <c r="AW21" i="1" s="1"/>
  <c r="A20" i="1"/>
  <c r="AY20" i="1" s="1"/>
  <c r="AW20" i="1" s="1"/>
  <c r="A19" i="1"/>
  <c r="AY19" i="1" s="1"/>
  <c r="AW19" i="1" s="1"/>
  <c r="A18" i="1"/>
  <c r="AY18" i="1" s="1"/>
  <c r="AW18" i="1" s="1"/>
  <c r="A17" i="1"/>
  <c r="AY17" i="1" s="1"/>
  <c r="AW17" i="1" s="1"/>
  <c r="A16" i="1"/>
  <c r="AY16" i="1" s="1"/>
  <c r="AW16" i="1" s="1"/>
  <c r="A15" i="1"/>
  <c r="AY15" i="1" s="1"/>
  <c r="AW15" i="1" s="1"/>
  <c r="A14" i="1"/>
  <c r="AY14" i="1" s="1"/>
  <c r="AW14" i="1" s="1"/>
  <c r="A13" i="1"/>
  <c r="AY13" i="1" s="1"/>
  <c r="AW13" i="1" s="1"/>
  <c r="A12" i="1"/>
  <c r="AY12" i="1" s="1"/>
  <c r="AW12" i="1" s="1"/>
  <c r="A11" i="1"/>
  <c r="AY11" i="1" s="1"/>
  <c r="AW11" i="1" s="1"/>
  <c r="A10" i="1"/>
  <c r="AY10" i="1" s="1"/>
  <c r="AW10" i="1" s="1"/>
  <c r="A9" i="1"/>
  <c r="AY9" i="1" s="1"/>
  <c r="AW9" i="1" s="1"/>
  <c r="A8" i="1"/>
  <c r="AY8" i="1" s="1"/>
  <c r="AW8" i="1" s="1"/>
  <c r="A7" i="1"/>
  <c r="AY7" i="1" s="1"/>
  <c r="AW7" i="1" s="1"/>
  <c r="A6" i="1"/>
  <c r="AY6" i="1" s="1"/>
  <c r="AW6" i="1" s="1"/>
  <c r="A5" i="1"/>
  <c r="AY5" i="1" s="1"/>
  <c r="AW5" i="1" s="1"/>
  <c r="A4" i="1"/>
  <c r="AY4" i="1" s="1"/>
  <c r="AW4" i="1" s="1"/>
  <c r="A3" i="1"/>
  <c r="AY3" i="1" s="1"/>
  <c r="AW3" i="1" s="1"/>
  <c r="AY2" i="1"/>
  <c r="AW2" i="1" s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2" i="9"/>
  <c r="D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1" i="9"/>
  <c r="F26" i="6" l="1"/>
</calcChain>
</file>

<file path=xl/sharedStrings.xml><?xml version="1.0" encoding="utf-8"?>
<sst xmlns="http://schemas.openxmlformats.org/spreadsheetml/2006/main" count="24650" uniqueCount="5933">
  <si>
    <t>2018.018M</t>
  </si>
  <si>
    <t>Subphylum</t>
  </si>
  <si>
    <t>Birnaviridae</t>
  </si>
  <si>
    <t>Entomobirnavirus</t>
  </si>
  <si>
    <t>Mosquito X virus</t>
  </si>
  <si>
    <t>AFU34333, AFU34334</t>
  </si>
  <si>
    <t>mosquito X virus</t>
  </si>
  <si>
    <t>MoXV</t>
  </si>
  <si>
    <t>CG</t>
  </si>
  <si>
    <t>dsRNA</t>
  </si>
  <si>
    <t>Create new</t>
  </si>
  <si>
    <t>species</t>
  </si>
  <si>
    <t>Dronavirus</t>
  </si>
  <si>
    <t>genus</t>
  </si>
  <si>
    <t>Drosophina B birnavirus</t>
  </si>
  <si>
    <t>ACU32790, ACU32792</t>
  </si>
  <si>
    <t>Drosophila B birnavirus</t>
  </si>
  <si>
    <t>DBV</t>
  </si>
  <si>
    <t>Ronavirus</t>
  </si>
  <si>
    <t>Create new; assign as type species</t>
  </si>
  <si>
    <t>subgenus</t>
  </si>
  <si>
    <t>CCG</t>
  </si>
  <si>
    <t>dsDNA</t>
  </si>
  <si>
    <t>Rotifer birnavirus</t>
  </si>
  <si>
    <t>FM995220, FM995221</t>
  </si>
  <si>
    <t>rotifer birnavirus</t>
  </si>
  <si>
    <t>RBV</t>
  </si>
  <si>
    <t>Palavas</t>
  </si>
  <si>
    <t>Abolish</t>
  </si>
  <si>
    <t>PG</t>
  </si>
  <si>
    <t>ssDNA (-)</t>
  </si>
  <si>
    <t>Telnavirus</t>
  </si>
  <si>
    <t>Move</t>
  </si>
  <si>
    <t>subfamily</t>
  </si>
  <si>
    <t>ssDNA (+)</t>
  </si>
  <si>
    <t>Tellina virus 1</t>
  </si>
  <si>
    <t>AJ920335, AJ920336</t>
  </si>
  <si>
    <t>TV1</t>
  </si>
  <si>
    <t>Rename</t>
  </si>
  <si>
    <t>family</t>
  </si>
  <si>
    <t>ssDNA (+/-)</t>
  </si>
  <si>
    <t>Blosnavirus</t>
  </si>
  <si>
    <t>Lates calcarifer birnavirus</t>
  </si>
  <si>
    <t>QCQ84349, QCQ84350</t>
  </si>
  <si>
    <t>LCBV</t>
  </si>
  <si>
    <t>Move; rename</t>
  </si>
  <si>
    <t>suborder</t>
  </si>
  <si>
    <t>dsDNA-RT</t>
  </si>
  <si>
    <t>Split</t>
  </si>
  <si>
    <t>order</t>
  </si>
  <si>
    <t>Merge</t>
  </si>
  <si>
    <t>class</t>
  </si>
  <si>
    <t>ssRNA</t>
  </si>
  <si>
    <t>ssRNA (-)</t>
  </si>
  <si>
    <t>phylum</t>
  </si>
  <si>
    <t>ssRNA (+)</t>
  </si>
  <si>
    <t>ssRNA (+/-)</t>
  </si>
  <si>
    <t>kingdom</t>
  </si>
  <si>
    <t>realm</t>
  </si>
  <si>
    <t>2019.001D</t>
  </si>
  <si>
    <t>Baculoviridae</t>
  </si>
  <si>
    <t>Alphabaculovirus</t>
  </si>
  <si>
    <t>Condylorrhiza vestigialis nucleopolyhedrovirus</t>
  </si>
  <si>
    <t>KJ631623</t>
  </si>
  <si>
    <t>Condylorrhiza vestigialis multiple nucleopolyhedrovirus</t>
  </si>
  <si>
    <t>CoveMNPV</t>
  </si>
  <si>
    <t>PR.2002</t>
  </si>
  <si>
    <t>Cryptophlebia peltastica nucleopolyhedrovirus</t>
  </si>
  <si>
    <t>MH394321</t>
  </si>
  <si>
    <t>CrpeNPV</t>
  </si>
  <si>
    <t>SA</t>
  </si>
  <si>
    <t xml:space="preserve">Cyclophragma undans nucleopolyhedrovirus </t>
  </si>
  <si>
    <t>KT957089</t>
  </si>
  <si>
    <t>Cyclophragma undans nucleopolyhedrovirus</t>
  </si>
  <si>
    <t>CyunNPV</t>
  </si>
  <si>
    <t>Whiov</t>
  </si>
  <si>
    <t>ssDNA</t>
  </si>
  <si>
    <t>Hyposidra talaca nucleopolyhedrovirus</t>
  </si>
  <si>
    <t>MH261376</t>
  </si>
  <si>
    <t>HytaNPV</t>
  </si>
  <si>
    <t>India.001</t>
  </si>
  <si>
    <t xml:space="preserve">Alphabaculovirus </t>
  </si>
  <si>
    <t>Mythimna unipuncta nucleopolyhedrovirus</t>
  </si>
  <si>
    <t>MF375894</t>
  </si>
  <si>
    <t>Mythimna unipuncta nucleopolyhedrovirus A</t>
  </si>
  <si>
    <t>MyunNPV</t>
  </si>
  <si>
    <t>#7</t>
  </si>
  <si>
    <t>Mythimna unipuncta nucleopolyhedrovirus B</t>
  </si>
  <si>
    <t>MH124167</t>
  </si>
  <si>
    <t>KY310</t>
  </si>
  <si>
    <t>Spodoptera eridania nucleopolyhedrovirus</t>
  </si>
  <si>
    <t>MH320559</t>
  </si>
  <si>
    <t>SperNPV</t>
  </si>
  <si>
    <t>251</t>
  </si>
  <si>
    <t xml:space="preserve">Spodoptera exempta nucleopolyhedrovirus </t>
  </si>
  <si>
    <t>MH717816</t>
  </si>
  <si>
    <t>Spodoptera exempta nucleopolyhedrovirus</t>
  </si>
  <si>
    <t>SpexNPV</t>
  </si>
  <si>
    <t>244.1</t>
  </si>
  <si>
    <t>Urbanus proteus nucleopolyhedrovirus</t>
  </si>
  <si>
    <t xml:space="preserve">KR011717 </t>
  </si>
  <si>
    <t>UrprNPV</t>
  </si>
  <si>
    <t>SouthernBrazil</t>
  </si>
  <si>
    <t>2019.001F</t>
  </si>
  <si>
    <t>Riboviria</t>
  </si>
  <si>
    <t>Negarnaviricota</t>
  </si>
  <si>
    <t>Haploviricotina</t>
  </si>
  <si>
    <t>Monjiviricetes</t>
  </si>
  <si>
    <t>Mononegavirales</t>
  </si>
  <si>
    <t>Mymonaviridae</t>
  </si>
  <si>
    <t>Hubramonavirus</t>
  </si>
  <si>
    <t>Hubei hubramonavirus</t>
  </si>
  <si>
    <t>KX884403</t>
  </si>
  <si>
    <t xml:space="preserve">Húběi rhabdo-like virus 4 </t>
  </si>
  <si>
    <t>HbRLV-4</t>
  </si>
  <si>
    <t>arthropodmix13990</t>
  </si>
  <si>
    <t>Lentinula hubramonavirus</t>
  </si>
  <si>
    <t>LC466007</t>
  </si>
  <si>
    <t>Lentinula edodes negative-strand RNA virus 1</t>
  </si>
  <si>
    <t>LeNSRV-1</t>
  </si>
  <si>
    <t>HG3</t>
  </si>
  <si>
    <t>2019.001P</t>
  </si>
  <si>
    <t>Geminiviridae</t>
  </si>
  <si>
    <t>Turncurtovirus</t>
  </si>
  <si>
    <t>Sesame curly top virus</t>
  </si>
  <si>
    <t>MF344550</t>
  </si>
  <si>
    <t>sesame curly top virus</t>
  </si>
  <si>
    <t>SeCTV</t>
  </si>
  <si>
    <t>PK-Lay-Se386-12</t>
  </si>
  <si>
    <t>2019.001S</t>
  </si>
  <si>
    <t>Picornaviridae</t>
  </si>
  <si>
    <t>Anativirus</t>
  </si>
  <si>
    <t>Anativirus B</t>
  </si>
  <si>
    <t>KT880670</t>
  </si>
  <si>
    <t>anativirus B1 (phacovirus)</t>
  </si>
  <si>
    <t>Pf-CHK1/phV</t>
  </si>
  <si>
    <t>2019.002D</t>
  </si>
  <si>
    <t>Circoviridae</t>
  </si>
  <si>
    <t>Circovirus</t>
  </si>
  <si>
    <t>Bat associated circovirus 12</t>
  </si>
  <si>
    <t>KJ641716</t>
  </si>
  <si>
    <t>bat circovirus</t>
  </si>
  <si>
    <t>BatACV12</t>
  </si>
  <si>
    <t>CV/GD2012</t>
  </si>
  <si>
    <t>Civet circovirus</t>
  </si>
  <si>
    <t>LC416389</t>
  </si>
  <si>
    <t>Paguma larvata circovirus</t>
  </si>
  <si>
    <t>CivCV</t>
  </si>
  <si>
    <t>Pl-CV3</t>
  </si>
  <si>
    <t>Rodent associated circovirus 7</t>
  </si>
  <si>
    <t>MF497827</t>
  </si>
  <si>
    <t>bamboo rat circovirus</t>
  </si>
  <si>
    <t>RoACV7</t>
  </si>
  <si>
    <t>FJ01</t>
  </si>
  <si>
    <t>Mosquito associated circovirus 1</t>
  </si>
  <si>
    <t>MH188038</t>
  </si>
  <si>
    <t>Culex circovirus-like virus</t>
  </si>
  <si>
    <t>MosACV1</t>
  </si>
  <si>
    <t>CCirVL/Fresno</t>
  </si>
  <si>
    <t>Cyclovirus</t>
  </si>
  <si>
    <t>Chicken associated cyclovirus 2</t>
  </si>
  <si>
    <t>MG846358</t>
  </si>
  <si>
    <t>chicken associated cyclovirus 2</t>
  </si>
  <si>
    <t>ChickACyV2</t>
  </si>
  <si>
    <t>RS/BR/2015/4</t>
  </si>
  <si>
    <t>Ant associated cyclovirus 1</t>
  </si>
  <si>
    <t>MH545511</t>
  </si>
  <si>
    <t>arboreal ant associated circular virus 1</t>
  </si>
  <si>
    <t>AntACyV1</t>
  </si>
  <si>
    <t>KY_I1338b_D1_CN</t>
  </si>
  <si>
    <t>Spider associated cyclovirus 1</t>
  </si>
  <si>
    <t>MH545516</t>
  </si>
  <si>
    <t>soft spider associated circular virus 1</t>
  </si>
  <si>
    <t>SpACyV1</t>
  </si>
  <si>
    <t>BC_I1647E_H3</t>
  </si>
  <si>
    <t>2019.002F</t>
  </si>
  <si>
    <t>Polymycoviridae</t>
  </si>
  <si>
    <t>Polymycovirus</t>
  </si>
  <si>
    <t>Aspergillus fumigatus polymycovirus 1</t>
  </si>
  <si>
    <t xml:space="preserve">dsRNA 1: HG975302; dsRNA 2: HG975303; dsRNA 3: HG975304; dsRNA 4: HG975305 </t>
  </si>
  <si>
    <t>Aspergillus fumigatus tetramycovirus 1</t>
  </si>
  <si>
    <t>AfuTmV1</t>
  </si>
  <si>
    <t>Af293</t>
  </si>
  <si>
    <t>Aspergillus spelaeus polymycovirus 1</t>
  </si>
  <si>
    <t xml:space="preserve">dsRNA 1: MG887754; dsRNA 2: MG887755; dsRNA 3: MG887756; dsRNA 4: MG887757 </t>
  </si>
  <si>
    <t>Aspergillus spelaeus tetramycovirus 1</t>
  </si>
  <si>
    <t>AspTmV1</t>
  </si>
  <si>
    <t>MUT1993</t>
  </si>
  <si>
    <t>Beauveria bassiana polymycovirus 1</t>
  </si>
  <si>
    <t>dsRNA 1: LN896307; dsRNA 2: LN896308; dsRNA 3: LN896309; dsRNA 4: LN896310</t>
  </si>
  <si>
    <t>BbPmV1</t>
  </si>
  <si>
    <t>EABb 92/11-Dm</t>
  </si>
  <si>
    <t>Botryoshaeria dothidea polymycovirus 1</t>
  </si>
  <si>
    <t>dsRNA 1: KP245734; dsRNA 2: KP245735; dsRNA 3: KP245736; dsRNA 4: KP245737; dsRNA 5: KP245738</t>
  </si>
  <si>
    <t>Botryosphaeria dothidea RNA virus 1</t>
  </si>
  <si>
    <t>BdRV1</t>
  </si>
  <si>
    <t>YZN115</t>
  </si>
  <si>
    <t>Cladosporium cladosporioides polymycovirus 1</t>
  </si>
  <si>
    <t>dsRNA 1: KJ787686; dsRNA 2: KJ787687; dsRNA 3: KJ787688; dsRNA 4: KJ787689; dsRNA 5: KJ787690</t>
  </si>
  <si>
    <t>Cladosporium cladosporioides virus 1</t>
  </si>
  <si>
    <t>CcV1</t>
  </si>
  <si>
    <t>DF15</t>
  </si>
  <si>
    <t>Colletotrichum camelliae polymycovirus 1</t>
  </si>
  <si>
    <t>dsRNA 1: KX778766; dsRNA 2: KX778767; dsRNA 3: KX778768; dsRNA 4: KX778769; dsRNA 5: KX778770; dsRNA 6: KX778771; dsRNA 7: KX778772; dsRNA 8: KX778773</t>
  </si>
  <si>
    <t xml:space="preserve">Colletotrichum camelliae filamentous virus </t>
  </si>
  <si>
    <t>CcFV1</t>
  </si>
  <si>
    <t xml:space="preserve"> LT-3-1</t>
  </si>
  <si>
    <t>Fusarium redolens polymycovirus 1</t>
  </si>
  <si>
    <t>dsRNA 1: MK609920; dsRNA 2: MK609921; dsRNA 3: MK609922; dsRNA 4: MK609923; dsRNA 5: MK609924; dsRNA 6: MK609925; dsRNA 7: MK609926; dsRNA 8: MK609927</t>
  </si>
  <si>
    <t>FrPmV1</t>
  </si>
  <si>
    <t xml:space="preserve">Magnaporthe oryzae polymycovirus 1 </t>
  </si>
  <si>
    <t xml:space="preserve">dsRNA 1: MH231406; dsRNA 2: MH231407; dsRNA 3: MH231408; dsRNA 4: MH231409 </t>
  </si>
  <si>
    <t>Magnaporthe oryzae polymycovirus 1</t>
  </si>
  <si>
    <t>MoPmV1</t>
  </si>
  <si>
    <t>TM02</t>
  </si>
  <si>
    <t>Penicillum brevicompactum polymycovirus 1</t>
  </si>
  <si>
    <t>dsRNA 1: MG887750; dsRNA 2: MG887751; dsRNA 3: MG887752; dsRNA 4: MG887753</t>
  </si>
  <si>
    <t>Penicillium brevicompactum tetramycovirus 1</t>
  </si>
  <si>
    <t>PbTmV1</t>
  </si>
  <si>
    <t>MUT1097</t>
  </si>
  <si>
    <t xml:space="preserve">Penicillium digitatum polymycovirus 1 </t>
  </si>
  <si>
    <t>dsRNA 1: MF317878; dsRNA 2: MF317879; dsRNA 3: MF317880; dsRNA 4: MF317881</t>
  </si>
  <si>
    <t>Penicillium digitatum polymycoviruses 1</t>
  </si>
  <si>
    <t>PdPmV1</t>
  </si>
  <si>
    <t>A</t>
  </si>
  <si>
    <t>2019.002P</t>
  </si>
  <si>
    <t>Mastrevirus</t>
  </si>
  <si>
    <t>Maize streak dwarfing virus</t>
  </si>
  <si>
    <t>MK329300</t>
  </si>
  <si>
    <t>maize streak dwarfing virus</t>
  </si>
  <si>
    <t>MSDV</t>
  </si>
  <si>
    <t>ET-Adama Zuria-MV1-16</t>
  </si>
  <si>
    <t>2019.002S</t>
  </si>
  <si>
    <t>Boosepivirus</t>
  </si>
  <si>
    <t>Boosepivirus A</t>
  </si>
  <si>
    <t>LC006971</t>
  </si>
  <si>
    <t>boosepivirus A1</t>
  </si>
  <si>
    <t>Bo-11-39/2009/JPN</t>
  </si>
  <si>
    <t>Boosepivirus B</t>
  </si>
  <si>
    <t>LC036579</t>
  </si>
  <si>
    <t>boosepivirus B1</t>
  </si>
  <si>
    <t>Bo-12-3/2009/JPN</t>
  </si>
  <si>
    <t>Boosepivirus C</t>
  </si>
  <si>
    <t>LR216006</t>
  </si>
  <si>
    <t>boosepivirus C1</t>
  </si>
  <si>
    <t>England/2004/E1028-04</t>
  </si>
  <si>
    <t>2019.003B</t>
  </si>
  <si>
    <t>Caudovirales</t>
  </si>
  <si>
    <t>Siphoviridae</t>
  </si>
  <si>
    <t>Apricotvirus</t>
  </si>
  <si>
    <t>Gordonia virus Apricot</t>
  </si>
  <si>
    <t>MH536812.1</t>
  </si>
  <si>
    <t>Gordonia phage Apricot</t>
  </si>
  <si>
    <t>2019.003D</t>
  </si>
  <si>
    <t>Hytrosaviridae</t>
  </si>
  <si>
    <t>Glossinavirus</t>
  </si>
  <si>
    <t>Glossina hytrovirus</t>
  </si>
  <si>
    <t>EF568108</t>
  </si>
  <si>
    <t>Glossina hytrosavirus</t>
  </si>
  <si>
    <t>Glossina pallidipes salivary gland hypertrophy virus</t>
  </si>
  <si>
    <t>GpSGHV</t>
  </si>
  <si>
    <t>Muscavirus</t>
  </si>
  <si>
    <t>Musca hytrovirus</t>
  </si>
  <si>
    <t>EU522111</t>
  </si>
  <si>
    <t>Musca hytrosavirus</t>
  </si>
  <si>
    <t>Musca domestica salivary gland hypertrophy virus</t>
  </si>
  <si>
    <t>MdSGHV</t>
  </si>
  <si>
    <t>2019.003G</t>
  </si>
  <si>
    <t>Varidnaviria</t>
  </si>
  <si>
    <t>Helvetiavirae</t>
  </si>
  <si>
    <t>Dividoviricota</t>
  </si>
  <si>
    <t>Laserviricetes</t>
  </si>
  <si>
    <t>Halopanivirales</t>
  </si>
  <si>
    <t>Sphaerolipoviridae</t>
  </si>
  <si>
    <t>Bamfordvirae</t>
  </si>
  <si>
    <t>Preplasmiviricota</t>
  </si>
  <si>
    <t>Tectiliviricetes</t>
  </si>
  <si>
    <t>Kalamavirales</t>
  </si>
  <si>
    <t>Tectiviridae</t>
  </si>
  <si>
    <t>Rowavirales</t>
  </si>
  <si>
    <t>Adenoviridae</t>
  </si>
  <si>
    <t>Vinavirales</t>
  </si>
  <si>
    <t>Corticoviridae</t>
  </si>
  <si>
    <t>Belfryvirales</t>
  </si>
  <si>
    <t>Turriviridae</t>
  </si>
  <si>
    <t>Maveriviricetes</t>
  </si>
  <si>
    <t>Priklausovirales</t>
  </si>
  <si>
    <t>Lavidaviridae</t>
  </si>
  <si>
    <t>Nucleocytoviricota</t>
  </si>
  <si>
    <t>Megaviricetes</t>
  </si>
  <si>
    <t>Imitervirales</t>
  </si>
  <si>
    <t>Mimiviridae</t>
  </si>
  <si>
    <t>Algavirales</t>
  </si>
  <si>
    <t>Phycodnaviridae</t>
  </si>
  <si>
    <t>Pimascovirales</t>
  </si>
  <si>
    <t>Ascoviridae</t>
  </si>
  <si>
    <t>Iridoviridae</t>
  </si>
  <si>
    <t>Marseilleviridae</t>
  </si>
  <si>
    <t>Pokkesviricetes</t>
  </si>
  <si>
    <t>Asfuvirales</t>
  </si>
  <si>
    <t>Asfarviridae</t>
  </si>
  <si>
    <t>Chitovirales</t>
  </si>
  <si>
    <t>Poxviridae</t>
  </si>
  <si>
    <t>2019.003S</t>
  </si>
  <si>
    <t>Cardiovirus</t>
  </si>
  <si>
    <t>Cardiovirus D</t>
  </si>
  <si>
    <t>EF165067</t>
  </si>
  <si>
    <t>cardiovirus D1 (Saffold virus 1)</t>
  </si>
  <si>
    <t>California/81</t>
  </si>
  <si>
    <t>Cardiovirus E</t>
  </si>
  <si>
    <t>KY432930</t>
  </si>
  <si>
    <t>cardiovirus E1 (red-backed vole cardiovirus)</t>
  </si>
  <si>
    <t>RtMruf-PicoV/JL2014-1</t>
  </si>
  <si>
    <t>Cardiovirus F</t>
  </si>
  <si>
    <t>KY432929</t>
  </si>
  <si>
    <t>cardiovirus F1 (grey-backed vole cardiovirus)</t>
  </si>
  <si>
    <t>RtMrut-PicoV/JL2014-1</t>
  </si>
  <si>
    <t>2019.004B</t>
  </si>
  <si>
    <t>Caudoviales</t>
  </si>
  <si>
    <t>Myoviridae</t>
  </si>
  <si>
    <t>Barbavirus</t>
  </si>
  <si>
    <t>Rheinheimera virus Barba18A</t>
  </si>
  <si>
    <t>MK719729</t>
  </si>
  <si>
    <t>Barba18A</t>
  </si>
  <si>
    <t>Rheinheimera virus Barba21A</t>
  </si>
  <si>
    <t>MK719733</t>
  </si>
  <si>
    <t>Barba21A</t>
  </si>
  <si>
    <t>Rheinheimera virus Barba5S</t>
  </si>
  <si>
    <t>MK719710</t>
  </si>
  <si>
    <t>Barba5S</t>
  </si>
  <si>
    <t>Rheinheimera virus Barba8S</t>
  </si>
  <si>
    <t>MK719714</t>
  </si>
  <si>
    <t>Barba8S</t>
  </si>
  <si>
    <t>Rheinheimera virus Barba19A</t>
  </si>
  <si>
    <t>MK719730</t>
  </si>
  <si>
    <t>Barba19A</t>
  </si>
  <si>
    <t>2019.004D</t>
  </si>
  <si>
    <t>Polyomaviridae</t>
  </si>
  <si>
    <t>Alphapolyomavirus</t>
  </si>
  <si>
    <t xml:space="preserve">Human polyomavirus 14 </t>
  </si>
  <si>
    <t>KY404016</t>
  </si>
  <si>
    <t>LI polyomavirus</t>
  </si>
  <si>
    <t>LIPyV</t>
  </si>
  <si>
    <t>Tupaia belangeri polyomavirus 1</t>
  </si>
  <si>
    <t>MK443498</t>
  </si>
  <si>
    <t>Tupaia belangeri polyomavirus</t>
  </si>
  <si>
    <t>Betapolyomavirus</t>
  </si>
  <si>
    <t>Enhydra lutris polyomavirus 1</t>
  </si>
  <si>
    <t>KM282376</t>
  </si>
  <si>
    <t>sea otter polyomavirus</t>
  </si>
  <si>
    <t>6831-13</t>
  </si>
  <si>
    <t>Mus musculus polyomavirus 3</t>
  </si>
  <si>
    <t>MF175082</t>
  </si>
  <si>
    <t>MPoV3/NYC/2015/K003/3347</t>
  </si>
  <si>
    <t>2019.004G</t>
  </si>
  <si>
    <t>Duplodnaviria</t>
  </si>
  <si>
    <t>Heunggongvirae</t>
  </si>
  <si>
    <t>Uroviricota</t>
  </si>
  <si>
    <t>Caudoviricetes</t>
  </si>
  <si>
    <t>Peploviricota</t>
  </si>
  <si>
    <t>Herviviricetes</t>
  </si>
  <si>
    <t>Herpesvirales</t>
  </si>
  <si>
    <t>2019.004P</t>
  </si>
  <si>
    <t>Polyploviricotina</t>
  </si>
  <si>
    <t>Ellioviricetes</t>
  </si>
  <si>
    <t>Bunyavirales</t>
  </si>
  <si>
    <t>Coguvirus</t>
  </si>
  <si>
    <t>Coguvirus eburi</t>
  </si>
  <si>
    <t>RNA1: MG764565; RNA2: MG764566</t>
  </si>
  <si>
    <t>Citrus virus A</t>
  </si>
  <si>
    <t>CiVA</t>
  </si>
  <si>
    <t>2019.004S</t>
  </si>
  <si>
    <t>Crahelivirus</t>
  </si>
  <si>
    <t>Crahelivirus A</t>
  </si>
  <si>
    <t>KY312540</t>
  </si>
  <si>
    <t>crahelivirus A1 (crane picornavirus 1)</t>
  </si>
  <si>
    <t>yc-1</t>
  </si>
  <si>
    <t>Gruhelivirus</t>
  </si>
  <si>
    <t>Gruhelivirus A</t>
  </si>
  <si>
    <t>KY312541</t>
  </si>
  <si>
    <t>gruhelivirus A1 (crane picornavirus 2)</t>
  </si>
  <si>
    <t>yc-2</t>
  </si>
  <si>
    <t>2019.005B</t>
  </si>
  <si>
    <t>Bridgettevirus</t>
  </si>
  <si>
    <t>Arthrobacter virus Bridgette</t>
  </si>
  <si>
    <t>MH834603.1</t>
  </si>
  <si>
    <t>Arthrobacter phage Bridgette</t>
  </si>
  <si>
    <t>Arthrobacter virus Judy</t>
  </si>
  <si>
    <t>MH834614.1</t>
  </si>
  <si>
    <t>Arthrobacter phage Judy</t>
  </si>
  <si>
    <t>Arthrobacter virus Constance</t>
  </si>
  <si>
    <t>MH834605.1</t>
  </si>
  <si>
    <t>Arthrobacter phage Constance</t>
  </si>
  <si>
    <t>Arthrobacter virus Peas</t>
  </si>
  <si>
    <t>MH834623.1</t>
  </si>
  <si>
    <t>Arthrobacter phage Peas</t>
  </si>
  <si>
    <t>Arthrobacter virus Eileen</t>
  </si>
  <si>
    <t>MH834611.1</t>
  </si>
  <si>
    <t>Arthrobacter phage Eileen</t>
  </si>
  <si>
    <t>2019.005G</t>
  </si>
  <si>
    <t>Monodnaviria</t>
  </si>
  <si>
    <t>Loebvirae</t>
  </si>
  <si>
    <t>Hofneiviricota</t>
  </si>
  <si>
    <t>Faserviricetes</t>
  </si>
  <si>
    <t>Tubulavirales</t>
  </si>
  <si>
    <t>Inoviridae</t>
  </si>
  <si>
    <t>Plectroviridae</t>
  </si>
  <si>
    <t>Sangervirae</t>
  </si>
  <si>
    <t>Phixviricota</t>
  </si>
  <si>
    <t>Malgrandaviricetes</t>
  </si>
  <si>
    <t>Petitvirales</t>
  </si>
  <si>
    <t>Microviridae</t>
  </si>
  <si>
    <t>Shotokuvirae</t>
  </si>
  <si>
    <t>Cressdnaviricota</t>
  </si>
  <si>
    <t>Cossaviricota</t>
  </si>
  <si>
    <t>Quintoviricetes</t>
  </si>
  <si>
    <t>Piccovirales</t>
  </si>
  <si>
    <t>Parvoviridae</t>
  </si>
  <si>
    <t>Mouviricetes</t>
  </si>
  <si>
    <t>Polivirales</t>
  </si>
  <si>
    <t>Bidnaviridae</t>
  </si>
  <si>
    <t>Papovaviricetes</t>
  </si>
  <si>
    <t>Sepolyvirales</t>
  </si>
  <si>
    <t>Zurhausenvirales</t>
  </si>
  <si>
    <t>Papillomaviridae</t>
  </si>
  <si>
    <t>Trapavirae</t>
  </si>
  <si>
    <t>Saleviricota</t>
  </si>
  <si>
    <t>Huolimaviricetes</t>
  </si>
  <si>
    <t>Haloruvirales</t>
  </si>
  <si>
    <t>Pleolipoviridae</t>
  </si>
  <si>
    <t>Kitaviridae</t>
  </si>
  <si>
    <t>Blunervirus</t>
  </si>
  <si>
    <t>Tea plant necrotic ring blotch virus</t>
  </si>
  <si>
    <t>RNA1: MG781152; RNA2: MG781153; RNA3: MG781154; RNA4: MG781155</t>
  </si>
  <si>
    <t>TPNRBV</t>
  </si>
  <si>
    <t>2019.005S</t>
  </si>
  <si>
    <t>Diresapivirus</t>
  </si>
  <si>
    <t>Diresapivirus A</t>
  </si>
  <si>
    <t>KJ641685</t>
  </si>
  <si>
    <t>diresapivirus A1</t>
  </si>
  <si>
    <t>BtRf-PicoV/YN2012</t>
  </si>
  <si>
    <t>Diresapivirus B</t>
  </si>
  <si>
    <t>KJ641697</t>
  </si>
  <si>
    <t>diresapivirus B1</t>
  </si>
  <si>
    <t>BtNv-PicoV-1/SC2013</t>
  </si>
  <si>
    <t>2019.006B</t>
  </si>
  <si>
    <t>Daredevilvirus</t>
  </si>
  <si>
    <t>Gordonia virus DareDevil</t>
  </si>
  <si>
    <t>MH590603.1</t>
  </si>
  <si>
    <t>Gordonia phage DareDevil</t>
  </si>
  <si>
    <t>2019.006D</t>
  </si>
  <si>
    <t>Aviadenovirus</t>
  </si>
  <si>
    <t>Psittacine aviadenovirus C</t>
  </si>
  <si>
    <t>EF442329</t>
  </si>
  <si>
    <t>psittacine adenovirus 1</t>
  </si>
  <si>
    <t>PsAdV-1</t>
  </si>
  <si>
    <t>Mastadenovirus</t>
  </si>
  <si>
    <t>Bat mastadenovirus H</t>
  </si>
  <si>
    <t>AP018374</t>
  </si>
  <si>
    <t>straw-colored fruit bat adenovirus</t>
  </si>
  <si>
    <t>06-106</t>
  </si>
  <si>
    <t>Bat mastadenovirus I</t>
  </si>
  <si>
    <t>MG551742</t>
  </si>
  <si>
    <t>Egyptian fruit bat adenovirus</t>
  </si>
  <si>
    <t>3085</t>
  </si>
  <si>
    <t>Bat mastadenovirus J</t>
  </si>
  <si>
    <t>LC385827</t>
  </si>
  <si>
    <t>Asian particolored bat adenovirus</t>
  </si>
  <si>
    <t>Vs9</t>
  </si>
  <si>
    <t>Ovine mastadenovirus C</t>
  </si>
  <si>
    <t>MK518392</t>
  </si>
  <si>
    <t>ovine adenovirus 8</t>
  </si>
  <si>
    <t>OAdV-8</t>
  </si>
  <si>
    <t>Polar bear mastadenovirus A</t>
  </si>
  <si>
    <t>MF773580</t>
  </si>
  <si>
    <t>polar bear adenovirus 1</t>
  </si>
  <si>
    <t>PBAdV-1</t>
  </si>
  <si>
    <t>BK35</t>
  </si>
  <si>
    <t>2019.006G</t>
  </si>
  <si>
    <t>Orthornavirae</t>
  </si>
  <si>
    <t>Lenarviricota</t>
  </si>
  <si>
    <t>Allassoviricetes</t>
  </si>
  <si>
    <t>Levivirales</t>
  </si>
  <si>
    <t>Leviviridae</t>
  </si>
  <si>
    <t>Howeltoviricetes</t>
  </si>
  <si>
    <t>Cryppavirales</t>
  </si>
  <si>
    <t>Mitoviridae</t>
  </si>
  <si>
    <t>Narnaviridae</t>
  </si>
  <si>
    <t>Mitovirus</t>
  </si>
  <si>
    <t>Miaviricetes</t>
  </si>
  <si>
    <t>Ourlivirales</t>
  </si>
  <si>
    <t>Botourmiaviridae</t>
  </si>
  <si>
    <t>Amabiliviricetes</t>
  </si>
  <si>
    <t>Wolframvirales</t>
  </si>
  <si>
    <t>Pisuviricota</t>
  </si>
  <si>
    <t>Pisoniviricetes</t>
  </si>
  <si>
    <t>Picornavirales</t>
  </si>
  <si>
    <t>Solinviviridae</t>
  </si>
  <si>
    <t>Caliciviridae</t>
  </si>
  <si>
    <t>Nidovirales</t>
  </si>
  <si>
    <t>Sobelivirales</t>
  </si>
  <si>
    <t>Solemoviridae</t>
  </si>
  <si>
    <t>Alvernaviridae</t>
  </si>
  <si>
    <t>Barnaviridae</t>
  </si>
  <si>
    <t>Stelpaviricetes</t>
  </si>
  <si>
    <t>Patatavirales</t>
  </si>
  <si>
    <t>Potyviridae</t>
  </si>
  <si>
    <t>Stellavirales</t>
  </si>
  <si>
    <t>Astroviridae</t>
  </si>
  <si>
    <t>Duplopiviricetes</t>
  </si>
  <si>
    <t>Durnavirales</t>
  </si>
  <si>
    <t>Picobirnaviridae</t>
  </si>
  <si>
    <t>Partitiviridae</t>
  </si>
  <si>
    <t>Amalgaviridae</t>
  </si>
  <si>
    <t>Hypoviridae</t>
  </si>
  <si>
    <t>Kitrinoviricota</t>
  </si>
  <si>
    <t>Flasuviricetes</t>
  </si>
  <si>
    <t>Amarillovirales</t>
  </si>
  <si>
    <t>Flaviriviridae</t>
  </si>
  <si>
    <t>Flaviviridae</t>
  </si>
  <si>
    <t>Tolucaviricetes</t>
  </si>
  <si>
    <t>Tolivirales</t>
  </si>
  <si>
    <t>Tombusviridae</t>
  </si>
  <si>
    <t>Luteoviridae</t>
  </si>
  <si>
    <t>Carmotetraviridae</t>
  </si>
  <si>
    <t>Magsaviricetes</t>
  </si>
  <si>
    <t>Nodamuvirales</t>
  </si>
  <si>
    <t>Nodaviridae</t>
  </si>
  <si>
    <t>Sinaivirus</t>
  </si>
  <si>
    <t>Sinhaliviridae</t>
  </si>
  <si>
    <t>Alsuviricetes</t>
  </si>
  <si>
    <t xml:space="preserve">Martellivirales </t>
  </si>
  <si>
    <t>Endornaviridae</t>
  </si>
  <si>
    <t>Togaviridae</t>
  </si>
  <si>
    <t>Virgaviridae</t>
  </si>
  <si>
    <t>Bromoviridae</t>
  </si>
  <si>
    <t>Closteroviridae</t>
  </si>
  <si>
    <t>Mayoviridae</t>
  </si>
  <si>
    <t>Hepelivirales</t>
  </si>
  <si>
    <t>Matonaviridae</t>
  </si>
  <si>
    <t>Hepeviridae</t>
  </si>
  <si>
    <t>Benyviridae</t>
  </si>
  <si>
    <t>Alphatetraviridae</t>
  </si>
  <si>
    <t>Tymovirales</t>
  </si>
  <si>
    <t xml:space="preserve">Duplornaviricota </t>
  </si>
  <si>
    <t>Chrymotiviricetes</t>
  </si>
  <si>
    <t xml:space="preserve">Ghabrivirales </t>
  </si>
  <si>
    <t>Megabirnaviridae</t>
  </si>
  <si>
    <t>Chrysoviridae</t>
  </si>
  <si>
    <t>Totiviridae</t>
  </si>
  <si>
    <t>Quadriviridae</t>
  </si>
  <si>
    <t>Vidaverviricetes</t>
  </si>
  <si>
    <t>Mindivirales</t>
  </si>
  <si>
    <t>Cystoviridae</t>
  </si>
  <si>
    <t>Resentoviricetes</t>
  </si>
  <si>
    <t>Reovirales</t>
  </si>
  <si>
    <t>Reoviridae</t>
  </si>
  <si>
    <t xml:space="preserve"> Negarnaviricota</t>
  </si>
  <si>
    <t>Botybirnavirus</t>
  </si>
  <si>
    <t>Permutotetraviridae</t>
  </si>
  <si>
    <t>Pararnavirae</t>
  </si>
  <si>
    <t>Artverviricota</t>
  </si>
  <si>
    <t>Revtraviricetes</t>
  </si>
  <si>
    <t>Ortervirales</t>
  </si>
  <si>
    <t>Blubervirales</t>
  </si>
  <si>
    <t>Hepadnaviridae</t>
  </si>
  <si>
    <t>Deltavirus</t>
  </si>
  <si>
    <t>Asunviroidae</t>
  </si>
  <si>
    <t>Pospiviroidae</t>
  </si>
  <si>
    <t>2019.006M</t>
  </si>
  <si>
    <t>Rhabdoviridae</t>
  </si>
  <si>
    <t>Arurhavirus</t>
  </si>
  <si>
    <t>Aruac arurhavirus</t>
  </si>
  <si>
    <t>KM204987</t>
  </si>
  <si>
    <t>Aruac virus</t>
  </si>
  <si>
    <t>TRVL9223</t>
  </si>
  <si>
    <t>ARUV</t>
  </si>
  <si>
    <t>Xiburema arurhavirus</t>
  </si>
  <si>
    <t>KJ636781</t>
  </si>
  <si>
    <t>Xiburema virus</t>
  </si>
  <si>
    <t>BeAr362159</t>
  </si>
  <si>
    <t>XIBV</t>
  </si>
  <si>
    <t>Inhangapi arurhavirus</t>
  </si>
  <si>
    <t>KM204991</t>
  </si>
  <si>
    <t>Inhangapi virus</t>
  </si>
  <si>
    <t>BeAr177325</t>
  </si>
  <si>
    <t>INHV</t>
  </si>
  <si>
    <t>Santabarbara arurhavirus</t>
  </si>
  <si>
    <t>KM350503</t>
  </si>
  <si>
    <t>Santa Barbara virus</t>
  </si>
  <si>
    <t>AR775619</t>
  </si>
  <si>
    <t>SBAV</t>
  </si>
  <si>
    <t>2019.006P</t>
  </si>
  <si>
    <t>Tospoviridae</t>
  </si>
  <si>
    <t>Orthotospovirus</t>
  </si>
  <si>
    <t>Alstroemeria necrotic streak orthotospovirus</t>
  </si>
  <si>
    <t>L: MG696851; M: MG696852; S: MG696853</t>
  </si>
  <si>
    <t>Alstroemeria necrotic streak virus</t>
  </si>
  <si>
    <t>ANSV</t>
  </si>
  <si>
    <t>San Vicente 3</t>
  </si>
  <si>
    <t>Alstroemeria yellow spot orthotospovirus</t>
  </si>
  <si>
    <t>L: MF469033; M: MF469034; S: MF469035</t>
  </si>
  <si>
    <t>Alstroemeria yellow spot virus</t>
  </si>
  <si>
    <t>AYSV</t>
  </si>
  <si>
    <t>Als-2000</t>
  </si>
  <si>
    <t>Groundnut chlorotic fan spot orthotospovirus</t>
  </si>
  <si>
    <t>L: KP146140; M: KP146141; S: AF080526</t>
  </si>
  <si>
    <t>groundnut chlorotic fan-spot virus</t>
  </si>
  <si>
    <t>GCFSV</t>
  </si>
  <si>
    <t>PD2</t>
  </si>
  <si>
    <t>Hippeastrum chlorotic ringspot orthotospovirus</t>
  </si>
  <si>
    <t>L: HG763861; M: JX833565; S: JX833564</t>
  </si>
  <si>
    <t>Hippeastrum chlorotic spot virus</t>
  </si>
  <si>
    <t>HCRV</t>
  </si>
  <si>
    <t>HLS1-2</t>
  </si>
  <si>
    <t>Mulberry vein banding associated orthotospovirus</t>
  </si>
  <si>
    <t>L: KM819698; M: KM819699; S: KM819701</t>
  </si>
  <si>
    <t>mulberry vein banding-associated virus</t>
  </si>
  <si>
    <t>MVBaV</t>
  </si>
  <si>
    <t>XCSY-3</t>
  </si>
  <si>
    <t>Pepper chlorotic spot orthotospovirus</t>
  </si>
  <si>
    <t>L: KX247379; M: KX247378; S: KX247377</t>
  </si>
  <si>
    <t>pepper chlorotic spot virus</t>
  </si>
  <si>
    <t>PCSV</t>
  </si>
  <si>
    <t>14YV733</t>
  </si>
  <si>
    <t>Tomato yellow ring orthotospovirus</t>
  </si>
  <si>
    <t>L: JN560178; M: JN560177; S: AY686718</t>
  </si>
  <si>
    <t>tomato yellow ring virus</t>
  </si>
  <si>
    <t>TYRV</t>
  </si>
  <si>
    <t>TYRV-t</t>
  </si>
  <si>
    <t>Tomato zonate spot orthotospovirus</t>
  </si>
  <si>
    <t>L: EF552435; M: EF552434; S: EF552433</t>
  </si>
  <si>
    <t>tomato zonate spot virus</t>
  </si>
  <si>
    <t>TZSV</t>
  </si>
  <si>
    <t>Tomato-YN</t>
  </si>
  <si>
    <t>2019.006S</t>
  </si>
  <si>
    <t>Felipivirus</t>
  </si>
  <si>
    <t>Felipivirus A</t>
  </si>
  <si>
    <t>JN572115</t>
  </si>
  <si>
    <t>felipivirus A1</t>
  </si>
  <si>
    <t>073F</t>
  </si>
  <si>
    <t>2019.007B</t>
  </si>
  <si>
    <t>Coralvirus</t>
  </si>
  <si>
    <t>Arthrobacter virus Coral</t>
  </si>
  <si>
    <t>MH834606.1</t>
  </si>
  <si>
    <t>Arthobacter phage Coral</t>
  </si>
  <si>
    <t>Arthrobacter virus Kepler</t>
  </si>
  <si>
    <t>MH834616.1</t>
  </si>
  <si>
    <t>Arthobacter phage Kepler</t>
  </si>
  <si>
    <t>2019.007D</t>
  </si>
  <si>
    <t>Orthohepadnavirus</t>
  </si>
  <si>
    <t>Domestic cat hepatitis B virus</t>
  </si>
  <si>
    <t>MH307930</t>
  </si>
  <si>
    <t>domestic cat hepadnavirus</t>
  </si>
  <si>
    <t>DCHBV</t>
  </si>
  <si>
    <t>Sydney2016</t>
  </si>
  <si>
    <t>Tai Forest hepatitis B virus</t>
  </si>
  <si>
    <t>MK620908</t>
  </si>
  <si>
    <t>Taï Forest hepadnavirus</t>
  </si>
  <si>
    <t>TFo HBV</t>
  </si>
  <si>
    <t>Tai</t>
  </si>
  <si>
    <t>Chinese shrew hepatitis B virus</t>
  </si>
  <si>
    <t>MH484438</t>
  </si>
  <si>
    <t>Asian grey shrew hepatitis B virus</t>
  </si>
  <si>
    <t>AGS HBV</t>
  </si>
  <si>
    <t>DL70</t>
  </si>
  <si>
    <t>2019.007P</t>
  </si>
  <si>
    <t>Closterovirus</t>
  </si>
  <si>
    <t>Arracacha virus 1</t>
  </si>
  <si>
    <t>MG919988</t>
  </si>
  <si>
    <t>arracacha virus 1</t>
  </si>
  <si>
    <t>ArrV-1</t>
  </si>
  <si>
    <t>MS#6</t>
  </si>
  <si>
    <t>Rehmannia virus 1</t>
  </si>
  <si>
    <t>MH033657</t>
  </si>
  <si>
    <t>rehmannia virus 1</t>
  </si>
  <si>
    <t>ReV-1</t>
  </si>
  <si>
    <t>Rg</t>
  </si>
  <si>
    <t>Blackcurrant closterovirus 1</t>
  </si>
  <si>
    <t>MH267701</t>
  </si>
  <si>
    <t>blackcurrant closterovirus 1</t>
  </si>
  <si>
    <t>BCCV-1</t>
  </si>
  <si>
    <t>BC</t>
  </si>
  <si>
    <t>Ampelovirus</t>
  </si>
  <si>
    <t>Pistachio ampelovirus A</t>
  </si>
  <si>
    <t>MF198462</t>
  </si>
  <si>
    <t>pistachio ampelovirus</t>
  </si>
  <si>
    <t>PAVA</t>
  </si>
  <si>
    <t>W10</t>
  </si>
  <si>
    <t>2019.007S</t>
  </si>
  <si>
    <t>Fipivirus</t>
  </si>
  <si>
    <t>Fipivirus A</t>
  </si>
  <si>
    <t>MG600068</t>
  </si>
  <si>
    <t>fipivirus A1 (Wǔhàn sharpbelly picornavirus 2)</t>
  </si>
  <si>
    <t>DSYC36136</t>
  </si>
  <si>
    <t>Fipivirus B</t>
  </si>
  <si>
    <t>MG600069</t>
  </si>
  <si>
    <t>fipivirus B1 (Wǔhàn sharpbelly picornavirus 3)</t>
  </si>
  <si>
    <t>DSYC47507</t>
  </si>
  <si>
    <t>Fipivirus C</t>
  </si>
  <si>
    <t>MG600095</t>
  </si>
  <si>
    <t>fipivirus C1 (Wēnlǐng crossorhombus picornavirus)</t>
  </si>
  <si>
    <t>XDXMC21480</t>
  </si>
  <si>
    <t>Fipivirus D</t>
  </si>
  <si>
    <t>MG600075</t>
  </si>
  <si>
    <t>fipivirus D1 (Wēnlǐng Jack mackarels picornavirus)</t>
  </si>
  <si>
    <t>LXMC375591</t>
  </si>
  <si>
    <t>Fipivirus E</t>
  </si>
  <si>
    <t>MG600070</t>
  </si>
  <si>
    <t>fipivirus E1 (Wēnlǐng banjofish picornavirus 1)</t>
  </si>
  <si>
    <t>LXMC34076</t>
  </si>
  <si>
    <t>2019.008B</t>
  </si>
  <si>
    <t>Fairfaxidumvirus</t>
  </si>
  <si>
    <t>Gordonia virus Fairfaxidumvirus</t>
  </si>
  <si>
    <t>MK814757.1</t>
  </si>
  <si>
    <t>Gordonia phage Fairfaxidumvirus</t>
  </si>
  <si>
    <t>2019.008D</t>
  </si>
  <si>
    <t>Metahepadnavirus</t>
  </si>
  <si>
    <t>unassigned</t>
  </si>
  <si>
    <t>Bluegill hepatitis B virus</t>
  </si>
  <si>
    <t>KX058433</t>
  </si>
  <si>
    <t>Blue gill hepatitis B virus</t>
  </si>
  <si>
    <t>bluegill hepatitis B virus</t>
  </si>
  <si>
    <t>BGHBV</t>
  </si>
  <si>
    <t>Herpetohepadnavirus</t>
  </si>
  <si>
    <t>Tibetan frog hepatitis B virus</t>
  </si>
  <si>
    <t>KX058435</t>
  </si>
  <si>
    <t>TFHBV</t>
  </si>
  <si>
    <t>243398</t>
  </si>
  <si>
    <t>Parahepadnavirus</t>
  </si>
  <si>
    <t>White sucker hepatitis B virus</t>
  </si>
  <si>
    <t>KR229754</t>
  </si>
  <si>
    <t>white sucker hepatitis B virus</t>
  </si>
  <si>
    <t>WSHBV</t>
  </si>
  <si>
    <t>RR173</t>
  </si>
  <si>
    <t>2019.008M</t>
  </si>
  <si>
    <t>Arenaviridae</t>
  </si>
  <si>
    <t>Hartmanivirus</t>
  </si>
  <si>
    <t>Muikkunen hartmanivirus</t>
  </si>
  <si>
    <t>S: MH483026, L: MH778629</t>
  </si>
  <si>
    <t>Dante Muikkunen virus 1</t>
  </si>
  <si>
    <t>F18-5</t>
  </si>
  <si>
    <t>DaMV-1</t>
  </si>
  <si>
    <t>Schoolhouse hartmanivirus</t>
  </si>
  <si>
    <t>S: MH483024, L: MH483025</t>
  </si>
  <si>
    <t>old schoolhouse virus 1</t>
  </si>
  <si>
    <t>F17-0012-1 and -3</t>
  </si>
  <si>
    <t>OScV-1</t>
  </si>
  <si>
    <t>Zurich hartmanivirus</t>
  </si>
  <si>
    <t>S: MH483031, L: MH483032</t>
  </si>
  <si>
    <t>veterinary pathology Zurich virus 1</t>
  </si>
  <si>
    <t>S14-369 to -79 pool</t>
  </si>
  <si>
    <t>VPZV-1</t>
  </si>
  <si>
    <t>Secoviridae</t>
  </si>
  <si>
    <t>Sadwavirus</t>
  </si>
  <si>
    <t>Satsumavirus</t>
  </si>
  <si>
    <t>Stramovirus</t>
  </si>
  <si>
    <t>Cholivirus</t>
  </si>
  <si>
    <t>Satsuma dwarf virus</t>
  </si>
  <si>
    <t>AB009958; AB009959</t>
  </si>
  <si>
    <t>satsuma dwarf virus</t>
  </si>
  <si>
    <t>SDV</t>
  </si>
  <si>
    <t>SDV-S58</t>
  </si>
  <si>
    <t>Strawberry mottle virus</t>
  </si>
  <si>
    <t>AJ311875; AJ311876</t>
  </si>
  <si>
    <t>strawberry mottle virus</t>
  </si>
  <si>
    <t>SMoV</t>
  </si>
  <si>
    <t>SMoV-NsPer3</t>
  </si>
  <si>
    <t>Black raspberry necrosis virus</t>
  </si>
  <si>
    <t>DQ344639; DQ344640</t>
  </si>
  <si>
    <t>black raspberry necrosis virus</t>
  </si>
  <si>
    <t>BRNV</t>
  </si>
  <si>
    <t>BRNV-Alyth</t>
  </si>
  <si>
    <t>Chocolate lily virus A</t>
  </si>
  <si>
    <t>JN052073; JN052074</t>
  </si>
  <si>
    <t>chocolate lily virus A</t>
  </si>
  <si>
    <t>CLVA</t>
  </si>
  <si>
    <t>CLVA-KP2</t>
  </si>
  <si>
    <t>Discorea mosaic associated virus</t>
  </si>
  <si>
    <t>KU215538; KU215539</t>
  </si>
  <si>
    <t>DMaV</t>
  </si>
  <si>
    <t>DMaV-goiana</t>
  </si>
  <si>
    <t>2019.008S</t>
  </si>
  <si>
    <t>Grusopivirus</t>
  </si>
  <si>
    <t>Grusopivirus A</t>
  </si>
  <si>
    <t>KY312544</t>
  </si>
  <si>
    <t>grusopivirus A1 (crane picornavirus 5)</t>
  </si>
  <si>
    <t>yc-5</t>
  </si>
  <si>
    <t>Grusopivirus B</t>
  </si>
  <si>
    <t>KY312545</t>
  </si>
  <si>
    <t>grusopivirus B1 (crane picornavirus 6)</t>
  </si>
  <si>
    <t>yc-6</t>
  </si>
  <si>
    <t>2019.009B</t>
  </si>
  <si>
    <t>Godonkavirus</t>
  </si>
  <si>
    <t>Gordonia virus GodonK</t>
  </si>
  <si>
    <t>MK620899.1</t>
  </si>
  <si>
    <t>Gordonia phage GodonK</t>
  </si>
  <si>
    <t>2019.009G</t>
  </si>
  <si>
    <t>2019.009P</t>
  </si>
  <si>
    <t>Alphasatellitidae</t>
  </si>
  <si>
    <t>Geminialphasatellitinae</t>
  </si>
  <si>
    <t>Clecrusatellite</t>
  </si>
  <si>
    <t>Capsicum India alphasatellite</t>
  </si>
  <si>
    <t>KU923759</t>
  </si>
  <si>
    <t>begomovirus-associated alphasatellite sp.</t>
  </si>
  <si>
    <t>CIA</t>
  </si>
  <si>
    <t>IN-PJ-Cap-15</t>
  </si>
  <si>
    <t>Ash gourd yellow vein mosaic alphasatellite</t>
  </si>
  <si>
    <t>KX363561</t>
  </si>
  <si>
    <t>ash gourd yellow vein mosaic alphasatellite</t>
  </si>
  <si>
    <t>AsGYVMA</t>
  </si>
  <si>
    <t>IN-UdA-15</t>
  </si>
  <si>
    <t>Tomato leaf curl New Delhi alphasatellite</t>
  </si>
  <si>
    <t>MH550542</t>
  </si>
  <si>
    <t>tomato leaf curl New Delhi alphasatellite</t>
  </si>
  <si>
    <t>ToLNDA</t>
  </si>
  <si>
    <t>IN-VNS_SP4-Luf-15</t>
  </si>
  <si>
    <t>Tomato leaf curl Virudhunagar alphasatellite</t>
  </si>
  <si>
    <t>KY848691</t>
  </si>
  <si>
    <t>tomato leaf curl Virudhunagar alphasatellite</t>
  </si>
  <si>
    <t>ToLCViA</t>
  </si>
  <si>
    <t>IN-sev-Mom-16</t>
  </si>
  <si>
    <t>Gosmusatellite</t>
  </si>
  <si>
    <t>Eclipta yellow vein alphasatellite</t>
  </si>
  <si>
    <t>KX938425</t>
  </si>
  <si>
    <t>eclipta yellow vein alphasatellite</t>
  </si>
  <si>
    <t>EcYVA</t>
  </si>
  <si>
    <t>PK-AlYVA-S3-13</t>
  </si>
  <si>
    <t>Colecusatellite</t>
  </si>
  <si>
    <t>Tomato leaf curl Pakistan alphasatellite</t>
  </si>
  <si>
    <t>KY420167</t>
  </si>
  <si>
    <t>tomato leaf curl alphasatellite</t>
  </si>
  <si>
    <t>ToLCPKA</t>
  </si>
  <si>
    <t>PK-SZ_258-Gos-15</t>
  </si>
  <si>
    <t>Nanoalphasatellitinae</t>
  </si>
  <si>
    <t>Subclovsatellite</t>
  </si>
  <si>
    <t>Faba bean necrotic yellows alphasatellite 3</t>
  </si>
  <si>
    <t>MF510471</t>
  </si>
  <si>
    <t>faba bean necrotic yellows virus associated alphasatellite 1</t>
  </si>
  <si>
    <t>FBNYA 3</t>
  </si>
  <si>
    <t>TN-Tuf9_1-15</t>
  </si>
  <si>
    <t>Sophoyesatellite</t>
  </si>
  <si>
    <t>Cow vetch latent alphasatellite</t>
  </si>
  <si>
    <t>MF535455</t>
  </si>
  <si>
    <t>cow vetch latent virus alphasatellite</t>
  </si>
  <si>
    <t>CVLA</t>
  </si>
  <si>
    <t>FR-VcLV_Sambuc-10</t>
  </si>
  <si>
    <t>2019.009S</t>
  </si>
  <si>
    <t>Hemipivirus</t>
  </si>
  <si>
    <t>Hemipivirus A</t>
  </si>
  <si>
    <t>MG600089</t>
  </si>
  <si>
    <t>hemipivirus A1 (Hǎinán oriental leaf-toed gecko picornavirus</t>
  </si>
  <si>
    <t>LPXYC213122</t>
  </si>
  <si>
    <t>Myrropivirus</t>
  </si>
  <si>
    <t>Myrropivirus A</t>
  </si>
  <si>
    <t>MG600081</t>
  </si>
  <si>
    <t>myrropivirus A1 (Guǎngdōng Chinese water snake picornavirus)</t>
  </si>
  <si>
    <t>LPSF20501</t>
  </si>
  <si>
    <t>Pemapivirus</t>
  </si>
  <si>
    <t>Pemapivirus A</t>
  </si>
  <si>
    <t>MG600108</t>
  </si>
  <si>
    <t>pemapivirus A1 (Chinese softshell turtle picornavirus)</t>
  </si>
  <si>
    <t>WHWGC151314</t>
  </si>
  <si>
    <t>Symapivirus</t>
  </si>
  <si>
    <t>Symapivirus A</t>
  </si>
  <si>
    <t>MG600076</t>
  </si>
  <si>
    <t>symapivirus A1 (Wēnlǐng triplecross lizardfish picornavirus)</t>
  </si>
  <si>
    <t>XYHYC185246</t>
  </si>
  <si>
    <t>Tropivirus</t>
  </si>
  <si>
    <t>Tropivirus A</t>
  </si>
  <si>
    <t>MG600091</t>
  </si>
  <si>
    <t>tropivirus A1 (Guǎngdōng Chinese water skink picornavirus)</t>
  </si>
  <si>
    <t>ZGLXR119682</t>
  </si>
  <si>
    <t>2019.010B</t>
  </si>
  <si>
    <t>Gillianvirus</t>
  </si>
  <si>
    <t>Microbacterium virus OneinaGillian</t>
  </si>
  <si>
    <t>MH727556.1</t>
  </si>
  <si>
    <t>Microbacterium phage OneinaGillian</t>
  </si>
  <si>
    <t>2019.010D</t>
  </si>
  <si>
    <t>Densovirinae</t>
  </si>
  <si>
    <t>Ambidensovirus</t>
  </si>
  <si>
    <t>Aquambidensovirus</t>
  </si>
  <si>
    <t>Asteroid ambidensovirus 1</t>
  </si>
  <si>
    <t>KM052275</t>
  </si>
  <si>
    <t>Asteroid aquambidensovirus 1</t>
  </si>
  <si>
    <t>sea star-associated densovirus</t>
  </si>
  <si>
    <t>SSaDV</t>
  </si>
  <si>
    <t>Decapod ambidensovirus 1</t>
  </si>
  <si>
    <t>KP410261</t>
  </si>
  <si>
    <t>Decapod aquambidensovirus 1</t>
  </si>
  <si>
    <t>Cherax quadricarinatus densovirus</t>
  </si>
  <si>
    <t>CqDV</t>
  </si>
  <si>
    <t>Scindoambidensovirus</t>
  </si>
  <si>
    <t>Hymenopteran ambidensovirus 1</t>
  </si>
  <si>
    <t>KC991097</t>
  </si>
  <si>
    <t>Hymenopteran scindoambidensovirus 1</t>
  </si>
  <si>
    <t>Solenopsis invicta densovirus</t>
  </si>
  <si>
    <t>SiDV</t>
  </si>
  <si>
    <t>Orthopteran ambidensovirus 1</t>
  </si>
  <si>
    <t>HQ827781</t>
  </si>
  <si>
    <t>Orthopteran scindoambidensovirus 1</t>
  </si>
  <si>
    <t>Acheta domestica densovirus</t>
  </si>
  <si>
    <t>AdDV</t>
  </si>
  <si>
    <t>Hemipteran ambidensovirus 1</t>
  </si>
  <si>
    <t>AY032882</t>
  </si>
  <si>
    <t>Hemipteran scindoambidensovirus 1</t>
  </si>
  <si>
    <t>Planococcus citri densovirus</t>
  </si>
  <si>
    <t>PcDV</t>
  </si>
  <si>
    <t>Protoambidensovirus</t>
  </si>
  <si>
    <t>Dipteran ambidensovirus 1</t>
  </si>
  <si>
    <t xml:space="preserve"> FJ810126</t>
  </si>
  <si>
    <t>Dipteran protoambidensovirus 1</t>
  </si>
  <si>
    <t>Culex pipiens densovirus</t>
  </si>
  <si>
    <t>CpDV</t>
  </si>
  <si>
    <t>Lepidopteran ambidensovirus 1</t>
  </si>
  <si>
    <t>L32896</t>
  </si>
  <si>
    <t>Lepidopteran protoambidensovirus 1</t>
  </si>
  <si>
    <t>Galleria mellonella densovirus</t>
  </si>
  <si>
    <t>GmDV</t>
  </si>
  <si>
    <t>Hemiambidensovirus</t>
  </si>
  <si>
    <t>Hemipteran ambidensovirus 2</t>
  </si>
  <si>
    <t>FJ040397</t>
  </si>
  <si>
    <t>Hemipteran hemiambidensovirus 1</t>
  </si>
  <si>
    <t>Dysaphis plantaginea densovirus 1</t>
  </si>
  <si>
    <t>DplDV1</t>
  </si>
  <si>
    <t>Hemipteran ambidensovirus 3</t>
  </si>
  <si>
    <t>AY148187</t>
  </si>
  <si>
    <t>Hemipteran hemiambidensovirus 2</t>
  </si>
  <si>
    <t>Myzus persicae densovirus 1</t>
  </si>
  <si>
    <t>MpDV1</t>
  </si>
  <si>
    <t>Pefuambidensovirus</t>
  </si>
  <si>
    <t>AF192260</t>
  </si>
  <si>
    <t>Periplaneta fuliginosa densovirus</t>
  </si>
  <si>
    <t>PfDV</t>
  </si>
  <si>
    <t>Blattambidensovirus</t>
  </si>
  <si>
    <t xml:space="preserve"> AY189948</t>
  </si>
  <si>
    <t>Blattella germanica densovirus 1</t>
  </si>
  <si>
    <t>BgDV1</t>
  </si>
  <si>
    <t>Miniambidensovirus</t>
  </si>
  <si>
    <t>Orthoptean densovirus 1</t>
  </si>
  <si>
    <t>KF275669</t>
  </si>
  <si>
    <t>Orthopteran miniambidensovirus 1</t>
  </si>
  <si>
    <t>Acheta domestica mini ambidensovirus</t>
  </si>
  <si>
    <t>AdMDV</t>
  </si>
  <si>
    <t>Hamaparvovirinae</t>
  </si>
  <si>
    <t>Hepandensovirus</t>
  </si>
  <si>
    <t>Hepanhamaparvovirus</t>
  </si>
  <si>
    <t>Decapod hepandensovirus 1</t>
  </si>
  <si>
    <t>GU371276</t>
  </si>
  <si>
    <t>Decapod hepanhamaparvovirus 1</t>
  </si>
  <si>
    <t>Fenneropenaeus chinensis hepatopancreatic densovirus</t>
  </si>
  <si>
    <t>FcHDV</t>
  </si>
  <si>
    <t>Penstyldensovirus</t>
  </si>
  <si>
    <t>Penstylhamaparvovirus</t>
  </si>
  <si>
    <t>Decapod penstyldensovirus 1</t>
  </si>
  <si>
    <t>AF273215</t>
  </si>
  <si>
    <t>Decapod penstylhamaparvovirus 1</t>
  </si>
  <si>
    <t>Penaeus stylirostris penstyldensovirus 1</t>
  </si>
  <si>
    <t>PstDV1</t>
  </si>
  <si>
    <t>Brevidensovirus</t>
  </si>
  <si>
    <t>Brevihamaparvovirus</t>
  </si>
  <si>
    <t>Dipteran brevidensovirus 1</t>
  </si>
  <si>
    <t xml:space="preserve"> EU233812</t>
  </si>
  <si>
    <t>Dipteran brevihamaparvovirus  1</t>
  </si>
  <si>
    <t>Anopheles gambiae densovirus</t>
  </si>
  <si>
    <t>AgDV</t>
  </si>
  <si>
    <t>Dipteran brevidensovirus 2</t>
  </si>
  <si>
    <t xml:space="preserve"> X74945</t>
  </si>
  <si>
    <t>Dipteran brevihamaparvovirus 2</t>
  </si>
  <si>
    <t>Aedes albopictus densovirus 2</t>
  </si>
  <si>
    <t>AalDV2</t>
  </si>
  <si>
    <t>Ichthamaparvovirus</t>
  </si>
  <si>
    <t>Syngnathid ichthamaparvovirus 1</t>
  </si>
  <si>
    <t>MN049932</t>
  </si>
  <si>
    <t>Syngnathus scovelli chapparvovirus</t>
  </si>
  <si>
    <t>ScChPV</t>
  </si>
  <si>
    <t>Chaphamaparvovirus</t>
  </si>
  <si>
    <t>Ungulate chaphamaparvovirus 1</t>
  </si>
  <si>
    <t>MG543471</t>
  </si>
  <si>
    <t>porcine parvovirus 7</t>
  </si>
  <si>
    <t>PPV7</t>
  </si>
  <si>
    <t>Rodent chaphamaparvovirus 1</t>
  </si>
  <si>
    <t>MH670587</t>
  </si>
  <si>
    <t>mouse kidney parvovirus</t>
  </si>
  <si>
    <t>MKPV</t>
  </si>
  <si>
    <t>Rodent chaphamaparvovirus 2</t>
  </si>
  <si>
    <t>KX272741</t>
  </si>
  <si>
    <t>rat parvovirus 2</t>
  </si>
  <si>
    <t>RPV2</t>
  </si>
  <si>
    <t>Carnivore chaphamaparvovirus 1</t>
  </si>
  <si>
    <t>MH893826</t>
  </si>
  <si>
    <t>cachavirus 1A</t>
  </si>
  <si>
    <t>CaChV 1A</t>
  </si>
  <si>
    <t>Chiropteran chaphamaparvovirus 1</t>
  </si>
  <si>
    <t>NC032097</t>
  </si>
  <si>
    <t>Desmodus rotondus chapparvovirus</t>
  </si>
  <si>
    <t>DrChPV</t>
  </si>
  <si>
    <t>Galliform chaphamaparvovirus 1</t>
  </si>
  <si>
    <t>KF925531</t>
  </si>
  <si>
    <t>turkey parvovirus 2</t>
  </si>
  <si>
    <t>TPV2</t>
  </si>
  <si>
    <t>Galliform chaphamaparvovirus 2</t>
  </si>
  <si>
    <t>MG846442</t>
  </si>
  <si>
    <t>chicken chapparvovirus 2</t>
  </si>
  <si>
    <t>ChChPV2</t>
  </si>
  <si>
    <t>Galliform chaphamaparvovirus 3</t>
  </si>
  <si>
    <t>KM254174</t>
  </si>
  <si>
    <t>chicken chapparvovirus HK</t>
  </si>
  <si>
    <t>ChChPV-HK</t>
  </si>
  <si>
    <t>Parvovirinae</t>
  </si>
  <si>
    <t>Artiparvovirus</t>
  </si>
  <si>
    <t>Chiropteran artiparvovirus 1</t>
  </si>
  <si>
    <t>JQ037754</t>
  </si>
  <si>
    <t>Artibeus jamaicensis parvovirus</t>
  </si>
  <si>
    <t>AjPV</t>
  </si>
  <si>
    <t>Loriparvovirus</t>
  </si>
  <si>
    <t>Primate loriparvovirus 1</t>
  </si>
  <si>
    <t>KP120516</t>
  </si>
  <si>
    <t>slow loris parvovirus</t>
  </si>
  <si>
    <t>SLPV</t>
  </si>
  <si>
    <t>Copiparvovirus</t>
  </si>
  <si>
    <t>Ungulate copiparvovirus 3</t>
  </si>
  <si>
    <t>MK091524</t>
  </si>
  <si>
    <t>roe deer copiparvovirus</t>
  </si>
  <si>
    <t>RdPV</t>
  </si>
  <si>
    <t>Ungulate copiparvovirus 4</t>
  </si>
  <si>
    <t>KX384823</t>
  </si>
  <si>
    <t>porcine parvovirus 6</t>
  </si>
  <si>
    <t>PPV6</t>
  </si>
  <si>
    <t>Ungulate copiparvovirus 5</t>
  </si>
  <si>
    <t xml:space="preserve"> KY019139</t>
  </si>
  <si>
    <t>bosavirus</t>
  </si>
  <si>
    <t>BosaV</t>
  </si>
  <si>
    <t>Ungulate copiparvovirus 6</t>
  </si>
  <si>
    <t>MG136722</t>
  </si>
  <si>
    <t>equine parvovirus-hepatitis</t>
  </si>
  <si>
    <t>EqPV-H</t>
  </si>
  <si>
    <t>Pinniped copiparvovirus 1</t>
  </si>
  <si>
    <t>KM035804</t>
  </si>
  <si>
    <t>sesavirus</t>
  </si>
  <si>
    <t>SesaV</t>
  </si>
  <si>
    <t>Erythroparvovirus</t>
  </si>
  <si>
    <t>Pinniped erythroparvovirus 1</t>
  </si>
  <si>
    <t>KF373759</t>
  </si>
  <si>
    <t>seal parvovirus</t>
  </si>
  <si>
    <t>SePV</t>
  </si>
  <si>
    <t>Bocaparvovirus</t>
  </si>
  <si>
    <t>Ungulate bocaparvovirus 7</t>
  </si>
  <si>
    <t xml:space="preserve"> KY640430</t>
  </si>
  <si>
    <t>dromedary camel bocaparvovirus 1</t>
  </si>
  <si>
    <t>DBoV1</t>
  </si>
  <si>
    <t>Ungulate bocaparvovirus 8</t>
  </si>
  <si>
    <t>KY640438</t>
  </si>
  <si>
    <t>dromedary camel bocaparvovirus 2</t>
  </si>
  <si>
    <t>DBoV2</t>
  </si>
  <si>
    <t>Rodent bocaparvovirus 1</t>
  </si>
  <si>
    <t>KT454512</t>
  </si>
  <si>
    <t>rat bocavirus</t>
  </si>
  <si>
    <t>RBoV</t>
  </si>
  <si>
    <t>Rodent bocaparvovirus 2</t>
  </si>
  <si>
    <t>MF175080</t>
  </si>
  <si>
    <t>murine bocavirus</t>
  </si>
  <si>
    <t>MuBoV</t>
  </si>
  <si>
    <t>Aveparvovirus</t>
  </si>
  <si>
    <t>Gruiform aveparvovirus 1</t>
  </si>
  <si>
    <t>KY312546</t>
  </si>
  <si>
    <t>red-crowned crane parvovirus</t>
  </si>
  <si>
    <t>RcPV</t>
  </si>
  <si>
    <t xml:space="preserve">Protoparvovirus </t>
  </si>
  <si>
    <t>Primate protoparvovirus 4</t>
  </si>
  <si>
    <t>KJ495710</t>
  </si>
  <si>
    <t>tusavirus</t>
  </si>
  <si>
    <t>TuV</t>
  </si>
  <si>
    <t xml:space="preserve">Carnivore protoparvovirus </t>
  </si>
  <si>
    <t>KU561552</t>
  </si>
  <si>
    <t>sea otter parvovirus</t>
  </si>
  <si>
    <t>SoPV</t>
  </si>
  <si>
    <t xml:space="preserve">Dependoparvovirus </t>
  </si>
  <si>
    <t>Rodent dependoparvovirus 1</t>
  </si>
  <si>
    <t>MF416383</t>
  </si>
  <si>
    <t>murine adeno-associated virus 1</t>
  </si>
  <si>
    <t>MAAV1</t>
  </si>
  <si>
    <t>Rodent dependoparvovirus 2</t>
  </si>
  <si>
    <t>MF416384</t>
  </si>
  <si>
    <t>murine adeno-associated virus 2</t>
  </si>
  <si>
    <t>MAAV2</t>
  </si>
  <si>
    <t>Amdoparvovirus</t>
  </si>
  <si>
    <t>Carnivore amdoparvovirus 5</t>
  </si>
  <si>
    <t>KT878839</t>
  </si>
  <si>
    <t>red panda amdoparvovirus</t>
  </si>
  <si>
    <t>RpAPV</t>
  </si>
  <si>
    <t>2019.010P</t>
  </si>
  <si>
    <t>Fimoviridae</t>
  </si>
  <si>
    <t>Emaravirus</t>
  </si>
  <si>
    <t xml:space="preserve">Blackberry leaf mottle associated emaravirus </t>
  </si>
  <si>
    <t xml:space="preserve">KY056657-KY056661 </t>
  </si>
  <si>
    <t xml:space="preserve">blackberry leaf mottle-associated virus </t>
  </si>
  <si>
    <t>BLMaV</t>
  </si>
  <si>
    <t>Arkansas</t>
  </si>
  <si>
    <t>Ludopivirus</t>
  </si>
  <si>
    <t>Ludopivirus A</t>
  </si>
  <si>
    <t>MF358731</t>
  </si>
  <si>
    <t>ludopivirus A1 (goose picornavirus)</t>
  </si>
  <si>
    <t>goose/NLSZK2/HUN/2013</t>
  </si>
  <si>
    <t>2019.011B</t>
  </si>
  <si>
    <t>Goodmanvirus</t>
  </si>
  <si>
    <t>Microbacterium virus Goodman</t>
  </si>
  <si>
    <t>MK016495.1</t>
  </si>
  <si>
    <t>Microbacterium phage Goodman</t>
  </si>
  <si>
    <t>2019.011P</t>
  </si>
  <si>
    <t>Pistacia emaravirus B</t>
  </si>
  <si>
    <t xml:space="preserve">MH727572-MH727579 </t>
  </si>
  <si>
    <t>pistacia  virus B</t>
  </si>
  <si>
    <t>PiVB</t>
  </si>
  <si>
    <t>Isolate 55</t>
  </si>
  <si>
    <t>Mosavirus</t>
  </si>
  <si>
    <t>Mosavirus B</t>
  </si>
  <si>
    <t>KY855435</t>
  </si>
  <si>
    <t>mosavirus B1 (marmot mosavirus)</t>
  </si>
  <si>
    <t>HT8</t>
  </si>
  <si>
    <t>2019.012B</t>
  </si>
  <si>
    <t>Goslarvirus</t>
  </si>
  <si>
    <t>Escherichia virus Goslar</t>
  </si>
  <si>
    <t>MK327938</t>
  </si>
  <si>
    <t>Escherichia phage vB_EcoM_Goslar</t>
  </si>
  <si>
    <t>2019.012D</t>
  </si>
  <si>
    <t>Repensiviricetes</t>
  </si>
  <si>
    <t xml:space="preserve">Geplafuvirales </t>
  </si>
  <si>
    <t>Genomoviridae</t>
  </si>
  <si>
    <t>Arfiviricetes</t>
  </si>
  <si>
    <t>Baphyvirales</t>
  </si>
  <si>
    <t>Bacilladnaviridae</t>
  </si>
  <si>
    <t>Recrevirales</t>
  </si>
  <si>
    <t>Redondoviridae</t>
  </si>
  <si>
    <t>Cirlivirales</t>
  </si>
  <si>
    <t>Cremevirales</t>
  </si>
  <si>
    <t>Smacoviridae</t>
  </si>
  <si>
    <t>Mulpavirales</t>
  </si>
  <si>
    <t>Nanoviridae</t>
  </si>
  <si>
    <t>2019.012M</t>
  </si>
  <si>
    <t>Mousrhavirus</t>
  </si>
  <si>
    <t>Moussa virus</t>
  </si>
  <si>
    <t>FJ985748</t>
  </si>
  <si>
    <t>Moussa mousrhavirus</t>
  </si>
  <si>
    <t>C23</t>
  </si>
  <si>
    <t>MOUV</t>
  </si>
  <si>
    <t>Sawgrhavirus</t>
  </si>
  <si>
    <t>Sawgrass sawgrhavirus</t>
  </si>
  <si>
    <t>KM205013</t>
  </si>
  <si>
    <t>Sawgrass virus</t>
  </si>
  <si>
    <t>64A-1247</t>
  </si>
  <si>
    <t>SAWV</t>
  </si>
  <si>
    <t>Minto sawgrhavirus</t>
  </si>
  <si>
    <t>KM205009</t>
  </si>
  <si>
    <t>New Minto virus</t>
  </si>
  <si>
    <t>0579</t>
  </si>
  <si>
    <t>NMV</t>
  </si>
  <si>
    <t>Connecticut sawgrhavirus</t>
  </si>
  <si>
    <t>KM205020</t>
  </si>
  <si>
    <t>Connecticut virus</t>
  </si>
  <si>
    <t>Ar1152-78</t>
  </si>
  <si>
    <t>CNTV</t>
  </si>
  <si>
    <t>Island sawgrhavirus</t>
  </si>
  <si>
    <t>KJ396935</t>
  </si>
  <si>
    <t>Long Island tick rhabdovirus</t>
  </si>
  <si>
    <t>LS1</t>
  </si>
  <si>
    <t>LITRV</t>
  </si>
  <si>
    <t>Zarhavirus</t>
  </si>
  <si>
    <t>Zahedan zarhavirus</t>
  </si>
  <si>
    <t>KJ830812</t>
  </si>
  <si>
    <t>Zahedan rhabdovirus</t>
  </si>
  <si>
    <t>ArTeh 157764</t>
  </si>
  <si>
    <t>ZARV</t>
  </si>
  <si>
    <t>Lostrhavirus</t>
  </si>
  <si>
    <t>Lonestar zarhavirus</t>
  </si>
  <si>
    <t>KU127239</t>
  </si>
  <si>
    <t>Lone Star tick rhabdovirus</t>
  </si>
  <si>
    <t>TickAa42</t>
  </si>
  <si>
    <t>LSTRV</t>
  </si>
  <si>
    <t>Barhavirus</t>
  </si>
  <si>
    <t>Bahia barhavirus</t>
  </si>
  <si>
    <t>KM205018</t>
  </si>
  <si>
    <t>Bahia Grande virus</t>
  </si>
  <si>
    <t>TB4-1054</t>
  </si>
  <si>
    <t>BGV</t>
  </si>
  <si>
    <t>Muir barhavirus</t>
  </si>
  <si>
    <t>KM204990</t>
  </si>
  <si>
    <t>Muir Springs virus</t>
  </si>
  <si>
    <t>76V-23524</t>
  </si>
  <si>
    <t>MSV</t>
  </si>
  <si>
    <t>2019.012P</t>
  </si>
  <si>
    <t>Betaflexiviridae</t>
  </si>
  <si>
    <t>Trivirinae</t>
  </si>
  <si>
    <t>Ravavirus</t>
  </si>
  <si>
    <t>Ribes americanum virus A</t>
  </si>
  <si>
    <t>MF166685</t>
  </si>
  <si>
    <t>RAVA</t>
  </si>
  <si>
    <t>Oregon</t>
  </si>
  <si>
    <t>2019.012S</t>
  </si>
  <si>
    <t>Mupivirus</t>
  </si>
  <si>
    <t>Mupivirus A</t>
  </si>
  <si>
    <t>KY432924</t>
  </si>
  <si>
    <t>mupivirus A1</t>
  </si>
  <si>
    <t>RtRn-PicoV/YN2014</t>
  </si>
  <si>
    <t>2019.013B</t>
  </si>
  <si>
    <t>Herelleviridae</t>
  </si>
  <si>
    <t>Twortvirinae</t>
  </si>
  <si>
    <t>Harbinvirus</t>
  </si>
  <si>
    <t>Lactobacillus virus Lpa804</t>
  </si>
  <si>
    <t>MG557979.1</t>
  </si>
  <si>
    <t>Lactobacillus phage Lpa804</t>
  </si>
  <si>
    <t>Lactobacillus virus Bromius</t>
  </si>
  <si>
    <t>MH809531.1</t>
  </si>
  <si>
    <t>Lactobacillus phage Bromius</t>
  </si>
  <si>
    <t>Lactobacillus virus Bacchae</t>
  </si>
  <si>
    <t>MG765277.2</t>
  </si>
  <si>
    <t>Lactobacillus phage Bacchae</t>
  </si>
  <si>
    <t>Lactobacillus virus Iacchus</t>
  </si>
  <si>
    <t>MH809529.1</t>
  </si>
  <si>
    <t>Lactobacillus phage Iacchus</t>
  </si>
  <si>
    <t>Lactobacillus virus Semele</t>
  </si>
  <si>
    <t>MG765279.2</t>
  </si>
  <si>
    <t>Lactobacillus phage Semele</t>
  </si>
  <si>
    <t>2019.013P</t>
  </si>
  <si>
    <t>Enamovirus</t>
  </si>
  <si>
    <t>Birdsfoot trefoil enamovirus 1</t>
  </si>
  <si>
    <t>MH614261</t>
  </si>
  <si>
    <t>bird's-foot trefoil enamovirus 1</t>
  </si>
  <si>
    <t>BFTEV1</t>
  </si>
  <si>
    <t>SRS271068</t>
  </si>
  <si>
    <t>2019.013S</t>
  </si>
  <si>
    <t>Parabovirus</t>
  </si>
  <si>
    <t>Parabovirus A</t>
  </si>
  <si>
    <t>MF352412</t>
  </si>
  <si>
    <t>parabovirus A1</t>
  </si>
  <si>
    <t>Longwan-Rn37</t>
  </si>
  <si>
    <t>Parabovirus B</t>
  </si>
  <si>
    <t>KY432927</t>
  </si>
  <si>
    <t>parabovirus B1</t>
  </si>
  <si>
    <t>RtCb-PicoV/HeB2014</t>
  </si>
  <si>
    <t>Parabovirus C</t>
  </si>
  <si>
    <t>KY432933</t>
  </si>
  <si>
    <t>parabovirus C1</t>
  </si>
  <si>
    <t>RtNn-PicoV/HuB2015-1</t>
  </si>
  <si>
    <t>2019.014B</t>
  </si>
  <si>
    <t>Jacevirus</t>
  </si>
  <si>
    <t>Gordonia virus Jace</t>
  </si>
  <si>
    <t>MH153804.1</t>
  </si>
  <si>
    <t>Gordonia phage Jace</t>
  </si>
  <si>
    <t>2019.014M</t>
  </si>
  <si>
    <t>Paramyxoviridae</t>
  </si>
  <si>
    <t>Avulavirinae</t>
  </si>
  <si>
    <t>Orthoavulavirus</t>
  </si>
  <si>
    <t>Avian orthovulavirus 21</t>
  </si>
  <si>
    <t>MF594598</t>
  </si>
  <si>
    <t>avian paramyxovirus 21</t>
  </si>
  <si>
    <t>APMV/wild birds/Cheonsu1510/2015</t>
  </si>
  <si>
    <t>APMV-21</t>
  </si>
  <si>
    <t>2019.014P</t>
  </si>
  <si>
    <t>Polerovirus</t>
  </si>
  <si>
    <t>Faba bean polerovirus 1</t>
  </si>
  <si>
    <t>MH464873</t>
  </si>
  <si>
    <t>faba bean polerovirus 1</t>
  </si>
  <si>
    <t>FBPV1</t>
  </si>
  <si>
    <t>5253</t>
  </si>
  <si>
    <t>2019.014S</t>
  </si>
  <si>
    <t>Parechovirus</t>
  </si>
  <si>
    <t>Parechovirus E</t>
  </si>
  <si>
    <t>KY645497</t>
  </si>
  <si>
    <t>parechovirus E1 (falcon parechovirus)</t>
  </si>
  <si>
    <t>falcon/HA18-080/2014/HUN</t>
  </si>
  <si>
    <t>Parechovirus F</t>
  </si>
  <si>
    <t>MG600084</t>
  </si>
  <si>
    <t>parechovirus F1 (gecko parechovirus)</t>
  </si>
  <si>
    <t>LPWC210215</t>
  </si>
  <si>
    <t>2019.015B</t>
  </si>
  <si>
    <t>Juiceboxvirus</t>
  </si>
  <si>
    <t>Corynebacterium virus Juicebox</t>
  </si>
  <si>
    <t>MH727550.1</t>
  </si>
  <si>
    <t>Corynebacterium phage Juicebox</t>
  </si>
  <si>
    <t>2019.015M</t>
  </si>
  <si>
    <t>Phenuiviridae</t>
  </si>
  <si>
    <t>Banyangvirus</t>
  </si>
  <si>
    <t>Bandavirus</t>
  </si>
  <si>
    <t>Huaiyangshan banyangvirus</t>
  </si>
  <si>
    <t>Dabie bandavirus</t>
  </si>
  <si>
    <t xml:space="preserve">L: HM745930, M: HM745931, S: HM745932 </t>
  </si>
  <si>
    <t>severe fever with thrombocytopenia syndrome virus</t>
  </si>
  <si>
    <t>SFTSV</t>
  </si>
  <si>
    <t xml:space="preserve"> HB29</t>
  </si>
  <si>
    <t>Heartland banyangvirus</t>
  </si>
  <si>
    <t>Heartland bandavirus</t>
  </si>
  <si>
    <t>L: KJ740148, M: KJ740147, S: KJ740146</t>
  </si>
  <si>
    <t>Heartland virus</t>
  </si>
  <si>
    <t>HRTV</t>
  </si>
  <si>
    <t>TN</t>
  </si>
  <si>
    <t>Guertu banyangvirus</t>
  </si>
  <si>
    <t>Guertu bandavirus</t>
  </si>
  <si>
    <t xml:space="preserve">L: KT328593, M: KT328592, S: KT328591 </t>
  </si>
  <si>
    <t>Guertu virus</t>
  </si>
  <si>
    <t>GTV</t>
  </si>
  <si>
    <t>DXM</t>
  </si>
  <si>
    <t>2019.015P</t>
  </si>
  <si>
    <t>Caulimoviridae</t>
  </si>
  <si>
    <t>Dioscovirus</t>
  </si>
  <si>
    <t>Dioscorea nummularia associated virus</t>
  </si>
  <si>
    <t>MG944237</t>
  </si>
  <si>
    <t>Dioscorea nummularia-associated virus</t>
  </si>
  <si>
    <t>DNUaV</t>
  </si>
  <si>
    <t>WSM01_DN</t>
  </si>
  <si>
    <t>Vaccinivirus</t>
  </si>
  <si>
    <t>Blueberry fruit drop associated virus</t>
  </si>
  <si>
    <t>KT148886</t>
  </si>
  <si>
    <t>Blueberry fruit drop-associated virus</t>
  </si>
  <si>
    <t>BFDaV</t>
  </si>
  <si>
    <t>WA</t>
  </si>
  <si>
    <t>Badnavirus</t>
  </si>
  <si>
    <t>Codonopsis vein clearing virus</t>
  </si>
  <si>
    <t>MK044821</t>
  </si>
  <si>
    <t>CoVCV</t>
  </si>
  <si>
    <t>Muju</t>
  </si>
  <si>
    <t>Grapevine badnavirus 1</t>
  </si>
  <si>
    <t>MF781082</t>
  </si>
  <si>
    <t>GBV 1</t>
  </si>
  <si>
    <t>VLJ-178.Gb1</t>
  </si>
  <si>
    <t>2019.015S</t>
  </si>
  <si>
    <t>Potamipivirus</t>
  </si>
  <si>
    <t>Potamipivirus B</t>
  </si>
  <si>
    <t>MK189163</t>
  </si>
  <si>
    <t>potamipivirus B1 (threespine stickleback picornavirus)</t>
  </si>
  <si>
    <t>TSPV</t>
  </si>
  <si>
    <t>2019.016B</t>
  </si>
  <si>
    <t>Krampusvirus</t>
  </si>
  <si>
    <t>Microbacterium virus Krampus</t>
  </si>
  <si>
    <t>MH271301.1</t>
  </si>
  <si>
    <t>Microbacterium phage Krampus</t>
  </si>
  <si>
    <t>2019.016M</t>
  </si>
  <si>
    <t>Monjiviricites</t>
  </si>
  <si>
    <t>Metaparamyxovirinae</t>
  </si>
  <si>
    <t>Synodonvirus</t>
  </si>
  <si>
    <t>Synodus paramyxovirus</t>
  </si>
  <si>
    <t>Synodus synodonvirus</t>
  </si>
  <si>
    <t>Rubulavirinae</t>
  </si>
  <si>
    <t>Orthorubulavirus</t>
  </si>
  <si>
    <t>Bat mumps orthorubulavirus</t>
  </si>
  <si>
    <t>Groundnut bud necrosis tospovirus</t>
  </si>
  <si>
    <t>Groundnut bud necrosis orthotospovirus</t>
  </si>
  <si>
    <t>Groundnut ringspot tospovirus</t>
  </si>
  <si>
    <t>Groundnut ringspot orthotospovirus</t>
  </si>
  <si>
    <t>Groundnut yellow spot tospovirus</t>
  </si>
  <si>
    <t>Groundnut yellow spot orthotospovirus</t>
  </si>
  <si>
    <t>Impatiens necrotic spot tospovirus</t>
  </si>
  <si>
    <t>Impatiens necrotic spot orthotospovirus</t>
  </si>
  <si>
    <t>Iris yellow spot tospovirus</t>
  </si>
  <si>
    <t>Iris yellow spot orthotospovirus</t>
  </si>
  <si>
    <t>Polygonum ringspot tospovirus</t>
  </si>
  <si>
    <t>Polygonum ringspot orthotospovirus</t>
  </si>
  <si>
    <t>Tomato chlorotic spot tospovirus</t>
  </si>
  <si>
    <t>Tomato chlorotic spot orthotospovirus</t>
  </si>
  <si>
    <t>Tomato spotted wilt tospovirus</t>
  </si>
  <si>
    <t>Tomato spotted wilt orthotospovirus</t>
  </si>
  <si>
    <t>Watermelon bud necrosis tospovirus</t>
  </si>
  <si>
    <t>Watermelon bud necrosis orthotospovirus</t>
  </si>
  <si>
    <t>Watermelon silver mottle tospovirus</t>
  </si>
  <si>
    <t>Watermelon silver mottle orthotospovirus</t>
  </si>
  <si>
    <t>Zucchini lethal chlorosis tospovirus</t>
  </si>
  <si>
    <t>Zucchini lethal chlorosis orthotospovirus</t>
  </si>
  <si>
    <t>2019.016P</t>
  </si>
  <si>
    <t>Potyvirus</t>
  </si>
  <si>
    <t>Dendrobium chlorotic mosaic virus</t>
  </si>
  <si>
    <t>MK241979</t>
  </si>
  <si>
    <t>DeCMV</t>
  </si>
  <si>
    <t>98-De-31</t>
  </si>
  <si>
    <t>Dioscorea mosaic virus</t>
  </si>
  <si>
    <t>MH206616</t>
  </si>
  <si>
    <t>DMV</t>
  </si>
  <si>
    <t>FL</t>
  </si>
  <si>
    <t>East Asian Passiflora distortion virus</t>
  </si>
  <si>
    <t>LC379162</t>
  </si>
  <si>
    <t>EAPDV</t>
  </si>
  <si>
    <t>AK</t>
  </si>
  <si>
    <t>Gomphocarpus mosaic virus</t>
  </si>
  <si>
    <t>LC228573</t>
  </si>
  <si>
    <t>GoMV</t>
  </si>
  <si>
    <t>CM532</t>
  </si>
  <si>
    <t>Lily virus Y</t>
  </si>
  <si>
    <t>MF543013</t>
  </si>
  <si>
    <t>lily yellow mosaic virus</t>
  </si>
  <si>
    <t>LVY</t>
  </si>
  <si>
    <t>lily-bua</t>
  </si>
  <si>
    <t>Mashua virus Y</t>
  </si>
  <si>
    <t>MH680824</t>
  </si>
  <si>
    <t>mashua virus Y</t>
  </si>
  <si>
    <t>MasVY</t>
  </si>
  <si>
    <t>Cam</t>
  </si>
  <si>
    <t>Platycodon mild mottle virus</t>
  </si>
  <si>
    <t>MH779625</t>
  </si>
  <si>
    <t>PlaMMV</t>
  </si>
  <si>
    <t>Okcheon</t>
  </si>
  <si>
    <t>Potato yellow blotch virus</t>
  </si>
  <si>
    <t>JX294310</t>
  </si>
  <si>
    <t>potato yellow blotch virus</t>
  </si>
  <si>
    <t>PYBV</t>
  </si>
  <si>
    <t>QV276</t>
  </si>
  <si>
    <t>2019.016S</t>
  </si>
  <si>
    <t>Rafivirus</t>
  </si>
  <si>
    <t>Rafivirus C</t>
  </si>
  <si>
    <t>MG967619</t>
  </si>
  <si>
    <t>rafivirus C1 (rhimavirus)</t>
  </si>
  <si>
    <t>cane toad/AU1/Australia/2017</t>
  </si>
  <si>
    <t>Luckybarnesvirus</t>
  </si>
  <si>
    <t>Brevibacterium virus LuckyBarnes</t>
  </si>
  <si>
    <t>MF668275</t>
  </si>
  <si>
    <t>Brevibacterium phage LuckyBarnes</t>
  </si>
  <si>
    <t>2019.017M</t>
  </si>
  <si>
    <t>Hantaviridae</t>
  </si>
  <si>
    <t>Mammantavirinae</t>
  </si>
  <si>
    <t>Loanvirus</t>
  </si>
  <si>
    <t>Brno loanvirus</t>
  </si>
  <si>
    <t>KX845678, KX845679, KX845680</t>
  </si>
  <si>
    <t>Brno virus</t>
  </si>
  <si>
    <t>7/2012/CZE</t>
  </si>
  <si>
    <t>2019.017P</t>
  </si>
  <si>
    <t>Macluravirus</t>
  </si>
  <si>
    <t>Alpinia oxyphylla mosaic virus</t>
  </si>
  <si>
    <t>MG978107</t>
  </si>
  <si>
    <t>AloMV</t>
  </si>
  <si>
    <t>Alpo</t>
  </si>
  <si>
    <t>Yam chlorotic necrosis virus</t>
  </si>
  <si>
    <t>MG755240</t>
  </si>
  <si>
    <t>yam chlorotic necrosis virus</t>
  </si>
  <si>
    <t>YCNV</t>
  </si>
  <si>
    <t>Y-Jish</t>
  </si>
  <si>
    <t>2019.017S</t>
  </si>
  <si>
    <t>Rohelivirus</t>
  </si>
  <si>
    <t>Rohelivirus A</t>
  </si>
  <si>
    <t>KX156153</t>
  </si>
  <si>
    <t>rohelivirus A1</t>
  </si>
  <si>
    <t>rodent/Ds-PicV/IM2014</t>
  </si>
  <si>
    <t>2019.018B</t>
  </si>
  <si>
    <t>Luckytenvirus</t>
  </si>
  <si>
    <t>Gordonia virus Lucky10</t>
  </si>
  <si>
    <t>KU963256.1</t>
  </si>
  <si>
    <t>Gordonia phage Lucky10</t>
  </si>
  <si>
    <t>2019.018M</t>
  </si>
  <si>
    <t>Jingchuvirales</t>
  </si>
  <si>
    <t>Chuviridae</t>
  </si>
  <si>
    <t>Mivirus</t>
  </si>
  <si>
    <t>MH708020</t>
  </si>
  <si>
    <t>Tàiyuán leafhopper virus</t>
  </si>
  <si>
    <t>TYLeV</t>
  </si>
  <si>
    <t>Tn/2017</t>
  </si>
  <si>
    <t>2019.018P</t>
  </si>
  <si>
    <t>Roymovirus</t>
  </si>
  <si>
    <t>Passiflora edulis symptomless virus</t>
  </si>
  <si>
    <t>MH379332</t>
  </si>
  <si>
    <t>PeSV</t>
  </si>
  <si>
    <t>PeSV-Rehovot</t>
  </si>
  <si>
    <t>2019.018S</t>
  </si>
  <si>
    <t>Teschovirus</t>
  </si>
  <si>
    <t>Teschovirus B</t>
  </si>
  <si>
    <t>MG875515</t>
  </si>
  <si>
    <t>teschovirus B1</t>
  </si>
  <si>
    <t>HuN41</t>
  </si>
  <si>
    <t>2019.019B</t>
  </si>
  <si>
    <t>Mementomorivirus</t>
  </si>
  <si>
    <t>Microbacterium virus MementoMori</t>
  </si>
  <si>
    <t>MH271303.1</t>
  </si>
  <si>
    <t>Microbacterium phage MementoMori</t>
  </si>
  <si>
    <t>2019.019M</t>
  </si>
  <si>
    <t>Orthoparamyxovirinae</t>
  </si>
  <si>
    <t>Respirovirus</t>
  </si>
  <si>
    <t>Squirrel respirovirus</t>
  </si>
  <si>
    <t>LS992584</t>
  </si>
  <si>
    <t xml:space="preserve">giant squirrel virus </t>
  </si>
  <si>
    <t>GSqV</t>
  </si>
  <si>
    <t>GSqV/LKA/2009</t>
  </si>
  <si>
    <t>2019.019P</t>
  </si>
  <si>
    <t>Arepavirus</t>
  </si>
  <si>
    <t>Areca palm necrotic spindle‑spot virus</t>
  </si>
  <si>
    <t>MH330686</t>
  </si>
  <si>
    <t>areca palm necrotic spindle‑spot virus</t>
  </si>
  <si>
    <t>ANSSV</t>
  </si>
  <si>
    <t>HNBT</t>
  </si>
  <si>
    <t>Areca palm necrotic ringspot virus</t>
  </si>
  <si>
    <t>MH395371</t>
  </si>
  <si>
    <t>areca palm necrotic ringspot virus</t>
  </si>
  <si>
    <t>ANRSV</t>
  </si>
  <si>
    <t>XC1</t>
  </si>
  <si>
    <t>2019.019S</t>
  </si>
  <si>
    <t>Tremovirus</t>
  </si>
  <si>
    <t>Tremovirus B</t>
  </si>
  <si>
    <t>KY432472</t>
  </si>
  <si>
    <t>tremovirus B1 (Pelodiscus sinensis picornavirus 1)</t>
  </si>
  <si>
    <t>CNSR2011</t>
  </si>
  <si>
    <t>2019.020B</t>
  </si>
  <si>
    <t>Oneupvirus</t>
  </si>
  <si>
    <t>Smoothievirus</t>
  </si>
  <si>
    <t>Gordonia virus OneUp</t>
  </si>
  <si>
    <t>KU998245.1</t>
  </si>
  <si>
    <t>Gordonia phage OneUp</t>
  </si>
  <si>
    <t>Gordonia virus BrutonGaster</t>
  </si>
  <si>
    <t>MK524501.1</t>
  </si>
  <si>
    <t>Gordonia phage BrutonGaster</t>
  </si>
  <si>
    <t>2019.020M</t>
  </si>
  <si>
    <t>Mammarenavirus</t>
  </si>
  <si>
    <t>Alxa mammarenavirus</t>
  </si>
  <si>
    <t>S: KY432893; L: KY432892</t>
  </si>
  <si>
    <t>Alxa virus</t>
  </si>
  <si>
    <t>ALXV</t>
  </si>
  <si>
    <t>RtDs-AreV-IM2014</t>
  </si>
  <si>
    <t>2019.020P</t>
  </si>
  <si>
    <t>Celavirus</t>
  </si>
  <si>
    <t>Celery latent virus</t>
  </si>
  <si>
    <t>MH932227</t>
  </si>
  <si>
    <t>celery latent virus</t>
  </si>
  <si>
    <t>CeLV</t>
  </si>
  <si>
    <t>Ag097</t>
  </si>
  <si>
    <t>2019.020S-023S</t>
  </si>
  <si>
    <t>Arnidovirineae</t>
  </si>
  <si>
    <t>Arteriviridae</t>
  </si>
  <si>
    <t>Simarterivirinae</t>
  </si>
  <si>
    <t>Deltaarterivirus</t>
  </si>
  <si>
    <t>Pedartevirus</t>
  </si>
  <si>
    <t>Iotaarterivirus</t>
  </si>
  <si>
    <t>Deltaarterivirus pejah</t>
  </si>
  <si>
    <t>Iotaarterivirus pejah</t>
  </si>
  <si>
    <t>KR139839.1</t>
  </si>
  <si>
    <t>PBJV</t>
  </si>
  <si>
    <t>Variarterivirinae</t>
  </si>
  <si>
    <t>Betaarterivirus</t>
  </si>
  <si>
    <t>Chibartevirus</t>
  </si>
  <si>
    <t>Betaarterivirus sheoin</t>
  </si>
  <si>
    <t>KY369968.1</t>
  </si>
  <si>
    <t>Rodent arterivirus</t>
  </si>
  <si>
    <t>RtEiAV</t>
  </si>
  <si>
    <t xml:space="preserve">Micartevirus </t>
  </si>
  <si>
    <t>Betaarterivirus timiclar</t>
  </si>
  <si>
    <t>KY369967.1</t>
  </si>
  <si>
    <t>RtMcAV</t>
  </si>
  <si>
    <t>Nuarterivirus</t>
  </si>
  <si>
    <t>Nuarterivirus  guemel</t>
  </si>
  <si>
    <t>KY369969.1</t>
  </si>
  <si>
    <t>RtClanAV</t>
  </si>
  <si>
    <t>Olifoviridae</t>
  </si>
  <si>
    <t>Gofosavirinae</t>
  </si>
  <si>
    <t>Kukrinivirus</t>
  </si>
  <si>
    <t>Oligodon snake nidovirus 1</t>
  </si>
  <si>
    <t>MG600022.1</t>
  </si>
  <si>
    <t>Hainan oligodon formosanus arterivirus</t>
  </si>
  <si>
    <t>HOFAV</t>
  </si>
  <si>
    <t>Gresnaviridae</t>
  </si>
  <si>
    <t>Reternivirinae</t>
  </si>
  <si>
    <t>Cyclophivirus</t>
  </si>
  <si>
    <t>Ptyasnivirus 1</t>
  </si>
  <si>
    <t>MG600023.1</t>
  </si>
  <si>
    <t>Guangdong greater green snake arterivirus</t>
  </si>
  <si>
    <t>GGGSAV</t>
  </si>
  <si>
    <t>Cremegaviridae</t>
  </si>
  <si>
    <t>Rodepovirinae</t>
  </si>
  <si>
    <t>Pontunivirus</t>
  </si>
  <si>
    <t>Chinturpovirus 1</t>
  </si>
  <si>
    <t>MG600025.1</t>
  </si>
  <si>
    <t>Chinese broad-headed pond turtle arterivirus</t>
  </si>
  <si>
    <t>CBHPTAV</t>
  </si>
  <si>
    <t>Nanidovirineae</t>
  </si>
  <si>
    <t>Nanhypoviridae</t>
  </si>
  <si>
    <t>Hyporhamsavirinae</t>
  </si>
  <si>
    <t>Sajorinivirus</t>
  </si>
  <si>
    <t>Halfbeak nidovirus 1</t>
  </si>
  <si>
    <t>MG600020.1</t>
  </si>
  <si>
    <t>Wuhan japanese halfbeak arterivirus</t>
  </si>
  <si>
    <t>WJHAV</t>
  </si>
  <si>
    <t>Nanghoshaviridae</t>
  </si>
  <si>
    <t>Chimanivirinae</t>
  </si>
  <si>
    <t>Chimshavirus</t>
  </si>
  <si>
    <t>Nangarvirus 1</t>
  </si>
  <si>
    <t>MG600024.1</t>
  </si>
  <si>
    <t>Nanhai ghost shark arterivirus</t>
  </si>
  <si>
    <t>NGSAV</t>
  </si>
  <si>
    <t>Cornidovirineae</t>
  </si>
  <si>
    <t>Coronaviridae</t>
  </si>
  <si>
    <t>Orthocoronavirinae</t>
  </si>
  <si>
    <t>Alphacoronavirus</t>
  </si>
  <si>
    <t>Minacovirus</t>
  </si>
  <si>
    <t>Ferret coronavirus</t>
  </si>
  <si>
    <t>Nyctacovirus</t>
  </si>
  <si>
    <t>Pipistrellus kuhlii coronavirus  3398</t>
  </si>
  <si>
    <t>MH938449.1</t>
  </si>
  <si>
    <t>Alphacoronavirus Bat-CoV/P.kuhlii/Italy/3398-19/2015</t>
  </si>
  <si>
    <t>PK-BatCoV_3398</t>
  </si>
  <si>
    <t>Sunacovirus</t>
  </si>
  <si>
    <t>Suncus murinus coronavirus X74</t>
  </si>
  <si>
    <t>KY967715.1</t>
  </si>
  <si>
    <t>Suncus murinus  coronavirus Xingguo-74</t>
  </si>
  <si>
    <t>Sm-CoV_X74</t>
  </si>
  <si>
    <t>Soracovirus</t>
  </si>
  <si>
    <t>Sorex araneus coronavirus T14</t>
  </si>
  <si>
    <t>KY370053.1</t>
  </si>
  <si>
    <t>Common shrew coronavirus Tibet-2014</t>
  </si>
  <si>
    <t>Sa-CoV_T14</t>
  </si>
  <si>
    <t>Betacoronavirus</t>
  </si>
  <si>
    <t>Nobecovirus</t>
  </si>
  <si>
    <t>Eidolon bat coronavirus C704</t>
  </si>
  <si>
    <t>MG693168.1</t>
  </si>
  <si>
    <t>Eidolon helvum bat coronavirus CMR704-P12</t>
  </si>
  <si>
    <t>Ei-BatCoV_C704</t>
  </si>
  <si>
    <t>Embecovirus</t>
  </si>
  <si>
    <t>Myodes coronavirus 2JL14</t>
  </si>
  <si>
    <t>KY370046.1</t>
  </si>
  <si>
    <t>Myodes rufocanus vole coronavirus 2/JL2014</t>
  </si>
  <si>
    <t>MrufCoV_2JL14</t>
  </si>
  <si>
    <t>Gammacoronavirus</t>
  </si>
  <si>
    <t>Brangacovirus</t>
  </si>
  <si>
    <t>Goose coronavirus CB17</t>
  </si>
  <si>
    <t>MK359255.1</t>
  </si>
  <si>
    <t>Canada goose (Branta canadensis)  coronavirus, Cambridge Bay 2017</t>
  </si>
  <si>
    <t>BcanCoV_CB17</t>
  </si>
  <si>
    <t>Igacovirus</t>
  </si>
  <si>
    <t>Duck coronavirus 2714</t>
  </si>
  <si>
    <t>KM454473.1</t>
  </si>
  <si>
    <t>Duck coronavirus DK/GD/27/2014</t>
  </si>
  <si>
    <t>DuCoV_2714</t>
  </si>
  <si>
    <t>Avian coronavirus 9203</t>
  </si>
  <si>
    <t>KR902510.1</t>
  </si>
  <si>
    <t>Infectious bronchitis virus Ind-TN92-03</t>
  </si>
  <si>
    <t>ACoV_9203</t>
  </si>
  <si>
    <t>Deltacoronavirus</t>
  </si>
  <si>
    <t>Moordecovirus</t>
  </si>
  <si>
    <t>Common moorhen coronavirus HKU21</t>
  </si>
  <si>
    <t>Buldecovirus</t>
  </si>
  <si>
    <t>JQ065049.1</t>
  </si>
  <si>
    <t>CMCoV_HKU21</t>
  </si>
  <si>
    <t>Tornidovirineae</t>
  </si>
  <si>
    <t>Tobaniviridae</t>
  </si>
  <si>
    <t>Serpentovirinae</t>
  </si>
  <si>
    <t>Infratovirus</t>
  </si>
  <si>
    <t>Hepoptovirus</t>
  </si>
  <si>
    <t>Hebius tobanivirus 1</t>
  </si>
  <si>
    <t>MG600028.1</t>
  </si>
  <si>
    <t>Hainan hebius popei torovirus LPSC33749</t>
  </si>
  <si>
    <t>HpoToV_33749</t>
  </si>
  <si>
    <t>Lyctovirus</t>
  </si>
  <si>
    <t>Rebatovirus</t>
  </si>
  <si>
    <t>Lycodon tobanivirus 1</t>
  </si>
  <si>
    <t>MG600030.1</t>
  </si>
  <si>
    <t>Guangdong red-banded snake (Lycodon rufozonatus) torovirus LPSF30546</t>
  </si>
  <si>
    <t>GRBSToV</t>
  </si>
  <si>
    <t>Tiruvirus</t>
  </si>
  <si>
    <t>Tilitovirus</t>
  </si>
  <si>
    <t>Pregotovirus</t>
  </si>
  <si>
    <t>Snaturtovirus</t>
  </si>
  <si>
    <t>Berisnavirus 1</t>
  </si>
  <si>
    <t>MF685025.1</t>
  </si>
  <si>
    <t>Bellinger River snapping turtle virus J248</t>
  </si>
  <si>
    <t>BRSTV</t>
  </si>
  <si>
    <t>Roypretovirus</t>
  </si>
  <si>
    <t>Morelia tobanivirus 1</t>
  </si>
  <si>
    <t>MF351889.1</t>
  </si>
  <si>
    <t>Morelia viridis nidovirus</t>
  </si>
  <si>
    <t>MVNV</t>
  </si>
  <si>
    <t>Mesnidovirineae</t>
  </si>
  <si>
    <t>Mesoniviridae</t>
  </si>
  <si>
    <t>Hexponivirinae</t>
  </si>
  <si>
    <t>Alphamesonivirus</t>
  </si>
  <si>
    <t>Namcalivirus</t>
  </si>
  <si>
    <t>Alphamesonivirus 10</t>
  </si>
  <si>
    <t>KY056254.1</t>
  </si>
  <si>
    <t>Dianke virus</t>
  </si>
  <si>
    <t>DiankeV</t>
  </si>
  <si>
    <t>Ronidovirineae</t>
  </si>
  <si>
    <t>Roniviridae</t>
  </si>
  <si>
    <t>Okanivirinae</t>
  </si>
  <si>
    <t>Okavirus</t>
  </si>
  <si>
    <t>Tipravirus</t>
  </si>
  <si>
    <t>Okavirus 1</t>
  </si>
  <si>
    <t>KX947267.1</t>
  </si>
  <si>
    <t>Yellow head virus type 8</t>
  </si>
  <si>
    <t>YHV-8</t>
  </si>
  <si>
    <t>2019.021B</t>
  </si>
  <si>
    <t>Picardvirus</t>
  </si>
  <si>
    <t>Streptomyces virus Picard</t>
  </si>
  <si>
    <t>KY092480.1</t>
  </si>
  <si>
    <t>Streptomyces phage Picard</t>
  </si>
  <si>
    <t>2019.021M</t>
  </si>
  <si>
    <t>Artoviridae</t>
  </si>
  <si>
    <t>Hexartovirus</t>
  </si>
  <si>
    <t>Caligid hexartovirus</t>
  </si>
  <si>
    <t>MG489864</t>
  </si>
  <si>
    <t>Lepeophtheirus salmonis negative stranded RNA virus 1</t>
  </si>
  <si>
    <t>LsNSRV-1</t>
  </si>
  <si>
    <t>Peropuvirus</t>
  </si>
  <si>
    <t>Barnacles peropuvirus</t>
  </si>
  <si>
    <t>Barnacle hexartovirus</t>
  </si>
  <si>
    <t>KX884410</t>
  </si>
  <si>
    <t>Běihǎi barnacle virus 8</t>
  </si>
  <si>
    <t>BhBV-8</t>
  </si>
  <si>
    <t>Avenavirus</t>
  </si>
  <si>
    <t>Procedovirinae</t>
  </si>
  <si>
    <t>2019.022B</t>
  </si>
  <si>
    <t>Qingdaovirus</t>
  </si>
  <si>
    <t>Pseudoalteromonas virus J2-1</t>
  </si>
  <si>
    <t>MF370964</t>
  </si>
  <si>
    <t xml:space="preserve"> Pseudoalteromonas phage J2-1</t>
  </si>
  <si>
    <t>2019.022M</t>
  </si>
  <si>
    <t>Phlebovirus</t>
  </si>
  <si>
    <t>Chilibre phlebovirus</t>
  </si>
  <si>
    <t>Peribunyaviridae</t>
  </si>
  <si>
    <t>Pacuvirus</t>
  </si>
  <si>
    <t>Chilibre pacuvirus</t>
  </si>
  <si>
    <t>L: MK330762, M: MK330763, S: MK330764</t>
  </si>
  <si>
    <t>Chilibre virus</t>
  </si>
  <si>
    <t>CHIV</t>
  </si>
  <si>
    <t>VP-118D</t>
  </si>
  <si>
    <t>Caimito pacuvirus</t>
  </si>
  <si>
    <t>L: MK330759, M: MK330760, S: MK330761</t>
  </si>
  <si>
    <t>Caimito virus</t>
  </si>
  <si>
    <t>CAIV</t>
  </si>
  <si>
    <t>VP-488A</t>
  </si>
  <si>
    <t>2019.022P</t>
  </si>
  <si>
    <t>Begomovirus</t>
  </si>
  <si>
    <t>Ageratum leaf curl Sichuan virus</t>
  </si>
  <si>
    <t>MG917697</t>
  </si>
  <si>
    <t>ALCScV</t>
  </si>
  <si>
    <t>CN-Sc-SC770-16</t>
  </si>
  <si>
    <t>Bitter gourd yellow mosaic virus</t>
  </si>
  <si>
    <t>KY860899</t>
  </si>
  <si>
    <t>bitter gourd yellow mosaic virus</t>
  </si>
  <si>
    <t>BgYMV</t>
  </si>
  <si>
    <t>IN-16</t>
  </si>
  <si>
    <t>Cowpea bright yellow mosaic virus</t>
  </si>
  <si>
    <t>MH469731</t>
  </si>
  <si>
    <t>cowpea bright yellow mosaic virus</t>
  </si>
  <si>
    <t>CoBYMV</t>
  </si>
  <si>
    <t>BR-PE–088-11</t>
  </si>
  <si>
    <t>Croton golden mosaic virus</t>
  </si>
  <si>
    <t>KX156613</t>
  </si>
  <si>
    <t>CroGMV</t>
  </si>
  <si>
    <t>CO-Fl_Va-14</t>
  </si>
  <si>
    <t>Emilia yellow vein Fujian virus</t>
  </si>
  <si>
    <t>MH035670</t>
  </si>
  <si>
    <t>EYVFjV</t>
  </si>
  <si>
    <t>CN-Fj-Zz01-17</t>
  </si>
  <si>
    <t>Hibiscus golden mosaic virus</t>
  </si>
  <si>
    <t>MK558061</t>
  </si>
  <si>
    <t>HGMV</t>
  </si>
  <si>
    <t>BR-IgM1-16</t>
  </si>
  <si>
    <t>Hollyhock yellow vein virus</t>
  </si>
  <si>
    <t>MG373552</t>
  </si>
  <si>
    <t>hollyhock yellow vein virus</t>
  </si>
  <si>
    <t>HoYVV</t>
  </si>
  <si>
    <t>IN-ND-VIRO 881-16</t>
  </si>
  <si>
    <t>Malvastrum yellow vein Lahore virus</t>
  </si>
  <si>
    <t>MF683828</t>
  </si>
  <si>
    <t>MalYVLahV</t>
  </si>
  <si>
    <t>PK-Lah-J47-13</t>
  </si>
  <si>
    <t>Melon yellow mosaic virus</t>
  </si>
  <si>
    <t>MH665365</t>
  </si>
  <si>
    <t>melon yellow mosaic virus</t>
  </si>
  <si>
    <t>MeYMV</t>
  </si>
  <si>
    <t>TH-Me-MS-9-15</t>
  </si>
  <si>
    <t>Passionfruit leaf curl virus</t>
  </si>
  <si>
    <t>MK087122</t>
  </si>
  <si>
    <t>passionfruit leaf curl virus</t>
  </si>
  <si>
    <t>PLCV</t>
  </si>
  <si>
    <t>IN-Kar-Fb-2018</t>
  </si>
  <si>
    <t>Pepper yellow leaf curl Aceh virus</t>
  </si>
  <si>
    <t>LC387327</t>
  </si>
  <si>
    <t>pepper yellow leaf curl Aceh virus</t>
  </si>
  <si>
    <t>PepYLCAV</t>
  </si>
  <si>
    <t>ID-BAPep-V2-17</t>
  </si>
  <si>
    <t>Tobacco leaf curl Dominican Republic virus</t>
  </si>
  <si>
    <t>MH514011</t>
  </si>
  <si>
    <t>tobacco leaf curl Dominican Republic virus</t>
  </si>
  <si>
    <t>TbLCDOV</t>
  </si>
  <si>
    <t>DO-CG-15</t>
  </si>
  <si>
    <t>Tomato chlorotic leaf curl virus</t>
  </si>
  <si>
    <t>MK558058</t>
  </si>
  <si>
    <t>tomato chlorotic leaf curl virus</t>
  </si>
  <si>
    <t>ToCLCV</t>
  </si>
  <si>
    <t>BR-Alt1-16</t>
  </si>
  <si>
    <t>Tomato leaf curl Mahe virus</t>
  </si>
  <si>
    <t>MH410152</t>
  </si>
  <si>
    <t>tomato leaf curl Mahé virus</t>
  </si>
  <si>
    <t>ToLCMahV</t>
  </si>
  <si>
    <t>SC-Pra-SC8-1b-17</t>
  </si>
  <si>
    <t>Tomato twisted leaf virus</t>
  </si>
  <si>
    <t>MK440292</t>
  </si>
  <si>
    <t>tomato twisted leaf virus</t>
  </si>
  <si>
    <t>ToTLV</t>
  </si>
  <si>
    <t>VE-Be6.6H-05</t>
  </si>
  <si>
    <t>Sweet potato leaf curl Hubei virus</t>
  </si>
  <si>
    <t>MH577011</t>
  </si>
  <si>
    <t>sweet potato leaf curl Hubei virus</t>
  </si>
  <si>
    <t>SPLCHbV</t>
  </si>
  <si>
    <t>CN-Hubei22-17</t>
  </si>
  <si>
    <t>Mesta yellow vein mosaic virus</t>
  </si>
  <si>
    <t>2019.023B</t>
  </si>
  <si>
    <t>Quhwahvirus</t>
  </si>
  <si>
    <t>Microbacterium phage Quhwah</t>
  </si>
  <si>
    <t>MH271321.1</t>
  </si>
  <si>
    <t>Microbacterium phage Paschalis</t>
  </si>
  <si>
    <t>MH155873.1</t>
  </si>
  <si>
    <t>Microbacterium phage KaiHaiDragon</t>
  </si>
  <si>
    <t>MH590600.1</t>
  </si>
  <si>
    <t>Sedoreovirinae</t>
  </si>
  <si>
    <t>Rotavirus</t>
  </si>
  <si>
    <t>Rotavirus E</t>
  </si>
  <si>
    <t>2019.023P</t>
  </si>
  <si>
    <t>Alphaendornavirus</t>
  </si>
  <si>
    <t>Agaricus bisporus alphaendornavirus 1</t>
  </si>
  <si>
    <t>KY357509</t>
  </si>
  <si>
    <t>Agaricus bisporus endornavirus 1</t>
  </si>
  <si>
    <t>AbEV1</t>
  </si>
  <si>
    <t>2990</t>
  </si>
  <si>
    <t>Cluster bean alphaendornavirus 1</t>
  </si>
  <si>
    <t>MG764084</t>
  </si>
  <si>
    <t>cluster bean endornavirus</t>
  </si>
  <si>
    <t>CBEV1</t>
  </si>
  <si>
    <t>593409</t>
  </si>
  <si>
    <t>Helianthus annuus alphaendornavirus</t>
  </si>
  <si>
    <t>MF362666</t>
  </si>
  <si>
    <t>Helianthus annuus endornaviru</t>
  </si>
  <si>
    <t xml:space="preserve">HaEV      </t>
  </si>
  <si>
    <t>BJ</t>
  </si>
  <si>
    <t>Phaseolus vulgaris alphaendornavirus 3</t>
  </si>
  <si>
    <t>MG242064</t>
  </si>
  <si>
    <t>Phaseolus vulgaris endornavirus 3</t>
  </si>
  <si>
    <t>PvEV3</t>
  </si>
  <si>
    <t>Clouseau</t>
  </si>
  <si>
    <t>Rhizoctonia solani alphaendornavirus 2</t>
  </si>
  <si>
    <t>KT823701</t>
  </si>
  <si>
    <t>Rhizoctonia solani endornavirus 2</t>
  </si>
  <si>
    <t>RsEV2</t>
  </si>
  <si>
    <t>Illinois1</t>
  </si>
  <si>
    <t>Betaendornavirus</t>
  </si>
  <si>
    <t>Rosellinia necatrix betaendornavirus 1</t>
  </si>
  <si>
    <t>LC076696</t>
  </si>
  <si>
    <t>Rosellinia necatrix endornavirus 1</t>
  </si>
  <si>
    <t>RnEV1</t>
  </si>
  <si>
    <t>W1141</t>
  </si>
  <si>
    <t>Sclerotinia minor betaendornavirus 1</t>
  </si>
  <si>
    <t>MG255170</t>
  </si>
  <si>
    <t>Sclerotinia minor endornavirus 1</t>
  </si>
  <si>
    <t>SmEV1</t>
  </si>
  <si>
    <t>LC22</t>
  </si>
  <si>
    <t>2019.024B</t>
  </si>
  <si>
    <t>Rogerhendrixvirus</t>
  </si>
  <si>
    <t>Microbacterium virus Hendrix</t>
  </si>
  <si>
    <t>MH183162.1</t>
  </si>
  <si>
    <t>Microbacterium phage Hendrix</t>
  </si>
  <si>
    <t>2019.024M</t>
  </si>
  <si>
    <t>Spinareovirniae</t>
  </si>
  <si>
    <t>Orthoreovirus</t>
  </si>
  <si>
    <t>Broome orthoreovirus</t>
  </si>
  <si>
    <t>GQ258977-86</t>
  </si>
  <si>
    <t>Broome reovirus</t>
  </si>
  <si>
    <t>BrRV</t>
  </si>
  <si>
    <t>nk</t>
  </si>
  <si>
    <t>Spinareovirinae</t>
  </si>
  <si>
    <t>Neoavian orthoreovirus</t>
  </si>
  <si>
    <t>KF741756-65</t>
  </si>
  <si>
    <t>Pycnonotidae reovirus</t>
  </si>
  <si>
    <t>PyRV</t>
  </si>
  <si>
    <t>Pycno-1</t>
  </si>
  <si>
    <t xml:space="preserve">Testudine orthoreovirus </t>
  </si>
  <si>
    <t>KT696547-56</t>
  </si>
  <si>
    <t>Chelonian reovirus</t>
  </si>
  <si>
    <t>ChRV</t>
  </si>
  <si>
    <t>CH1197/96</t>
  </si>
  <si>
    <t>2019.024P</t>
  </si>
  <si>
    <t>Luteovirus</t>
  </si>
  <si>
    <t xml:space="preserve">Apple associated luteovirus </t>
  </si>
  <si>
    <t>MF580384</t>
  </si>
  <si>
    <t xml:space="preserve">apple-associated luteovirus </t>
  </si>
  <si>
    <t>AaLV</t>
  </si>
  <si>
    <t>AaLV-A68</t>
  </si>
  <si>
    <t>Apple luteovirus 1</t>
  </si>
  <si>
    <t>MF120198</t>
  </si>
  <si>
    <t>apple luteovirus 1</t>
  </si>
  <si>
    <t>ALV1</t>
  </si>
  <si>
    <t>ALV1-PA8</t>
  </si>
  <si>
    <t>Red clover associated luteovirus</t>
  </si>
  <si>
    <t>MG597244</t>
  </si>
  <si>
    <t>red clover-associated luteovirus</t>
  </si>
  <si>
    <t>RCaV</t>
  </si>
  <si>
    <t>RCaV-HZ8</t>
  </si>
  <si>
    <t>Pumpkin polerovirus</t>
  </si>
  <si>
    <t>MG800833</t>
  </si>
  <si>
    <t>pumpkin polerovirus</t>
  </si>
  <si>
    <t>PuPV</t>
  </si>
  <si>
    <t>PuPV -PuPV</t>
  </si>
  <si>
    <t>2019.025B</t>
  </si>
  <si>
    <t>Ronaldovirus</t>
  </si>
  <si>
    <t>Gordonia virus Ronaldo</t>
  </si>
  <si>
    <t>MH479925.1</t>
  </si>
  <si>
    <t>Gordonia phage Ronaldo</t>
  </si>
  <si>
    <t>Gordonia virus Fryberger</t>
  </si>
  <si>
    <t>MH479913.1</t>
  </si>
  <si>
    <t>Gordonia phage Fryberger</t>
  </si>
  <si>
    <t>2019.025M</t>
  </si>
  <si>
    <t xml:space="preserve">Orthorubulavirus </t>
  </si>
  <si>
    <t>Mammalian orthorubulavirus 6</t>
  </si>
  <si>
    <t>MH972568</t>
  </si>
  <si>
    <t>Alston virus</t>
  </si>
  <si>
    <t>AlsV</t>
  </si>
  <si>
    <t xml:space="preserve">Pararubulavirus </t>
  </si>
  <si>
    <t>Hervey pararubulavirus</t>
  </si>
  <si>
    <t>KU672593</t>
  </si>
  <si>
    <t xml:space="preserve">Hervey virus </t>
  </si>
  <si>
    <t>HerV</t>
  </si>
  <si>
    <t>AquaparamyxovirusName!!</t>
  </si>
  <si>
    <t>Oncorhynchus aquaparamyxovirus</t>
  </si>
  <si>
    <t>MH900517</t>
  </si>
  <si>
    <t xml:space="preserve">Pacific salmon paramyxovirus </t>
  </si>
  <si>
    <t>PSPV</t>
  </si>
  <si>
    <t>Trask river</t>
  </si>
  <si>
    <t>Jeilongvirus</t>
  </si>
  <si>
    <t>Miniopteran jeilongvirus</t>
  </si>
  <si>
    <t>MG230624</t>
  </si>
  <si>
    <t>Shaan virus</t>
  </si>
  <si>
    <t>ShaV</t>
  </si>
  <si>
    <t>B16-40</t>
  </si>
  <si>
    <t>Aquaparamyxovirus</t>
  </si>
  <si>
    <t>Salmon aquaparamyxovirus</t>
  </si>
  <si>
    <t>Salmo aquaparamyxovirus</t>
  </si>
  <si>
    <t xml:space="preserve">AvulavirinaeOrthoavulavirus </t>
  </si>
  <si>
    <t>Avian orthoavulavirus 21</t>
  </si>
  <si>
    <t>Unassigned</t>
  </si>
  <si>
    <t>Cynoglossusvirus</t>
  </si>
  <si>
    <t>Cynoglossus paramyxovirus</t>
  </si>
  <si>
    <t>Cynoglossus cynoglossusvirus</t>
  </si>
  <si>
    <t>MG600059</t>
  </si>
  <si>
    <t>Wēnlǐng tonguesole paramyxovirus</t>
  </si>
  <si>
    <t>WTSPV</t>
  </si>
  <si>
    <t>XYHYC190750</t>
  </si>
  <si>
    <t>Hoplichthysvirus</t>
  </si>
  <si>
    <t>Hoplichthys paramyxovirus</t>
  </si>
  <si>
    <t>Hoplichthys hoplichthysvirus</t>
  </si>
  <si>
    <t>MG600062</t>
  </si>
  <si>
    <t>Wēnlǐng hoplichthys paramyxovirus</t>
  </si>
  <si>
    <t>WHPV</t>
  </si>
  <si>
    <t>XYXMC57250</t>
  </si>
  <si>
    <t>Scoliodonvirus</t>
  </si>
  <si>
    <t>Scoliodon paramyxovirus</t>
  </si>
  <si>
    <t>Scoliodon scoliodonvirus</t>
  </si>
  <si>
    <t>MG600057</t>
  </si>
  <si>
    <t>Wēnzhōu pacific spadenose shark paramyxovirus</t>
  </si>
  <si>
    <t>WPSSPV</t>
  </si>
  <si>
    <t>DWXCSG11347</t>
  </si>
  <si>
    <t>2019.025P</t>
  </si>
  <si>
    <t>Idaeovirus</t>
  </si>
  <si>
    <t>Pteridovirus</t>
  </si>
  <si>
    <t>Japanese holly fern mottle pteridovirus</t>
  </si>
  <si>
    <t>FJ907327; FJ907329</t>
  </si>
  <si>
    <t>Japanese holly fern mottle virus</t>
  </si>
  <si>
    <t>JHFMoV</t>
  </si>
  <si>
    <t>DI</t>
  </si>
  <si>
    <t>Maize associated pteridovirus</t>
  </si>
  <si>
    <t>MK112502; MK112503</t>
  </si>
  <si>
    <t>maize-associated pteridovirus</t>
  </si>
  <si>
    <t>MaPV</t>
  </si>
  <si>
    <t>160060</t>
  </si>
  <si>
    <t>2019.026B</t>
  </si>
  <si>
    <t>Ruthyvirus</t>
  </si>
  <si>
    <t>Gordonia virus Ruthy</t>
  </si>
  <si>
    <t>MH536826.1</t>
  </si>
  <si>
    <t>Gordonia phage Ruthy</t>
  </si>
  <si>
    <t>2019.026M</t>
  </si>
  <si>
    <t>Kabutovirus</t>
  </si>
  <si>
    <t>Uukuvirus</t>
  </si>
  <si>
    <t>Kabuto mountain kabutovirus</t>
  </si>
  <si>
    <t>Kabuto mountain uukuvirus</t>
  </si>
  <si>
    <t>Huangpi kabutovirus</t>
  </si>
  <si>
    <t>Huangpi uukuvirus</t>
  </si>
  <si>
    <t>Uukuniemi phlebovirus</t>
  </si>
  <si>
    <t>Uukuniemi uukuvirus</t>
  </si>
  <si>
    <t>American dog uukuvirus</t>
  </si>
  <si>
    <t>KM048311; KM048312</t>
  </si>
  <si>
    <t>American dog tick virus</t>
  </si>
  <si>
    <t>ADAV</t>
  </si>
  <si>
    <t>FI6</t>
  </si>
  <si>
    <t>Pacific coast uukuvirus</t>
  </si>
  <si>
    <t>KU933936; KU933937</t>
  </si>
  <si>
    <t>Pacific coast tick virus</t>
  </si>
  <si>
    <t>PACTV</t>
  </si>
  <si>
    <t>Docc2011cons</t>
  </si>
  <si>
    <t>Tacheng uukuvirus</t>
  </si>
  <si>
    <t>KM817684; KM817744</t>
  </si>
  <si>
    <t>Tǎchéng tick virus 2</t>
  </si>
  <si>
    <t>TcTV-2</t>
  </si>
  <si>
    <t>TC252</t>
  </si>
  <si>
    <t>Lihan uukuvirus</t>
  </si>
  <si>
    <t>KM817672; KM817736</t>
  </si>
  <si>
    <t>Lihan tick virus</t>
  </si>
  <si>
    <t>LITV</t>
  </si>
  <si>
    <t>LH-1</t>
  </si>
  <si>
    <t>Schmidt uukuvirus</t>
  </si>
  <si>
    <t>HM566159; HM566158; HM566160</t>
  </si>
  <si>
    <t>Nile warbler virus</t>
  </si>
  <si>
    <t>EGAV</t>
  </si>
  <si>
    <t>EgAN 1825-61</t>
  </si>
  <si>
    <t>Zaliv Terpeniya uukuvirus</t>
  </si>
  <si>
    <t>HM566191; HM566192; HM566193</t>
  </si>
  <si>
    <t>Zaliv Terpeniya virus</t>
  </si>
  <si>
    <t>ZTV</t>
  </si>
  <si>
    <t>Grand Arbaud uukuvirus</t>
  </si>
  <si>
    <t>JF838327; JF838328; JF838329</t>
  </si>
  <si>
    <t>Grand Arbaud virus</t>
  </si>
  <si>
    <t>GAV</t>
  </si>
  <si>
    <t>Argas 27</t>
  </si>
  <si>
    <t>Murre uukuvirus</t>
  </si>
  <si>
    <t>JF838330; JF838331; JF838332</t>
  </si>
  <si>
    <t>Murre virus</t>
  </si>
  <si>
    <t>MURV</t>
  </si>
  <si>
    <t>Murre H</t>
  </si>
  <si>
    <t>Precarious Point uukuvirus</t>
  </si>
  <si>
    <t>HM566181; HM566179; HM566180</t>
  </si>
  <si>
    <t>Precarious Point virus</t>
  </si>
  <si>
    <t>PPV</t>
  </si>
  <si>
    <t>Rukutama uukuvirus</t>
  </si>
  <si>
    <t>KF892052; KF892053; KF892054</t>
  </si>
  <si>
    <t>Rukutama virus</t>
  </si>
  <si>
    <t>RUKV</t>
  </si>
  <si>
    <t>LEIV-6269C</t>
  </si>
  <si>
    <t>Kaisodi uukuvirus</t>
  </si>
  <si>
    <t>MG581739; MG581740; MG581741</t>
  </si>
  <si>
    <t>Kaisodi virus</t>
  </si>
  <si>
    <t>KASDV</t>
  </si>
  <si>
    <t>G14132</t>
  </si>
  <si>
    <t>Silverwater uukuvirus</t>
  </si>
  <si>
    <t>KM114257; KM114255; KM114256</t>
  </si>
  <si>
    <t>Silverwater virus</t>
  </si>
  <si>
    <t>SILV</t>
  </si>
  <si>
    <t>Can131</t>
  </si>
  <si>
    <t>Dabieshan uukuvirus</t>
  </si>
  <si>
    <t>KM817666; KM817733</t>
  </si>
  <si>
    <t>Dàbiéshān tick virus</t>
  </si>
  <si>
    <t>DbsTV</t>
  </si>
  <si>
    <t>D3</t>
  </si>
  <si>
    <t>Yongjia uukuvirus</t>
  </si>
  <si>
    <t>KM817704; KM817764</t>
  </si>
  <si>
    <t>Yǒngjiā tick virus 1</t>
  </si>
  <si>
    <t>YjTV-1</t>
  </si>
  <si>
    <t>YJ1-1</t>
  </si>
  <si>
    <t>Salanga phlebovirus</t>
  </si>
  <si>
    <t>KC669549; KC669550; KC669551</t>
  </si>
  <si>
    <t>Salanga virus</t>
  </si>
  <si>
    <t>SLGV</t>
  </si>
  <si>
    <t>AnB 904a</t>
  </si>
  <si>
    <t>Aguacate phlebovirus</t>
  </si>
  <si>
    <t>HM566137; HM566138; HM566139</t>
  </si>
  <si>
    <t>Aguacate virus</t>
  </si>
  <si>
    <t>AGUV</t>
  </si>
  <si>
    <t>VP-175A</t>
  </si>
  <si>
    <t>Ixcanal phlebovirus</t>
  </si>
  <si>
    <t>HM566161; HM566162; HM566163</t>
  </si>
  <si>
    <t>Ixcanal virus</t>
  </si>
  <si>
    <t>IXCV</t>
  </si>
  <si>
    <t>CA Ar 170897</t>
  </si>
  <si>
    <t>Durania phlebovirus</t>
  </si>
  <si>
    <t>HM566155; HM566156; HM566157</t>
  </si>
  <si>
    <t>Durania virus</t>
  </si>
  <si>
    <t>DRNV</t>
  </si>
  <si>
    <t>Co Ar 171162</t>
  </si>
  <si>
    <t>Ambe phlebovirus</t>
  </si>
  <si>
    <t>KX611382; KX611383; KX611384</t>
  </si>
  <si>
    <t>Ambe virus</t>
  </si>
  <si>
    <t>ABEV</t>
  </si>
  <si>
    <t>BeAr407981</t>
  </si>
  <si>
    <t>Mona Grita phlebovirus</t>
  </si>
  <si>
    <t>MK524337; MK524338; MK524339</t>
  </si>
  <si>
    <t>Mona Grita virus</t>
  </si>
  <si>
    <t>MOGV</t>
  </si>
  <si>
    <t>SP0260-PA-2014</t>
  </si>
  <si>
    <t>Salobo phlabovirus</t>
  </si>
  <si>
    <t>HM627183; HM627184; HM627185</t>
  </si>
  <si>
    <t>Salobo virus</t>
  </si>
  <si>
    <t>SLBOV</t>
  </si>
  <si>
    <t>Tres Almendras phlebovirus</t>
  </si>
  <si>
    <t>MK524348; MK524349; MK524350</t>
  </si>
  <si>
    <t>Tres Almendras virus</t>
  </si>
  <si>
    <t>TRAV</t>
  </si>
  <si>
    <t>SP0412-PA-2013</t>
  </si>
  <si>
    <t>Echarate phlebovirus</t>
  </si>
  <si>
    <t>HM119410; HM119411; HM119412</t>
  </si>
  <si>
    <t>Echarate virus</t>
  </si>
  <si>
    <t>ECHV</t>
  </si>
  <si>
    <t>Buenaventura phlebovirus</t>
  </si>
  <si>
    <t>KP272001; KP272002; KP272003</t>
  </si>
  <si>
    <t>Buenaventura virus</t>
  </si>
  <si>
    <t>BUEV</t>
  </si>
  <si>
    <t>CoAr3319</t>
  </si>
  <si>
    <t>Icoaraci phlebovirus</t>
  </si>
  <si>
    <t>MK330768; MK330769; MK330770</t>
  </si>
  <si>
    <t>Icoaraci virus</t>
  </si>
  <si>
    <t>ICOV</t>
  </si>
  <si>
    <t>BeAn24262</t>
  </si>
  <si>
    <t>Leticia phlebovirus</t>
  </si>
  <si>
    <t>HM566152; HM566153; HM566154</t>
  </si>
  <si>
    <t>Leticia virus</t>
  </si>
  <si>
    <t>LETV</t>
  </si>
  <si>
    <t>CoAr171616</t>
  </si>
  <si>
    <t>Munguba phlebovirus</t>
  </si>
  <si>
    <t>HM566164; HM566165; HM566166</t>
  </si>
  <si>
    <t>Mungua virus</t>
  </si>
  <si>
    <t>MUNV</t>
  </si>
  <si>
    <t>Pena Blanca phlebovirus</t>
  </si>
  <si>
    <t>MK524341; MK524342; MK524343</t>
  </si>
  <si>
    <t>Peña Blanca virus</t>
  </si>
  <si>
    <t>PEBV</t>
  </si>
  <si>
    <t>SP1683-PA-2014</t>
  </si>
  <si>
    <t>La Gloria phlebovirus</t>
  </si>
  <si>
    <t>MK524332; MK524333; MK524334</t>
  </si>
  <si>
    <t>La Gloria virus</t>
  </si>
  <si>
    <t>LAGV</t>
  </si>
  <si>
    <t>SP0584-PA-2014</t>
  </si>
  <si>
    <t>Tico phebovirus</t>
  </si>
  <si>
    <t>MK524345; MK524346; MK524347</t>
  </si>
  <si>
    <t>Tico virus</t>
  </si>
  <si>
    <t>TICV</t>
  </si>
  <si>
    <t>SP0157-PA-2013</t>
  </si>
  <si>
    <t>Anhanga phlebovirus</t>
  </si>
  <si>
    <t>KX611385; KX611386; KX611387</t>
  </si>
  <si>
    <t>Anhangá virus</t>
  </si>
  <si>
    <t>ANHV</t>
  </si>
  <si>
    <t>BeAn46852</t>
  </si>
  <si>
    <t>Chagres phlebovirus</t>
  </si>
  <si>
    <t>HM566146; HM566147; HM566148</t>
  </si>
  <si>
    <t>Chagres virus</t>
  </si>
  <si>
    <t>CHGV</t>
  </si>
  <si>
    <t>Uriurana phlebovirus</t>
  </si>
  <si>
    <t>HM566188; HM566189; HM566190</t>
  </si>
  <si>
    <t>Uriurana virus</t>
  </si>
  <si>
    <t>URIV</t>
  </si>
  <si>
    <t>BeAr479776</t>
  </si>
  <si>
    <t>Lara phlebovirus</t>
  </si>
  <si>
    <t>HM566185; HM566186; HM566187</t>
  </si>
  <si>
    <t>Rio Claro virus</t>
  </si>
  <si>
    <t>RICV</t>
  </si>
  <si>
    <t>GGP-2011a</t>
  </si>
  <si>
    <t>Urucuri phlebovirus</t>
  </si>
  <si>
    <t>KX611403; KX611404; KX611405</t>
  </si>
  <si>
    <t>Urucuri virus</t>
  </si>
  <si>
    <t>URUV</t>
  </si>
  <si>
    <t>BeAn100049</t>
  </si>
  <si>
    <t>Viola phlebovirus</t>
  </si>
  <si>
    <t>MF289183; MF289184; MH119632</t>
  </si>
  <si>
    <t>viola virus</t>
  </si>
  <si>
    <t>VIOV</t>
  </si>
  <si>
    <t>BR/MT_PanAr2015</t>
  </si>
  <si>
    <t>Gabek phlebovirus</t>
  </si>
  <si>
    <t>KF297903; KF297904; KF297905</t>
  </si>
  <si>
    <t>Gabek forest virus</t>
  </si>
  <si>
    <t>GFV</t>
  </si>
  <si>
    <t>Sud AN 754-61</t>
  </si>
  <si>
    <t>Ntepes phlebovirus</t>
  </si>
  <si>
    <t>MF695810; MF695811; MF695812</t>
  </si>
  <si>
    <t>Ntepes virus</t>
  </si>
  <si>
    <t>NTPV</t>
  </si>
  <si>
    <t>MRG54-KE-2014</t>
  </si>
  <si>
    <t>Karimabad phlebovirus</t>
  </si>
  <si>
    <t>KF297909; KF297910; KF297911</t>
  </si>
  <si>
    <t>Karimabad virus</t>
  </si>
  <si>
    <t>KARV</t>
  </si>
  <si>
    <t>91045-AG</t>
  </si>
  <si>
    <t>Tapara phlebovirus</t>
  </si>
  <si>
    <t>KX611397; KX611398; KX611399</t>
  </si>
  <si>
    <t>Tapará virus</t>
  </si>
  <si>
    <t>TPRV</t>
  </si>
  <si>
    <t>BeAr413570</t>
  </si>
  <si>
    <t>Alenquer phlebovirus</t>
  </si>
  <si>
    <t>HM119401; HM119402; HM119403</t>
  </si>
  <si>
    <t>Alenquer virus</t>
  </si>
  <si>
    <t>ALEV</t>
  </si>
  <si>
    <t>Toros phlebovirus</t>
  </si>
  <si>
    <t>KP966619; KP966620; KP966621</t>
  </si>
  <si>
    <t>Toros virus</t>
  </si>
  <si>
    <t>TORV</t>
  </si>
  <si>
    <t>Dashli phlebovirus</t>
  </si>
  <si>
    <t>KP771821; KP771822; KP771823</t>
  </si>
  <si>
    <t>Dāshlī virus</t>
  </si>
  <si>
    <t>DASV</t>
  </si>
  <si>
    <t>Sicilian phlebovirus</t>
  </si>
  <si>
    <t>GQ847511; GQ847512; GQ847513</t>
  </si>
  <si>
    <t>sandfly fever Sicilian virus</t>
  </si>
  <si>
    <t>SFCV</t>
  </si>
  <si>
    <t>Izmir 19</t>
  </si>
  <si>
    <t>Itaporanga phlebovirus</t>
  </si>
  <si>
    <t>MK330771; MK330772; MK330773</t>
  </si>
  <si>
    <t>Itaporanga virus</t>
  </si>
  <si>
    <t>ITPV</t>
  </si>
  <si>
    <t>original</t>
  </si>
  <si>
    <t>Massilia phlebovirus</t>
  </si>
  <si>
    <t>EU725771; EU7257712; EU725773</t>
  </si>
  <si>
    <t>Massilia virus</t>
  </si>
  <si>
    <t>MASV</t>
  </si>
  <si>
    <t>W</t>
  </si>
  <si>
    <t>Punique phlebovirus</t>
  </si>
  <si>
    <t>JF920133; JF920134; JF920135</t>
  </si>
  <si>
    <t>Punique virus</t>
  </si>
  <si>
    <t>PUNV</t>
  </si>
  <si>
    <t>PI-B4-2008</t>
  </si>
  <si>
    <t>Tehran phlebovirus</t>
  </si>
  <si>
    <t>JF939846; JF939847; JF939848</t>
  </si>
  <si>
    <t>Tehran virus</t>
  </si>
  <si>
    <t>THEV</t>
  </si>
  <si>
    <t>I-47</t>
  </si>
  <si>
    <t>Zerdali phlebovirus</t>
  </si>
  <si>
    <t>KP966616; KP966617; KP966618</t>
  </si>
  <si>
    <t>Zerdali virus</t>
  </si>
  <si>
    <t>ZERV</t>
  </si>
  <si>
    <t>Toscana phlebovirus</t>
  </si>
  <si>
    <t>X68414; X53794; X89628</t>
  </si>
  <si>
    <t>Toscana virus</t>
  </si>
  <si>
    <t>TOSV</t>
  </si>
  <si>
    <t>ISS.Phl.3</t>
  </si>
  <si>
    <t>Adana phlebovirus</t>
  </si>
  <si>
    <t>KJ939330; KJ939331; KJ939332</t>
  </si>
  <si>
    <t>Adana virus</t>
  </si>
  <si>
    <t>Alcube phlebovirus</t>
  </si>
  <si>
    <t>KR363190; KR363191; KR363192</t>
  </si>
  <si>
    <t>Alcube virus</t>
  </si>
  <si>
    <t>ACBV</t>
  </si>
  <si>
    <t>S20</t>
  </si>
  <si>
    <t>Medjerda phlebovirus</t>
  </si>
  <si>
    <t>KU255114; KU255115; KU297253</t>
  </si>
  <si>
    <t>Medjerda Valley virus</t>
  </si>
  <si>
    <t>MVV</t>
  </si>
  <si>
    <t>T131</t>
  </si>
  <si>
    <t>Arumowot phlebovirus</t>
  </si>
  <si>
    <t>MF593931; MF593932; MF593933</t>
  </si>
  <si>
    <t>Arumowot virus</t>
  </si>
  <si>
    <t>AMTV</t>
  </si>
  <si>
    <t>Ar 1286-64</t>
  </si>
  <si>
    <t>Odrenisrou phlebovirus</t>
  </si>
  <si>
    <t>HM566173; HM566174; HM566175</t>
  </si>
  <si>
    <t>Odrénisrou virus</t>
  </si>
  <si>
    <t>ODRV</t>
  </si>
  <si>
    <t>Nique phlebovirus</t>
  </si>
  <si>
    <t>HM119425; HM119426; HM119427</t>
  </si>
  <si>
    <t>Nique virus</t>
  </si>
  <si>
    <t>NIQV</t>
  </si>
  <si>
    <t>Maldonado phlebovirus</t>
  </si>
  <si>
    <t>HM119413; HM119414; HM119415</t>
  </si>
  <si>
    <t>Maldonado virus</t>
  </si>
  <si>
    <t>MLOV</t>
  </si>
  <si>
    <t>FMD 0077</t>
  </si>
  <si>
    <t>Itaituba phlebovirus</t>
  </si>
  <si>
    <t>HM119416; HM119417; HM119418</t>
  </si>
  <si>
    <t>Itaituba virus</t>
  </si>
  <si>
    <t>ITAV</t>
  </si>
  <si>
    <t>Oriximina phlebovirus</t>
  </si>
  <si>
    <t>HM119434; HM119435; HM119436</t>
  </si>
  <si>
    <t>Oriximiná virus</t>
  </si>
  <si>
    <t>ORXV</t>
  </si>
  <si>
    <t>Turuna phlebovirus</t>
  </si>
  <si>
    <t>HM119431; HM119432; HM119431</t>
  </si>
  <si>
    <t>Turuna virus</t>
  </si>
  <si>
    <t>TUAV</t>
  </si>
  <si>
    <t>Campana phlebovirus</t>
  </si>
  <si>
    <t>KP272040; KP272041; KP272042</t>
  </si>
  <si>
    <t>Campana virus</t>
  </si>
  <si>
    <t>CMAV</t>
  </si>
  <si>
    <t>VP-334K</t>
  </si>
  <si>
    <t>Cocle phlebovirus</t>
  </si>
  <si>
    <t>KP272034; KP272035; KP272036</t>
  </si>
  <si>
    <t>Coclé virus</t>
  </si>
  <si>
    <t>CCLV</t>
  </si>
  <si>
    <t>GML244915</t>
  </si>
  <si>
    <t>Sandfly fever Naples phlebovirus</t>
  </si>
  <si>
    <t>Naples phlebovirus</t>
  </si>
  <si>
    <t xml:space="preserve">HM566170; HM566171; HM566172 </t>
  </si>
  <si>
    <t>sandfly fever Naples virus</t>
  </si>
  <si>
    <t>SFNV</t>
  </si>
  <si>
    <t>Gordil phlebovirus</t>
  </si>
  <si>
    <t>KF297900; KF297901; KF297902</t>
  </si>
  <si>
    <t>Gordil virus</t>
  </si>
  <si>
    <t>GORV</t>
  </si>
  <si>
    <t>Dak ANBr 496d</t>
  </si>
  <si>
    <t>Saint Floris phlebovirus</t>
  </si>
  <si>
    <t>JF920136; JF920137; JF920138</t>
  </si>
  <si>
    <t>Saint-Floris virus</t>
  </si>
  <si>
    <t>SAFV</t>
  </si>
  <si>
    <t>Dak ANB 512</t>
  </si>
  <si>
    <t>Rio Grande phlebovirus</t>
  </si>
  <si>
    <t>MK503253; MK503254; MK503255</t>
  </si>
  <si>
    <t>Rio Grande virus</t>
  </si>
  <si>
    <t>RGV</t>
  </si>
  <si>
    <t>TBM3-204</t>
  </si>
  <si>
    <t>Cacao phlebovirus</t>
  </si>
  <si>
    <t>MK330756; MK330757; MK330758</t>
  </si>
  <si>
    <t>Cacao virus</t>
  </si>
  <si>
    <t>CACV</t>
  </si>
  <si>
    <t>Bhanja bandavirus</t>
  </si>
  <si>
    <t>JX961616; JX961617; JX961618</t>
  </si>
  <si>
    <t>Bhanja virus</t>
  </si>
  <si>
    <t>BHAV</t>
  </si>
  <si>
    <t>ibAr2709</t>
  </si>
  <si>
    <t>Hunter Island bandavirus</t>
  </si>
  <si>
    <t>KF848980; KF848981; KF848982</t>
  </si>
  <si>
    <t>Hunter Island virus</t>
  </si>
  <si>
    <t>HUIV</t>
  </si>
  <si>
    <t>Kismaayo bandavirus</t>
  </si>
  <si>
    <t>KM114252; KM114253; KM114254</t>
  </si>
  <si>
    <t>Kismaayo virus</t>
  </si>
  <si>
    <t>KISV</t>
  </si>
  <si>
    <t>LEIV3641A</t>
  </si>
  <si>
    <t>Lone Star bandavirus</t>
  </si>
  <si>
    <t>KC589005; KC589006; KC589007</t>
  </si>
  <si>
    <t>Lone Star virus</t>
  </si>
  <si>
    <t>LSV</t>
  </si>
  <si>
    <t>TMA 1381</t>
  </si>
  <si>
    <t>Ixovirus</t>
  </si>
  <si>
    <t>Blackleg ixovirus</t>
  </si>
  <si>
    <t>KM048313; KM048314</t>
  </si>
  <si>
    <t>blacklegged tick phlebovirus-1</t>
  </si>
  <si>
    <t>BTPV-1</t>
  </si>
  <si>
    <t>H12</t>
  </si>
  <si>
    <t>Norway ixovirus</t>
  </si>
  <si>
    <t>MF141052; MF141053</t>
  </si>
  <si>
    <t>Norway phlebovirus 1</t>
  </si>
  <si>
    <t>NIXV</t>
  </si>
  <si>
    <t>NOR/A2/Bronnoya/2014</t>
  </si>
  <si>
    <t>Scapularis ixovirus</t>
  </si>
  <si>
    <t>KU230449; KU230450</t>
  </si>
  <si>
    <t>blacklegged tick phlebovirus 3</t>
  </si>
  <si>
    <t>BTPV-3</t>
  </si>
  <si>
    <t>A1</t>
  </si>
  <si>
    <t>Entovirus</t>
  </si>
  <si>
    <t>Entoleuca entovirus</t>
  </si>
  <si>
    <t>MF375882; MK140653</t>
  </si>
  <si>
    <t>Entoleuca phenui-like virus 1</t>
  </si>
  <si>
    <t>EnPLV-1</t>
  </si>
  <si>
    <t>E115-5</t>
  </si>
  <si>
    <t>Lentinuvirus</t>
  </si>
  <si>
    <t>Lentinula lentinuvirus</t>
  </si>
  <si>
    <t>LC466008; LC466009</t>
  </si>
  <si>
    <t>Lentinula edodes negative-strand RNA virus 2</t>
  </si>
  <si>
    <t>LeNSRV-2</t>
  </si>
  <si>
    <t>Rubodvirus</t>
  </si>
  <si>
    <t>Apple rubodvirus 1</t>
  </si>
  <si>
    <t>MF062125; MF062126; MF062127; MF0621278; MF062129</t>
  </si>
  <si>
    <t>apple rubbery wood virus 1</t>
  </si>
  <si>
    <t>ARWV-1</t>
  </si>
  <si>
    <t>982-11</t>
  </si>
  <si>
    <t>Apple rubodvirus 2</t>
  </si>
  <si>
    <t>MF062139; MF062140; MF062141; MF062142; MF062143</t>
  </si>
  <si>
    <t>apple rubbery wood virus 2</t>
  </si>
  <si>
    <t>ARWV-2</t>
  </si>
  <si>
    <t>R12</t>
  </si>
  <si>
    <t>Tenuivirus</t>
  </si>
  <si>
    <t>Melon tenuivirus</t>
  </si>
  <si>
    <t>MH817469; MH817470; MH817471; MH817472; MH817473; MH817474; MH817475; MH817476</t>
  </si>
  <si>
    <t>melon chlorotic spot virus</t>
  </si>
  <si>
    <t>MeCSV</t>
  </si>
  <si>
    <t>E11-018</t>
  </si>
  <si>
    <t>Wubeivirus</t>
  </si>
  <si>
    <t>Fly wubeivirus</t>
  </si>
  <si>
    <t>Phasivirus</t>
  </si>
  <si>
    <t>Fly phasivirus</t>
  </si>
  <si>
    <t>KM817689; KM817722; KM817749</t>
  </si>
  <si>
    <t>Wǔhàn fly virus 1</t>
  </si>
  <si>
    <t>WhFV-1</t>
  </si>
  <si>
    <t>SYY1-9</t>
  </si>
  <si>
    <t>Dipteran wubeivirus</t>
  </si>
  <si>
    <t>Dipteran phasivirus</t>
  </si>
  <si>
    <t>KX884799; KX884800; KX884801</t>
  </si>
  <si>
    <t>Húběi diptera virus 5</t>
  </si>
  <si>
    <t>HbDV-5</t>
  </si>
  <si>
    <t>SCM245062</t>
  </si>
  <si>
    <t>2019.026P</t>
  </si>
  <si>
    <t>Avsunviroidae</t>
  </si>
  <si>
    <t>Pelamoviroid</t>
  </si>
  <si>
    <t>Apple hammerhead viroid</t>
  </si>
  <si>
    <t>NC_028132.1</t>
  </si>
  <si>
    <t>apple hammerhead viroid</t>
  </si>
  <si>
    <t>AHVd</t>
  </si>
  <si>
    <t>2019.027B</t>
  </si>
  <si>
    <t>Samwavirus</t>
  </si>
  <si>
    <t>Corynebacterium virus SamW</t>
  </si>
  <si>
    <t>MH727560.1</t>
  </si>
  <si>
    <t>Corynebacterium phage SamW</t>
  </si>
  <si>
    <t>2019.027M</t>
  </si>
  <si>
    <t>Coltivirus</t>
  </si>
  <si>
    <t>Kundal coltivirus</t>
  </si>
  <si>
    <t>MH327935;MH327936;MH327937;MH327938;MH327939;MH327940;MH327941;MH327942;MH327943;MH327944;MH327945;MH327946</t>
  </si>
  <si>
    <t>Kundal virus</t>
  </si>
  <si>
    <t>KUNDV</t>
  </si>
  <si>
    <t>MCL-13-T-316</t>
  </si>
  <si>
    <t>Tai Forest coltivirus</t>
  </si>
  <si>
    <t xml:space="preserve">KX989543; KX989544; KX989545; MF511051; MF511052; MF511053; MF511054; KX989546; MF511055; MF511056 </t>
  </si>
  <si>
    <t xml:space="preserve">Taï Forest reovirus </t>
  </si>
  <si>
    <t>TFRV</t>
  </si>
  <si>
    <t>B30</t>
  </si>
  <si>
    <t xml:space="preserve">Tarumizu coltivirus </t>
  </si>
  <si>
    <t xml:space="preserve">LC275144; LC275145; LC275146; LC275147; LC275148; LC275149; LC275150; LC275151; LC275152; LC275153; LC275154; LC275155; LC275156; LC275157; LC275158; LC275159; LC275160; LC275161; LC275162; LC275163; LC275164; LC275165; LC275166; LC275167; LC275168; LC275169; LC275170; LC275171; LC275172; LC275173; LC2751754; LC275175; LC275176; LC275177; LC275178; LC275179 </t>
  </si>
  <si>
    <t xml:space="preserve">Tarumizu tick virus </t>
  </si>
  <si>
    <t>TarTV</t>
  </si>
  <si>
    <t>13T269;13T276;13T117</t>
  </si>
  <si>
    <t>Colorado tick fever virus</t>
  </si>
  <si>
    <t>Colorado tick fever coltivirus</t>
  </si>
  <si>
    <t>Eyach virus</t>
  </si>
  <si>
    <t>Eyach coltivirus</t>
  </si>
  <si>
    <t>2019.028B</t>
  </si>
  <si>
    <t>Sansavirus</t>
  </si>
  <si>
    <t>Caulobacter virus Sansa</t>
  </si>
  <si>
    <t>KT001913.1</t>
  </si>
  <si>
    <t>Caulobacter phage Sansa</t>
  </si>
  <si>
    <t>2019.028M</t>
  </si>
  <si>
    <t>Bunyvirales</t>
  </si>
  <si>
    <t>Phasmaviridae</t>
  </si>
  <si>
    <t>Inshuvirus</t>
  </si>
  <si>
    <t>Insect inshuvirus</t>
  </si>
  <si>
    <t>Orthophasmavirus</t>
  </si>
  <si>
    <t>Seattle orthophasmavirus</t>
  </si>
  <si>
    <t>Nome phantom orthophasmavirus</t>
  </si>
  <si>
    <t>Orhtophasmavirus</t>
  </si>
  <si>
    <t>Anopheles orthophasmavirus</t>
  </si>
  <si>
    <t>MH822966; MH822967; MH822968</t>
  </si>
  <si>
    <t>Anopheles triannulatus orthophasmavirus</t>
  </si>
  <si>
    <t>AtOPV</t>
  </si>
  <si>
    <t>2019.029B</t>
  </si>
  <si>
    <t>Brockvirinae</t>
  </si>
  <si>
    <t>Schiekvirus</t>
  </si>
  <si>
    <t>Enterococcus virus EFDG1</t>
  </si>
  <si>
    <t>KP339049</t>
  </si>
  <si>
    <t>Enterococcus phage EFDG1</t>
  </si>
  <si>
    <t>Enterococcus virus EfV12</t>
  </si>
  <si>
    <t>MH880817</t>
  </si>
  <si>
    <t>Enterococcus phage EfV12-phi1</t>
  </si>
  <si>
    <t>Enterococcus virus EFP01</t>
  </si>
  <si>
    <t>KY549443</t>
  </si>
  <si>
    <t>Enterococcus phage EFP01</t>
  </si>
  <si>
    <t>2019.029M</t>
  </si>
  <si>
    <t>Rotavirus J</t>
  </si>
  <si>
    <t>KX756619 - KX756629</t>
  </si>
  <si>
    <t>rotavirus J</t>
  </si>
  <si>
    <t>RVJ</t>
  </si>
  <si>
    <t>BO4351/Ms/2014</t>
  </si>
  <si>
    <t>2019.030B</t>
  </si>
  <si>
    <t>Schubertvirus</t>
  </si>
  <si>
    <t>Microbacterium virus Schubert</t>
  </si>
  <si>
    <t>MK308637.1</t>
  </si>
  <si>
    <t>Microbacterium phage Schubert</t>
  </si>
  <si>
    <t>2019.030M</t>
  </si>
  <si>
    <t>Cytorhabdovirus</t>
  </si>
  <si>
    <t>Cabbage cytorhabdovirus</t>
  </si>
  <si>
    <t>KY810772</t>
  </si>
  <si>
    <t>cabbage cytorhabdovirus 1</t>
  </si>
  <si>
    <t>CCyV-1</t>
  </si>
  <si>
    <t>FERA_050726</t>
  </si>
  <si>
    <t>Maize-associated cytorhabdovirus</t>
  </si>
  <si>
    <t>KY965147</t>
  </si>
  <si>
    <t>maize-associated cytorhabdovirus</t>
  </si>
  <si>
    <t>MaCV</t>
  </si>
  <si>
    <t>Peru</t>
  </si>
  <si>
    <t>Maize yellow striate cytorhabdovirus</t>
  </si>
  <si>
    <t>KY884303</t>
  </si>
  <si>
    <t>maize yellow striate virus</t>
  </si>
  <si>
    <t>MYSV</t>
  </si>
  <si>
    <t>Argentina</t>
  </si>
  <si>
    <t>Papaya cytorhabdovirus</t>
  </si>
  <si>
    <t>MH282832</t>
  </si>
  <si>
    <t>papaya virus E</t>
  </si>
  <si>
    <t>PpVE</t>
  </si>
  <si>
    <t>Los Rios_Ec</t>
  </si>
  <si>
    <t>Persimmon cytorhabdovirus</t>
  </si>
  <si>
    <t>AB735628</t>
  </si>
  <si>
    <t>persimmon virus A</t>
  </si>
  <si>
    <t>PeVA</t>
  </si>
  <si>
    <t>Kaki13-14</t>
  </si>
  <si>
    <t>Raspberry vein chlorosis cytorhabdovirus</t>
  </si>
  <si>
    <t>MK240091</t>
  </si>
  <si>
    <t>raspberry vein chlorosis virus</t>
  </si>
  <si>
    <t>RVCV</t>
  </si>
  <si>
    <t>Hutton_1</t>
  </si>
  <si>
    <t>Rice stripe mosaic cytorhabdovirus</t>
  </si>
  <si>
    <t>KX525586</t>
  </si>
  <si>
    <t>rice stripe mosaic virus</t>
  </si>
  <si>
    <t>RSMV</t>
  </si>
  <si>
    <t>GD-LD</t>
  </si>
  <si>
    <t>Tomato yellow mottle-associated cytorhabdovirus</t>
  </si>
  <si>
    <t>KY075646</t>
  </si>
  <si>
    <t>tomato yellow mottle-associated virus</t>
  </si>
  <si>
    <t>TYMaV</t>
  </si>
  <si>
    <t>China</t>
  </si>
  <si>
    <t>Yerba mate chlorosis-associated cytorhabdovirus</t>
  </si>
  <si>
    <t>KY366322</t>
  </si>
  <si>
    <t>yerba mate chlorosis-associated virus</t>
  </si>
  <si>
    <t>YmCaV</t>
  </si>
  <si>
    <t>Montecarlo</t>
  </si>
  <si>
    <t>Wuhan 4 insect cytorhabdovirus</t>
  </si>
  <si>
    <t>KM817650</t>
  </si>
  <si>
    <t>Wuhan insect virus 4</t>
  </si>
  <si>
    <t>WuIV-4</t>
  </si>
  <si>
    <t>YCYC03</t>
  </si>
  <si>
    <t>Wuhan 5 insect cytorhabdovirus</t>
  </si>
  <si>
    <t>KM817651</t>
  </si>
  <si>
    <t>Wuhan insect virus 5</t>
  </si>
  <si>
    <t>WuIV-5</t>
  </si>
  <si>
    <t>YCYC02</t>
  </si>
  <si>
    <t>Wuhan 6 insect cytorhabdovirus</t>
  </si>
  <si>
    <t>KM817652</t>
  </si>
  <si>
    <t>Wuhan insect virus 6</t>
  </si>
  <si>
    <t>WuIV-6</t>
  </si>
  <si>
    <t>SXCC01-1</t>
  </si>
  <si>
    <t>2019.031M</t>
  </si>
  <si>
    <t>Nucleorhabdovirus</t>
  </si>
  <si>
    <t>Alphanucleorhabdovirus</t>
  </si>
  <si>
    <t>Eggplant mottled dwarf nucleorhabdovirus</t>
  </si>
  <si>
    <t>Eggplant mottled dwarf alphanucleorhabdovirus</t>
  </si>
  <si>
    <t xml:space="preserve"> KJ082087</t>
  </si>
  <si>
    <t>eggplant mottled dwarf virus</t>
  </si>
  <si>
    <t>EMDV</t>
  </si>
  <si>
    <t>Agapanthus</t>
  </si>
  <si>
    <t>Maize Iranian mosaic nucleorhabdovirus</t>
  </si>
  <si>
    <t xml:space="preserve">Maize Iranian mosaic alphanucleorhabdovirus </t>
  </si>
  <si>
    <t xml:space="preserve"> MF102281 </t>
  </si>
  <si>
    <t>maize Iranian mosaic virus</t>
  </si>
  <si>
    <t>MIMV</t>
  </si>
  <si>
    <t>Fars</t>
  </si>
  <si>
    <t>Maize mosaic nucleorhabdovirus</t>
  </si>
  <si>
    <t>Maize mosaic alphanucleorhabdovirus</t>
  </si>
  <si>
    <t>AY618418</t>
  </si>
  <si>
    <t>maize mosaic virus</t>
  </si>
  <si>
    <t>MMV</t>
  </si>
  <si>
    <t>USA</t>
  </si>
  <si>
    <t>Potato yellow dwarf nucleorhabdovirus</t>
  </si>
  <si>
    <t xml:space="preserve">Potato yellow dwarf alphanucleorhabdovirus </t>
  </si>
  <si>
    <t>GU734660</t>
  </si>
  <si>
    <t>potato yellow dwarf virus</t>
  </si>
  <si>
    <t>PYDV</t>
  </si>
  <si>
    <t>SYDV</t>
  </si>
  <si>
    <t>Rice yellow stunt nucleorhabdovirus</t>
  </si>
  <si>
    <t xml:space="preserve">Rice yellow stunt alphanucleorhabdovirus </t>
  </si>
  <si>
    <t xml:space="preserve">AB011257 </t>
  </si>
  <si>
    <t>rice yellow stunt virus</t>
  </si>
  <si>
    <t>RYSV</t>
  </si>
  <si>
    <t xml:space="preserve">Taro vein chlorosis nucleorhabdovirus </t>
  </si>
  <si>
    <t>Taro vein chlorosis alphanucleorhabdovirus</t>
  </si>
  <si>
    <t xml:space="preserve">AY674964  </t>
  </si>
  <si>
    <t>taro vein chlorosis virus</t>
  </si>
  <si>
    <t>TaVCV</t>
  </si>
  <si>
    <t>Fiji</t>
  </si>
  <si>
    <t>Wheat yellow striate alphanucleorhabdovirus</t>
  </si>
  <si>
    <t>MG604920</t>
  </si>
  <si>
    <t xml:space="preserve">wheat yellow striate virus </t>
  </si>
  <si>
    <t>WYSV</t>
  </si>
  <si>
    <t>SX-HC</t>
  </si>
  <si>
    <t xml:space="preserve">Morogoro maize-associated alphanucleorhabdovirus </t>
  </si>
  <si>
    <t>MK063878</t>
  </si>
  <si>
    <t xml:space="preserve">Morogoro maize-associated virus </t>
  </si>
  <si>
    <t>MMaV</t>
  </si>
  <si>
    <t>16-0112</t>
  </si>
  <si>
    <t xml:space="preserve">Physostegia chlorotic mottle alphanucleorhabdovirus </t>
  </si>
  <si>
    <t>KX636164</t>
  </si>
  <si>
    <t xml:space="preserve">Physostegia chlorotic mottle virus </t>
  </si>
  <si>
    <t>PhCMoV</t>
  </si>
  <si>
    <t>PV-1182</t>
  </si>
  <si>
    <t xml:space="preserve">Betanucleorhabdovirus </t>
  </si>
  <si>
    <t xml:space="preserve">Sowthistle yellow vein nucleorhabdovirus </t>
  </si>
  <si>
    <t xml:space="preserve">Sowthistle yellow vein betanucleorhabdovirus </t>
  </si>
  <si>
    <t>sowthistle yellow vein virus</t>
  </si>
  <si>
    <t>SYVV</t>
  </si>
  <si>
    <t xml:space="preserve">Datura yellow vein nucleorhabdovirus </t>
  </si>
  <si>
    <t xml:space="preserve">Datura yellow vein betanucleorhabdovirus </t>
  </si>
  <si>
    <t>KM823531</t>
  </si>
  <si>
    <t>datura yellow vein virus</t>
  </si>
  <si>
    <t>DYVV</t>
  </si>
  <si>
    <t>Australia</t>
  </si>
  <si>
    <t>Sonchus yellow net nucleorhabdovirus  </t>
  </si>
  <si>
    <t xml:space="preserve">Sonchus yellow net betanucleorhabdovirus </t>
  </si>
  <si>
    <t>L32603</t>
  </si>
  <si>
    <t>sonchus yellow net virus</t>
  </si>
  <si>
    <t>SYNV</t>
  </si>
  <si>
    <t>Blackcurrant betanucleorhabdovirus</t>
  </si>
  <si>
    <t>MF543022</t>
  </si>
  <si>
    <t xml:space="preserve">black currant-associated rhabdovirus </t>
  </si>
  <si>
    <t>BCaRV</t>
  </si>
  <si>
    <t>Veloy</t>
  </si>
  <si>
    <t xml:space="preserve">Trefoil betanucleorhabdovirus </t>
  </si>
  <si>
    <t>MH614262</t>
  </si>
  <si>
    <t>bird's-foot trefoil-associated virus 1</t>
  </si>
  <si>
    <t>BFTV-1</t>
  </si>
  <si>
    <t>LC</t>
  </si>
  <si>
    <t xml:space="preserve">Alfalfa betanucleorhabdovirus </t>
  </si>
  <si>
    <t>MG948563</t>
  </si>
  <si>
    <t xml:space="preserve">alfalfa-associated nucleorhabdovirus </t>
  </si>
  <si>
    <t>AaNV</t>
  </si>
  <si>
    <t>Stadl-Paura HZ10-01</t>
  </si>
  <si>
    <t>Gammanucleorhabdovirus</t>
  </si>
  <si>
    <t>Maize fine streak nucleorhabdovirus</t>
  </si>
  <si>
    <t xml:space="preserve">Maize fine streak gammanucleorhabdovirus </t>
  </si>
  <si>
    <t>maize fine streak virus</t>
  </si>
  <si>
    <t>MFSV</t>
  </si>
  <si>
    <t>2019.032B</t>
  </si>
  <si>
    <t>Podoviridae</t>
  </si>
  <si>
    <t>Shizishanvirus</t>
  </si>
  <si>
    <t>Pseudomonas virus phCDa</t>
  </si>
  <si>
    <t>MH382836</t>
  </si>
  <si>
    <t>Pseudomonas phage phCDa</t>
  </si>
  <si>
    <t>2019.032M</t>
  </si>
  <si>
    <t>Ohlsrhavirus</t>
  </si>
  <si>
    <t>Ohlsdorf ohlsrhavirus</t>
  </si>
  <si>
    <t>KY768856</t>
  </si>
  <si>
    <t>Ohlsdorf virus</t>
  </si>
  <si>
    <t>Germany/2012/Oc.cantans</t>
  </si>
  <si>
    <t>OHLDV</t>
  </si>
  <si>
    <t>Tongilchon ohlsrhavirus</t>
  </si>
  <si>
    <t>KU095840</t>
  </si>
  <si>
    <t>Tongilchon virus 1</t>
  </si>
  <si>
    <t>A12.2676/ROK/2012</t>
  </si>
  <si>
    <t>TCHV-1</t>
  </si>
  <si>
    <t>Riverside ohlsrhavirus</t>
  </si>
  <si>
    <t>KU248085</t>
  </si>
  <si>
    <t>riverside virus</t>
  </si>
  <si>
    <t>Drava-1</t>
  </si>
  <si>
    <t>RISV</t>
  </si>
  <si>
    <t>Culex ohlsrhavirus</t>
  </si>
  <si>
    <t>MF176333</t>
  </si>
  <si>
    <t>Culex rhabdo-like virus</t>
  </si>
  <si>
    <t>mosWSB71420</t>
  </si>
  <si>
    <t>CRLV</t>
  </si>
  <si>
    <t>Northcreek ohlsrhavirus</t>
  </si>
  <si>
    <t>North Creek virus</t>
  </si>
  <si>
    <t>954</t>
  </si>
  <si>
    <t>NORCV</t>
  </si>
  <si>
    <t>2019.033B</t>
  </si>
  <si>
    <t>Sonalivirus</t>
  </si>
  <si>
    <t>Arthobacter virus Sonali</t>
  </si>
  <si>
    <t>MK411746.1</t>
  </si>
  <si>
    <t>Arthrobacter phage Sonali</t>
  </si>
  <si>
    <t>2019.033M</t>
  </si>
  <si>
    <t>Almendravirus</t>
  </si>
  <si>
    <t>Menghai almendravirus</t>
  </si>
  <si>
    <t>KX758335</t>
  </si>
  <si>
    <t>Menghai rhabdovirus</t>
  </si>
  <si>
    <t>MRV</t>
  </si>
  <si>
    <t>2019.034B</t>
  </si>
  <si>
    <t>Squashvirus</t>
  </si>
  <si>
    <t>Microbacterium virus Squash</t>
  </si>
  <si>
    <t>MH153813.1</t>
  </si>
  <si>
    <t>Microbacterium phage Squash</t>
  </si>
  <si>
    <t>Microbacterium virus Hyperion</t>
  </si>
  <si>
    <t>MH153803.1</t>
  </si>
  <si>
    <t>Microbacterium phage Hyperion</t>
  </si>
  <si>
    <t>2019.035B</t>
  </si>
  <si>
    <t>Terapinvirus</t>
  </si>
  <si>
    <t>Gordonia virus Terapin</t>
  </si>
  <si>
    <t>KX557285.1</t>
  </si>
  <si>
    <t>Gordonia phage Terapin</t>
  </si>
  <si>
    <t>Gordonia virus Suzy</t>
  </si>
  <si>
    <t>MH271313.1</t>
  </si>
  <si>
    <t>Gordonia phage Suzy</t>
  </si>
  <si>
    <t>2019.036B</t>
  </si>
  <si>
    <t>Trinevirus</t>
  </si>
  <si>
    <t>Gordonia virus Trine</t>
  </si>
  <si>
    <t>MH271318.1</t>
  </si>
  <si>
    <t>Gordonia phage Trine</t>
  </si>
  <si>
    <t>2019.037B</t>
  </si>
  <si>
    <t>Xuquatrovirus</t>
  </si>
  <si>
    <t>Escherichia virus PTXU04</t>
  </si>
  <si>
    <t>MK373772</t>
  </si>
  <si>
    <t>Escherichia phage PTXU04</t>
  </si>
  <si>
    <t>2019.038B</t>
  </si>
  <si>
    <t>Abbeymikolonvirus</t>
  </si>
  <si>
    <t>Streptomyces virus AbbeyMikolon</t>
  </si>
  <si>
    <t>MG593800.1</t>
  </si>
  <si>
    <t>Streptomyces phage AbbeyMikolon</t>
  </si>
  <si>
    <t>2019.039B</t>
  </si>
  <si>
    <t>Dolichocephalovirinae</t>
  </si>
  <si>
    <t>Phicbkvirus</t>
  </si>
  <si>
    <t>Shapirovirus</t>
  </si>
  <si>
    <t xml:space="preserve">Caulobacter virus Karma </t>
  </si>
  <si>
    <t>Caulobacter virus Magneto</t>
  </si>
  <si>
    <t>Poindextervirus</t>
  </si>
  <si>
    <t>Caulobacter virus Rogue</t>
  </si>
  <si>
    <t>JX100814.1</t>
  </si>
  <si>
    <t>Caulobacter virus CcrRogue</t>
  </si>
  <si>
    <t>Caulobacter phage CcrRogue</t>
  </si>
  <si>
    <t>Caulobacter virus CcrBL10</t>
  </si>
  <si>
    <t>MH588544.1</t>
  </si>
  <si>
    <t>Caulobacter phage CcrBL10</t>
  </si>
  <si>
    <t>Colossusvirus</t>
  </si>
  <si>
    <t>Caulobacter virus CcrColossus</t>
  </si>
  <si>
    <t>JX100810.1</t>
  </si>
  <si>
    <t>Caulobacter phage CcrColossus</t>
  </si>
  <si>
    <t>Caulobacter virus CcrPW</t>
  </si>
  <si>
    <t>MH588545.1</t>
  </si>
  <si>
    <t>Caulobacter phage CcrPW</t>
  </si>
  <si>
    <t>Bertelyvirus</t>
  </si>
  <si>
    <t>Caulobacter virus CcrSC</t>
  </si>
  <si>
    <t>MH588547.1</t>
  </si>
  <si>
    <t>Caulobacter phage CcrSC</t>
  </si>
  <si>
    <t>Caulobacter virus CcrBL9</t>
  </si>
  <si>
    <t>MH588546.1</t>
  </si>
  <si>
    <t>Caulobacter phage CcrBL9</t>
  </si>
  <si>
    <t>2019.040B</t>
  </si>
  <si>
    <t>Armstrongvirus</t>
  </si>
  <si>
    <t>Microbacterium virus Armstrong</t>
  </si>
  <si>
    <t>MH834596.1</t>
  </si>
  <si>
    <t>Microbacterium phage Armstrong</t>
  </si>
  <si>
    <t>2019.041B</t>
  </si>
  <si>
    <t>Attoomivirus</t>
  </si>
  <si>
    <t>Streptomyces virus Attoomi</t>
  </si>
  <si>
    <t>MG593801.1</t>
  </si>
  <si>
    <t>Streptomyces phage Attoomi</t>
  </si>
  <si>
    <t>Austintatiousvirus</t>
  </si>
  <si>
    <t>Streptomyces virus Austintatious</t>
  </si>
  <si>
    <t>MK305888.1</t>
  </si>
  <si>
    <t>Streptomyces phage Austintatious</t>
  </si>
  <si>
    <t>Streptomyces virus Ididsumtinwong</t>
  </si>
  <si>
    <t>KY092479.1</t>
  </si>
  <si>
    <t>Streptomyces phage Ididsumtinwong</t>
  </si>
  <si>
    <t>Streptomyces virus PapayaSalad</t>
  </si>
  <si>
    <t>KY092481.1</t>
  </si>
  <si>
    <t>Streptomyces phage PapayaSalad</t>
  </si>
  <si>
    <t>2019.043B</t>
  </si>
  <si>
    <t>Baoshanvirus</t>
  </si>
  <si>
    <t>Staphylococcus virus BS2</t>
  </si>
  <si>
    <t>MH028956.1</t>
  </si>
  <si>
    <t>Staphylococcus virus phiSA_BS2</t>
  </si>
  <si>
    <t>phiSA_BS2</t>
  </si>
  <si>
    <t>Staphylococcus virus BS1</t>
  </si>
  <si>
    <t>MH078572.1</t>
  </si>
  <si>
    <t>Staphylococcus virus phiSA_BS1</t>
  </si>
  <si>
    <t>phiSA_BS1</t>
  </si>
  <si>
    <t>2019.045B</t>
  </si>
  <si>
    <t>Andrewvirus</t>
  </si>
  <si>
    <t>Arthrobacter virus Andrew</t>
  </si>
  <si>
    <t>MH834595.1</t>
  </si>
  <si>
    <t>Arthrobacter phage Andrew</t>
  </si>
  <si>
    <t>2019.046B</t>
  </si>
  <si>
    <t>Appavirus</t>
  </si>
  <si>
    <t>Microbacterium virus Appa</t>
  </si>
  <si>
    <t>MH153799</t>
  </si>
  <si>
    <t>Microbacterium phage Appa</t>
  </si>
  <si>
    <t>2019.047B</t>
  </si>
  <si>
    <t>Chaseviridae</t>
  </si>
  <si>
    <t>Carltongylesvirus</t>
  </si>
  <si>
    <t>Escherichia virus GJ1</t>
  </si>
  <si>
    <t>EF460875.1</t>
  </si>
  <si>
    <t>Escherichia phage phiEcoM-GJ1</t>
  </si>
  <si>
    <t>Escherichia virus ST32</t>
  </si>
  <si>
    <t>MF044458.2</t>
  </si>
  <si>
    <t>Escherichia phage ST32</t>
  </si>
  <si>
    <t>Faunusvirus</t>
  </si>
  <si>
    <t>Erwinia virus Faunus</t>
  </si>
  <si>
    <t>MH191398.1</t>
  </si>
  <si>
    <t>Erwinia phage Faunus</t>
  </si>
  <si>
    <t>Suwonvirus</t>
  </si>
  <si>
    <t>Pectobacterium virus PM1</t>
  </si>
  <si>
    <t>KF534715.1</t>
  </si>
  <si>
    <t>Pectobacterium phage PM1</t>
  </si>
  <si>
    <t>Pectobacterium virus PP101</t>
  </si>
  <si>
    <t>KY087898.2</t>
  </si>
  <si>
    <t>Pectobacterium phage PP101</t>
  </si>
  <si>
    <t>Yushanvirus</t>
  </si>
  <si>
    <t>Shewanella virus Spp001</t>
  </si>
  <si>
    <t>KJ002054.2</t>
  </si>
  <si>
    <t>Shewanella phage Spp001</t>
  </si>
  <si>
    <t>Shewanella virus SppYZU05</t>
  </si>
  <si>
    <t>KY709296.1</t>
  </si>
  <si>
    <t>Shewanella phage SppYZU05</t>
  </si>
  <si>
    <t>Pahsextavirus</t>
  </si>
  <si>
    <t>Aeromonas virus pAh6C</t>
  </si>
  <si>
    <t>KJ858521.1</t>
  </si>
  <si>
    <t>Aeromonas phage pAh6-C</t>
  </si>
  <si>
    <t>Loessnervirus</t>
  </si>
  <si>
    <t>Erwinia virus Y2</t>
  </si>
  <si>
    <t>HQ728264.1</t>
  </si>
  <si>
    <t>Erwinia phage vB_EamM-Y2</t>
  </si>
  <si>
    <t>2019.048B</t>
  </si>
  <si>
    <t>Chungbukvirus</t>
  </si>
  <si>
    <t>Pseudomonas virus Ptobp6g</t>
  </si>
  <si>
    <t>2019.049B</t>
  </si>
  <si>
    <t>Atlauavirus</t>
  </si>
  <si>
    <t>Synechococcus virus ACG2014f</t>
  </si>
  <si>
    <t>KJ019052.1</t>
  </si>
  <si>
    <t>Synechococcus phage ACG-2014f isolate Syn7803C7</t>
  </si>
  <si>
    <t>Synechococcus virus AC2014fSyn7803C8</t>
  </si>
  <si>
    <t>KJ019058.1</t>
  </si>
  <si>
    <t>Synechococcus phage ACG-2014f isolate Syn7803C8</t>
  </si>
  <si>
    <t>Synechococcus virus ACG2014fSyn7803US26</t>
  </si>
  <si>
    <t>KJ019091.1</t>
  </si>
  <si>
    <t>Synechococcus phage ACG-2014f isolate Syn7803US26</t>
  </si>
  <si>
    <t xml:space="preserve">Llyrvirus </t>
  </si>
  <si>
    <t>Synechococcus virus SSKS1</t>
  </si>
  <si>
    <t>HQ633071.1</t>
  </si>
  <si>
    <t>Synechococcus phage S-SKS1</t>
  </si>
  <si>
    <t>Mazuvirus</t>
  </si>
  <si>
    <t>Synechococcus virus SCAM7</t>
  </si>
  <si>
    <t>KU686212</t>
  </si>
  <si>
    <t>Synechococcus phage S-CAM7 isolate 0910CC49</t>
  </si>
  <si>
    <t>Tamkungvirus</t>
  </si>
  <si>
    <t>Synechococcus virus ST4</t>
  </si>
  <si>
    <t>MH412654.1</t>
  </si>
  <si>
    <t>Synechococcus phage S-T4</t>
  </si>
  <si>
    <t>Aokuangvirus</t>
  </si>
  <si>
    <t>Synechococcus virus SCBWM1</t>
  </si>
  <si>
    <t>MG450654.1</t>
  </si>
  <si>
    <t>Synechococcus phage S-CBWM1</t>
  </si>
  <si>
    <t>Aurunvirus</t>
  </si>
  <si>
    <t>Synechococcus virus STIM5</t>
  </si>
  <si>
    <t>JQ245707.1</t>
  </si>
  <si>
    <t>Cyanophage S-TIM5</t>
  </si>
  <si>
    <t>Nodensvirus</t>
  </si>
  <si>
    <t>Synechococcus virus SPM2</t>
  </si>
  <si>
    <t>AJ630128</t>
  </si>
  <si>
    <t>Bacteriophage S-PM2</t>
  </si>
  <si>
    <t>Tefnutvirus</t>
  </si>
  <si>
    <t>Synechococcus virus SIOM18</t>
  </si>
  <si>
    <t>HQ317383.1</t>
  </si>
  <si>
    <t>Synechococcus phage S-IOM18</t>
  </si>
  <si>
    <t>Anaposvirus</t>
  </si>
  <si>
    <t>Synechococcus virus SCAM1</t>
  </si>
  <si>
    <t>HQ634177.1</t>
  </si>
  <si>
    <t>Synechococcus phage S-CAM1</t>
  </si>
  <si>
    <t>Charybdisvirus</t>
  </si>
  <si>
    <t>Synechococcus virus SCAM3</t>
  </si>
  <si>
    <t>KU686199.1</t>
  </si>
  <si>
    <t>Synechococcus phage S-CAM3</t>
  </si>
  <si>
    <t>Cymopoleiavirus</t>
  </si>
  <si>
    <t>Synechococcus virus SWAM2</t>
  </si>
  <si>
    <t>KU686211.1</t>
  </si>
  <si>
    <t>Synechococcus phage S-WAM2</t>
  </si>
  <si>
    <t>Eurybiavirus</t>
  </si>
  <si>
    <t>Prochlorococcus virus PHM1</t>
  </si>
  <si>
    <t>GU071101.1</t>
  </si>
  <si>
    <t>Prochlorococcus phage P-HM1</t>
  </si>
  <si>
    <t>Prochlorococcus virus MED4-213</t>
  </si>
  <si>
    <t>HQ634174.1</t>
  </si>
  <si>
    <t>Cyanophage MED4-213</t>
  </si>
  <si>
    <t>Prochlorococcus virus PHM2</t>
  </si>
  <si>
    <t>GU075905.1</t>
  </si>
  <si>
    <t>2019.050B</t>
  </si>
  <si>
    <t>Neptunevirus</t>
  </si>
  <si>
    <t>Synechococcus virus SRIM8</t>
  </si>
  <si>
    <t>KX349289</t>
  </si>
  <si>
    <t>Synechococcus phage S-RIM8 isolate RW_22_0300</t>
  </si>
  <si>
    <t>Synechococcus virus SRIM50</t>
  </si>
  <si>
    <t>KU594605.1</t>
  </si>
  <si>
    <t>Cyanophage S-RIM50 isolate RW_29_0704</t>
  </si>
  <si>
    <t>Bellamyvirus</t>
  </si>
  <si>
    <t>Synechococcus virus Bellamy</t>
  </si>
  <si>
    <t>MF351863.1</t>
  </si>
  <si>
    <t>Synechococcus phage Bellamy</t>
  </si>
  <si>
    <t>Salacisavirus</t>
  </si>
  <si>
    <t>Prochlorococcus virus PSSM2</t>
  </si>
  <si>
    <t>AY939844</t>
  </si>
  <si>
    <t>Prochlorococcus phage P-SSM2</t>
  </si>
  <si>
    <t>Nerrivikvirus</t>
  </si>
  <si>
    <t>Synechococcus virus SRIM2</t>
  </si>
  <si>
    <t>HQ317292.1</t>
  </si>
  <si>
    <t>Synechococcus phage S-RIM2 R1_1999</t>
  </si>
  <si>
    <t>Brizovirus</t>
  </si>
  <si>
    <t>Synechococcus virus SRIM12-01</t>
  </si>
  <si>
    <t>KX349310</t>
  </si>
  <si>
    <t>Cyanophage S-RIM12 isolate RW_01_0310</t>
  </si>
  <si>
    <t>Synechococcus virus SRIM12-06</t>
  </si>
  <si>
    <t>KX349313</t>
  </si>
  <si>
    <t>Cyanophage S-RIM12 isolate RW_06_0310</t>
  </si>
  <si>
    <t>Prochlorococcus virus Syn33</t>
  </si>
  <si>
    <t>GU071108.1</t>
  </si>
  <si>
    <t>Prochlorococcus phage Syn33</t>
  </si>
  <si>
    <t>Synechococcus virus SRIM12-08</t>
  </si>
  <si>
    <t>KX349323</t>
  </si>
  <si>
    <t>Cyanophage S-RIM12 isolate W1_08_0910</t>
  </si>
  <si>
    <t>Nereusvirus</t>
  </si>
  <si>
    <t>Synechococcus virus ACG2014bSyn9311C4</t>
  </si>
  <si>
    <t>KJ019133</t>
  </si>
  <si>
    <t>Synechococcus phage ACG-2014b isolate Syn9311C4</t>
  </si>
  <si>
    <t>Synechococcus virus ACG2014bSyn7803C61</t>
  </si>
  <si>
    <t>KJ019040</t>
  </si>
  <si>
    <t>Synechococcus phage ACG-2014b isolate Syn7803C61</t>
  </si>
  <si>
    <t xml:space="preserve">Acionnavirus </t>
  </si>
  <si>
    <t>Synechococcus virus SMbCM100</t>
  </si>
  <si>
    <t>KF156340.1</t>
  </si>
  <si>
    <t>Synechococcus phage S-MbCM100</t>
  </si>
  <si>
    <t xml:space="preserve">Namakavirus </t>
  </si>
  <si>
    <t>Synechococcus virus SMbCM6</t>
  </si>
  <si>
    <t>JN371768</t>
  </si>
  <si>
    <t>Synechococcus phage S-MbCM6</t>
  </si>
  <si>
    <t>Ahtivirus</t>
  </si>
  <si>
    <t>Synechococcus virus SShM2</t>
  </si>
  <si>
    <t>GU071096</t>
  </si>
  <si>
    <t>Synechococcus phage S-ShM2</t>
  </si>
  <si>
    <t>Kanaloavirus</t>
  </si>
  <si>
    <t>Synechococcus virus SCAM9</t>
  </si>
  <si>
    <t>KU686206</t>
  </si>
  <si>
    <t>Synechococcus phage S-CAM9 isolate 1109NB16</t>
  </si>
  <si>
    <t xml:space="preserve">Thetisvirus </t>
  </si>
  <si>
    <t>Synechococcus virus SSM1</t>
  </si>
  <si>
    <t>GU071094.1</t>
  </si>
  <si>
    <t>Synechococcus phage S-SM1</t>
  </si>
  <si>
    <t>Thaumasvirus</t>
  </si>
  <si>
    <t>Synechococcus virus STIM4</t>
  </si>
  <si>
    <t>MH512890.1</t>
  </si>
  <si>
    <t>Cyanophage S-TIM4</t>
  </si>
  <si>
    <t>Pontusvirus</t>
  </si>
  <si>
    <t xml:space="preserve">Synechococcus virus Syn19  </t>
  </si>
  <si>
    <t>GU071106.1</t>
  </si>
  <si>
    <t xml:space="preserve">Synechococcus phage Syn19  </t>
  </si>
  <si>
    <t>Leucotheavirus</t>
  </si>
  <si>
    <t xml:space="preserve">Synechococcus virus Syn30  </t>
  </si>
  <si>
    <t>HQ634189.1</t>
  </si>
  <si>
    <t xml:space="preserve">Synechococcus phage Syn30  </t>
  </si>
  <si>
    <t>Synechoccus virus SP4</t>
  </si>
  <si>
    <t>MH920639.1</t>
  </si>
  <si>
    <t>Synechoccus phage S-P4</t>
  </si>
  <si>
    <t>Palaemonvirus</t>
  </si>
  <si>
    <t xml:space="preserve">Prochlorococcus virus PSSM7  </t>
  </si>
  <si>
    <t>GU071103.1</t>
  </si>
  <si>
    <t xml:space="preserve">Prochlorococcus phage P-SSM7  </t>
  </si>
  <si>
    <t>Vellamovirus</t>
  </si>
  <si>
    <t>Prochlorococcus virus Syn1</t>
  </si>
  <si>
    <t>GU071105.1</t>
  </si>
  <si>
    <t>Prochlorococcus phage Syn1</t>
  </si>
  <si>
    <t>Synechococcus virus SRIM44</t>
  </si>
  <si>
    <t>KX349294</t>
  </si>
  <si>
    <t>Cyanophage S-RIM44 isolate Np_42_0711</t>
  </si>
  <si>
    <t>Libanvirus</t>
  </si>
  <si>
    <t>Prochlorococcus virus PTIM40</t>
  </si>
  <si>
    <t>KP211958.1</t>
  </si>
  <si>
    <t>Cyanophage P-TIM40</t>
  </si>
  <si>
    <t>2019.051B</t>
  </si>
  <si>
    <t>Tybeckvirinae</t>
  </si>
  <si>
    <t>Douglaswolinvirus</t>
  </si>
  <si>
    <t>Lactobacillus virus B2</t>
  </si>
  <si>
    <t>JX486088.1</t>
  </si>
  <si>
    <t>Lactobacillus phage ATCC 8014-B2</t>
  </si>
  <si>
    <t>Lidleunavirus</t>
  </si>
  <si>
    <t>Lactobacillus virus Ldl1</t>
  </si>
  <si>
    <t>KM514685.1</t>
  </si>
  <si>
    <t>Lactobacillus phage Ldl1</t>
  </si>
  <si>
    <t>Lactobacillus virus ViSo2018a</t>
  </si>
  <si>
    <t>CP031026.1</t>
  </si>
  <si>
    <t>Lactobacillus phage ViSo-2018a</t>
  </si>
  <si>
    <t>Lenusvirus</t>
  </si>
  <si>
    <t>Lactobacillus virus Lenus</t>
  </si>
  <si>
    <t>MG252693.1</t>
  </si>
  <si>
    <t>Lactobacillus phage Lenus</t>
  </si>
  <si>
    <t>Lactobacillus virus Nyseid</t>
  </si>
  <si>
    <t>MG765276.1</t>
  </si>
  <si>
    <t>Lactobacillus phage Nyseid</t>
  </si>
  <si>
    <t>Lactobacillus virus SAC12</t>
  </si>
  <si>
    <t>KU052488.1</t>
  </si>
  <si>
    <t>Lactobacillus phage SA-C12</t>
  </si>
  <si>
    <t>Maenadvirus</t>
  </si>
  <si>
    <t>Lactobacillus virus Maenad</t>
  </si>
  <si>
    <t>MG765274.1</t>
  </si>
  <si>
    <t>Lactobacillus phage Maenad</t>
  </si>
  <si>
    <t>Lactobacillus virus Satyr</t>
  </si>
  <si>
    <t>MG744354.1</t>
  </si>
  <si>
    <t>Lactobacillus phage Satyr</t>
  </si>
  <si>
    <t>Lactobacillus virus P1</t>
  </si>
  <si>
    <t>KX223815.1</t>
  </si>
  <si>
    <t>Lactobacillus phage P1</t>
  </si>
  <si>
    <t>2019.052B</t>
  </si>
  <si>
    <t>Derbicusvirus</t>
  </si>
  <si>
    <t>Erwinia virus Derbicus</t>
  </si>
  <si>
    <t>MK514282.1</t>
  </si>
  <si>
    <t>Erwinia phage Derbicus</t>
  </si>
  <si>
    <t>2019.053B</t>
  </si>
  <si>
    <t>Edenvirus</t>
  </si>
  <si>
    <t>Microbacterium virus Eden</t>
  </si>
  <si>
    <t>MH509447.1</t>
  </si>
  <si>
    <t>Microbacterium phage Eden</t>
  </si>
  <si>
    <t>2019.054B</t>
  </si>
  <si>
    <t>Tabernariusvirus</t>
  </si>
  <si>
    <t>Lilyvirus</t>
  </si>
  <si>
    <t xml:space="preserve">Bendigovirus </t>
  </si>
  <si>
    <t xml:space="preserve">Lederbergvirus </t>
  </si>
  <si>
    <t>Salmonella virus HK620</t>
  </si>
  <si>
    <t>AF335538.1</t>
  </si>
  <si>
    <t>Lederbergvirus</t>
  </si>
  <si>
    <t>Escherichia virus HK620</t>
  </si>
  <si>
    <t>Enterobacteria phage HK620</t>
  </si>
  <si>
    <t>Nazgulvirus</t>
  </si>
  <si>
    <t>Ionavirus</t>
  </si>
  <si>
    <t>Dellftia virus PhiW14</t>
  </si>
  <si>
    <t>GQ357915</t>
  </si>
  <si>
    <t>Delftia virus PhiW14</t>
  </si>
  <si>
    <t>Delftia phage PhiW-14</t>
  </si>
  <si>
    <t>Ounavirinae</t>
  </si>
  <si>
    <t>Felixounavirus</t>
  </si>
  <si>
    <t>Salmonella virus BH2014</t>
  </si>
  <si>
    <t>Vidavervirus</t>
  </si>
  <si>
    <t>Naesvirus</t>
  </si>
  <si>
    <t>2019.055B</t>
  </si>
  <si>
    <t>Feofaniavirus</t>
  </si>
  <si>
    <t xml:space="preserve">Erwinia virus Eho59 </t>
  </si>
  <si>
    <t>MH443101</t>
  </si>
  <si>
    <t>Erwinia phage vB_EhrS_59</t>
  </si>
  <si>
    <t xml:space="preserve">Erwinia virus Eho49 </t>
  </si>
  <si>
    <t>MH443100</t>
  </si>
  <si>
    <t>Erwinia phage vB_EhrS_49</t>
  </si>
  <si>
    <t>2019.056B</t>
  </si>
  <si>
    <t>Fibralongavirus</t>
  </si>
  <si>
    <t>Staphylococcus virus QT1</t>
  </si>
  <si>
    <t>MK450538</t>
  </si>
  <si>
    <t>Staphylococcus phage vB_SpsS_QT1</t>
  </si>
  <si>
    <t>Staphylococcus virus 2638A</t>
  </si>
  <si>
    <t>AY954954</t>
  </si>
  <si>
    <t>Staphylococcus phage 2638A</t>
  </si>
  <si>
    <t>2019.057B</t>
  </si>
  <si>
    <t>Finnlakeviridae</t>
  </si>
  <si>
    <t>Finnlakevirus</t>
  </si>
  <si>
    <t>Flavobacterium virus FLiP</t>
  </si>
  <si>
    <t xml:space="preserve"> MF361641</t>
  </si>
  <si>
    <t>Flavobacterium phage FLiP</t>
  </si>
  <si>
    <t>FLiP</t>
  </si>
  <si>
    <t>2019.058B</t>
  </si>
  <si>
    <t>Franklinbayvirus</t>
  </si>
  <si>
    <t>Colwellia virus 9A</t>
  </si>
  <si>
    <t>HQ317390.1</t>
  </si>
  <si>
    <t>Colwellia phage 9A</t>
  </si>
  <si>
    <t>2019.059B</t>
  </si>
  <si>
    <t>Halspiviridae</t>
  </si>
  <si>
    <t>Salterprovirus</t>
  </si>
  <si>
    <t>Virus His 1</t>
  </si>
  <si>
    <t>AF191796</t>
  </si>
  <si>
    <t>Salterprovirus His1</t>
  </si>
  <si>
    <t>His1</t>
  </si>
  <si>
    <t>Hiyaavirus</t>
  </si>
  <si>
    <t>Streptomyces virus Hiyaa</t>
  </si>
  <si>
    <t>MK279841.1</t>
  </si>
  <si>
    <t>Streptomyces phage Hiyaa</t>
  </si>
  <si>
    <t>2019.061B</t>
  </si>
  <si>
    <t>Habenivirus</t>
  </si>
  <si>
    <t>Ralstonia virus RS551</t>
  </si>
  <si>
    <t>KX179905</t>
  </si>
  <si>
    <t>Ralstonia phage Rs551</t>
  </si>
  <si>
    <t>Plectrovirus</t>
  </si>
  <si>
    <t>Vespertiliovirus</t>
  </si>
  <si>
    <t>Suturavirus</t>
  </si>
  <si>
    <t>Spiroplasma virus SVTS2</t>
  </si>
  <si>
    <t>AF133242</t>
  </si>
  <si>
    <t>Spiroplasma phage SVTS2</t>
  </si>
  <si>
    <t>Infulavirus</t>
  </si>
  <si>
    <t>Escherichia virus If1</t>
  </si>
  <si>
    <t>U02303</t>
  </si>
  <si>
    <t>Escherichia phage If1</t>
  </si>
  <si>
    <t>Restivirus</t>
  </si>
  <si>
    <t xml:space="preserve">Ralstonia virus RSS1 </t>
  </si>
  <si>
    <t>AB259124</t>
  </si>
  <si>
    <t xml:space="preserve">Ralstonia phage RSS1 </t>
  </si>
  <si>
    <t>Parhipatevirus</t>
  </si>
  <si>
    <t>Ralstonia virus PE226</t>
  </si>
  <si>
    <t>HM064452</t>
  </si>
  <si>
    <t>Ralstonia phage PE226</t>
  </si>
  <si>
    <t>Primolicivirus</t>
  </si>
  <si>
    <t xml:space="preserve">Pseudomonas virus Pf1 </t>
  </si>
  <si>
    <t>X52107</t>
  </si>
  <si>
    <t xml:space="preserve">Pseudomonas phage Pf1 </t>
  </si>
  <si>
    <t>Tertilicivirus</t>
  </si>
  <si>
    <t xml:space="preserve">Pseudomonas virus Pf3 </t>
  </si>
  <si>
    <t>M11912</t>
  </si>
  <si>
    <t>Pseudomonas virus Pf3</t>
  </si>
  <si>
    <t>Pseudomonas phage Pf3</t>
  </si>
  <si>
    <t>Psecadovirus</t>
  </si>
  <si>
    <t xml:space="preserve">Stenotrophomonas virus PSH1 </t>
  </si>
  <si>
    <t>EF489910</t>
  </si>
  <si>
    <t xml:space="preserve">Stenotrophomonas phage PSH1 </t>
  </si>
  <si>
    <t>Scuticavirus</t>
  </si>
  <si>
    <t>Stenotrophomonas virus SMA6</t>
  </si>
  <si>
    <t>HG315669</t>
  </si>
  <si>
    <t>Stenotrophomonas phage SMA6</t>
  </si>
  <si>
    <t>Subteminivirus</t>
  </si>
  <si>
    <t>Stenotrophomonas virus SMA7</t>
  </si>
  <si>
    <t>HG007973</t>
  </si>
  <si>
    <t>Stenotrophomonas phage SMA7</t>
  </si>
  <si>
    <t>Staminivirus</t>
  </si>
  <si>
    <t>Stenotrophomonas virus SMA9</t>
  </si>
  <si>
    <t>AM040673</t>
  </si>
  <si>
    <t>Stenotrophomonas phage SMA9</t>
  </si>
  <si>
    <t>Versovirus</t>
  </si>
  <si>
    <t>Vibrio virus VfO3K6</t>
  </si>
  <si>
    <t>AB043678</t>
  </si>
  <si>
    <t>Vibrio phage VfO3K6</t>
  </si>
  <si>
    <t>Capistrivirus</t>
  </si>
  <si>
    <t>Vibrio virus KSF1</t>
  </si>
  <si>
    <t>AY714348</t>
  </si>
  <si>
    <t>Vibrio phage KSF1</t>
  </si>
  <si>
    <t>Vicialiavirus</t>
  </si>
  <si>
    <t>Vibrio virus VCY</t>
  </si>
  <si>
    <t>JN848801</t>
  </si>
  <si>
    <t>Vibrio phage VCY</t>
  </si>
  <si>
    <t>Bifilivirus</t>
  </si>
  <si>
    <t>Propionobacterium virus B5</t>
  </si>
  <si>
    <t>AF428260</t>
  </si>
  <si>
    <t>Propionobacterium phage B5</t>
  </si>
  <si>
    <t>Thomixvirus</t>
  </si>
  <si>
    <t>Thermus virus OH3</t>
  </si>
  <si>
    <t>LC035386</t>
  </si>
  <si>
    <t>Thermus phage OH3</t>
  </si>
  <si>
    <t>Xylivirus</t>
  </si>
  <si>
    <t>Xanthomonas virus Xf109</t>
  </si>
  <si>
    <t>KX181651</t>
  </si>
  <si>
    <t>Xanthomonas phage Xf109</t>
  </si>
  <si>
    <t>Villovirus</t>
  </si>
  <si>
    <t>Vibrio virus Vf33</t>
  </si>
  <si>
    <t>AB012574</t>
  </si>
  <si>
    <t>Vibrio phage Vf33</t>
  </si>
  <si>
    <t>Coriovirus</t>
  </si>
  <si>
    <t>Xanthomonas virus Cf1c</t>
  </si>
  <si>
    <t>M57538</t>
  </si>
  <si>
    <t>Xanthomonas phage Cf1c</t>
  </si>
  <si>
    <t>Affertcholeramvirus</t>
  </si>
  <si>
    <t>Vibrio virus CTXphi</t>
  </si>
  <si>
    <t>HQ224500</t>
  </si>
  <si>
    <t>Vibrio phage CTXphi</t>
  </si>
  <si>
    <t>2019.062B</t>
  </si>
  <si>
    <t>Lanavirus</t>
  </si>
  <si>
    <t>Pseudomonas virus Lana</t>
  </si>
  <si>
    <t>MK473373.1</t>
  </si>
  <si>
    <t>Pseudomonas phage Lana</t>
  </si>
  <si>
    <t>Langleyhallvirinae</t>
  </si>
  <si>
    <t>Getalongvirus</t>
  </si>
  <si>
    <t>Gordonia virus Getalong</t>
  </si>
  <si>
    <t>MH779504.1</t>
  </si>
  <si>
    <t>Gordonia phage Getalong</t>
  </si>
  <si>
    <t>Gordonia virus Asapag</t>
  </si>
  <si>
    <t>MK376961.1</t>
  </si>
  <si>
    <t>Gordonia phage Asapag</t>
  </si>
  <si>
    <t>Gordonia virus Kenna</t>
  </si>
  <si>
    <t>MK279906.1</t>
  </si>
  <si>
    <t>Gordonia phage Kenna</t>
  </si>
  <si>
    <t>Gordonia virus BENtherdunthat</t>
  </si>
  <si>
    <t>MG099939.1</t>
  </si>
  <si>
    <t>Gordonia phage BENtherdunthat</t>
  </si>
  <si>
    <t>Horusvirus</t>
  </si>
  <si>
    <t>Gordonia virus Horus</t>
  </si>
  <si>
    <t>MH651176.1</t>
  </si>
  <si>
    <t>Gordonia phage Horus</t>
  </si>
  <si>
    <t>Phistoryvirus</t>
  </si>
  <si>
    <t>Gordonia virus Phistory</t>
  </si>
  <si>
    <t>MH651185.1</t>
  </si>
  <si>
    <t>Gordonia phage Phistory</t>
  </si>
  <si>
    <t>2019.064B</t>
  </si>
  <si>
    <t>Lentavirus</t>
  </si>
  <si>
    <t>Eggerthella virus PMBT5</t>
  </si>
  <si>
    <t>MH626557.1</t>
  </si>
  <si>
    <t>Eggerthella phage PMBT5</t>
  </si>
  <si>
    <t>2019.065B</t>
  </si>
  <si>
    <t>Majavirus</t>
  </si>
  <si>
    <t>Arthrobacter virus Maja</t>
  </si>
  <si>
    <t>MK279899.1</t>
  </si>
  <si>
    <t>Arthrobacter phage Maja</t>
  </si>
  <si>
    <t>2019.066B</t>
  </si>
  <si>
    <t>Maxrubnervirus</t>
  </si>
  <si>
    <t>Pseudomonas virus PMBT3</t>
  </si>
  <si>
    <t>MG596799.1</t>
  </si>
  <si>
    <t>Pseudomonas phage PMBT3</t>
  </si>
  <si>
    <t>2019.067B</t>
  </si>
  <si>
    <t>Metamorphoovirus</t>
  </si>
  <si>
    <t>Microbacterium virus Metamorphoo</t>
  </si>
  <si>
    <t>MH271304.1</t>
  </si>
  <si>
    <t>Microbacterium phage Metamorphoo</t>
  </si>
  <si>
    <t>Microbacterium virus RobsFeet</t>
  </si>
  <si>
    <t>MH271312.1</t>
  </si>
  <si>
    <t>Microbacterium phage RobsFeet</t>
  </si>
  <si>
    <t>Microbacterium virus Fireman</t>
  </si>
  <si>
    <t>MK524510.1</t>
  </si>
  <si>
    <t>Microbacterium phage Fireman</t>
  </si>
  <si>
    <t>2019.068B</t>
  </si>
  <si>
    <t>Mukerjeevirus</t>
  </si>
  <si>
    <t>Vibrio virus 48B1</t>
  </si>
  <si>
    <t>MG592591</t>
  </si>
  <si>
    <t>Vibrio phage 1.224.A._10N.261.48.B1</t>
  </si>
  <si>
    <t>Vibrio virus 51A7</t>
  </si>
  <si>
    <t>MG592625</t>
  </si>
  <si>
    <t>Vibrio phage 1.261.O._10N.286.51.A7</t>
  </si>
  <si>
    <t>Vibrio virus 52B1</t>
  </si>
  <si>
    <t>MG592536</t>
  </si>
  <si>
    <t>Vibrio phage 1.169.O._10N.261.52.B1</t>
  </si>
  <si>
    <t>Vibrio virus 51A6</t>
  </si>
  <si>
    <t>MG592554</t>
  </si>
  <si>
    <t>Vibrio phage 1.188.A._10N.286.51.A6</t>
  </si>
  <si>
    <t>2019.069B</t>
  </si>
  <si>
    <t>Murrayvirus</t>
  </si>
  <si>
    <t>Escherichia virus EC2</t>
  </si>
  <si>
    <t>KF591601.1</t>
  </si>
  <si>
    <t>Enterobacteria phage IME_EC2</t>
  </si>
  <si>
    <t>Salmonella virus Lumpael</t>
  </si>
  <si>
    <t>MK125141.1</t>
  </si>
  <si>
    <t>Salmonella phage Lumpael</t>
  </si>
  <si>
    <t>2019.070B</t>
  </si>
  <si>
    <t>Heilongjiangvirus</t>
  </si>
  <si>
    <t>Lactobacillus virus Lb</t>
  </si>
  <si>
    <t>MG020111.1</t>
  </si>
  <si>
    <t>Lactobacillus phage Lb</t>
  </si>
  <si>
    <t>Anamdongvirus</t>
  </si>
  <si>
    <t>Lactobacillus virus LBR48</t>
  </si>
  <si>
    <t>GU967410.1</t>
  </si>
  <si>
    <t>Lactobacillus phage LBR48</t>
  </si>
  <si>
    <t>Baikalvirus</t>
  </si>
  <si>
    <t>Pseudomonas virus PaBG</t>
  </si>
  <si>
    <t>KF147891.1</t>
  </si>
  <si>
    <t>Pseudomonas phage PaBG</t>
  </si>
  <si>
    <t xml:space="preserve">Loughboroughvirus
</t>
  </si>
  <si>
    <t>Salmonella virus ZCSE2</t>
  </si>
  <si>
    <t>MK673511.1</t>
  </si>
  <si>
    <t>Salmonella phage ZCSE2</t>
  </si>
  <si>
    <t>Rosemountvirus</t>
  </si>
  <si>
    <t>Salmonella virus BP63</t>
  </si>
  <si>
    <t>KM366099.1</t>
  </si>
  <si>
    <t>Salmonella phage BP63</t>
  </si>
  <si>
    <t>Yoloswagvirus</t>
  </si>
  <si>
    <t>Erwinia virus Yoloswag</t>
  </si>
  <si>
    <t>KY448244.1</t>
  </si>
  <si>
    <t>Erwinia phage vB_EamM_Yoloswag</t>
  </si>
  <si>
    <t xml:space="preserve">Alexandravirus </t>
  </si>
  <si>
    <t>Erwinia virus Alexandra</t>
  </si>
  <si>
    <t>MH248138.1</t>
  </si>
  <si>
    <t>Erwinia phage vB_EamM_Alexandra</t>
  </si>
  <si>
    <t>Dickeya virus AD1</t>
  </si>
  <si>
    <t>MH460463.1</t>
  </si>
  <si>
    <t>Dickeya phage vB_DsoM_AD1</t>
  </si>
  <si>
    <t>Sasquatchvirus</t>
  </si>
  <si>
    <t>Erwinia virus Y3</t>
  </si>
  <si>
    <t>KY984068.1</t>
  </si>
  <si>
    <t>Erwinia phage vB_EamM_Y3</t>
  </si>
  <si>
    <t>Salmondvirus</t>
  </si>
  <si>
    <t>Dickeya virus JA11</t>
  </si>
  <si>
    <t>MH389777.1</t>
  </si>
  <si>
    <t>Dickeya phage vB_DsoM_JA11</t>
  </si>
  <si>
    <t>Dickeya virus JA29</t>
  </si>
  <si>
    <t>MH460461.1</t>
  </si>
  <si>
    <t>Dickeya phage vB_DsoM_JA29</t>
  </si>
  <si>
    <t>Carpasinavirus</t>
  </si>
  <si>
    <t>Xanthomonas virus Carpasina</t>
  </si>
  <si>
    <t>MH059633.1</t>
  </si>
  <si>
    <t>Xanthomonas phage Carpasina</t>
  </si>
  <si>
    <t>Xanthomonas virus XcP1</t>
  </si>
  <si>
    <t>MH191395.1</t>
  </si>
  <si>
    <t>2019.071B</t>
  </si>
  <si>
    <t>Neferthenavirus</t>
  </si>
  <si>
    <t>Microbacterium virus Neferthena</t>
  </si>
  <si>
    <t>MH697589.1</t>
  </si>
  <si>
    <t>Microbacterium phage Neferthena</t>
  </si>
  <si>
    <t>2019.072B</t>
  </si>
  <si>
    <t>Saclayvirus</t>
  </si>
  <si>
    <t>Acinetobacter virus Aci02-2</t>
  </si>
  <si>
    <t>MH800199.1</t>
  </si>
  <si>
    <t>Acinetobacter phage vB_AbaM_B09_Aci02-2</t>
  </si>
  <si>
    <t>Acinetobacter virus Aci01-1</t>
  </si>
  <si>
    <t>MH800198.1</t>
  </si>
  <si>
    <t>Acinetobacter phage vB_AbaM_B09_Aci01-1</t>
  </si>
  <si>
    <t>Acinetobacter virus Aci05</t>
  </si>
  <si>
    <t>MH746814.1</t>
  </si>
  <si>
    <t>Acinetobacter phage vB_AbaM_B09_Aci05</t>
  </si>
  <si>
    <t>2019.073B</t>
  </si>
  <si>
    <t>Peduovirinae</t>
  </si>
  <si>
    <t>Irtavirus</t>
  </si>
  <si>
    <t>Hpunavirus</t>
  </si>
  <si>
    <t>Pasteurella virus F108</t>
  </si>
  <si>
    <t>DQ114220.1</t>
  </si>
  <si>
    <t>Pasteurella phage F108</t>
  </si>
  <si>
    <t>Bielevirus</t>
  </si>
  <si>
    <t>Aeromonas virus phiO18P</t>
  </si>
  <si>
    <t>DQ674738.2</t>
  </si>
  <si>
    <t>Aeromonas phage phiO18P</t>
  </si>
  <si>
    <t>Vulnificusvirus</t>
  </si>
  <si>
    <t>Vibrio virus PV94</t>
  </si>
  <si>
    <t>HG803181.1</t>
  </si>
  <si>
    <t>Vibrio phage PV94</t>
  </si>
  <si>
    <t>Playavirus</t>
  </si>
  <si>
    <t>Salinivibrio virus SMHB1</t>
  </si>
  <si>
    <t>KX774374.1</t>
  </si>
  <si>
    <t>Salinivibrio phage SMHB1</t>
  </si>
  <si>
    <t xml:space="preserve">Longwoodvirus </t>
  </si>
  <si>
    <t>Vibrio virus K139</t>
  </si>
  <si>
    <t>AF125163.2</t>
  </si>
  <si>
    <t>Bacteriophage K139</t>
  </si>
  <si>
    <t>Seongnamvirus</t>
  </si>
  <si>
    <t>Cronobacter virus ESSI2</t>
  </si>
  <si>
    <t>HQ110083.1</t>
  </si>
  <si>
    <t>Cronobacter phage ESSI-2</t>
  </si>
  <si>
    <t>Catalunyavirus</t>
  </si>
  <si>
    <t>Pseudoalteromonas virus C5a</t>
  </si>
  <si>
    <t>KY045851.1</t>
  </si>
  <si>
    <t>Pseudoalteromonas phage C5a</t>
  </si>
  <si>
    <t>Phitrevirus</t>
  </si>
  <si>
    <t>Pseudomonas virus phi3</t>
  </si>
  <si>
    <t>KT887559.1</t>
  </si>
  <si>
    <t>Pseudomonas phage phi3</t>
  </si>
  <si>
    <t xml:space="preserve">Entnonagintavirus </t>
  </si>
  <si>
    <t>Erwinia virus ENT90</t>
  </si>
  <si>
    <t>HQ110084.1</t>
  </si>
  <si>
    <t>Erwinia phage ENT90</t>
  </si>
  <si>
    <t xml:space="preserve">Xuanwuvirus </t>
  </si>
  <si>
    <t>Escherichia virus P88</t>
  </si>
  <si>
    <t>KP063541.1</t>
  </si>
  <si>
    <t>Escherichia phage P88</t>
  </si>
  <si>
    <t xml:space="preserve">Reginaelenavirus </t>
  </si>
  <si>
    <t>Klebsiella virus 3LV2017</t>
  </si>
  <si>
    <t>KY271397.1</t>
  </si>
  <si>
    <t>Klebsiella phage 3LV2017</t>
  </si>
  <si>
    <t xml:space="preserve">Felsduovirus </t>
  </si>
  <si>
    <t>Klebsiella virus 4LV2017</t>
  </si>
  <si>
    <t>KY271398.1</t>
  </si>
  <si>
    <t>Klebsiella phage 4LV2017</t>
  </si>
  <si>
    <t>Salmonella virus RE2010</t>
  </si>
  <si>
    <t>HM770079.1</t>
  </si>
  <si>
    <t>Salmonella phage RE2010</t>
  </si>
  <si>
    <t>Peduovirus</t>
  </si>
  <si>
    <t>Salmonella virus SopEphi</t>
  </si>
  <si>
    <t>AY319521.1</t>
  </si>
  <si>
    <t xml:space="preserve">Salmonella phage SopEphi </t>
  </si>
  <si>
    <t>Salmonella virus SEN8</t>
  </si>
  <si>
    <t>KT630647.2</t>
  </si>
  <si>
    <t>Salmonella phage SEN8</t>
  </si>
  <si>
    <t>Salmonella virus Fels2</t>
  </si>
  <si>
    <t>AE006468.2</t>
  </si>
  <si>
    <t>Salmonella phage Fels2</t>
  </si>
  <si>
    <t xml:space="preserve">Senquatrovirus </t>
  </si>
  <si>
    <t>Salmonella virus SEN4</t>
  </si>
  <si>
    <t>KT630645.2</t>
  </si>
  <si>
    <t>Salmonella phage SEN4</t>
  </si>
  <si>
    <t xml:space="preserve">Citexvirus </t>
  </si>
  <si>
    <t>Pseudomonas virus phiCTX</t>
  </si>
  <si>
    <t>AB008550.1</t>
  </si>
  <si>
    <t>Pseudomonas phage phiCTX</t>
  </si>
  <si>
    <t>Pseudomonas virus Dobby</t>
  </si>
  <si>
    <t>MK034952.1</t>
  </si>
  <si>
    <t>Pseudomonas phage Dobby</t>
  </si>
  <si>
    <t xml:space="preserve">Kisquattuordecimvirus </t>
  </si>
  <si>
    <t>Burkholderia virus KS14</t>
  </si>
  <si>
    <t>HM461982.1</t>
  </si>
  <si>
    <t>Burkholderia phage KS14</t>
  </si>
  <si>
    <t xml:space="preserve">Simpcentumvirus </t>
  </si>
  <si>
    <t>Stenotrophomonas virus Smp131</t>
  </si>
  <si>
    <t>JQ809663.1</t>
  </si>
  <si>
    <t>Stenotrophomonas phage Smp131</t>
  </si>
  <si>
    <t>Nampongvirus</t>
  </si>
  <si>
    <t>Burkholderia virus ST79</t>
  </si>
  <si>
    <t>KC462197.1</t>
  </si>
  <si>
    <t>Burkholderia phage ST79</t>
  </si>
  <si>
    <t>Canoevirus</t>
  </si>
  <si>
    <t>Vibrio virus Canoe</t>
  </si>
  <si>
    <t>MG592573.1</t>
  </si>
  <si>
    <t>Vibrio phage 1.202.O._10N.222.45.E8</t>
  </si>
  <si>
    <t xml:space="preserve">Eganvirus </t>
  </si>
  <si>
    <t>Escherichia virus 186</t>
  </si>
  <si>
    <t>U32222.1</t>
  </si>
  <si>
    <t>Escherichia phage 186</t>
  </si>
  <si>
    <t>Salmonella virus SEN1</t>
  </si>
  <si>
    <t>KT630644.2</t>
  </si>
  <si>
    <t>Salmonella phage SEN1</t>
  </si>
  <si>
    <t>Erwinia virus EtG</t>
  </si>
  <si>
    <t>MF276773.2</t>
  </si>
  <si>
    <t>Erwinia phage EtG</t>
  </si>
  <si>
    <t>Salmonella virus PsP3</t>
  </si>
  <si>
    <t>AY135486.1</t>
  </si>
  <si>
    <t>Eganvirus</t>
  </si>
  <si>
    <t>Salmonella phage PsP3</t>
  </si>
  <si>
    <t xml:space="preserve">Baylorvirus </t>
  </si>
  <si>
    <t>Mannheimia virus PHL101</t>
  </si>
  <si>
    <t>DQ426904.1</t>
  </si>
  <si>
    <t>Mannheimia phage PHL101</t>
  </si>
  <si>
    <t>Mannheimia virus 1127AP1</t>
  </si>
  <si>
    <t>KP137436.1</t>
  </si>
  <si>
    <t>Mannheimia phage vB_MhM_1127AP1</t>
  </si>
  <si>
    <t xml:space="preserve">Tigrvirus </t>
  </si>
  <si>
    <t>Burkholderia virus phi52237</t>
  </si>
  <si>
    <t>DQ087285.2</t>
  </si>
  <si>
    <t>Burkholderia pseudomallei phage phi52237</t>
  </si>
  <si>
    <t>CP000624.1</t>
  </si>
  <si>
    <t>Burkholderia virus phiE122</t>
  </si>
  <si>
    <t>Burkholderia phage phiE12-2</t>
  </si>
  <si>
    <t>Burkholderia virus phiE202</t>
  </si>
  <si>
    <t>CP000623.1</t>
  </si>
  <si>
    <t>Burkholderia phage phiE202</t>
  </si>
  <si>
    <t>Burkholderia virus KL3</t>
  </si>
  <si>
    <t>GU911304.1</t>
  </si>
  <si>
    <t>Burkholderia phage KL3</t>
  </si>
  <si>
    <t xml:space="preserve">Kisquinquevirus </t>
  </si>
  <si>
    <t>Burkholderia virus KS5</t>
  </si>
  <si>
    <t>GU911303.1</t>
  </si>
  <si>
    <t>Burkholderia phage KS5</t>
  </si>
  <si>
    <t>Burkholderia virus AP3</t>
  </si>
  <si>
    <t>KP966108.1</t>
  </si>
  <si>
    <t>Burkholderia phage AP3</t>
  </si>
  <si>
    <t>Aresaunavirus</t>
  </si>
  <si>
    <t>Ralstonia virus RSA1</t>
  </si>
  <si>
    <t>AB276040.1</t>
  </si>
  <si>
    <t>Ralstonia phage RSA1</t>
  </si>
  <si>
    <t>Ralstonia virus RSY1</t>
  </si>
  <si>
    <t>AB981169.1</t>
  </si>
  <si>
    <t>Ralstonia phage RSY1</t>
  </si>
  <si>
    <t xml:space="preserve">Stockinghallvirus </t>
  </si>
  <si>
    <t>Salmonella virus FSLSP004</t>
  </si>
  <si>
    <t>KC139521.1</t>
  </si>
  <si>
    <t>Salmonella phage FSLSP004</t>
  </si>
  <si>
    <t>2019.074B</t>
  </si>
  <si>
    <t>Petsuvirus</t>
  </si>
  <si>
    <t>Edwardsiella virus pEtSU</t>
  </si>
  <si>
    <t>MK689364.1</t>
  </si>
  <si>
    <t>Edwardsiella phage pEt-SU</t>
  </si>
  <si>
    <t>2019.075B</t>
  </si>
  <si>
    <t>Phapecoctavirus</t>
  </si>
  <si>
    <t>Escherichia virus phAPEC8</t>
  </si>
  <si>
    <t>JX561091</t>
  </si>
  <si>
    <t>Escherichia phage phAPEC8</t>
  </si>
  <si>
    <t>Escherichia virus Schickermooser</t>
  </si>
  <si>
    <t>MK373788</t>
  </si>
  <si>
    <t>Escherichia phage vB_EcoM_Schickermooser</t>
  </si>
  <si>
    <t>Escherichia virus ESCO5</t>
  </si>
  <si>
    <t>KX664695</t>
  </si>
  <si>
    <t>Escherichia phage ESCO5</t>
  </si>
  <si>
    <t>Klebsiella virus ZCKP1</t>
  </si>
  <si>
    <t>MH252123</t>
  </si>
  <si>
    <t>Klebsiella phage ZCKP1</t>
  </si>
  <si>
    <t>Escherichia phage ESCO13</t>
  </si>
  <si>
    <t>KX552041.2</t>
  </si>
  <si>
    <t>2019.076B</t>
  </si>
  <si>
    <t>Skarprettervirus</t>
  </si>
  <si>
    <t>Escherichia virus Skarpretter</t>
  </si>
  <si>
    <t>MK105855.1</t>
  </si>
  <si>
    <t>Escherichia phage Skarpretter</t>
  </si>
  <si>
    <t>Giessenvirus</t>
  </si>
  <si>
    <t>Escherichia virus C1302</t>
  </si>
  <si>
    <t>MH363708.1</t>
  </si>
  <si>
    <t>Escherichia phage C130_2</t>
  </si>
  <si>
    <t>Sortsnevirus</t>
  </si>
  <si>
    <t>Escherichia virus Sortsne</t>
  </si>
  <si>
    <t>MK651787.1</t>
  </si>
  <si>
    <t>Escherichia phage Sortsne</t>
  </si>
  <si>
    <t>Klebsiella virus IME279</t>
  </si>
  <si>
    <t>MF614100.1</t>
  </si>
  <si>
    <t>Klebsiella phage vB_KpnS_IME279</t>
  </si>
  <si>
    <t>2019.077B</t>
  </si>
  <si>
    <t>Psimunavirus</t>
  </si>
  <si>
    <t>Methanobacterium virus psiM1</t>
  </si>
  <si>
    <t>Psimunavirus psiM2</t>
  </si>
  <si>
    <t>AF065411</t>
  </si>
  <si>
    <t>Methanobacterium phage psiM2</t>
  </si>
  <si>
    <t>psiM2</t>
  </si>
  <si>
    <t>2019.078B</t>
  </si>
  <si>
    <t>Fischettivirus</t>
  </si>
  <si>
    <t>Picovirinae</t>
  </si>
  <si>
    <t>Rosenblumvirus</t>
  </si>
  <si>
    <t>Streptococcus virus C1</t>
  </si>
  <si>
    <t>AY212251.1</t>
  </si>
  <si>
    <t>Streptococcus phage C1</t>
  </si>
  <si>
    <t>Rakietenvirinae</t>
  </si>
  <si>
    <t>Andhravirus</t>
  </si>
  <si>
    <t>Staphylococcus virus Andhra</t>
  </si>
  <si>
    <t>KY442063.1</t>
  </si>
  <si>
    <t>Staphylococcus phage Andhra</t>
  </si>
  <si>
    <t>Staphylococcus virus St134</t>
  </si>
  <si>
    <t>KY471386.1</t>
  </si>
  <si>
    <t>Staphylococcus phage St 134</t>
  </si>
  <si>
    <t>Staphylococcus virus Pabna</t>
  </si>
  <si>
    <t>MH972260.1</t>
  </si>
  <si>
    <t>Staphylococcus phage Pabna</t>
  </si>
  <si>
    <t>Staphylococcus virus 66</t>
  </si>
  <si>
    <t>AY954949.1</t>
  </si>
  <si>
    <t>Bacteriophage 66</t>
  </si>
  <si>
    <t>Staphylococcus virus S24-1</t>
  </si>
  <si>
    <t>AB626962.1</t>
  </si>
  <si>
    <t>Staphylococcus phage S24-1 DNA</t>
  </si>
  <si>
    <t>Staphylococcus virus GRCS</t>
  </si>
  <si>
    <t>KJ210330.1</t>
  </si>
  <si>
    <t>Staphylococcus phage GRCS</t>
  </si>
  <si>
    <t>Staphylococcus virus BP39</t>
  </si>
  <si>
    <t>KM366100.1</t>
  </si>
  <si>
    <t>Staphylococcus phage BP39</t>
  </si>
  <si>
    <t>Staphylococcus virus SCH1</t>
  </si>
  <si>
    <t>KY000084.1</t>
  </si>
  <si>
    <t>Staphylococcus phage SCH1</t>
  </si>
  <si>
    <t>Staphylococcus virus phiAGO13</t>
  </si>
  <si>
    <t>MG766218.1</t>
  </si>
  <si>
    <t>Staphylococcus phage vB_SauP_phiAGO1.3</t>
  </si>
  <si>
    <t>Staphylococcus virus SAP2</t>
  </si>
  <si>
    <t>EU136189.1</t>
  </si>
  <si>
    <t>Staphylococcus phage SAP-2</t>
  </si>
  <si>
    <t>Staphylococcus virus PSa3</t>
  </si>
  <si>
    <t>HF937074.1</t>
  </si>
  <si>
    <t>Staphylococcus phage PSa3</t>
  </si>
  <si>
    <t>Staphylococcus virus SLPW</t>
  </si>
  <si>
    <t>KU992911.1</t>
  </si>
  <si>
    <t>Staphylococcus phage SLPW</t>
  </si>
  <si>
    <t>Staphylococcus virus CSA13</t>
  </si>
  <si>
    <t>MH107118.1</t>
  </si>
  <si>
    <t>Staphylococcus phage CSA13</t>
  </si>
  <si>
    <t>2019.079B</t>
  </si>
  <si>
    <t>Raleighvirus</t>
  </si>
  <si>
    <t>Streptomyces virus Raleigh</t>
  </si>
  <si>
    <t>KY092484.1</t>
  </si>
  <si>
    <t>Streptomyces phage Raleigh</t>
  </si>
  <si>
    <t>Streptomyces virus Darolandstone</t>
  </si>
  <si>
    <t>MH825699.1</t>
  </si>
  <si>
    <t>Streptomyces phage Darolandstone</t>
  </si>
  <si>
    <t>2019.080B</t>
  </si>
  <si>
    <t>Guernseyvirinae</t>
  </si>
  <si>
    <t>Kagunavirus</t>
  </si>
  <si>
    <t>Raoultella virus RP180</t>
  </si>
  <si>
    <t>MK737937</t>
  </si>
  <si>
    <t>RP180</t>
  </si>
  <si>
    <t>2019.081B</t>
  </si>
  <si>
    <t>Ryyoungvirus</t>
  </si>
  <si>
    <t>Rauchvirus</t>
  </si>
  <si>
    <t>Burkholderia virus BcepC6B</t>
  </si>
  <si>
    <t>AY605181.1</t>
  </si>
  <si>
    <t>Burkholderia phage BcepC6B</t>
  </si>
  <si>
    <t>Kelquatrovirus</t>
  </si>
  <si>
    <t>Burkholderia virus KL4</t>
  </si>
  <si>
    <t>MH128984.1</t>
  </si>
  <si>
    <t>Burkholderia phage vB_BmuP_KL4</t>
  </si>
  <si>
    <t>2019.082B</t>
  </si>
  <si>
    <t>Tigunavirus</t>
  </si>
  <si>
    <t>Lomovskayavirus</t>
  </si>
  <si>
    <t>Streptomyces virus TG1</t>
  </si>
  <si>
    <t>JX182372.1</t>
  </si>
  <si>
    <t>Streptomyces phage TG1</t>
  </si>
  <si>
    <t>2019.083B</t>
  </si>
  <si>
    <t>Cheoctovirus</t>
  </si>
  <si>
    <t>Mycobacterium virus Deadp</t>
  </si>
  <si>
    <t>JN698996.1</t>
  </si>
  <si>
    <t>Mycobacterium virus DeadP</t>
  </si>
  <si>
    <t>Mycobacterium phage DeadP</t>
  </si>
  <si>
    <t>Bronvirus</t>
  </si>
  <si>
    <t>Mycobacterium virus Joedirt</t>
  </si>
  <si>
    <t>JF704108.1</t>
  </si>
  <si>
    <t>Mycobacterium virus JoeDirt</t>
  </si>
  <si>
    <t>Mycobacterium phage JoeDirt</t>
  </si>
  <si>
    <t>Mycobacterium virus Gumbie</t>
  </si>
  <si>
    <t>JN398368.1</t>
  </si>
  <si>
    <t>Mycobacterium virus GUmbie</t>
  </si>
  <si>
    <t>Mycobacterium phage GUmbie</t>
  </si>
  <si>
    <t>Mycobacterium virus Rockyhorror</t>
  </si>
  <si>
    <t>JF704117.1</t>
  </si>
  <si>
    <t>Mycobacterium virus RockyHorror</t>
  </si>
  <si>
    <t>Mycobacterium phage RockyHorror</t>
  </si>
  <si>
    <t>Mycobacterium virus Dotproduct</t>
  </si>
  <si>
    <t>JN859129.1</t>
  </si>
  <si>
    <t>Mycobacterium virus DotProduct</t>
  </si>
  <si>
    <t>Mycobacterium phage DotProduct</t>
  </si>
  <si>
    <t>Timquatrovirus</t>
  </si>
  <si>
    <t>Mycobacterium virus Crimd</t>
  </si>
  <si>
    <t>HM152767.2</t>
  </si>
  <si>
    <t>Mycobacterium virus CrimD</t>
  </si>
  <si>
    <t>Mycobacterium phage CrimD</t>
  </si>
  <si>
    <t>Mycobacterium virus Macncheese</t>
  </si>
  <si>
    <t>JX042579.1</t>
  </si>
  <si>
    <t>Mycobacterium virus MacnCheese</t>
  </si>
  <si>
    <t>Mycobacterium phage MacnCheese</t>
  </si>
  <si>
    <t>Mycobacterium virus Jaws</t>
  </si>
  <si>
    <t>Mycobacterium virus JAWS</t>
  </si>
  <si>
    <t>JN185608.1</t>
  </si>
  <si>
    <t>Mycobacterium phage JAWS</t>
  </si>
  <si>
    <t>2019.084B</t>
  </si>
  <si>
    <t>Rowavirus</t>
  </si>
  <si>
    <t>Streptomyces virus Rowa</t>
  </si>
  <si>
    <t>MG593803.1</t>
  </si>
  <si>
    <t>Streptomyces phage Rowa</t>
  </si>
  <si>
    <t>2019.085B</t>
  </si>
  <si>
    <t>Sashavirus</t>
  </si>
  <si>
    <t>Salmonella virus Sasha</t>
  </si>
  <si>
    <t>KX987158.1</t>
  </si>
  <si>
    <t>Salmonella phage vB_SenS_Sasha</t>
  </si>
  <si>
    <t>2019.086B</t>
  </si>
  <si>
    <t>Schmittlotzvirus</t>
  </si>
  <si>
    <t>Agrobacterium virus 7-7-1</t>
  </si>
  <si>
    <t>JQ312117.1</t>
  </si>
  <si>
    <t>Agrobacterium phage 7-7-1</t>
  </si>
  <si>
    <t>2019.087B</t>
  </si>
  <si>
    <t>Schnabeltiervirus</t>
  </si>
  <si>
    <t>Gordonia virus Schnabeltier</t>
  </si>
  <si>
    <t>KU963252.2</t>
  </si>
  <si>
    <t>Gordonia phage Schnabeltier</t>
  </si>
  <si>
    <t>2019.088B</t>
  </si>
  <si>
    <t>Sciuriunavirus</t>
  </si>
  <si>
    <t>Staphylococcus virus SscM1</t>
  </si>
  <si>
    <t>KX171212.1</t>
  </si>
  <si>
    <t>Staphylococcus phage vB_SscM-1</t>
  </si>
  <si>
    <t>2019.089B</t>
  </si>
  <si>
    <t>Seussvirus</t>
  </si>
  <si>
    <t>Caulobacter virus Seuss</t>
  </si>
  <si>
    <t>KT001914.1</t>
  </si>
  <si>
    <t>Caulobacter phage Seuss</t>
  </si>
  <si>
    <t>2019.090B</t>
  </si>
  <si>
    <t>Ackermannviridae</t>
  </si>
  <si>
    <t>Taipeivirus</t>
  </si>
  <si>
    <t>Klebsiella virus 0507KN2-1</t>
  </si>
  <si>
    <t>AB797215</t>
  </si>
  <si>
    <t>Klebsiella phage 0507-KN2-1</t>
  </si>
  <si>
    <t>Escherichia virus KWBSE43-6</t>
  </si>
  <si>
    <t>MK373783</t>
  </si>
  <si>
    <t>Escherichia phage vB_EcoM_KWBSE43-6</t>
  </si>
  <si>
    <t>Klebsiella virus May</t>
  </si>
  <si>
    <t>MG428991</t>
  </si>
  <si>
    <t>Klebsiella phage May</t>
  </si>
  <si>
    <t>Klebsiella virus Menlow</t>
  </si>
  <si>
    <t>MG428990</t>
  </si>
  <si>
    <t>Klebsiella phage Menlow</t>
  </si>
  <si>
    <t>Serratia virus IME250</t>
  </si>
  <si>
    <t>KX147096</t>
  </si>
  <si>
    <t>Serratia phage vB_Sru_IME250</t>
  </si>
  <si>
    <t>Klebsiella virus KpS110</t>
  </si>
  <si>
    <t>MG770379</t>
  </si>
  <si>
    <t>Klebsiella virus vB_KpnM_KpS110</t>
  </si>
  <si>
    <t>2019.091B</t>
  </si>
  <si>
    <t>Mushuvirus</t>
  </si>
  <si>
    <t>Faecalibacterium virus Mushu</t>
  </si>
  <si>
    <t>MG711460</t>
  </si>
  <si>
    <t>Mushu</t>
  </si>
  <si>
    <t>Lagaffevirus</t>
  </si>
  <si>
    <t>Faecalibacterium virus Lagaffe</t>
  </si>
  <si>
    <t>MG711461</t>
  </si>
  <si>
    <t>Lagaffe</t>
  </si>
  <si>
    <t>Taranisvirus</t>
  </si>
  <si>
    <t>Faecalibacterium virus Taranis</t>
  </si>
  <si>
    <t>MG711467</t>
  </si>
  <si>
    <t>Taranis</t>
  </si>
  <si>
    <t>Eponavirus</t>
  </si>
  <si>
    <t>Faecalibacterium virus Epona</t>
  </si>
  <si>
    <t>MG711462</t>
  </si>
  <si>
    <t>Epona</t>
  </si>
  <si>
    <t>Toutatisvirus</t>
  </si>
  <si>
    <t>Faecalibacterium virus Toutatis</t>
  </si>
  <si>
    <t>MG711466</t>
  </si>
  <si>
    <t>Toutatis</t>
  </si>
  <si>
    <t>Brigitvirus</t>
  </si>
  <si>
    <t>Faecalibacterium virus Brigit</t>
  </si>
  <si>
    <t>MG711465</t>
  </si>
  <si>
    <t>Brigit</t>
  </si>
  <si>
    <t>Lughvirus</t>
  </si>
  <si>
    <t>Faecalibacterium virus Lugh</t>
  </si>
  <si>
    <t>MG711464</t>
  </si>
  <si>
    <t>Lugh</t>
  </si>
  <si>
    <t>Oengusvirus</t>
  </si>
  <si>
    <t>Faecalibacterium virus Oengus</t>
  </si>
  <si>
    <t>MG711463</t>
  </si>
  <si>
    <t>Oengus</t>
  </si>
  <si>
    <t>2019.092B</t>
  </si>
  <si>
    <t>Thaspiviridae</t>
  </si>
  <si>
    <t>Nitmarvirus</t>
  </si>
  <si>
    <t>Nitmarvirus NSV1</t>
  </si>
  <si>
    <t>MK570053</t>
  </si>
  <si>
    <t>Nitrosopumilus spindle-shaped virus 1</t>
  </si>
  <si>
    <t>NSV1</t>
  </si>
  <si>
    <t>2019.093B</t>
  </si>
  <si>
    <t>Yangvirus</t>
  </si>
  <si>
    <t>Arthobacter virus Yang</t>
  </si>
  <si>
    <t>MH834629.1</t>
  </si>
  <si>
    <t>Arthobacter phage Yang</t>
  </si>
  <si>
    <t>Liebevirus</t>
  </si>
  <si>
    <t>Arthobacter virus Liebe</t>
  </si>
  <si>
    <t>MK061413.1</t>
  </si>
  <si>
    <t>Arthobacter phage Liebe</t>
  </si>
  <si>
    <t>Manhattanvirus</t>
  </si>
  <si>
    <t>Arthrobacter virus DrManhattan</t>
  </si>
  <si>
    <t>MH834610.1</t>
  </si>
  <si>
    <t>Arthrobacter phage DrManhattan</t>
  </si>
  <si>
    <t>2019.094B</t>
  </si>
  <si>
    <t>Vojvodinavirus</t>
  </si>
  <si>
    <t>Bordetella virus CN2</t>
  </si>
  <si>
    <t>KY000219.1</t>
  </si>
  <si>
    <t>Bordetella phage CN2</t>
  </si>
  <si>
    <t>Bordetella virus FP1</t>
  </si>
  <si>
    <t>KY000220.1</t>
  </si>
  <si>
    <t>Bordetella phage FP1</t>
  </si>
  <si>
    <t>Bordetella virus MW2</t>
  </si>
  <si>
    <t>KY000221.1</t>
  </si>
  <si>
    <t>Bordetella phage MW2</t>
  </si>
  <si>
    <t>Bordetella virus CN1</t>
  </si>
  <si>
    <t>KY000218.1</t>
  </si>
  <si>
    <t>Bordetella phage CN1</t>
  </si>
  <si>
    <t>2019.095B</t>
  </si>
  <si>
    <t>Wellingtonvirus</t>
  </si>
  <si>
    <t>Erwinia virus Wellington</t>
  </si>
  <si>
    <t>MH426724.1</t>
  </si>
  <si>
    <t>Erwinia phage Wellington</t>
  </si>
  <si>
    <t>2019.096B</t>
  </si>
  <si>
    <t>Wifcevirus</t>
  </si>
  <si>
    <t>Escherichia virus WFC</t>
  </si>
  <si>
    <t>MK373777</t>
  </si>
  <si>
    <t>Escherichia phage vB_EcoM_WFC</t>
  </si>
  <si>
    <t>Escherichia virus FEC19</t>
  </si>
  <si>
    <t>MH816966</t>
  </si>
  <si>
    <t>Escherichia phage FEC19</t>
  </si>
  <si>
    <t>Escherichia virus ECML-117</t>
  </si>
  <si>
    <t>JX128258</t>
  </si>
  <si>
    <t>Escherichia phage ECML-117</t>
  </si>
  <si>
    <t>Escherichia virus WFH</t>
  </si>
  <si>
    <t>MK373776</t>
  </si>
  <si>
    <t>Escherichia phage vB_EcoM_WFH</t>
  </si>
  <si>
    <t>2019.097B</t>
  </si>
  <si>
    <t>Zetavirus</t>
  </si>
  <si>
    <t>Microbacterium virus Zeta1847</t>
  </si>
  <si>
    <t>MH271320.1</t>
  </si>
  <si>
    <t>Microbacterium phage Zeta1847</t>
  </si>
  <si>
    <t>2019.099B</t>
  </si>
  <si>
    <t>Demerecviridae</t>
  </si>
  <si>
    <t>Markadamsvirinae</t>
  </si>
  <si>
    <t>Tequintavirus</t>
  </si>
  <si>
    <t>Escherichia virus Gostya9</t>
  </si>
  <si>
    <t>MH203051.1</t>
  </si>
  <si>
    <t>Escherichia phage Gostya9</t>
  </si>
  <si>
    <t>Escherichia virus DT5712</t>
  </si>
  <si>
    <t>KM979355.1</t>
  </si>
  <si>
    <t>Escherichia phage DT571/2</t>
  </si>
  <si>
    <t>Salmonella virus NR01</t>
  </si>
  <si>
    <t>KR233164.1</t>
  </si>
  <si>
    <t>Salmonella phage NR01</t>
  </si>
  <si>
    <t>Salmonella virus SP3</t>
  </si>
  <si>
    <t>MG387042.1</t>
  </si>
  <si>
    <t>Salmonella phage SP3</t>
  </si>
  <si>
    <t>Salmonella virus SP01</t>
  </si>
  <si>
    <t>KY114934.1</t>
  </si>
  <si>
    <t>Salmonella phage SP01</t>
  </si>
  <si>
    <t>Shigella virus SSP1</t>
  </si>
  <si>
    <t>KY963424.1</t>
  </si>
  <si>
    <t>Shigella phage SSP1</t>
  </si>
  <si>
    <t>Escherichia virus mar004NP2</t>
  </si>
  <si>
    <t>LR027384.1</t>
  </si>
  <si>
    <t>Escherichia phage vB_Eco_mar004NP2</t>
  </si>
  <si>
    <t>Escherichia virus phiLLS</t>
  </si>
  <si>
    <t>KY677846.1</t>
  </si>
  <si>
    <t>Escherichia phage phiLLS</t>
  </si>
  <si>
    <t>Salmonella virus S131</t>
  </si>
  <si>
    <t>MH370378.1</t>
  </si>
  <si>
    <t>Salmonella phage S131</t>
  </si>
  <si>
    <t>Escherichia virus OSYSP</t>
  </si>
  <si>
    <t>MF402939.1</t>
  </si>
  <si>
    <t>Escherichia phage OSYSP</t>
  </si>
  <si>
    <t>Escherichia virus phiAPCEc03</t>
  </si>
  <si>
    <t>KR422353.1</t>
  </si>
  <si>
    <t>Escherichia phage phiAPCEc03</t>
  </si>
  <si>
    <t>Escherichia virus chee24</t>
  </si>
  <si>
    <t>MF431730.1</t>
  </si>
  <si>
    <t>Escherichia phage chee24</t>
  </si>
  <si>
    <t>Shigella virus SHSML45</t>
  </si>
  <si>
    <t>KX130863.1</t>
  </si>
  <si>
    <t>Shigella phage SHSML-45</t>
  </si>
  <si>
    <t>Epseptimavirus</t>
  </si>
  <si>
    <t>Escherichia virus EPS7</t>
  </si>
  <si>
    <t>CP000917</t>
  </si>
  <si>
    <t>Escherichia phage EPS7</t>
  </si>
  <si>
    <t>Salmonella virus Stitch</t>
  </si>
  <si>
    <t>KM236244</t>
  </si>
  <si>
    <t>Salmonella phage Stitch</t>
  </si>
  <si>
    <t>Salmonella virus  118970sal2</t>
  </si>
  <si>
    <t>KX017521</t>
  </si>
  <si>
    <t>Salmonella phage 118970_sal2</t>
  </si>
  <si>
    <t>Salmonella virus S124</t>
  </si>
  <si>
    <t>MH370375.1</t>
  </si>
  <si>
    <t>Salmonella phage S124</t>
  </si>
  <si>
    <t>Escherichia virus mar003J3</t>
  </si>
  <si>
    <t>LR027389.1</t>
  </si>
  <si>
    <t>Escherichia phage vB_Eco_mar003J3</t>
  </si>
  <si>
    <t>Salmonella virus 123</t>
  </si>
  <si>
    <t>MK370036.1</t>
  </si>
  <si>
    <t>Salmonella phage 1-23</t>
  </si>
  <si>
    <t>Salmonella virus S126</t>
  </si>
  <si>
    <t>MH370376.1</t>
  </si>
  <si>
    <t>Salmonella phage S126</t>
  </si>
  <si>
    <t>Salmonella virus S113</t>
  </si>
  <si>
    <t>MH370366.1</t>
  </si>
  <si>
    <t>Salmonella phage S113</t>
  </si>
  <si>
    <t>Salmonella virus S147</t>
  </si>
  <si>
    <t>MH370386.1</t>
  </si>
  <si>
    <t>Salmonella phage S147</t>
  </si>
  <si>
    <t>Salmonella virus S114</t>
  </si>
  <si>
    <t>MH370367.1</t>
  </si>
  <si>
    <t>Salmonella phage S114</t>
  </si>
  <si>
    <t>Salmonella virus S133</t>
  </si>
  <si>
    <t>MH370380.1</t>
  </si>
  <si>
    <t>Salmonella phage S133</t>
  </si>
  <si>
    <t>Salmonella virus Seafire</t>
  </si>
  <si>
    <t>MK050846.1</t>
  </si>
  <si>
    <t>Salmonella phage Seafire</t>
  </si>
  <si>
    <t>Salmonella virus 329</t>
  </si>
  <si>
    <t>MK393882.1</t>
  </si>
  <si>
    <t>Salmonella phage 3-29</t>
  </si>
  <si>
    <t>Salmonella virus S116</t>
  </si>
  <si>
    <t>MH370369.1</t>
  </si>
  <si>
    <t>Salmonella phage S116</t>
  </si>
  <si>
    <t>Salmonella virus SH9</t>
  </si>
  <si>
    <t>MF001363.1</t>
  </si>
  <si>
    <t>Salmonella phage SH9</t>
  </si>
  <si>
    <t>Salmonella virus Sw2</t>
  </si>
  <si>
    <t>MH631454.1</t>
  </si>
  <si>
    <t>Salmonella phage Sw2</t>
  </si>
  <si>
    <t>Salmonella virus S132</t>
  </si>
  <si>
    <t>MH370379.1</t>
  </si>
  <si>
    <t>Salmonella phage S132</t>
  </si>
  <si>
    <t>Salmonella virus STG2</t>
  </si>
  <si>
    <t>MK005300.1</t>
  </si>
  <si>
    <t>Salmonella phage STG2</t>
  </si>
  <si>
    <t>Escherichia virus saus132</t>
  </si>
  <si>
    <t>MF431737.1</t>
  </si>
  <si>
    <t>Escherichia phage saus132</t>
  </si>
  <si>
    <t>Salmonella virus LVR16A</t>
  </si>
  <si>
    <t>MF681663.1</t>
  </si>
  <si>
    <t>Salmonella phage LVR16A</t>
  </si>
  <si>
    <t>Haartmanvirus</t>
  </si>
  <si>
    <t>Yersinia virus phiR201</t>
  </si>
  <si>
    <t>HE956708</t>
  </si>
  <si>
    <t>Yersinia phage phiR2-01</t>
  </si>
  <si>
    <t>Sugarlandvirus</t>
  </si>
  <si>
    <t>Shenzhenvirus</t>
  </si>
  <si>
    <t>Aeromonas virus AhSzw1</t>
  </si>
  <si>
    <t>MG676225.1</t>
  </si>
  <si>
    <t>Aeromonas phage AhSzw-1</t>
  </si>
  <si>
    <t xml:space="preserve">Aeromonas virus AhSzq1 </t>
  </si>
  <si>
    <t>MG676224.1</t>
  </si>
  <si>
    <t xml:space="preserve">Aeromonas phage AhSzq-1 </t>
  </si>
  <si>
    <t>Novosibvirus</t>
  </si>
  <si>
    <t>Proteus virus Stubb</t>
  </si>
  <si>
    <t>MH830339.1</t>
  </si>
  <si>
    <t>Proteus phage Stubb</t>
  </si>
  <si>
    <t>Pogseptimavirus</t>
  </si>
  <si>
    <t>Vibrio virus PG07</t>
  </si>
  <si>
    <t>MH645904.1</t>
  </si>
  <si>
    <t>Vibrio phage vB_VpS_PG07</t>
  </si>
  <si>
    <t xml:space="preserve">Vibrio virus VspSw1 </t>
  </si>
  <si>
    <t>MH925094.1</t>
  </si>
  <si>
    <t xml:space="preserve">Vibrio phage VspSw_1 </t>
  </si>
  <si>
    <t>Mccorquodalevirinae</t>
  </si>
  <si>
    <t>Myunavirus</t>
  </si>
  <si>
    <t>Hongcheonvirus</t>
  </si>
  <si>
    <t>Pectobacterium virus DUPPV</t>
  </si>
  <si>
    <t>MF979564.1</t>
  </si>
  <si>
    <t>Pectobacterium phage DU_PP_V</t>
  </si>
  <si>
    <t>Ermolyevavirinae</t>
  </si>
  <si>
    <t>Cetovirus</t>
  </si>
  <si>
    <t>Emolyevavirinae</t>
  </si>
  <si>
    <t>Vipunavirus</t>
  </si>
  <si>
    <t>Vibrio virus pVp1</t>
  </si>
  <si>
    <t>JQ340389</t>
  </si>
  <si>
    <t>Vibrio phage pVP-1</t>
  </si>
  <si>
    <t>Jesfedecavirus</t>
  </si>
  <si>
    <t>Vibrio virus JSF12</t>
  </si>
  <si>
    <t>KY883655.1</t>
  </si>
  <si>
    <t>Vibrio phage JSF12</t>
  </si>
  <si>
    <t>2019.100B</t>
  </si>
  <si>
    <t>Drexlerviridae</t>
  </si>
  <si>
    <t>Tempevirinae</t>
  </si>
  <si>
    <t>Warwickvirus</t>
  </si>
  <si>
    <t>Escherichia virus swan01</t>
  </si>
  <si>
    <t>LT841304.1</t>
  </si>
  <si>
    <t>Escherichia phage vB_Eco_swan01</t>
  </si>
  <si>
    <t>Escherichia virus 95</t>
  </si>
  <si>
    <t>MF564201.1</t>
  </si>
  <si>
    <t>Escherichia phage vB_EcoS-95</t>
  </si>
  <si>
    <t>Escherichia virus SECphi27</t>
  </si>
  <si>
    <t>LT961732.1</t>
  </si>
  <si>
    <t>Escherichia phage SECphi27</t>
  </si>
  <si>
    <t>Escherichia virus mar001J1</t>
  </si>
  <si>
    <t>LR027388</t>
  </si>
  <si>
    <t>Escherichia virus vB_Eco_mar001J1</t>
  </si>
  <si>
    <t>Escherichia virus mar002J2</t>
  </si>
  <si>
    <t>LR027385</t>
  </si>
  <si>
    <t>Escherichia virus vB_Eco_mar001J1 strain vB_Eco_mar002J2</t>
  </si>
  <si>
    <t>Tunavirinae</t>
  </si>
  <si>
    <t>Hanrivervirus</t>
  </si>
  <si>
    <t>Tlsvirus</t>
  </si>
  <si>
    <t xml:space="preserve">Salmonella virus 36 </t>
  </si>
  <si>
    <t>KR296690.1</t>
  </si>
  <si>
    <t xml:space="preserve">Salmonella phage 36 </t>
  </si>
  <si>
    <t>Salmonella virus PHB07</t>
  </si>
  <si>
    <t>MH102284.1</t>
  </si>
  <si>
    <t>Salmonella phage vB_ SenS_ PHB07</t>
  </si>
  <si>
    <t>Salmonella virus YSP2</t>
  </si>
  <si>
    <t>MG241338.1</t>
  </si>
  <si>
    <t>Salmonella phage YSP2</t>
  </si>
  <si>
    <t>Escherichia virus LL5</t>
  </si>
  <si>
    <t>MH491968.1</t>
  </si>
  <si>
    <t>Escherichia phage LL5</t>
  </si>
  <si>
    <t>Citrobacter virus DK2017</t>
  </si>
  <si>
    <t>KY694971.1</t>
  </si>
  <si>
    <t>Citrobacter phage CF1 DK-2017</t>
  </si>
  <si>
    <t>Salmonella virus phSE2</t>
  </si>
  <si>
    <t>KX015770.1</t>
  </si>
  <si>
    <t>Salmonella phage phSE-2</t>
  </si>
  <si>
    <t>Citrobacter virus Sazh</t>
  </si>
  <si>
    <t>MH729819.1</t>
  </si>
  <si>
    <t>Citrobacter phage Sazh</t>
  </si>
  <si>
    <t>Braunvirinae</t>
  </si>
  <si>
    <t>Rtpvirus</t>
  </si>
  <si>
    <t>Escherichia virus IME253</t>
  </si>
  <si>
    <t>MK372342.1</t>
  </si>
  <si>
    <t>Enterobacteria phage vB_EcoS-IME253</t>
  </si>
  <si>
    <t>Christensenvirus</t>
  </si>
  <si>
    <t>Escherichia virus IME542</t>
  </si>
  <si>
    <t>Escherichia phage vB_EcoS_IME542</t>
  </si>
  <si>
    <t>Loudonvirus</t>
  </si>
  <si>
    <t>Escherichia virus DTL</t>
  </si>
  <si>
    <t>MG050172.1</t>
  </si>
  <si>
    <t>Escherichia phage DTL</t>
  </si>
  <si>
    <t>Guelphvirus</t>
  </si>
  <si>
    <t>Escherichia virus ACGM12</t>
  </si>
  <si>
    <t>JN986845.1</t>
  </si>
  <si>
    <t>Escherichia phage vB_EcoS_ACG-M12</t>
  </si>
  <si>
    <t>Escherichia virus EC3a</t>
  </si>
  <si>
    <t>KY398841.1</t>
  </si>
  <si>
    <t>Escherichia phage vB_Ecos_CEB_EC3a</t>
  </si>
  <si>
    <t>Rogunavirinae</t>
  </si>
  <si>
    <t>Rogunavirus</t>
  </si>
  <si>
    <t>Escherichia virus phiJLA23</t>
  </si>
  <si>
    <t>KC333879.1</t>
  </si>
  <si>
    <t>Enterobacteria phage phiJLA23</t>
  </si>
  <si>
    <t>Eastlansingvirus</t>
  </si>
  <si>
    <t>Shigella virus Sf12</t>
  </si>
  <si>
    <t>MF158039.1</t>
  </si>
  <si>
    <t>Shigella phage Sf12</t>
  </si>
  <si>
    <t>Wilsonroadvirus</t>
  </si>
  <si>
    <t>Shigella virus Sd1</t>
  </si>
  <si>
    <t>MF158042.1</t>
  </si>
  <si>
    <t>Shigella phage Sd1</t>
  </si>
  <si>
    <t>Lindendrivevirus</t>
  </si>
  <si>
    <t>Escherichia virus phiEB49</t>
  </si>
  <si>
    <t>JF770475.1</t>
  </si>
  <si>
    <t>Escherichia phage phiEB49</t>
  </si>
  <si>
    <t>Tunavirus</t>
  </si>
  <si>
    <t>Shigella virus SH6</t>
  </si>
  <si>
    <t>KX828710.1</t>
  </si>
  <si>
    <t>Shigella phage SH6</t>
  </si>
  <si>
    <t>Escherichia virus BIFF</t>
  </si>
  <si>
    <t>MH285980.1</t>
  </si>
  <si>
    <t>Escherichia phage Eco_BIFF</t>
  </si>
  <si>
    <t>Shigella virus ISF001</t>
  </si>
  <si>
    <t>MG049919.1</t>
  </si>
  <si>
    <t>Shigella phage vB_SflS-ISF001</t>
  </si>
  <si>
    <t>Shigella virus 008</t>
  </si>
  <si>
    <t>MK335533.1</t>
  </si>
  <si>
    <t>Shigella phage vB_SsoS_008</t>
  </si>
  <si>
    <t>Shigella virus Sfin1</t>
  </si>
  <si>
    <t>MF468274.1</t>
  </si>
  <si>
    <t>Shigella phage Sfin-1</t>
  </si>
  <si>
    <t>Escherichia virus IME18</t>
  </si>
  <si>
    <t>MH051911.1</t>
  </si>
  <si>
    <t>Enterobacteria phage vB_EcoS_IME18</t>
  </si>
  <si>
    <t>Escherichia virus SH2</t>
  </si>
  <si>
    <t>KY985004.1</t>
  </si>
  <si>
    <t>Escherichia phage vB_EcoS_SH2</t>
  </si>
  <si>
    <t>Seroctavirus</t>
  </si>
  <si>
    <t>Badaguanvirus</t>
  </si>
  <si>
    <t>Escherichia virus IME347</t>
  </si>
  <si>
    <t>MH051918.1</t>
  </si>
  <si>
    <t>Escherichia phage vB_EcoS_IME347</t>
  </si>
  <si>
    <t>Gyeonggidovirus</t>
  </si>
  <si>
    <t xml:space="preserve">Cronobacter virus PhiCS01 </t>
  </si>
  <si>
    <t>MH845412.1</t>
  </si>
  <si>
    <t>Cronobacter phage PhiCS01</t>
  </si>
  <si>
    <t>Vilniusvirus</t>
  </si>
  <si>
    <t>Nouzillyvirus</t>
  </si>
  <si>
    <t>Escherichia virus ESCO41</t>
  </si>
  <si>
    <t>KY619305.1</t>
  </si>
  <si>
    <t>Escherichia phage vB_EcoS_ESCO41</t>
  </si>
  <si>
    <t>Sauletekiovirus</t>
  </si>
  <si>
    <t>Pantoea virus AAS23</t>
  </si>
  <si>
    <t>MK095606.1</t>
  </si>
  <si>
    <t>Pantoea phage vB_PagS_AAS23</t>
  </si>
  <si>
    <t>Webervirus</t>
  </si>
  <si>
    <t>Klebsiella virus KpV522</t>
  </si>
  <si>
    <t>KX237515.1</t>
  </si>
  <si>
    <t>Klebsiella phage vB_KpnS_KpV522</t>
  </si>
  <si>
    <t>Klebsiella virus KOX1</t>
  </si>
  <si>
    <t>KY780482.1</t>
  </si>
  <si>
    <t>Klebsiella phage KOX1</t>
  </si>
  <si>
    <t>Klebsiella virus TSK1</t>
  </si>
  <si>
    <t>MH688453.1</t>
  </si>
  <si>
    <t>Klebsiella phage TSK1</t>
  </si>
  <si>
    <t>Klebsiella virus NJS1</t>
  </si>
  <si>
    <t>MH445453.1</t>
  </si>
  <si>
    <t>Klebsiella phage NJS1</t>
  </si>
  <si>
    <t>Klebsiella virus NJS2</t>
  </si>
  <si>
    <t>MH633485.1</t>
  </si>
  <si>
    <t>Klebsiella phage NJS2</t>
  </si>
  <si>
    <t>Klebsiella virus TAH8</t>
  </si>
  <si>
    <t>MH633484.1</t>
  </si>
  <si>
    <t>Klebsiella phage TAH8</t>
  </si>
  <si>
    <t>Klebsiella virus NJR15</t>
  </si>
  <si>
    <t>MH633487.1</t>
  </si>
  <si>
    <t>Klebsiella phage NJR15</t>
  </si>
  <si>
    <t>Klebsiella virus MezzoGao</t>
  </si>
  <si>
    <t>MF612072.1</t>
  </si>
  <si>
    <t>Klebsiella phage MezzoGao</t>
  </si>
  <si>
    <t>Klebsiella virus KpCol1</t>
  </si>
  <si>
    <t>MG552615.1</t>
  </si>
  <si>
    <t>Klebsiella virus GML-KpCol1</t>
  </si>
  <si>
    <t>Klebsiella virus KPN N141</t>
  </si>
  <si>
    <t>MF415412.1</t>
  </si>
  <si>
    <t>Klebsiella phage KPN N141</t>
  </si>
  <si>
    <t>Klebsiella virus KpKT21phi1</t>
  </si>
  <si>
    <t>MK278861.1</t>
  </si>
  <si>
    <t>Klebsiella phage KpKT21phi1</t>
  </si>
  <si>
    <t>Klebsiella virus GHK3</t>
  </si>
  <si>
    <t>MH844531.1</t>
  </si>
  <si>
    <t>Klebsiella phage GH-K3</t>
  </si>
  <si>
    <t>Eclunavirus</t>
  </si>
  <si>
    <t>2019.101B</t>
  </si>
  <si>
    <t>Phabquatrovirus</t>
  </si>
  <si>
    <t>Bordetella virus PHB04</t>
  </si>
  <si>
    <t>MF663786.1</t>
  </si>
  <si>
    <t>Bordetella phage vB_BbrM_PHB04</t>
  </si>
  <si>
    <t>2019.102B</t>
  </si>
  <si>
    <t>Vashvirus</t>
  </si>
  <si>
    <t>Streptomyces virus Vash</t>
  </si>
  <si>
    <t>MK450421.1</t>
  </si>
  <si>
    <t>Streptomyces phage Vash</t>
  </si>
  <si>
    <t>Streptomyces virus Lilbooboo</t>
  </si>
  <si>
    <t>MK450431.1</t>
  </si>
  <si>
    <t>Streptomyces phage Lilbooboo</t>
  </si>
  <si>
    <t>Autographiviridae</t>
  </si>
  <si>
    <t>Wuhanvirus</t>
  </si>
  <si>
    <t>Pasteurella virus PHB02</t>
  </si>
  <si>
    <t>MF034659</t>
  </si>
  <si>
    <t>Pasteurella phage vB_PmuP_PHB02</t>
  </si>
  <si>
    <t>Pasteurella virus PHB01</t>
  </si>
  <si>
    <t>MF166859</t>
  </si>
  <si>
    <t>Pasteurella phage PHB01</t>
  </si>
  <si>
    <t>Maculvirus</t>
  </si>
  <si>
    <t>Vibrio virus VP93</t>
  </si>
  <si>
    <t>FJ896200</t>
  </si>
  <si>
    <t>Vibrio phage VP93</t>
  </si>
  <si>
    <t>Vibrio virus KF1</t>
  </si>
  <si>
    <t>MF754111</t>
  </si>
  <si>
    <t>Vibrio phage vB_VpaP_KF1</t>
  </si>
  <si>
    <t>Vibrio virus KF2</t>
  </si>
  <si>
    <t>MF754112</t>
  </si>
  <si>
    <t>Vibrio phage vB_VpaP_KF2</t>
  </si>
  <si>
    <t>Vibrio virus OWB</t>
  </si>
  <si>
    <t>MK474470</t>
  </si>
  <si>
    <t>Vibrio phage_vB_VpaS_OWB</t>
  </si>
  <si>
    <t>Poseidonvirus</t>
  </si>
  <si>
    <t>Synechococcus virus SCBP4</t>
  </si>
  <si>
    <t>HM559717</t>
  </si>
  <si>
    <t>Synechococcus phage S-CBP4</t>
  </si>
  <si>
    <t>Tritonvirus</t>
  </si>
  <si>
    <t>Prochlorococcus virus PSSP3</t>
  </si>
  <si>
    <t>HQ332137</t>
  </si>
  <si>
    <t>Prochlorococcus phage P-SSP3</t>
  </si>
  <si>
    <t>Synechococcus virus PSSP2</t>
  </si>
  <si>
    <t>GU071107</t>
  </si>
  <si>
    <t>Cyanophage P-SSP2</t>
  </si>
  <si>
    <t>Gajwadongvirus</t>
  </si>
  <si>
    <t>Escherichia virus ECBP5</t>
  </si>
  <si>
    <t>KJ749827</t>
  </si>
  <si>
    <t>Escherichia phage ECBP5</t>
  </si>
  <si>
    <t>Pectobacterium virus PP99</t>
  </si>
  <si>
    <t>KY250034</t>
  </si>
  <si>
    <t>Pectobacterium phage PP99</t>
  </si>
  <si>
    <t>Ermolevavirus</t>
  </si>
  <si>
    <t>Escherichia virus PhiKT</t>
  </si>
  <si>
    <t>JN882298</t>
  </si>
  <si>
    <t>Escherichia phage phiKT</t>
  </si>
  <si>
    <t>Escherichia virus PGT2</t>
  </si>
  <si>
    <t>MG201401</t>
  </si>
  <si>
    <t>Escherichia phage PGT2</t>
  </si>
  <si>
    <t>Atuphduovirus</t>
  </si>
  <si>
    <t>Agrobacterium virus Atuph02</t>
  </si>
  <si>
    <t>MF403005</t>
  </si>
  <si>
    <t>Agrobacterium phage Atu_ph02</t>
  </si>
  <si>
    <t>Agrobacterium virus Atuph03</t>
  </si>
  <si>
    <t>MF403006</t>
  </si>
  <si>
    <t>Agrobacterium phage Atu_ph03</t>
  </si>
  <si>
    <t>Gyeongsanvirus</t>
  </si>
  <si>
    <t>Ralstonia virus DURPI</t>
  </si>
  <si>
    <t>MF979559</t>
  </si>
  <si>
    <t>Ralstonia phage DU_RP_I</t>
  </si>
  <si>
    <t>Ralstonia virus RsoP1EGY</t>
  </si>
  <si>
    <t>MG711516</t>
  </si>
  <si>
    <t>Ralstonia phage RsoP1EGY</t>
  </si>
  <si>
    <t>Sednavirus</t>
  </si>
  <si>
    <t>Synechococcus virus SRIP2</t>
  </si>
  <si>
    <t>HQ317389</t>
  </si>
  <si>
    <t>Synechococcus phage S-RIP2</t>
  </si>
  <si>
    <t>Tangaroavirus</t>
  </si>
  <si>
    <t>Prochlorococcus virus NATL2A133</t>
  </si>
  <si>
    <t>GU071104</t>
  </si>
  <si>
    <t>Cyanophage NATL2A-133</t>
  </si>
  <si>
    <t>Prochlorococcus virus PSSP10</t>
  </si>
  <si>
    <t>HQ337022</t>
  </si>
  <si>
    <t>Prochlorococcus phage P-SSP10</t>
  </si>
  <si>
    <t>Prochlorococcus virus 951510a</t>
  </si>
  <si>
    <t>GU071100</t>
  </si>
  <si>
    <t>Cyanophage 9515-10a</t>
  </si>
  <si>
    <t>Cuernavacavirus</t>
  </si>
  <si>
    <t>Rhizobium virus RHEph02</t>
  </si>
  <si>
    <t>JX483874</t>
  </si>
  <si>
    <t>Rhizobium phage RHEph02</t>
  </si>
  <si>
    <t>Rhizobium virus RHEph08</t>
  </si>
  <si>
    <t>JX483879</t>
  </si>
  <si>
    <t>Rhizobium phage RHEph08</t>
  </si>
  <si>
    <t>Rhizobium virus RHEph09</t>
  </si>
  <si>
    <t>JX483880</t>
  </si>
  <si>
    <t>Rhizobium phage RHEph09</t>
  </si>
  <si>
    <t>Bonnellvirus</t>
  </si>
  <si>
    <t>Escherichia virus J8-65</t>
  </si>
  <si>
    <t>KM247287</t>
  </si>
  <si>
    <t>Escherichia phage J8-65</t>
  </si>
  <si>
    <t>Escherichia virus Lidtsur</t>
  </si>
  <si>
    <t>MK629528</t>
  </si>
  <si>
    <t>Escherichia phage_Lidtsur</t>
  </si>
  <si>
    <t>Pelagivirus</t>
  </si>
  <si>
    <t>Pelagibacter virus HTVC019P</t>
  </si>
  <si>
    <t>KC465901</t>
  </si>
  <si>
    <t>Pelagibacter phage HTVC019P</t>
  </si>
  <si>
    <t>Pelagivirus S35C6</t>
  </si>
  <si>
    <t>AP013542</t>
  </si>
  <si>
    <t>Uncultured Mediterranean phage  uvMED-CGR-U-MedDCM-OCT-S35-C6</t>
  </si>
  <si>
    <t>Aegirvirus</t>
  </si>
  <si>
    <t>Synechococcus virus SCBP42</t>
  </si>
  <si>
    <t>KC310805</t>
  </si>
  <si>
    <t>Synechococcus phage S-CBP42</t>
  </si>
  <si>
    <t>Tiamatvirus</t>
  </si>
  <si>
    <t>Autographivirinae</t>
  </si>
  <si>
    <t>Prochlorococcus virus PSSP7</t>
  </si>
  <si>
    <t>AY939843</t>
  </si>
  <si>
    <t>Prochlorococcus phage P-SSP7</t>
  </si>
  <si>
    <t>Aqualcavirus</t>
  </si>
  <si>
    <t>Bifseptvirus</t>
  </si>
  <si>
    <t>Lauvirus</t>
  </si>
  <si>
    <t>Podovirus Lau218</t>
  </si>
  <si>
    <t>KJ183191</t>
  </si>
  <si>
    <t>Podovirus Lau218, strain Abe</t>
  </si>
  <si>
    <t>Napahaivirus</t>
  </si>
  <si>
    <t>Waewaevirus</t>
  </si>
  <si>
    <t>Phikmvvirus</t>
  </si>
  <si>
    <t>Pantoea virus Limezero</t>
  </si>
  <si>
    <t>FR751545</t>
  </si>
  <si>
    <t>Pantoea virus LIMEzero</t>
  </si>
  <si>
    <t>Pantoea phage Limezero</t>
  </si>
  <si>
    <t>Unyawo</t>
  </si>
  <si>
    <t>Xylella virus Paz</t>
  </si>
  <si>
    <t>KF626666</t>
  </si>
  <si>
    <t>Xylella phage Paz</t>
  </si>
  <si>
    <t>Pollyceevirus</t>
  </si>
  <si>
    <t>Pradovirus</t>
  </si>
  <si>
    <t>Xanthomonas virus XAJ24</t>
  </si>
  <si>
    <t>KU197013</t>
  </si>
  <si>
    <t>Xanthomonas phage XAJ24</t>
  </si>
  <si>
    <t>Xanthomonas virus Xc10</t>
  </si>
  <si>
    <t>MF375456</t>
  </si>
  <si>
    <t>Xanthomonas phage phi Xc10</t>
  </si>
  <si>
    <t>Ashivirus</t>
  </si>
  <si>
    <t>Ashivirus  S45C4</t>
  </si>
  <si>
    <t>AP013538</t>
  </si>
  <si>
    <t>Uncultured Mediterranean phage uvMED DNA, group G7, isolate: uvMED-CGR-U-MedDCM-OCT-S45-C4</t>
  </si>
  <si>
    <t>Jiaoyazivirus</t>
  </si>
  <si>
    <t>Ralstonia virus RSB3</t>
  </si>
  <si>
    <t>AB854109</t>
  </si>
  <si>
    <t>Ralstonia phage RSB3</t>
  </si>
  <si>
    <t>Ayakvirus</t>
  </si>
  <si>
    <t>Ralstonia virus Ap1</t>
  </si>
  <si>
    <t>KY117485</t>
  </si>
  <si>
    <t>Ralstonia virus phiAp1</t>
  </si>
  <si>
    <t>Stopavirus</t>
  </si>
  <si>
    <t>Pelagibacter virus HTVC011P</t>
  </si>
  <si>
    <t>KC465900</t>
  </si>
  <si>
    <t>Pelagibacter phage HTVC011P</t>
  </si>
  <si>
    <t>Fussvirus</t>
  </si>
  <si>
    <t>Fussvirus S30C28</t>
  </si>
  <si>
    <t>AP013543</t>
  </si>
  <si>
    <t>Uncultured Mediterranean phage uvMED DNA, group G8, isolate: uvMED-CGR-U-MedDCM-OCT-S30-C28</t>
  </si>
  <si>
    <t>Stupnyavirus</t>
  </si>
  <si>
    <t>Stupnyavirus KM16C193</t>
  </si>
  <si>
    <t>KT997876</t>
  </si>
  <si>
    <t>Uncultured Mediterranean phage clone uvDeep-GF0-KM16-C193 genomic sequence</t>
  </si>
  <si>
    <t>Paadamvirus</t>
  </si>
  <si>
    <t>Rhizobium virus RHEph01</t>
  </si>
  <si>
    <t>JX483873</t>
  </si>
  <si>
    <t>Rhizobium phage RHEph01</t>
  </si>
  <si>
    <t>Pairvirus</t>
  </si>
  <si>
    <t>Mesorhizobium virus Lo5R7ANS</t>
  </si>
  <si>
    <t>KM199771</t>
  </si>
  <si>
    <t>Mesorhizobium phage vB_MloP_Lo5R7ANS</t>
  </si>
  <si>
    <t>Piedvirus</t>
  </si>
  <si>
    <t>Delftia virus IMEDE1</t>
  </si>
  <si>
    <t>KR153873</t>
  </si>
  <si>
    <t>Delftia phage IME-DE1</t>
  </si>
  <si>
    <t>Percyvirus</t>
  </si>
  <si>
    <t>Caulobacter virus Percy</t>
  </si>
  <si>
    <t xml:space="preserve">KT381879 </t>
  </si>
  <si>
    <t>Caulobacter phage Percy</t>
  </si>
  <si>
    <t>Kalppathivirus</t>
  </si>
  <si>
    <t>Curvibacter virus P26059B</t>
  </si>
  <si>
    <t>KY981272</t>
  </si>
  <si>
    <t>Curvibacter phage P26059B</t>
  </si>
  <si>
    <t>Lullwatervirus</t>
  </si>
  <si>
    <t>Caulobacter virus Lullwater</t>
  </si>
  <si>
    <t>MF621978</t>
  </si>
  <si>
    <t>Caulobacter phage Lullwater</t>
  </si>
  <si>
    <t>Scottvirus</t>
  </si>
  <si>
    <t>Sphingomonas virus Scott</t>
  </si>
  <si>
    <t>MH684921</t>
  </si>
  <si>
    <t>Sphingomonas_phage_Scott</t>
  </si>
  <si>
    <t>Voetvirus</t>
  </si>
  <si>
    <t>Synechococcus virus Syn5</t>
  </si>
  <si>
    <t>EF372997</t>
  </si>
  <si>
    <t>Powvirus</t>
  </si>
  <si>
    <t>Powvirus S08C41</t>
  </si>
  <si>
    <t>GU943073</t>
  </si>
  <si>
    <t>uncultured phage MedDCM-OCT-S08-C41</t>
  </si>
  <si>
    <t>Banchanvirus</t>
  </si>
  <si>
    <t>Prochlorococcus virus SS120-1</t>
  </si>
  <si>
    <t>HQ316584</t>
  </si>
  <si>
    <t>Cyanophage SS120-1</t>
  </si>
  <si>
    <t>Kembevirus</t>
  </si>
  <si>
    <t>Synechococcus virus SCBP2</t>
  </si>
  <si>
    <t>KC310806</t>
  </si>
  <si>
    <t>Synechococcus phage S-CBP2</t>
  </si>
  <si>
    <t>Igirivirus</t>
  </si>
  <si>
    <t>Synechococcus STIP37</t>
  </si>
  <si>
    <t>MH540083</t>
  </si>
  <si>
    <t>Synechococcus T7-like virus S-TIP37</t>
  </si>
  <si>
    <t>Qadamvirus</t>
  </si>
  <si>
    <t>Synechococcus virus SB28</t>
  </si>
  <si>
    <t>MK016662</t>
  </si>
  <si>
    <t>Synechococcus phage S-B28</t>
  </si>
  <si>
    <t>Votkovvirus</t>
  </si>
  <si>
    <t>Votkovvirus S28C10</t>
  </si>
  <si>
    <t>AP013540</t>
  </si>
  <si>
    <t>Uncultured Mediterranean phage uvMED DNA, group G8, isolate: uvMED-CGR-C62A-MedDCM-OCT-S28-C10</t>
  </si>
  <si>
    <t>Ayaqvirus</t>
  </si>
  <si>
    <t>Ayaqvirus S45C18</t>
  </si>
  <si>
    <t>AP013544</t>
  </si>
  <si>
    <t>Uncultured Mediterranean phage uvMED DNA, group G8, isolate: uvMED-CGR-U-MedDCM-OCT-S45-C18</t>
  </si>
  <si>
    <t>Oinezvirus</t>
  </si>
  <si>
    <t>Oinezvirus S37C6</t>
  </si>
  <si>
    <t>AP013546</t>
  </si>
  <si>
    <t>Uncultured Mediterranean phage uvMED DNA, group G9, isolate: uvMED-CGR-C79-MedDCM-OCT-S37-C6</t>
  </si>
  <si>
    <t>Nohivirus</t>
  </si>
  <si>
    <t>Nohivirus S31C1</t>
  </si>
  <si>
    <t>AP013547</t>
  </si>
  <si>
    <t>Uncultured Mediterranean phage uvMED DNA, group G9, isolate: uvMED-CGR-U-MedDCM-OCT-S31-C1</t>
  </si>
  <si>
    <t>Stopalavirus</t>
  </si>
  <si>
    <t>Stopalavirus S38C3</t>
  </si>
  <si>
    <t>AP013548</t>
  </si>
  <si>
    <t>Uncultured Mediterranean phage uvMED DNA, group G9, isolate: uvMED-CGR-U-MedDCM-OCT-S38-C3</t>
  </si>
  <si>
    <t>Krakvirus</t>
  </si>
  <si>
    <t>Krakvirus S39C11</t>
  </si>
  <si>
    <t>AP013549</t>
  </si>
  <si>
    <t>Uncultured Mediterranean phage uvMED DNA, group G9, isolate: uvMED-CGR-U-MedDCM-OCT-S39-C11</t>
  </si>
  <si>
    <t>Tiilvirus</t>
  </si>
  <si>
    <t>Synechococcus virus P60</t>
  </si>
  <si>
    <t>AF338467</t>
  </si>
  <si>
    <t>Synechococcus phage P60</t>
  </si>
  <si>
    <t xml:space="preserve">Limelightvirus </t>
  </si>
  <si>
    <t>Pantoea virus Limelight</t>
  </si>
  <si>
    <t>FR687252</t>
  </si>
  <si>
    <t>Limelightvirus</t>
  </si>
  <si>
    <t>Pantoea virus LIMElight</t>
  </si>
  <si>
    <t>Pantoea phage LIMElight</t>
  </si>
  <si>
    <t>Jalkavirus</t>
  </si>
  <si>
    <t>Jalkavirus S08C159</t>
  </si>
  <si>
    <t>GU943031</t>
  </si>
  <si>
    <t>uncultured_phage_MedDCM-OCT-S08-C159</t>
  </si>
  <si>
    <t>Pekhitvirus</t>
  </si>
  <si>
    <t>Pekhitvirus S04C24</t>
  </si>
  <si>
    <t>GU943054</t>
  </si>
  <si>
    <t>uncultured_phage_MedDCM-OCT-S04-C24</t>
  </si>
  <si>
    <t>Podivirus</t>
  </si>
  <si>
    <t>Podivirus S05C243</t>
  </si>
  <si>
    <t>GU943065</t>
  </si>
  <si>
    <t>uncultured_phage_MedDCM-OCT-S05-C243</t>
  </si>
  <si>
    <t>Pagavirus</t>
  </si>
  <si>
    <t>Pagavirus S05C849</t>
  </si>
  <si>
    <t>GU943068</t>
  </si>
  <si>
    <t>uncultured_phage_MedDCM-OCT-S05-C849</t>
  </si>
  <si>
    <t>Kafavirus</t>
  </si>
  <si>
    <t>Kawavirus SWcelC56</t>
  </si>
  <si>
    <t>KX397280</t>
  </si>
  <si>
    <t>Phage MedPE-SWcel-C56</t>
  </si>
  <si>
    <t>Tawavirus</t>
  </si>
  <si>
    <t>Vibrio virus JSF7</t>
  </si>
  <si>
    <t>KY065149</t>
  </si>
  <si>
    <t>Vibrio phage JSF7</t>
  </si>
  <si>
    <t>Foturvirus</t>
  </si>
  <si>
    <t>Alteromonas virus H4-4</t>
  </si>
  <si>
    <t>MF278336</t>
  </si>
  <si>
    <t>Alteromonas virus vB_AspP-H4/4</t>
  </si>
  <si>
    <t>Cyclitvirus</t>
  </si>
  <si>
    <t>Vibrio virus Cyclit</t>
  </si>
  <si>
    <t>MG592574</t>
  </si>
  <si>
    <t>Vibrio phage 1.204.O._10N.222.46.F12</t>
  </si>
  <si>
    <t>Kakivirus</t>
  </si>
  <si>
    <t>Providencia virus PS3</t>
  </si>
  <si>
    <t>MK387869</t>
  </si>
  <si>
    <t>Providencia phage vB_PstP_PS3</t>
  </si>
  <si>
    <t>Chosvirus</t>
  </si>
  <si>
    <t>Chosvirus KM23C739</t>
  </si>
  <si>
    <t>KT997847</t>
  </si>
  <si>
    <t>Uncultured Mediterranean phage clone uvDeep1-GF2-KM23-C739 genomic sequence</t>
  </si>
  <si>
    <t>Cheungvirus</t>
  </si>
  <si>
    <t>Prochlorococcus virus NATL1A7</t>
  </si>
  <si>
    <t>GU071102</t>
  </si>
  <si>
    <t>Cyanophage NATL1A-7</t>
  </si>
  <si>
    <t>Lingvirus</t>
  </si>
  <si>
    <t>Prochlorococcus virus PGSP1</t>
  </si>
  <si>
    <t>HQ332140</t>
  </si>
  <si>
    <t>Prochlorococcus phage P-GSP1</t>
  </si>
  <si>
    <t>Lirvirus</t>
  </si>
  <si>
    <t>Synechococcus virus SCBP3</t>
  </si>
  <si>
    <t>HQ633062</t>
  </si>
  <si>
    <t>Synechococcus phage S-CBP3</t>
  </si>
  <si>
    <t>Kajamvirus</t>
  </si>
  <si>
    <t>Synechococcus virus SRIP1</t>
  </si>
  <si>
    <t>HQ317388</t>
  </si>
  <si>
    <t>Synechococcus phage S-RIP1</t>
  </si>
  <si>
    <t>Pedosvirus</t>
  </si>
  <si>
    <t>Pedosvirus S28C3</t>
  </si>
  <si>
    <t>AP013539</t>
  </si>
  <si>
    <t>Uncultured Mediterranean phage uvMED DNA, group G7, isolate: uvMED-CGR-U-MedDCM-OCT-S28-C3</t>
  </si>
  <si>
    <t>Foussvirus</t>
  </si>
  <si>
    <t>Foussvirus S46C10</t>
  </si>
  <si>
    <t>AP013545</t>
  </si>
  <si>
    <t>Uncultured Mediterranean phage uvMED DNA, group G8, isolate: uvMED-CGR-U-MedDCM-OCT-S46-C10</t>
  </si>
  <si>
    <t>Sieqvirus</t>
  </si>
  <si>
    <t>Sieqvirus S42C7</t>
  </si>
  <si>
    <t>AP013541</t>
  </si>
  <si>
    <t>Uncultured Mediterranean phage uvMED DNA, group G8, isolate: uvMED-CGR-C97-MedDCM-OCT-S42-C7</t>
  </si>
  <si>
    <t>Okabevirinae</t>
  </si>
  <si>
    <t>Risjevirus</t>
  </si>
  <si>
    <t>Ralstonia virus RSJ5</t>
  </si>
  <si>
    <t>AB983711</t>
  </si>
  <si>
    <t>Ralstonia phage RSJ5</t>
  </si>
  <si>
    <t>Ralstonia virus RSJ2</t>
  </si>
  <si>
    <t>AB920995</t>
  </si>
  <si>
    <t>Ralstonia phage RSJ2</t>
  </si>
  <si>
    <t>Higashivirus</t>
  </si>
  <si>
    <t>Ralstonia virus RSB1</t>
  </si>
  <si>
    <t>AB451219</t>
  </si>
  <si>
    <t>Ralstonia phage RSB1</t>
  </si>
  <si>
    <t>Ralstonia virus RsoP1IDN</t>
  </si>
  <si>
    <t>MG652450</t>
  </si>
  <si>
    <t>Ralstonia phage RsoP1IDN</t>
  </si>
  <si>
    <t>Ampunavirus</t>
  </si>
  <si>
    <t>Burkholderia virus BpAMP1</t>
  </si>
  <si>
    <t>HG793132</t>
  </si>
  <si>
    <t>Burkholderia phage Bp-AMP1</t>
  </si>
  <si>
    <t>Ralstonia virus RSPI1</t>
  </si>
  <si>
    <t>KY464836</t>
  </si>
  <si>
    <t>Ralstonia phage RS-PI-1</t>
  </si>
  <si>
    <t>Sukuvirus</t>
  </si>
  <si>
    <t>Ralstonia virus RSPII1</t>
  </si>
  <si>
    <t>KY316062</t>
  </si>
  <si>
    <t>Ralstonia phage RS-PII-1</t>
  </si>
  <si>
    <t>Mguuvirus</t>
  </si>
  <si>
    <t>Burkholderia virus JG068</t>
  </si>
  <si>
    <t>KC853746</t>
  </si>
  <si>
    <t>Burkholderia phage JG068</t>
  </si>
  <si>
    <t>Studiervirinae</t>
  </si>
  <si>
    <t>Ghunavirus</t>
  </si>
  <si>
    <t>Teseptimavirus</t>
  </si>
  <si>
    <t>Pseudomonas virus gh1</t>
  </si>
  <si>
    <t>AF493143</t>
  </si>
  <si>
    <t>Pseudomonas phage gh-1</t>
  </si>
  <si>
    <t>Pseudomonas virus PhiPSA2</t>
  </si>
  <si>
    <t>KJ507099</t>
  </si>
  <si>
    <t>Pseudomonas phage phiPSA2</t>
  </si>
  <si>
    <t>Pseudomonas virus PhiPsa17</t>
  </si>
  <si>
    <t>KR091952</t>
  </si>
  <si>
    <t>Pseudomonas phage phiPsa17</t>
  </si>
  <si>
    <t>Pseudomonas virus PPPL1</t>
  </si>
  <si>
    <t>KU064779</t>
  </si>
  <si>
    <t>Pseudomonas phage PPPL-1</t>
  </si>
  <si>
    <t>Pseudomonas virus WRT</t>
  </si>
  <si>
    <t>KY798120</t>
  </si>
  <si>
    <t>Pseudomonas virus KNP</t>
  </si>
  <si>
    <t>KY798121</t>
  </si>
  <si>
    <t>Pseudomonas virus shl2</t>
  </si>
  <si>
    <t>LN889756</t>
  </si>
  <si>
    <t>Pseudomonas phage shl2</t>
  </si>
  <si>
    <t>Pseudomonas virus Pf1ERZ2017</t>
  </si>
  <si>
    <t>MG250485</t>
  </si>
  <si>
    <t>Pseudomonas phage Pf1 ERZ-2017</t>
  </si>
  <si>
    <t>Pseudomonas virus Henninger</t>
  </si>
  <si>
    <t>MG775258</t>
  </si>
  <si>
    <t>Pseudomonas phage Henninger</t>
  </si>
  <si>
    <t>Pseudomonas virus 17A</t>
  </si>
  <si>
    <t>LN889995</t>
  </si>
  <si>
    <t>Pseudomonas phage 17A</t>
  </si>
  <si>
    <t>Pijolavirus</t>
  </si>
  <si>
    <t>Pseudomonas virus PspYZU08</t>
  </si>
  <si>
    <t>KY971611</t>
  </si>
  <si>
    <t>Pseudomonas phage PspYZU08</t>
  </si>
  <si>
    <t>Phutvirus</t>
  </si>
  <si>
    <t>Pseudomonas virus PPpW4</t>
  </si>
  <si>
    <t>AB775549</t>
  </si>
  <si>
    <t>Pseudomonas phage PPpW-4</t>
  </si>
  <si>
    <t>Troedvirus</t>
  </si>
  <si>
    <t>Pseudomonas virus Phi15</t>
  </si>
  <si>
    <t>FR823298</t>
  </si>
  <si>
    <t>Pseudomonas phage phi15</t>
  </si>
  <si>
    <t>Pifdecavirus</t>
  </si>
  <si>
    <t>Pseudomonas virus Pf10</t>
  </si>
  <si>
    <t>KP025626</t>
  </si>
  <si>
    <t>Pseudomonas phage Pf-10</t>
  </si>
  <si>
    <t>Pseudomonas virus IBBPF7A</t>
  </si>
  <si>
    <t>GU583987</t>
  </si>
  <si>
    <t>Pseudomonas phage phiIBB-PF7A</t>
  </si>
  <si>
    <t>Pseudomonas virus PhiS1</t>
  </si>
  <si>
    <t>JX173487</t>
  </si>
  <si>
    <t>Pseudomonas phage Phi-S1</t>
  </si>
  <si>
    <t>Pseudomonas virus UNOSLW1</t>
  </si>
  <si>
    <t>KX431888</t>
  </si>
  <si>
    <t>Pseudomonas phage UNO-SLW1</t>
  </si>
  <si>
    <t>Pseudomonas virus 22PfluR64PP</t>
  </si>
  <si>
    <t>MH179472</t>
  </si>
  <si>
    <t>Pseudomonas phage 22PfluR64PP</t>
  </si>
  <si>
    <t>Pseudomonas virus PFP1</t>
  </si>
  <si>
    <t>MH268168</t>
  </si>
  <si>
    <t>Pseudomonas phage PFP1</t>
  </si>
  <si>
    <t>Minipunavirus</t>
  </si>
  <si>
    <t>Morganella virus MP2</t>
  </si>
  <si>
    <t>KX078568</t>
  </si>
  <si>
    <t>Morganella phage vB_MmoP_MP2</t>
  </si>
  <si>
    <t>Morganella virus MmP1</t>
  </si>
  <si>
    <t>EU652770</t>
  </si>
  <si>
    <t>Morganella phage MmP1</t>
  </si>
  <si>
    <t>Pektosvirus</t>
  </si>
  <si>
    <t>Pectobacterium virus PP47</t>
  </si>
  <si>
    <t>KY250035</t>
  </si>
  <si>
    <t>Pectobacterium phage PP47</t>
  </si>
  <si>
    <t>Pectobacterium virus PPWS4</t>
  </si>
  <si>
    <t>LC216347</t>
  </si>
  <si>
    <t>Pectobacterium phage PPWS4 DNA</t>
  </si>
  <si>
    <t>Pectobacterium virus PP81</t>
  </si>
  <si>
    <t>KY124276</t>
  </si>
  <si>
    <t>Pectobacterium phage PP81</t>
  </si>
  <si>
    <t>Helsettvirus</t>
  </si>
  <si>
    <t xml:space="preserve">Yersinia virus fPS59 </t>
  </si>
  <si>
    <t>LT961845</t>
  </si>
  <si>
    <t>Yersinia phage fPS-59 genome assembly, chromosome: I</t>
  </si>
  <si>
    <t>Yersinia virus fPS53</t>
  </si>
  <si>
    <t>LT962379</t>
  </si>
  <si>
    <t>Yersinia phage fPS-53</t>
  </si>
  <si>
    <t xml:space="preserve">Yersinia virus fPS54ocr </t>
  </si>
  <si>
    <t>LT962475</t>
  </si>
  <si>
    <t>Yersinia phage fPS-54-ocr genome assembly, chromosome: I</t>
  </si>
  <si>
    <t xml:space="preserve">Yersinia virus fPS9 </t>
  </si>
  <si>
    <t>LT960606</t>
  </si>
  <si>
    <t>Yersinia phage fPS-9 genome assembly, chromosome: I</t>
  </si>
  <si>
    <t>Aarhusvirus</t>
  </si>
  <si>
    <t>Dickeya virus Dagda</t>
  </si>
  <si>
    <t>MH059632</t>
  </si>
  <si>
    <t>Dickeya phage Dagda</t>
  </si>
  <si>
    <t>Dickeya virus Katbat</t>
  </si>
  <si>
    <t>MH807813</t>
  </si>
  <si>
    <t>Dickeya_phage_Katbat</t>
  </si>
  <si>
    <t>Dickeya virus Luksen</t>
  </si>
  <si>
    <t>MH807815</t>
  </si>
  <si>
    <t>Dickeya_phage_Luksen</t>
  </si>
  <si>
    <t>Dickeya virus Mysterion</t>
  </si>
  <si>
    <t>MH807817</t>
  </si>
  <si>
    <t>Dickeya_phage_Mysterion</t>
  </si>
  <si>
    <t>Ningirsuvirus</t>
  </si>
  <si>
    <t>Dickeya virus Ninurta</t>
  </si>
  <si>
    <t>MH059639</t>
  </si>
  <si>
    <t>Dickeya phage Ninurta</t>
  </si>
  <si>
    <t>Dickeya virus JA10</t>
  </si>
  <si>
    <t>MH460459</t>
  </si>
  <si>
    <t>Dickeya_phage_vB_DsoP_JA10</t>
  </si>
  <si>
    <t>Berlinvirus</t>
  </si>
  <si>
    <t>Yersinia virus Berlin</t>
  </si>
  <si>
    <t>AM183667</t>
  </si>
  <si>
    <t>Yersinia phage Berlin</t>
  </si>
  <si>
    <t>Yersinia virus Yepe2</t>
  </si>
  <si>
    <t>EU734170</t>
  </si>
  <si>
    <t>Yersinia phage Yepe2</t>
  </si>
  <si>
    <t>Escherichia virus BA14</t>
  </si>
  <si>
    <t>EU734171</t>
  </si>
  <si>
    <t>Escherichia phage BA14</t>
  </si>
  <si>
    <t>Kluyvera virus Kvp1</t>
  </si>
  <si>
    <t>FJ194439</t>
  </si>
  <si>
    <t>Kluyvera phage Kvp1</t>
  </si>
  <si>
    <t>Escherichia  virus 285P</t>
  </si>
  <si>
    <t>GQ468526</t>
  </si>
  <si>
    <t>Escherichia  phage 285P</t>
  </si>
  <si>
    <t>Yersinia virus Yepf</t>
  </si>
  <si>
    <t>HQ333270</t>
  </si>
  <si>
    <t>Yersinia phage Yep-phi</t>
  </si>
  <si>
    <t>Erwinia virus FE44</t>
  </si>
  <si>
    <t>KF700371</t>
  </si>
  <si>
    <t>Erwinia phage FE44</t>
  </si>
  <si>
    <t>Salmonella virus BP12A</t>
  </si>
  <si>
    <t>KM366096</t>
  </si>
  <si>
    <t>Salmonella phage BP12A</t>
  </si>
  <si>
    <t>Escherichia virus P483</t>
  </si>
  <si>
    <t>KP090453</t>
  </si>
  <si>
    <t>Escherichia phage P483</t>
  </si>
  <si>
    <t>Escherichia virus P694</t>
  </si>
  <si>
    <t>KP090454</t>
  </si>
  <si>
    <t>Escherichia phage P694</t>
  </si>
  <si>
    <t>Pectobacterium virus PP74</t>
  </si>
  <si>
    <t>KY084243</t>
  </si>
  <si>
    <t>Pectobacterium phage PP74</t>
  </si>
  <si>
    <t>Salmonella virus BSP161</t>
  </si>
  <si>
    <t>MG471392</t>
  </si>
  <si>
    <t>Salmonella_phage_BSP161</t>
  </si>
  <si>
    <t>Escherichia virus S523</t>
  </si>
  <si>
    <t>MH031343</t>
  </si>
  <si>
    <t>Escherichia phage vB_EcoP_S523</t>
  </si>
  <si>
    <t>Yersinia virus PYPS50</t>
  </si>
  <si>
    <t>MH809534</t>
  </si>
  <si>
    <t>Yersinia phage PYPS50</t>
  </si>
  <si>
    <t>Shigella virus A7</t>
  </si>
  <si>
    <t>MK685668</t>
  </si>
  <si>
    <t>Shigella phage vB_ShiP_A7</t>
  </si>
  <si>
    <t>Kayfunavirus</t>
  </si>
  <si>
    <t>Escherichia  virus K1F</t>
  </si>
  <si>
    <t>AM084414</t>
  </si>
  <si>
    <t>Escherichia  phage K1F</t>
  </si>
  <si>
    <t>Escherichia virus EcoDS1</t>
  </si>
  <si>
    <t>EU734172</t>
  </si>
  <si>
    <t>Escherichia phage EcoDS1</t>
  </si>
  <si>
    <t>Cronobacter virus Dev2</t>
  </si>
  <si>
    <t>HG813241</t>
  </si>
  <si>
    <t>Cronobacter phage Dev2</t>
  </si>
  <si>
    <t>Citrobacter virus CR44b</t>
  </si>
  <si>
    <t>HG818823</t>
  </si>
  <si>
    <t>Citrobacter phage CR44b</t>
  </si>
  <si>
    <t>Escherichia virus PE3-1</t>
  </si>
  <si>
    <t>KJ748011</t>
  </si>
  <si>
    <t>Escherichia phage PE3-1</t>
  </si>
  <si>
    <t>Escherichia virus GA2A</t>
  </si>
  <si>
    <t>KT990215</t>
  </si>
  <si>
    <t>Escherichia phage GA2A</t>
  </si>
  <si>
    <t>Citrobacter virus SH3</t>
  </si>
  <si>
    <t>KU687349</t>
  </si>
  <si>
    <t>Citrobacter phage SH3</t>
  </si>
  <si>
    <t>Citrobacter virus SH4</t>
  </si>
  <si>
    <t>KU687350</t>
  </si>
  <si>
    <t>Citrobacter phage SH4</t>
  </si>
  <si>
    <t>Escherichia virus ZG49</t>
  </si>
  <si>
    <t>KX669227.5</t>
  </si>
  <si>
    <t>Escherichia phage ZG49</t>
  </si>
  <si>
    <t>Escherichia virus F</t>
  </si>
  <si>
    <t>KY295894</t>
  </si>
  <si>
    <t>Escherichia phage vB_EcoP_F</t>
  </si>
  <si>
    <t>Escherichia virus ST31</t>
  </si>
  <si>
    <t>KY962008</t>
  </si>
  <si>
    <t>Escherichia phage ST31</t>
  </si>
  <si>
    <t>Escherichia virus LM33P1</t>
  </si>
  <si>
    <t>LT594300</t>
  </si>
  <si>
    <t>Escherichia phage LM33_P1</t>
  </si>
  <si>
    <t>Escherichia virus YZ1</t>
  </si>
  <si>
    <t>MG845865</t>
  </si>
  <si>
    <t>Escherichia phage YZ1</t>
  </si>
  <si>
    <t>Escherichia virus Vec13</t>
  </si>
  <si>
    <t>MH400309</t>
  </si>
  <si>
    <t>Escherichia_virus_Vec13</t>
  </si>
  <si>
    <t>Shigella virus SFPH2</t>
  </si>
  <si>
    <t>MH464253</t>
  </si>
  <si>
    <t>Shigella phage SFPH2</t>
  </si>
  <si>
    <t>Cronobacter virus GW1</t>
  </si>
  <si>
    <t>MH491167</t>
  </si>
  <si>
    <t>Cronobacter phage GW1</t>
  </si>
  <si>
    <t>Escherichia virus Ro45lw</t>
  </si>
  <si>
    <t>MK301532</t>
  </si>
  <si>
    <t>Escherichia phage Ro45lw</t>
  </si>
  <si>
    <t>Enterobacter virus EcpYZU01</t>
  </si>
  <si>
    <t>MK033136</t>
  </si>
  <si>
    <t>Enterobacter phage EcpYZU01</t>
  </si>
  <si>
    <t>Escherichia virus IMM002</t>
  </si>
  <si>
    <t>MF630921</t>
  </si>
  <si>
    <t>Escherichia phage IMM-002</t>
  </si>
  <si>
    <t>Elunavirus</t>
  </si>
  <si>
    <t>Erwinia virus L1</t>
  </si>
  <si>
    <t>HQ728265</t>
  </si>
  <si>
    <t>Erwinia phage vB_EamP-L1</t>
  </si>
  <si>
    <t>Eapunavirus</t>
  </si>
  <si>
    <t>Enterobacter virus Eap1</t>
  </si>
  <si>
    <t>KT321314</t>
  </si>
  <si>
    <t>Enterobacter phage phiEap-1</t>
  </si>
  <si>
    <t>Foetvirus</t>
  </si>
  <si>
    <t>Escherichia virus SRT7</t>
  </si>
  <si>
    <t>MH370477</t>
  </si>
  <si>
    <t>Escherichia phage SRT7</t>
  </si>
  <si>
    <t>Apdecimavirus</t>
  </si>
  <si>
    <t>Yersinia virus AP10</t>
  </si>
  <si>
    <t>KT852574</t>
  </si>
  <si>
    <t>Yersinia phage vB_YenP_AP10</t>
  </si>
  <si>
    <t>Przondovirus</t>
  </si>
  <si>
    <t>Klebsiella virus IME205</t>
  </si>
  <si>
    <t>KU183006</t>
  </si>
  <si>
    <t>Klebsiella phage vB_KpnP_IME205</t>
  </si>
  <si>
    <t>Klebsiella virus KpV763</t>
  </si>
  <si>
    <t>KX591654</t>
  </si>
  <si>
    <t>Klebsiella phage vB_KpnP_KpV763</t>
  </si>
  <si>
    <t>Klebsiella virus KpV767</t>
  </si>
  <si>
    <t>KX712070</t>
  </si>
  <si>
    <t>Klebsiella phage vB_KpnP_KpV767</t>
  </si>
  <si>
    <t>Klebsiella virus KpV766</t>
  </si>
  <si>
    <t>KX712071</t>
  </si>
  <si>
    <t>Klebsiella phage vB_KpnP_KpV766</t>
  </si>
  <si>
    <t>Klebsiella virus K5-2</t>
  </si>
  <si>
    <t>KY389315</t>
  </si>
  <si>
    <t>Klebsiella phage K5-2</t>
  </si>
  <si>
    <t>Klebsiella virus K5-4</t>
  </si>
  <si>
    <t>KY389316</t>
  </si>
  <si>
    <t>Klebsiella phage K5-4</t>
  </si>
  <si>
    <t>Klebsiella virus PRA33</t>
  </si>
  <si>
    <t>KY652723</t>
  </si>
  <si>
    <t>Klebsiella phage vB_KpnP_PRA33</t>
  </si>
  <si>
    <t>Klebsiella virus IL33</t>
  </si>
  <si>
    <t>KY652724</t>
  </si>
  <si>
    <t>Klebsiella phage vB_KpnP_IL33</t>
  </si>
  <si>
    <t>Klebsiella virus BIS33</t>
  </si>
  <si>
    <t>KY652725</t>
  </si>
  <si>
    <t>Klebsiella phage vB_KpnP_BIS33</t>
  </si>
  <si>
    <t>Klebsiella virus 2044-307w</t>
  </si>
  <si>
    <t>MF285615</t>
  </si>
  <si>
    <t>Klebsiella phage 2044-307w</t>
  </si>
  <si>
    <t>Klebsiella virus SHKp152410</t>
  </si>
  <si>
    <t>MG835568</t>
  </si>
  <si>
    <t>Klebsiella phage SH-Kp 152410</t>
  </si>
  <si>
    <t>Klebsiella virus KP32i192</t>
  </si>
  <si>
    <t>MH172261</t>
  </si>
  <si>
    <t>Klebsiella virus KP32, isolate 192</t>
  </si>
  <si>
    <t>Klebsiella virus KP32i194</t>
  </si>
  <si>
    <t>MH172262</t>
  </si>
  <si>
    <t>Klebsiella virus KP32, isolate 194</t>
  </si>
  <si>
    <t>Klebsiella virus KP32i195</t>
  </si>
  <si>
    <t>MH172263</t>
  </si>
  <si>
    <t>Klebsiella virus KP32, isolate 195</t>
  </si>
  <si>
    <t>Klebsiella virus KP32i196</t>
  </si>
  <si>
    <t>MH172264</t>
  </si>
  <si>
    <t>Klebsiella virus KP32, isolate 196</t>
  </si>
  <si>
    <t>Klebsiella virus IME321</t>
  </si>
  <si>
    <t>MH587638</t>
  </si>
  <si>
    <t>Klebsiella_phage_vB_KpnP_IME321</t>
  </si>
  <si>
    <t>Klebsiella virus kpssk3</t>
  </si>
  <si>
    <t>MK134560</t>
  </si>
  <si>
    <t>Klebsiella phage kpssk3</t>
  </si>
  <si>
    <t>Klebsiella virus Henu1</t>
  </si>
  <si>
    <t>MK203841</t>
  </si>
  <si>
    <t>Klebsiella phage Henu1</t>
  </si>
  <si>
    <t>Klebsiella virus Pharr</t>
  </si>
  <si>
    <t>MK618658</t>
  </si>
  <si>
    <t>Klebsiella phage Pharr</t>
  </si>
  <si>
    <t>Klebsiella virus SHKp152234</t>
  </si>
  <si>
    <t>KY450753</t>
  </si>
  <si>
    <t>Klebsiella phage SH-Kp 152234</t>
  </si>
  <si>
    <t>Klebsiella virus KN1-1</t>
  </si>
  <si>
    <t>LC413193</t>
  </si>
  <si>
    <t>Klebsiella phage KN1-1</t>
  </si>
  <si>
    <t>Klebsiella virus KN3-1</t>
  </si>
  <si>
    <t>LC413194</t>
  </si>
  <si>
    <t>Klebsiella phage KN3-1</t>
  </si>
  <si>
    <t>Klebsiella virus KN4-1</t>
  </si>
  <si>
    <t>LC413195</t>
  </si>
  <si>
    <t>Klebsiella phage KN4-1</t>
  </si>
  <si>
    <t>Caroctavirus</t>
  </si>
  <si>
    <t>Citrobacter virus CR8</t>
  </si>
  <si>
    <t>HG818824</t>
  </si>
  <si>
    <t>Citrobacter phage CR8</t>
  </si>
  <si>
    <t>Unyawovirus</t>
  </si>
  <si>
    <t>Pectobacterium virus DUPPII</t>
  </si>
  <si>
    <t>MF979561</t>
  </si>
  <si>
    <t>Pectobacterium phage DU_PP_II</t>
  </si>
  <si>
    <t>Jarilovirus</t>
  </si>
  <si>
    <t>Pectobacterium virus Jarilo</t>
  </si>
  <si>
    <t>MH059637</t>
  </si>
  <si>
    <t>Pectobacterium phage Jarilo</t>
  </si>
  <si>
    <t>Teetrevirus</t>
  </si>
  <si>
    <t>Escherichia virus T3</t>
  </si>
  <si>
    <t>KC960671</t>
  </si>
  <si>
    <t>Enterobacteria phage T3</t>
  </si>
  <si>
    <t>Yersinia virus YeO3-12</t>
  </si>
  <si>
    <t>AJ251805</t>
  </si>
  <si>
    <t>Yersinia phage phiYeO3-12</t>
  </si>
  <si>
    <t>Escherichia virus T3Luria</t>
  </si>
  <si>
    <t>AJ318471</t>
  </si>
  <si>
    <t>Bacteriophage T3</t>
  </si>
  <si>
    <t>Salmonella virus SG-JL2</t>
  </si>
  <si>
    <t>EU547803</t>
  </si>
  <si>
    <t>Salmonella phage phiSG-JL2</t>
  </si>
  <si>
    <t>Enterobacteria virus T7M</t>
  </si>
  <si>
    <t>JX421753</t>
  </si>
  <si>
    <t>Enterobacteria phage T7M</t>
  </si>
  <si>
    <t>Yersinia virus AP5</t>
  </si>
  <si>
    <t>KM253764</t>
  </si>
  <si>
    <t>Yersinia phage vB_YenP_AP5</t>
  </si>
  <si>
    <t>Citrobacter virus CFP1</t>
  </si>
  <si>
    <t>KP313531</t>
  </si>
  <si>
    <t>Citrobacter phage phiCFP-1</t>
  </si>
  <si>
    <t>Enterobacter virus E2</t>
  </si>
  <si>
    <t>KP791805</t>
  </si>
  <si>
    <t>Enterobacter phage E-2</t>
  </si>
  <si>
    <t>Enterobacter virus E3</t>
  </si>
  <si>
    <t>KP791806</t>
  </si>
  <si>
    <t>Enterobacter phage E-3</t>
  </si>
  <si>
    <t>Yersinia virus YeF10</t>
  </si>
  <si>
    <t>KT008108</t>
  </si>
  <si>
    <t>Yersinia phage phiYe-F10</t>
  </si>
  <si>
    <t>Citrobacter virus SH1</t>
  </si>
  <si>
    <t>KU687347</t>
  </si>
  <si>
    <t>Citrobacter phage SH1</t>
  </si>
  <si>
    <t>Citrobacter virus SH2</t>
  </si>
  <si>
    <t>KU687348</t>
  </si>
  <si>
    <t>Citrobacter phage SH2</t>
  </si>
  <si>
    <t>Escherichia virus ECA2</t>
  </si>
  <si>
    <t>KX130726</t>
  </si>
  <si>
    <t>Escherichia phage ECA2</t>
  </si>
  <si>
    <t>Serratia virus SM9-3Y</t>
  </si>
  <si>
    <t>KX778611</t>
  </si>
  <si>
    <t>Serratia phage SM9-3Y</t>
  </si>
  <si>
    <t>Leclercia virus 10164-302</t>
  </si>
  <si>
    <t>MF285616</t>
  </si>
  <si>
    <t>Leclercia phage 10164-302</t>
  </si>
  <si>
    <t>Serratia virus 2050H2</t>
  </si>
  <si>
    <t>MF285620</t>
  </si>
  <si>
    <t>Serratia phage 2050H2</t>
  </si>
  <si>
    <t>Escherichia virus LL2</t>
  </si>
  <si>
    <t>MH717709</t>
  </si>
  <si>
    <t>Escherichia phage LL2</t>
  </si>
  <si>
    <t>Enterobacter virus KPN3</t>
  </si>
  <si>
    <t>KX452696</t>
  </si>
  <si>
    <t>Enterobacter phage KPN3</t>
  </si>
  <si>
    <t>Escherichia virus 13a</t>
  </si>
  <si>
    <t>EU734174</t>
  </si>
  <si>
    <t>Escherichia phage 13a</t>
  </si>
  <si>
    <t>Salmonella virus Vi06</t>
  </si>
  <si>
    <t>FR667955</t>
  </si>
  <si>
    <t>Salmonella phage Vi06</t>
  </si>
  <si>
    <t>Yersinia virus YpPY</t>
  </si>
  <si>
    <t>JQ965700</t>
  </si>
  <si>
    <t>Yersinia phage YpP-Y, complete sequence</t>
  </si>
  <si>
    <t>Yersinia virus YpsPG</t>
  </si>
  <si>
    <t>JQ965703</t>
  </si>
  <si>
    <t>Yersinia phage YpsP-G, complete sequence</t>
  </si>
  <si>
    <t>Stenotrophomonas virus IME15</t>
  </si>
  <si>
    <t>JX872508</t>
  </si>
  <si>
    <t>Stenotrophomonas phage IME15</t>
  </si>
  <si>
    <t>Escherichia virus CICC80001</t>
  </si>
  <si>
    <t>KM242061</t>
  </si>
  <si>
    <t>Escherichia phage CICC 80001</t>
  </si>
  <si>
    <t>Escherichia virus 64795ec1</t>
  </si>
  <si>
    <t>KU927499</t>
  </si>
  <si>
    <t>Escherichia phage 64795_ec1</t>
  </si>
  <si>
    <t>Escherichia virus EG1</t>
  </si>
  <si>
    <t>MG488277</t>
  </si>
  <si>
    <t>Escherichia phage EG1</t>
  </si>
  <si>
    <t>Escherichia virus HZ2R8</t>
  </si>
  <si>
    <t>MG832642</t>
  </si>
  <si>
    <t>Escherichia phage HZ2R8</t>
  </si>
  <si>
    <t>Escherichia virus Ebrios</t>
  </si>
  <si>
    <t>MG966531</t>
  </si>
  <si>
    <t>Escherichia phage Ebrios</t>
  </si>
  <si>
    <t>Salmonella virus 3A8767</t>
  </si>
  <si>
    <t>MH382198</t>
  </si>
  <si>
    <t>Salmonella phage 3A_8767</t>
  </si>
  <si>
    <t>Escherichia virus N30</t>
  </si>
  <si>
    <t>MH717098</t>
  </si>
  <si>
    <t>Escherichia phage N30</t>
  </si>
  <si>
    <t>Escherichia virus C5</t>
  </si>
  <si>
    <t>MH717099</t>
  </si>
  <si>
    <t>Escherichia phage C5</t>
  </si>
  <si>
    <t>Enterobacteria virus IME390</t>
  </si>
  <si>
    <t>MH779619</t>
  </si>
  <si>
    <t>Enterobacteria phage vB_EcoP_IME390</t>
  </si>
  <si>
    <t>Escherichia virus HZP2</t>
  </si>
  <si>
    <t>MK542821</t>
  </si>
  <si>
    <t>Escherichia phage HZP2</t>
  </si>
  <si>
    <t>Escherichia virus NCA</t>
  </si>
  <si>
    <t>MK310182</t>
  </si>
  <si>
    <t>Phage NC-A</t>
  </si>
  <si>
    <t>Chatterjeevirus</t>
  </si>
  <si>
    <t>Vibrio virus N4</t>
  </si>
  <si>
    <t>FJ409640</t>
  </si>
  <si>
    <t>Vibriophage N4</t>
  </si>
  <si>
    <t>Vibrio virus ICP3</t>
  </si>
  <si>
    <t>HQ641340</t>
  </si>
  <si>
    <t>Vibrio phage ICP3</t>
  </si>
  <si>
    <t>Vibrio virus VP4</t>
  </si>
  <si>
    <t>DQ029335</t>
  </si>
  <si>
    <t>Vibrio phage VP4</t>
  </si>
  <si>
    <t>Serkorvirus</t>
  </si>
  <si>
    <t>Ralstonia virus ITL1</t>
  </si>
  <si>
    <t>KP343639</t>
  </si>
  <si>
    <t>Ralstonia phage phiITL-1</t>
  </si>
  <si>
    <t>Kelmasvirus</t>
  </si>
  <si>
    <t>Ralstonia virus RSB2</t>
  </si>
  <si>
    <t>AB597179</t>
  </si>
  <si>
    <t>Ralstonia phage RSB2</t>
  </si>
  <si>
    <t>Stompelvirus</t>
  </si>
  <si>
    <t>Ralstonia virus RPSC1</t>
  </si>
  <si>
    <t>MF893341</t>
  </si>
  <si>
    <t>Ralstonia phage RPSC1</t>
  </si>
  <si>
    <t>Beijerinckvirinae</t>
  </si>
  <si>
    <t>Friunavirus</t>
  </si>
  <si>
    <t>Acinetobacter virus Aci08</t>
  </si>
  <si>
    <t>MH763831</t>
  </si>
  <si>
    <t>Acinetobacter_phage_vB_AbaP_B09_Aci08</t>
  </si>
  <si>
    <t>Acinetobacter virus Aci07</t>
  </si>
  <si>
    <t>MH800200</t>
  </si>
  <si>
    <t>Acinetobacter_phage_vB_AbaP_46-62_Aci07</t>
  </si>
  <si>
    <t>Acinetobacter virus AbKT21III</t>
  </si>
  <si>
    <t>MK278859</t>
  </si>
  <si>
    <t>Acinetobacter_phage_AbKT21phiIII</t>
  </si>
  <si>
    <t>Acinetobacter virus SWHAb1</t>
  </si>
  <si>
    <t>MG459218</t>
  </si>
  <si>
    <t>Acinetobacter phage SWH-Ab-1</t>
  </si>
  <si>
    <t>Acinetobacter virus SWHAb3</t>
  </si>
  <si>
    <t>MG599035</t>
  </si>
  <si>
    <t>Acinetobacter phage SWH-Ab-3</t>
  </si>
  <si>
    <t>Pettyvirus</t>
  </si>
  <si>
    <t>Acinetobacter virus Petty</t>
  </si>
  <si>
    <t>KF669656</t>
  </si>
  <si>
    <t>Acinetobacter phage Petty</t>
  </si>
  <si>
    <t>Daemvirus</t>
  </si>
  <si>
    <t>Acinetobacter virus Acibel007</t>
  </si>
  <si>
    <t>KJ473423</t>
  </si>
  <si>
    <t>Acinetobacter phage vB_AbaP_Acibel007</t>
  </si>
  <si>
    <t>Krylovirinae</t>
  </si>
  <si>
    <t>Pseudomonas virus LKD16</t>
  </si>
  <si>
    <t>AM265638</t>
  </si>
  <si>
    <t>Pseudomonas phage LKD16</t>
  </si>
  <si>
    <t>Pseudomonas virus LUZ19</t>
  </si>
  <si>
    <t>AM910651</t>
  </si>
  <si>
    <t>Pseudomonas phage LUZ19</t>
  </si>
  <si>
    <t>Pseudomonas virus PT5</t>
  </si>
  <si>
    <t>EU056923</t>
  </si>
  <si>
    <t>Pseudomonas phage PT5</t>
  </si>
  <si>
    <t>Pseudomonas virus PT2</t>
  </si>
  <si>
    <t>EU236438</t>
  </si>
  <si>
    <t>Pseudomonas phage PT2</t>
  </si>
  <si>
    <t>Pseudomonas virus kF77</t>
  </si>
  <si>
    <t>FN263372</t>
  </si>
  <si>
    <t>Pseudomonas phage phikF77</t>
  </si>
  <si>
    <t>Pseudomonas virus MPK7</t>
  </si>
  <si>
    <t>JX501340</t>
  </si>
  <si>
    <t>Pseudomonas phage MPK7</t>
  </si>
  <si>
    <t>Pseudomonas virus MPK6</t>
  </si>
  <si>
    <t>JX997978</t>
  </si>
  <si>
    <t>Pseudomonas phage MPK6</t>
  </si>
  <si>
    <t>Pseudomonas virus ABTNL</t>
  </si>
  <si>
    <t>KM067278</t>
  </si>
  <si>
    <t>Pseudomonas phage vB_PaeP_PPA-ABTNL</t>
  </si>
  <si>
    <t>Pseudomonas virus DL62</t>
  </si>
  <si>
    <t>KR054031</t>
  </si>
  <si>
    <t>Pseudomonas phage DL62</t>
  </si>
  <si>
    <t>Pseudomonas virus NFS</t>
  </si>
  <si>
    <t>KU743887</t>
  </si>
  <si>
    <t>Pseudomonas phage phiNFS</t>
  </si>
  <si>
    <t>Pseudomonas virus PAXYB1</t>
  </si>
  <si>
    <t>KY618819</t>
  </si>
  <si>
    <t>Pseudomonas phage PAXYB1</t>
  </si>
  <si>
    <t>Pseudomonas virus Ab05</t>
  </si>
  <si>
    <t>LN610574</t>
  </si>
  <si>
    <t>Pseudomonas phage vB_PaeP_PAO1_Ab05</t>
  </si>
  <si>
    <t>Pseudomonas virus 15pyo</t>
  </si>
  <si>
    <t>LN610580</t>
  </si>
  <si>
    <t>Pseudomonas phage vB_PaeP_PAO1_1-15pyo</t>
  </si>
  <si>
    <t>Pseudomonas virus 130-113</t>
  </si>
  <si>
    <t>MH107770</t>
  </si>
  <si>
    <t>Pseudomonas phage vB_PaeP_130_113</t>
  </si>
  <si>
    <t>Pseudomonas virus RLP</t>
  </si>
  <si>
    <t>MH979674</t>
  </si>
  <si>
    <t>Pseudomonas phage RLP</t>
  </si>
  <si>
    <t>Stubburvirus</t>
  </si>
  <si>
    <t>Pseudomonas virus LKA1</t>
  </si>
  <si>
    <t>AM265639</t>
  </si>
  <si>
    <t>Pseudomonas phage LKA1</t>
  </si>
  <si>
    <t>Tunggulviirus</t>
  </si>
  <si>
    <t>Pseudomonas virus f2</t>
  </si>
  <si>
    <t>FN594518</t>
  </si>
  <si>
    <t>Pseudomonas phage phi-2</t>
  </si>
  <si>
    <t>Kirikabuvirus</t>
  </si>
  <si>
    <t>Pseudomonas virus NV3</t>
  </si>
  <si>
    <t>MG845683</t>
  </si>
  <si>
    <t>Pseudomonas phage phiNV3</t>
  </si>
  <si>
    <t>Slopekvirinae</t>
  </si>
  <si>
    <t>Drulisvirus</t>
  </si>
  <si>
    <t>Klebsiella virus BO1E</t>
  </si>
  <si>
    <t>KM576124</t>
  </si>
  <si>
    <t>Klebsiella phage phiBO1E</t>
  </si>
  <si>
    <t>Klebsiella virus KpV48</t>
  </si>
  <si>
    <t>KX237514</t>
  </si>
  <si>
    <t>Klebsiella phage vB_KpnP_KpV48</t>
  </si>
  <si>
    <t>Klebsiella virus KpS2</t>
  </si>
  <si>
    <t>KX587949</t>
  </si>
  <si>
    <t>Klebsiella phage phiKpS2</t>
  </si>
  <si>
    <t>Klebsiella virus KPRio2015</t>
  </si>
  <si>
    <t>KX856662</t>
  </si>
  <si>
    <t>Klebsiella phage KP-Rio/2015</t>
  </si>
  <si>
    <t>Klebsiella virus KPV811</t>
  </si>
  <si>
    <t>KY000081</t>
  </si>
  <si>
    <t>Klebsiella phage KPV811</t>
  </si>
  <si>
    <t>Klebsiella virus KpV74</t>
  </si>
  <si>
    <t>KY385423</t>
  </si>
  <si>
    <t>Klebsiella phage vB_KpnP_KpV74</t>
  </si>
  <si>
    <t>Shigella virus SFN6B</t>
  </si>
  <si>
    <t>KY684082</t>
  </si>
  <si>
    <t>Shigella phage SFN6B</t>
  </si>
  <si>
    <t>Klebsiella virus AltoGao</t>
  </si>
  <si>
    <t>MF612071</t>
  </si>
  <si>
    <t>Klebsiella phage AltoGao</t>
  </si>
  <si>
    <t>Klebsiella virus myPSH1235</t>
  </si>
  <si>
    <t>MG972768</t>
  </si>
  <si>
    <t>Klebsiella phage myPSH1235</t>
  </si>
  <si>
    <t>Escherichia virus Minorna</t>
  </si>
  <si>
    <t>MK598851</t>
  </si>
  <si>
    <t>Escherichia phage Minorna</t>
  </si>
  <si>
    <t>Novosibovirus</t>
  </si>
  <si>
    <t>Proteus virus PM16</t>
  </si>
  <si>
    <t>KF319020</t>
  </si>
  <si>
    <t>Proteus phage PM16</t>
  </si>
  <si>
    <t>Proteus virus PM75</t>
  </si>
  <si>
    <t>KM819694</t>
  </si>
  <si>
    <t>Proteus phage PM 75</t>
  </si>
  <si>
    <t>Bucovirus</t>
  </si>
  <si>
    <t>Shigella virus Buco</t>
  </si>
  <si>
    <t>MK562503</t>
  </si>
  <si>
    <t>Shigella_phage_Buco</t>
  </si>
  <si>
    <t>Koutsourovirus</t>
  </si>
  <si>
    <t>Enterobacter virus KDA1</t>
  </si>
  <si>
    <t>JQ267518</t>
  </si>
  <si>
    <t>Enterobacter phage phiKDA1</t>
  </si>
  <si>
    <t>Corkvirinae</t>
  </si>
  <si>
    <t>Kotilavirus</t>
  </si>
  <si>
    <t>Pectobacterium virus PPWS1</t>
  </si>
  <si>
    <t>LC063634</t>
  </si>
  <si>
    <t>Pectobacterium phage PPWS1</t>
  </si>
  <si>
    <t>Pectobacterium virus PPWS2</t>
  </si>
  <si>
    <t>LC375533</t>
  </si>
  <si>
    <t>Pectobacterium phage PPWS2</t>
  </si>
  <si>
    <t>Pectobacterium virus PP16</t>
  </si>
  <si>
    <t>KX278418</t>
  </si>
  <si>
    <t>Pectobacterium phage PP16</t>
  </si>
  <si>
    <t>Phimunavirus</t>
  </si>
  <si>
    <t>Pectobacterium virus Gaspode</t>
  </si>
  <si>
    <t>MH807811</t>
  </si>
  <si>
    <t>Pectobacterium phage Gaspode</t>
  </si>
  <si>
    <t>Pectobacterium virus Lelidair</t>
  </si>
  <si>
    <t>MH807814</t>
  </si>
  <si>
    <t>Pectobacterium phage Lelidair</t>
  </si>
  <si>
    <t>Pectobacterium virus Nobby</t>
  </si>
  <si>
    <t>MH807818</t>
  </si>
  <si>
    <t>Pectobacterium phage Nobby</t>
  </si>
  <si>
    <t>Pectobacterium virus Clickz</t>
  </si>
  <si>
    <t>MK095193</t>
  </si>
  <si>
    <t>Pectobacterium phage Clickz</t>
  </si>
  <si>
    <t>Pectobacterium virus Khlen</t>
  </si>
  <si>
    <t>MK095202</t>
  </si>
  <si>
    <t>Pectobacterium phage Khlen</t>
  </si>
  <si>
    <t>Pectobacterium virus Koot</t>
  </si>
  <si>
    <t>MK095203</t>
  </si>
  <si>
    <t>Pectobacterium phage Koot</t>
  </si>
  <si>
    <t>Pectobacterium virus Phoria</t>
  </si>
  <si>
    <t>MK095209</t>
  </si>
  <si>
    <t>Pectobacterium phage Phoria</t>
  </si>
  <si>
    <t>Pectobacterium virus Zenivior</t>
  </si>
  <si>
    <t>MK095210</t>
  </si>
  <si>
    <t>Pectobacterium phage Zenivior</t>
  </si>
  <si>
    <t>Stompvirus</t>
  </si>
  <si>
    <t>Dickeya virus BF25-12</t>
  </si>
  <si>
    <t>KT240186</t>
  </si>
  <si>
    <t>Dickeya phage BF25/12</t>
  </si>
  <si>
    <t>Kantovirus</t>
  </si>
  <si>
    <t>Pseudomonas virus C171</t>
  </si>
  <si>
    <t>KU310944</t>
  </si>
  <si>
    <t>Pseudomonas phage YMC11/06/C171_PPU_BP</t>
  </si>
  <si>
    <t>Molineuxvirinae</t>
  </si>
  <si>
    <t>Eracentumvirus</t>
  </si>
  <si>
    <t>Erwinia virus S2</t>
  </si>
  <si>
    <t>MG736918</t>
  </si>
  <si>
    <t>Erwinia phage vB_EamP-S2</t>
  </si>
  <si>
    <t>Zindervirus</t>
  </si>
  <si>
    <t>Erwinia virus Era103</t>
  </si>
  <si>
    <t>EF160123</t>
  </si>
  <si>
    <t>Axomammavirus</t>
  </si>
  <si>
    <t>Pectobacterium virus PP1</t>
  </si>
  <si>
    <t>JQ837901</t>
  </si>
  <si>
    <t>Pectobacterium phage PP1</t>
  </si>
  <si>
    <t>Acadevirus</t>
  </si>
  <si>
    <t>Proteus virus PM93</t>
  </si>
  <si>
    <t>KM819696</t>
  </si>
  <si>
    <t>Proteus phage PM 93</t>
  </si>
  <si>
    <t>Proteus virus Pm5460</t>
  </si>
  <si>
    <t>KP890822</t>
  </si>
  <si>
    <t>Proteus phage vB_PmiP_Pm5460</t>
  </si>
  <si>
    <t>Proteus virus PM116</t>
  </si>
  <si>
    <t>KU946962</t>
  </si>
  <si>
    <t>Proteus phage PM 116</t>
  </si>
  <si>
    <t>Proteus virus PM85</t>
  </si>
  <si>
    <t>KM819695</t>
  </si>
  <si>
    <t>Proteus phage PM 85</t>
  </si>
  <si>
    <t>Tuodvirus</t>
  </si>
  <si>
    <t>Lelliottia virus phD2B</t>
  </si>
  <si>
    <t>KM370384</t>
  </si>
  <si>
    <t>Lelliottia phage phD2B</t>
  </si>
  <si>
    <t>Vectrevirus</t>
  </si>
  <si>
    <t>Escherichia virus VEc3</t>
  </si>
  <si>
    <t>MG251390</t>
  </si>
  <si>
    <t>Escherichia virus K1E</t>
  </si>
  <si>
    <t>Escherichia virus K1-5</t>
  </si>
  <si>
    <t>AY370674</t>
  </si>
  <si>
    <t>Escherichia  virus ACGC91</t>
  </si>
  <si>
    <t>JN986844</t>
  </si>
  <si>
    <t>Escherichia  phage vB_EcoP_ACG-C91</t>
  </si>
  <si>
    <t>Escherichia virus AAPEc6</t>
  </si>
  <si>
    <t>KX279892</t>
  </si>
  <si>
    <t>Escherichia virus B</t>
  </si>
  <si>
    <t>KY295891</t>
  </si>
  <si>
    <t>Escherichia phage vB_EcoP_B</t>
  </si>
  <si>
    <t>Escherichia virus C</t>
  </si>
  <si>
    <t>KY295892</t>
  </si>
  <si>
    <t>Escherichia phage vB_EcoP_C</t>
  </si>
  <si>
    <t>Escherichia virus K</t>
  </si>
  <si>
    <t>KY295897</t>
  </si>
  <si>
    <t>Escherichia phage vB_EcoP_K</t>
  </si>
  <si>
    <t>Escherichia virus mutPK1A2</t>
  </si>
  <si>
    <t>MG004687</t>
  </si>
  <si>
    <t>Citrobacter CrRp3</t>
  </si>
  <si>
    <t>MG775042</t>
  </si>
  <si>
    <t>Citrobacter phage vB_CroP_CrRp3</t>
  </si>
  <si>
    <t>Escherchia virus LL11</t>
  </si>
  <si>
    <t>MH729818</t>
  </si>
  <si>
    <t>Escherchia phage LL11</t>
  </si>
  <si>
    <t>Escherichia  virus UAB78</t>
  </si>
  <si>
    <t>GU595417</t>
  </si>
  <si>
    <t>Escherichia  phage UAB_Phi78</t>
  </si>
  <si>
    <t>Salmonella virus BP12B</t>
  </si>
  <si>
    <t>KM366097</t>
  </si>
  <si>
    <t>Salmonella phage BP12B</t>
  </si>
  <si>
    <t>Escherichia virus K5</t>
  </si>
  <si>
    <t>Melnykvirinae</t>
  </si>
  <si>
    <t>Ahphunavirus</t>
  </si>
  <si>
    <t>Aeromonas virus CF7</t>
  </si>
  <si>
    <t>MF683623</t>
  </si>
  <si>
    <t>Aeromonas phage CF7</t>
  </si>
  <si>
    <t>Aeromonas virus Ahp1</t>
  </si>
  <si>
    <t>KT949345</t>
  </si>
  <si>
    <t>Aeromonas phage Ahp1</t>
  </si>
  <si>
    <t>Pokrovskaiavirus</t>
  </si>
  <si>
    <t>Yersinia virus fHeYen301</t>
  </si>
  <si>
    <t>KY318515</t>
  </si>
  <si>
    <t>Yersinia phage fHe-Yen3-01</t>
  </si>
  <si>
    <t>Yersinia virus Phi80-18</t>
  </si>
  <si>
    <t>HE956710</t>
  </si>
  <si>
    <t>Yersinia phage phi80-18</t>
  </si>
  <si>
    <t>Aerosvirus</t>
  </si>
  <si>
    <t>Aeromonas virus 25AhydR2PP</t>
  </si>
  <si>
    <t>MH179473</t>
  </si>
  <si>
    <t>Aeromonas_phage_ZPAH7</t>
  </si>
  <si>
    <t>Aeromonas virus ZPAH7</t>
  </si>
  <si>
    <t>MH992513</t>
  </si>
  <si>
    <t>Aeromonas phage ZPAH7B</t>
  </si>
  <si>
    <t>Aeromonas virus AS7</t>
  </si>
  <si>
    <t>JN651747</t>
  </si>
  <si>
    <t>Aeromonas phage phiAS7</t>
  </si>
  <si>
    <t>Cronosvirus</t>
  </si>
  <si>
    <t>Cronobacter virus DevCD23823</t>
  </si>
  <si>
    <t xml:space="preserve">LN878149 </t>
  </si>
  <si>
    <t>Cronobacter phage Dev-CD-23823</t>
  </si>
  <si>
    <t>Cronobacter virus GAP227</t>
  </si>
  <si>
    <t>KC107834</t>
  </si>
  <si>
    <t>Cronobacter phage vB_CskP_GAP227</t>
  </si>
  <si>
    <t>Wanjuvirus</t>
  </si>
  <si>
    <t>Pectobacterium virus Arno160</t>
  </si>
  <si>
    <t>MK053931</t>
  </si>
  <si>
    <t>Pectobacterium phage Arno160</t>
  </si>
  <si>
    <t>Pectobacterium virus PP2</t>
  </si>
  <si>
    <t>KX756572</t>
  </si>
  <si>
    <t>Pectobacterium phage PP2</t>
  </si>
  <si>
    <t>Aghbyvirus</t>
  </si>
  <si>
    <t>Yersinia virus ISAO8</t>
  </si>
  <si>
    <t xml:space="preserve">KT184661 </t>
  </si>
  <si>
    <t>Yersinia phage vB_YenP_ISAO8</t>
  </si>
  <si>
    <t>Pienvirus</t>
  </si>
  <si>
    <t>Yersinia virus R8-01</t>
  </si>
  <si>
    <t>HE956707</t>
  </si>
  <si>
    <t>Yersinia phage phiR8-01</t>
  </si>
  <si>
    <t>Panjvirus</t>
  </si>
  <si>
    <t>Salmonella virus Spp16</t>
  </si>
  <si>
    <t>MG878892</t>
  </si>
  <si>
    <t>Salmonella phage vB_SpuP_Spp16</t>
  </si>
  <si>
    <t>Colwellvirinae</t>
  </si>
  <si>
    <t>Kaohsiungvirus</t>
  </si>
  <si>
    <t>Vibrio virus A318</t>
  </si>
  <si>
    <t>KF322026</t>
  </si>
  <si>
    <t>Vibrio phage phi-A318</t>
  </si>
  <si>
    <t>Vibrio virus AS51</t>
  </si>
  <si>
    <t>KF800937</t>
  </si>
  <si>
    <t>Vibrio phage AS51</t>
  </si>
  <si>
    <t>Vibrio virus Vp670</t>
  </si>
  <si>
    <t>KY290756</t>
  </si>
  <si>
    <t>Vibrio phage Vp670</t>
  </si>
  <si>
    <t>Murciavirus</t>
  </si>
  <si>
    <t>Marinomonas virus CPP1m</t>
  </si>
  <si>
    <t>KY626176</t>
  </si>
  <si>
    <t>Marinomonas phage CPP1m</t>
  </si>
  <si>
    <t>Marinomonas virus CB5A</t>
  </si>
  <si>
    <t>MF481197</t>
  </si>
  <si>
    <t>Marinomonas phage CB5A</t>
  </si>
  <si>
    <t>Uliginvirus</t>
  </si>
  <si>
    <t>Pseudomonas virus Njord</t>
  </si>
  <si>
    <t>MH113812</t>
  </si>
  <si>
    <t>Pseudomonas phage Njord</t>
  </si>
  <si>
    <t>Pseudomonas virus Nerthus</t>
  </si>
  <si>
    <t>MH113813</t>
  </si>
  <si>
    <t>Pseudomonas phage Nerthus</t>
  </si>
  <si>
    <t>Pseudomonas virus Achelous</t>
  </si>
  <si>
    <t>MH113814</t>
  </si>
  <si>
    <t>Pseudomonas phage Achelous</t>
  </si>
  <si>
    <t>Pseudomonas virus Alpheus</t>
  </si>
  <si>
    <t>MH113815</t>
  </si>
  <si>
    <t>Pseudomonas phage Alpheus</t>
  </si>
  <si>
    <t>Pseudomonas virus uligo</t>
  </si>
  <si>
    <t>MG018929</t>
  </si>
  <si>
    <t>Pseudomonas phage uligo</t>
  </si>
  <si>
    <t>Trungvirus</t>
  </si>
  <si>
    <t>Vibrio virus VEN</t>
  </si>
  <si>
    <t>MG545917</t>
  </si>
  <si>
    <t>Vibrio phage VEN</t>
  </si>
  <si>
    <t>Gutovirus</t>
  </si>
  <si>
    <t>Vibrio virus Vc1</t>
  </si>
  <si>
    <t>KJ502657</t>
  </si>
  <si>
    <t>Vibrio phage Vc1</t>
  </si>
  <si>
    <t>2019.104B</t>
  </si>
  <si>
    <t>Alphapleolipovirus</t>
  </si>
  <si>
    <t>Haloarcula virus HHPV1</t>
  </si>
  <si>
    <t>GU321093</t>
  </si>
  <si>
    <t>Alphapleolipovirus HHPV1</t>
  </si>
  <si>
    <t>Haloarcula hispanica pleomorphic virus 1</t>
  </si>
  <si>
    <t>HHPV-1</t>
  </si>
  <si>
    <t>Haloarcula virus HHPV2</t>
  </si>
  <si>
    <t>KF056323</t>
  </si>
  <si>
    <t>Alphapleolipovirus HHPV2</t>
  </si>
  <si>
    <t>Haloarcula hispanica pleomorphic virus 2</t>
  </si>
  <si>
    <t>HHPV-2</t>
  </si>
  <si>
    <t>Halorubrum virus HRPV1</t>
  </si>
  <si>
    <t>FJ685651</t>
  </si>
  <si>
    <t>Alphapleolipovirus HRPV1</t>
  </si>
  <si>
    <t>Halorubrum pleomorphic virus 1</t>
  </si>
  <si>
    <t>HRPV-1</t>
  </si>
  <si>
    <t>Halorubrum virus HRPV2</t>
  </si>
  <si>
    <t>JN882264</t>
  </si>
  <si>
    <t>Alphapleolipovirus HRPV2</t>
  </si>
  <si>
    <t>Halorubrum pleomorphic virus 2</t>
  </si>
  <si>
    <t>HRPV-2</t>
  </si>
  <si>
    <t>Halorubrum virus HRPV6</t>
  </si>
  <si>
    <t>JN882266</t>
  </si>
  <si>
    <t>Alphapleolipovirus HRPV6</t>
  </si>
  <si>
    <t>Halorubrum pleomorphic virus 6</t>
  </si>
  <si>
    <t>HRPV-6</t>
  </si>
  <si>
    <t>Betapleolipovirus</t>
  </si>
  <si>
    <t>Halogeometricum virus HGPV1</t>
  </si>
  <si>
    <t>JN882267</t>
  </si>
  <si>
    <t>Betapleolipovirus HGPV1</t>
  </si>
  <si>
    <t>Halogeometricum pleomorphic virus 1</t>
  </si>
  <si>
    <t>HGPV-1</t>
  </si>
  <si>
    <t>Halorubrum virus HRPV3</t>
  </si>
  <si>
    <t>JN882265</t>
  </si>
  <si>
    <t>Betapleolipovirus HRPV3</t>
  </si>
  <si>
    <t>Halorubrum pleomorphic virus 3</t>
  </si>
  <si>
    <t>HRPV-3</t>
  </si>
  <si>
    <t>Gammapleolipovirus</t>
  </si>
  <si>
    <t>Haloarcula virus His2</t>
  </si>
  <si>
    <t>AF191797</t>
  </si>
  <si>
    <t>Gammapleolipovirus His2</t>
  </si>
  <si>
    <t>His2 virus</t>
  </si>
  <si>
    <t>His2</t>
  </si>
  <si>
    <t>2019.105B</t>
  </si>
  <si>
    <t>Betapleolipovirus HHPV3</t>
  </si>
  <si>
    <t>KX344510</t>
  </si>
  <si>
    <t>Haloarcula hispanica pleomorphic virus 3</t>
  </si>
  <si>
    <t>HHPV3</t>
  </si>
  <si>
    <t>Betapleolipovirus HHPV4</t>
  </si>
  <si>
    <t>KY264020</t>
  </si>
  <si>
    <t>HHPV4</t>
  </si>
  <si>
    <t>Betapleolipovirus HRPV9</t>
  </si>
  <si>
    <t>KY965934</t>
  </si>
  <si>
    <t>Halorubrum pleomorphic virus 9</t>
  </si>
  <si>
    <t>HRPV9</t>
  </si>
  <si>
    <t>Betapleolipovirus HRPV10</t>
  </si>
  <si>
    <t>MG550111</t>
  </si>
  <si>
    <t>Halorubrum pleomorphic virus 10</t>
  </si>
  <si>
    <t>HRPV10</t>
  </si>
  <si>
    <t>Betapleolipovirus HRPV11</t>
  </si>
  <si>
    <t>MG550113</t>
  </si>
  <si>
    <t>Halorubrum pleomorphic virus 11</t>
  </si>
  <si>
    <t>HRPV11</t>
  </si>
  <si>
    <t>Betapleolipovirus HRPV12</t>
  </si>
  <si>
    <t>MG550110</t>
  </si>
  <si>
    <t>Halorubrum pleomorphic virus 12</t>
  </si>
  <si>
    <t>HRPV12</t>
  </si>
  <si>
    <t>Betapleolipovirus SNJ2</t>
  </si>
  <si>
    <t>AJVG01000023</t>
  </si>
  <si>
    <t>Saline Natrinema sp. J7‐1 virus 2</t>
  </si>
  <si>
    <t>SNJ2</t>
  </si>
  <si>
    <t>2019.106B</t>
  </si>
  <si>
    <t>Ligamenvirales</t>
  </si>
  <si>
    <t>Lipothrixviridae</t>
  </si>
  <si>
    <t>Alphalipothrixvirus</t>
  </si>
  <si>
    <t>Alphalipothrixvirus SFV1</t>
  </si>
  <si>
    <t>MH447526</t>
  </si>
  <si>
    <t>Sulfolobus filamentous virus 1</t>
  </si>
  <si>
    <t>SFV1</t>
  </si>
  <si>
    <t>SFV1 isolate S48</t>
  </si>
  <si>
    <t>Alphalipothrixvirus SBFV2</t>
  </si>
  <si>
    <t>MK064563</t>
  </si>
  <si>
    <t>Sulfolobales Beppu filamentous virus 2</t>
  </si>
  <si>
    <t>SBFV2</t>
  </si>
  <si>
    <t>SBFV2 clone B</t>
  </si>
  <si>
    <t>Deltalipothrixvirus</t>
  </si>
  <si>
    <t>Deltalipothrixvirus SBFV3</t>
  </si>
  <si>
    <t>MK064564</t>
  </si>
  <si>
    <t>Sulfolobales Beppu filamentous virus 3</t>
  </si>
  <si>
    <t>SBFV3</t>
  </si>
  <si>
    <t>SBFV3 clone C</t>
  </si>
  <si>
    <t>2019.107B</t>
  </si>
  <si>
    <t>Portogloboviridae</t>
  </si>
  <si>
    <t>Alphaportoglobovirus</t>
  </si>
  <si>
    <t>Alphaportoglobovirus SPV2</t>
  </si>
  <si>
    <t>MK064567</t>
  </si>
  <si>
    <t>Sulfolobus polyhedral virus 2</t>
  </si>
  <si>
    <t>SPV2</t>
  </si>
  <si>
    <t>SPV2 clone F</t>
  </si>
  <si>
    <t>2019.103B</t>
  </si>
  <si>
    <t>Erwinia phage Era103</t>
  </si>
  <si>
    <t>Enterobacteria phage K1E</t>
  </si>
  <si>
    <t>Escherichia phage K1-5</t>
  </si>
  <si>
    <t>2019.005P</t>
  </si>
  <si>
    <t>2019.008P</t>
  </si>
  <si>
    <t>2019.011S</t>
  </si>
  <si>
    <t>2019.017B</t>
  </si>
  <si>
    <t>2019.021P</t>
  </si>
  <si>
    <t>2019.023M</t>
  </si>
  <si>
    <t>2019.042B</t>
  </si>
  <si>
    <t>2019.060B</t>
  </si>
  <si>
    <t>2019.063B</t>
  </si>
  <si>
    <t>KF360970; KF360971; KF360972; KF360973</t>
  </si>
  <si>
    <t>AY618417</t>
  </si>
  <si>
    <t xml:space="preserve">Mink coronavirus 1 </t>
  </si>
  <si>
    <t>Serpentovirinae+2:18</t>
  </si>
  <si>
    <t>2019.011D</t>
  </si>
  <si>
    <t>Torbevirus</t>
  </si>
  <si>
    <t>Brisavirus</t>
  </si>
  <si>
    <t>KY052047</t>
  </si>
  <si>
    <t>Human respiratory-associated brisavirus, isolate LC</t>
  </si>
  <si>
    <t>Vientovirus</t>
  </si>
  <si>
    <t>MK059763</t>
  </si>
  <si>
    <t>Human lung-associated vientovirus, isolate FB</t>
  </si>
  <si>
    <t>FB</t>
  </si>
  <si>
    <t>2019.014M; 2019.025M</t>
  </si>
  <si>
    <t>Move; assign as type species</t>
  </si>
  <si>
    <t>Move; rename; assign as type species</t>
  </si>
  <si>
    <t>2019.022M; 2019.026M</t>
  </si>
  <si>
    <t>Row Labels</t>
  </si>
  <si>
    <t>Grand Total</t>
  </si>
  <si>
    <t>Count of Change</t>
  </si>
  <si>
    <t xml:space="preserve">Blattodean ambidensovirus 1 </t>
  </si>
  <si>
    <t>Blattodean ambidensovirus 2</t>
  </si>
  <si>
    <t>Blattodean blattambidensovirus 1</t>
  </si>
  <si>
    <t xml:space="preserve">Blattodean pefuambidensovirus 1 </t>
  </si>
  <si>
    <t>Taiyuan mivirus</t>
  </si>
  <si>
    <t>2019.010S</t>
  </si>
  <si>
    <t>2018.006M</t>
  </si>
  <si>
    <t>Picobirnavirus</t>
  </si>
  <si>
    <t>Rabbit picobirnavirus</t>
  </si>
  <si>
    <t>Equine picobirnavirus</t>
  </si>
  <si>
    <t>KR902507, KR902508</t>
  </si>
  <si>
    <t>equine picobirnavirus</t>
  </si>
  <si>
    <t>Equ3</t>
  </si>
  <si>
    <t>Beihai picobirnavirus</t>
  </si>
  <si>
    <t>KX884062, KX884063</t>
  </si>
  <si>
    <t>Běihǎi picobirnavirus 7</t>
  </si>
  <si>
    <t>BHNXC57916</t>
  </si>
  <si>
    <t>2019.005D</t>
  </si>
  <si>
    <t>Chordopoxvirinae</t>
  </si>
  <si>
    <t>Avipoxvirus</t>
  </si>
  <si>
    <t>Flamingopox virus</t>
  </si>
  <si>
    <t>MF678796</t>
  </si>
  <si>
    <t>flamingopox virus</t>
  </si>
  <si>
    <t>FLMPV</t>
  </si>
  <si>
    <t>FGPVKD09</t>
  </si>
  <si>
    <t>Penguinpox virus</t>
  </si>
  <si>
    <t>KJ859677</t>
  </si>
  <si>
    <t>penguinpox virus</t>
  </si>
  <si>
    <t>PNGPV</t>
  </si>
  <si>
    <t>PSan92</t>
  </si>
  <si>
    <t>Centapoxvirus</t>
  </si>
  <si>
    <t>Murmansk microtuspox virus</t>
  </si>
  <si>
    <t>MF001304</t>
  </si>
  <si>
    <t>Murmansk poxvirus</t>
  </si>
  <si>
    <t>MMPV</t>
  </si>
  <si>
    <t>LEIV-11411</t>
  </si>
  <si>
    <t>Macropopoxvirus</t>
  </si>
  <si>
    <t>Eastern kangaroopox virus</t>
  </si>
  <si>
    <t>MF467281</t>
  </si>
  <si>
    <t>Eastern grey kangaroopox virus</t>
  </si>
  <si>
    <t>EKPV</t>
  </si>
  <si>
    <t>Sunshine Coast</t>
  </si>
  <si>
    <t>Western kangaroopox virus</t>
  </si>
  <si>
    <t>MF467280</t>
  </si>
  <si>
    <t>Western grey kangaroopox virus</t>
  </si>
  <si>
    <t>WKPV</t>
  </si>
  <si>
    <t>Western Australia</t>
  </si>
  <si>
    <t>Mustelpoxvirus</t>
  </si>
  <si>
    <t>Sea otterpox virus</t>
  </si>
  <si>
    <t>MH427217</t>
  </si>
  <si>
    <t>sea otter poxvirus</t>
  </si>
  <si>
    <t>SOPV</t>
  </si>
  <si>
    <t>ELK</t>
  </si>
  <si>
    <t>Orthopoxvirus</t>
  </si>
  <si>
    <t>Abatino macacapox virus</t>
  </si>
  <si>
    <t>MH816996</t>
  </si>
  <si>
    <t>orthopoxvirus Abatino</t>
  </si>
  <si>
    <t>ABMPV</t>
  </si>
  <si>
    <t>Akhmeta virus</t>
  </si>
  <si>
    <t>MH607141</t>
  </si>
  <si>
    <t>AKHV</t>
  </si>
  <si>
    <t>Akhmeta_2013-88</t>
  </si>
  <si>
    <t>Oryzopoxvirus</t>
  </si>
  <si>
    <t>Cotia virus</t>
  </si>
  <si>
    <t>HQ647181</t>
  </si>
  <si>
    <t>COTV</t>
  </si>
  <si>
    <t>SPAn232</t>
  </si>
  <si>
    <t>Parapoxvirus</t>
  </si>
  <si>
    <t>Grey sealpox virus</t>
  </si>
  <si>
    <t>KY382358</t>
  </si>
  <si>
    <t>seal parapoxvirus</t>
  </si>
  <si>
    <t>GSEPV</t>
  </si>
  <si>
    <t>AFK76s1</t>
  </si>
  <si>
    <t>Pteropopoxvirus</t>
  </si>
  <si>
    <t>Pteropox virus</t>
  </si>
  <si>
    <t>KU980965</t>
  </si>
  <si>
    <t>pteropox virus</t>
  </si>
  <si>
    <t>PTPV</t>
  </si>
  <si>
    <t>Salmonpoxvirus</t>
  </si>
  <si>
    <t>Salmon gillpox virus</t>
  </si>
  <si>
    <t>KT159937</t>
  </si>
  <si>
    <t>salmon gill poxvirus</t>
  </si>
  <si>
    <t>SMGPV</t>
  </si>
  <si>
    <t>Sciuripoxvirus</t>
  </si>
  <si>
    <t>Squirrelpox virus</t>
  </si>
  <si>
    <t>HE601899</t>
  </si>
  <si>
    <t>squirrel poxvirus</t>
  </si>
  <si>
    <t>SQPV</t>
  </si>
  <si>
    <t>Red squirrel UK</t>
  </si>
  <si>
    <t>Vespertilionpoxvirus</t>
  </si>
  <si>
    <t>Eptesipox virus</t>
  </si>
  <si>
    <t>KY747497</t>
  </si>
  <si>
    <t>eptesipox virus</t>
  </si>
  <si>
    <t>EPTPV</t>
  </si>
  <si>
    <t>Washington</t>
  </si>
  <si>
    <t>Entomopoxvirinae</t>
  </si>
  <si>
    <t>Deltaentomopoxvirus</t>
  </si>
  <si>
    <t>Melanoplus sanguinipes entomopoxvirus</t>
  </si>
  <si>
    <t>AF063866</t>
  </si>
  <si>
    <t>Melanoplus sanguinipes entomopoxvirus 'O'</t>
  </si>
  <si>
    <t>MSEV</t>
  </si>
  <si>
    <t>Tucson</t>
  </si>
  <si>
    <t>Parapoxvirus of red deer in New Zealand</t>
  </si>
  <si>
    <t>Red deerpox virus</t>
  </si>
  <si>
    <t>KM502564</t>
  </si>
  <si>
    <t>parapoxvirus red deer</t>
  </si>
  <si>
    <t>RDPV</t>
  </si>
  <si>
    <t>HL953</t>
  </si>
  <si>
    <t>AM084415; KY435490</t>
  </si>
  <si>
    <t>2018.006M.Picobirnaviridae.xlsx</t>
  </si>
  <si>
    <t>2018.018M.Birnaviridae.xlsx</t>
  </si>
  <si>
    <t>2019.001D.8newsp_Alphabaculovirus.xlsx</t>
  </si>
  <si>
    <t>2019.001F.Hubramonavirus_1gen.xlsx</t>
  </si>
  <si>
    <t>2019.001P.Turncurtovirus_1sp.xlsx</t>
  </si>
  <si>
    <t>2019.001S.1newsp_Anativirus_B.xlsx</t>
  </si>
  <si>
    <t>2019.002D.7newsp_Circoviridae.xlsx</t>
  </si>
  <si>
    <t>2019.002F.Polymycoviridae_1newfam.xlsx</t>
  </si>
  <si>
    <t>2019.002P.Mastrevirus_1sp.xlsx</t>
  </si>
  <si>
    <t>2019.002S.1newgen_Boosepivirus_A-C.xlsx</t>
  </si>
  <si>
    <t>2019.003B.Apricotvirus.xlsx</t>
  </si>
  <si>
    <t>2019.003D.ren2sp_Hytrosaviridae.xlsx</t>
  </si>
  <si>
    <t>2019.003G.Varidnaviria.xlsx</t>
  </si>
  <si>
    <t>2019.003S.5newsp_Cardiovirus_D-F.xlsx</t>
  </si>
  <si>
    <t>2019.004B.Barbavirus.xlsx</t>
  </si>
  <si>
    <t>2019.004D.4newsp_Polyomaviridae.xlsx</t>
  </si>
  <si>
    <t>2019.004G.Duplodnaviria.xlsx</t>
  </si>
  <si>
    <t>2019.004P.Coguvirus_1sp.xlsx</t>
  </si>
  <si>
    <t>2019.004S.2newgen_Craheli-Gruhelivirus.xlsx</t>
  </si>
  <si>
    <t>2019.005B.Bridgettevirus.xlsx</t>
  </si>
  <si>
    <t>2019.005D.8newgen_Poxviridae.xlsx</t>
  </si>
  <si>
    <t>2019.005G.Monodnaviria.xlsx</t>
  </si>
  <si>
    <t>2019.005P.Blunervirus_1sp.xlsx</t>
  </si>
  <si>
    <t>2019.005S.1newgen_Diresapivirus_A-B.xlsx</t>
  </si>
  <si>
    <t>2019.006B.Daredevilvirus.xlsx</t>
  </si>
  <si>
    <t>2019.006D.Adenoviridae_6sp.xlsx</t>
  </si>
  <si>
    <t>2019.006G.Riboviria.xlsx</t>
  </si>
  <si>
    <t>2019.006M.Arurhavirus_1gen4sp.xlsx</t>
  </si>
  <si>
    <t>2019.006P.Orthotospovirus_8sp.xlsx</t>
  </si>
  <si>
    <t>2019.006S.1newgen_Felipivirus_A.xlsx</t>
  </si>
  <si>
    <t>2019.007B.Coralvirus.xlsx</t>
  </si>
  <si>
    <t>2019.007D.Orthohepadnavirus_3sp.xlsx</t>
  </si>
  <si>
    <t>2019.007P.Closteroviridae_4sp.xlsx</t>
  </si>
  <si>
    <t>2019.007S.1newgen_Fipivirus_A-E.xlsx</t>
  </si>
  <si>
    <t>2019.008B.Fairfaxidumvirus.xlsx</t>
  </si>
  <si>
    <t>2019.008D.Hepadnaviridae_3gen.xlsx</t>
  </si>
  <si>
    <t>2019.008M.Hartmanivirus_3new_sp.xlsx</t>
  </si>
  <si>
    <t>2019.008P.Sadwavirus_3subg.xlsx</t>
  </si>
  <si>
    <t>2019.008S.1newgen_Grusopivirus_A-B.xlsx</t>
  </si>
  <si>
    <t>2019.009B.Godonkavirus.xlsx</t>
  </si>
  <si>
    <t>2019.009G.Riboviria_corrections.xlsx</t>
  </si>
  <si>
    <t>2019.009P.Alphasatellitidae_8sp.xlsx</t>
  </si>
  <si>
    <t>2019.009S.5newsp_Hemipi-Myrropi-Pemapi-Symapi-Tropivirus.xlsx</t>
  </si>
  <si>
    <t>2019.010B.Gillianvirus.xlsx</t>
  </si>
  <si>
    <t>2019.010D.Parvoviridae.xlsx</t>
  </si>
  <si>
    <t>2019.010P.Emaravirus_1sp.xlsx</t>
  </si>
  <si>
    <t>2019.010S.1newgen_Ludopivirus_A.xlsx</t>
  </si>
  <si>
    <t>2019.011B.Goodmanvirus.xlsx</t>
  </si>
  <si>
    <t>2019.011D.Redondoviridae.xlsx</t>
  </si>
  <si>
    <t>2019.011P.Emaravirus_1sp.xlsx</t>
  </si>
  <si>
    <t>2019.011S.1newsp_Mosavirus_B.xlsx</t>
  </si>
  <si>
    <t>2019.012B.Goslarvirus.xlsx</t>
  </si>
  <si>
    <t>2019.012D.Cressdnaviricota.xlsx</t>
  </si>
  <si>
    <t>2019.012M.Rhabdoviridae_5gen8sp1reasp.xlsx</t>
  </si>
  <si>
    <t>2019.012P.Betaflexiviridae_1gen.xlsx</t>
  </si>
  <si>
    <t>2019.012S.1newgen_Mupivirus_A.xlsx</t>
  </si>
  <si>
    <t>2019.013B.Harbinvirus.xlsx</t>
  </si>
  <si>
    <t>2019.013P.Enamovirus_1sp.xlsx</t>
  </si>
  <si>
    <t>2019.013S.1newgen_Parabovirus_A-C.xlsx</t>
  </si>
  <si>
    <t>2019.014B.Jacevirus.xlsx</t>
  </si>
  <si>
    <t>2019.014M.Avulavirus_1newsp.xlsx</t>
  </si>
  <si>
    <t>2019.014P.Polerovirus_1sp.xlsx</t>
  </si>
  <si>
    <t>2019.014S.2newsp_Parechovirus_E-F.xlsx</t>
  </si>
  <si>
    <t>2019.015B.Juiceboxvirus.xlsx</t>
  </si>
  <si>
    <t>2019.015M.Bandavirus.xlsx</t>
  </si>
  <si>
    <t>2019.015P.Caulimoviridae_2gen_2sp.xlsx</t>
  </si>
  <si>
    <t>2019.015S.1newsp_Potamipivirus_B.xlsx</t>
  </si>
  <si>
    <t>2019.016B.Krampusvirus.xlsx</t>
  </si>
  <si>
    <t>2019.016M.Corrections.xlsx</t>
  </si>
  <si>
    <t>2019.016P.Potyvirus_8sp.xlsx</t>
  </si>
  <si>
    <t>2019.016S.1newsp_Rafivirus_C.xlsx</t>
  </si>
  <si>
    <t>2019.017B.Luckybarnesvirus.xlsx</t>
  </si>
  <si>
    <t>2019.017M.1newsp_Brno_virus.xlsx</t>
  </si>
  <si>
    <t>2019.017P.Macluravirus_2sp.xlsx</t>
  </si>
  <si>
    <t>2019.017S.1newgen_Rohelivirus_A.xlsx</t>
  </si>
  <si>
    <t>2019.018B.Luckytenvirus.xlsx</t>
  </si>
  <si>
    <t>2019.018M.1newsp_Taiyuan_mivirus.xlsx</t>
  </si>
  <si>
    <t>2019.018P.Roymovirus_1sp.xlsx</t>
  </si>
  <si>
    <t>2019.018S.1newsp_Teschovirus_B.xlsx</t>
  </si>
  <si>
    <t>2019.019B.Mementomorivirus.xlsx</t>
  </si>
  <si>
    <t>2019.019M.1newsp_Squirrel_respoirvirus.xlsx</t>
  </si>
  <si>
    <t>2019.019P.Arepavirus_ngen.xlsx</t>
  </si>
  <si>
    <t>2019.019S.1newsp_Tremovirus_B.xlsx</t>
  </si>
  <si>
    <t>2019.020B.Oneupvirus.xlsx</t>
  </si>
  <si>
    <t>2019.020M.1newsp_Alxa_mammarenavirus.xlsx</t>
  </si>
  <si>
    <t>2019.020P.Celavirus_1ngen.xlsx</t>
  </si>
  <si>
    <t>2019.020S-023S.Nidovirales.xlsx</t>
  </si>
  <si>
    <t>2019.021B.Picardvirus.xlsx</t>
  </si>
  <si>
    <t>2019.021M.1newgenus_Hexartovirus.xlsx</t>
  </si>
  <si>
    <t>2019.021P.Avenavirus_move.xlsx</t>
  </si>
  <si>
    <t>2019.022B.Qingdaovirus.xlsx</t>
  </si>
  <si>
    <t>2019.022M.2sp_Pacuvirus.xlsx</t>
  </si>
  <si>
    <t>2019.022P.Begomovirus_16sp.xlsx</t>
  </si>
  <si>
    <t>2019.023B.Quhwahvirus.xlsx</t>
  </si>
  <si>
    <t>2019.023M.Rem1sp_Rotavirus_E.xlsx</t>
  </si>
  <si>
    <t>2019.023P.Endornaviridae_7sp.xlsx</t>
  </si>
  <si>
    <t>2019.024B.Rogerhendrixvirus.xlsx</t>
  </si>
  <si>
    <t>2019.024M.Orthoreovirus_3newsp.xlsx</t>
  </si>
  <si>
    <t>2019.024P.Luteoviridae_4sp.xlsx</t>
  </si>
  <si>
    <t>2019.025B.Ronaldovirus.xlsx</t>
  </si>
  <si>
    <t>2019.025M.Paramyxoviridae_3gen5sp4rensp.xlsx</t>
  </si>
  <si>
    <t>2019.025P.Mayoviridae_new_fam.xlsx</t>
  </si>
  <si>
    <t>2019.026B.Ruthyvirus.xlsx</t>
  </si>
  <si>
    <t>2019.026M.Phenuiviridae_4gen79sp.xlsx</t>
  </si>
  <si>
    <t>2019.026P.Avsunviroidae_1sp.xlsx</t>
  </si>
  <si>
    <t>2019.027B.Samwavirus.xlsx</t>
  </si>
  <si>
    <t>2019.027M.Coltivirus_3newspren2sp.xlsx</t>
  </si>
  <si>
    <t>2019.028B.Sansavirus.xlsx</t>
  </si>
  <si>
    <t>2019.028M.Phasmaviridae_1newsp_abol1gen3sp.xlsx</t>
  </si>
  <si>
    <t>2019.029B.Schiekvirus.xlsx</t>
  </si>
  <si>
    <t>2019.029M.Rotavirus_1newsp.xlsx</t>
  </si>
  <si>
    <t>2019.030B.Schubertvirus.xlsx</t>
  </si>
  <si>
    <t>2019.030M.Cytorhabovirus_12newsp.xlsx</t>
  </si>
  <si>
    <t>2019.031M.Nucleorhabdovirus_splitgen.xlsx</t>
  </si>
  <si>
    <t>2019.032B.Shizishanvirus.xlsx</t>
  </si>
  <si>
    <t>2019.032M.Ohlsrhavirus_1gen5sp.xlsx</t>
  </si>
  <si>
    <t>2019.033B.Sonalivirus.xlsx</t>
  </si>
  <si>
    <t>2019.033M.Menghai_almendravirus_1sp.xlsx</t>
  </si>
  <si>
    <t>2019.034B.Squashvirus.xlsx</t>
  </si>
  <si>
    <t>2019.035B.Terapinvirus.xlsx</t>
  </si>
  <si>
    <t>2019.036B.Trinevirus.xlsx</t>
  </si>
  <si>
    <t>2019.037B.Xuquatrovirus_1gen1sp.xlsx</t>
  </si>
  <si>
    <t>2019.038B.Abbeymikolonvirus_1gen1sp.xlsx</t>
  </si>
  <si>
    <t>2019.039B.Dolichocephalovirinae_1subfam3gen5sp.xlsx</t>
  </si>
  <si>
    <t>2019.040B.Armstrongvirus_1gen1sp.xlsx</t>
  </si>
  <si>
    <t>2019.041B.Attoomivirus_1gen1sp.xlsx</t>
  </si>
  <si>
    <t>2019.042B.Austintatiousvirus_1gen3sp.xlsx</t>
  </si>
  <si>
    <t>2019.043B.Baoshanvirus_1gen2sp.xlsx</t>
  </si>
  <si>
    <t>2019.045B.Andrewvirus_1gen.xlsx</t>
  </si>
  <si>
    <t>2019.046B.Appavirus_1gen.xlsx</t>
  </si>
  <si>
    <t>2019.047B.Chaseviridae_1fam6gen.xlsx</t>
  </si>
  <si>
    <t>2019.048B.Chungbukvirus_abolgen.xlsx</t>
  </si>
  <si>
    <t>2019.049B.Myoviridae_12gen16sp.xlsx</t>
  </si>
  <si>
    <t>2019.050B.Myoviridae_16gen24sp.xlsx</t>
  </si>
  <si>
    <t>2019.051B.Tybeckvirinae_1subfam4gen.xlsx</t>
  </si>
  <si>
    <t>2019.052B.Derbicusvirus_1gen.xlsx</t>
  </si>
  <si>
    <t>2019.053B.Edenvirus_1gen.xlsx</t>
  </si>
  <si>
    <t>2019.054B.Caudovirales_mov4gen_renam2sp.xlsx</t>
  </si>
  <si>
    <t>2019.055B.Feofaniavirus_1gen2sp.xlsx</t>
  </si>
  <si>
    <t>2019.056B.Fibralongavirus_1gen2sp.xlsx</t>
  </si>
  <si>
    <t>2019.057B.Finnlakeviridae_1fam.xlsx</t>
  </si>
  <si>
    <t>2019.058B.Franklinbayvirus_1gen.xlsx</t>
  </si>
  <si>
    <t>2019.059B.Halspiviridae_1fam.xlsx</t>
  </si>
  <si>
    <t>2019.060B.Hiyaavirus_1gen.xlsx</t>
  </si>
  <si>
    <t>2019.061B.Tubulavirales_1ord1fam19gen.xlsx</t>
  </si>
  <si>
    <t>2019.062B.Lanavirus_1gen.xlsx</t>
  </si>
  <si>
    <t>2019.063B.Langleyhallvirinae_1subfam3gen.xlsx</t>
  </si>
  <si>
    <t>2019.064B.Lentavirus_1gen.xlsx</t>
  </si>
  <si>
    <t>2019.065B.Majavirus_1gen.xlsx</t>
  </si>
  <si>
    <t>2019.066B.Maxrubnervirus_1gen.xlsx</t>
  </si>
  <si>
    <t>2019.067B.Metamorphoovirus_1gen3sp.xlsx</t>
  </si>
  <si>
    <t>2019.068B.Mukerjeevirus_1gen4sp.xlsx</t>
  </si>
  <si>
    <t>2019.069B.Murrayvirus_1gen2sp.xlsx</t>
  </si>
  <si>
    <t>2019.070B.Myoviridae_10gen13sp.xlsx</t>
  </si>
  <si>
    <t>2019.071B.Neferthenavirus_1gen.xlsx</t>
  </si>
  <si>
    <t>2019.072B.Saclayvirus_1gen3sp.xlsx</t>
  </si>
  <si>
    <t>2019.073B.Peduovirinae_24gen.xlsx</t>
  </si>
  <si>
    <t>2019.074B.Petsuvirus_1gen.xlsx</t>
  </si>
  <si>
    <t>2019.075B.Phapecoctavirus_1gen5sp.xlsx</t>
  </si>
  <si>
    <t>2019.076B.Podoviridae_3gen.xlsx</t>
  </si>
  <si>
    <t>2019.077B.Psimunavirus_abol1sp_1nsp.xlsx</t>
  </si>
  <si>
    <t>2019.078B.Andhravirus_1newfam.xlsx</t>
  </si>
  <si>
    <t>2019.079B.Raleighvirus_1gen.xlsx</t>
  </si>
  <si>
    <t>2019.080B.Kagunavirus_1sp.xlsx</t>
  </si>
  <si>
    <t>2019.081B.Rauchvirus_2ngen.xlsx</t>
  </si>
  <si>
    <t>2019.082B.Tigunavirus_1ngen.xlsx</t>
  </si>
  <si>
    <t>2019.083B.Mycobacterium_phage_ren8sp.xlsx</t>
  </si>
  <si>
    <t>2019.084B.Rowavirus_1gen.xlsx</t>
  </si>
  <si>
    <t>2019.085B.Sashavirus_1gen.xlsx</t>
  </si>
  <si>
    <t>2019.086B.Schmittvirus_1gen.xlsx</t>
  </si>
  <si>
    <t>2019.087B.Schnabeltiervirus_1gen.xlsx</t>
  </si>
  <si>
    <t>2019.088B.Sciuriunavirus_1gen.xlsx</t>
  </si>
  <si>
    <t>2019.089B.Seussvirus_1gen.xlsx</t>
  </si>
  <si>
    <t>2019.090B.Taipeivirus_1gen6sp.xlsx</t>
  </si>
  <si>
    <t>2019.091B.Faecalibacterium_phages_8gen8sp.xlsx</t>
  </si>
  <si>
    <t>2019.092B.Thaspiviridae_1nfam.xlsx</t>
  </si>
  <si>
    <t>2019.093B.Arthrobacter_phages_3gen.xlsx</t>
  </si>
  <si>
    <t>2019.094B.Vojvodinavirus_1gen4sp.xlsx</t>
  </si>
  <si>
    <t>2019.095B.Wellingtonvirus_1gen.xlsx</t>
  </si>
  <si>
    <t>2019.096B.Wifcevirus_1gen4sp.xlsx</t>
  </si>
  <si>
    <t>2019.097B.Zetavirus_1gen.xlsx</t>
  </si>
  <si>
    <t>2019.099B.Demerecviridae_1fam3subfam6gen.xlsx</t>
  </si>
  <si>
    <t>2019.100B.Drexlerviridae_1newfam.xlsx</t>
  </si>
  <si>
    <t>2019.101B.Phabquatrovirus_1gen.xlsx</t>
  </si>
  <si>
    <t>2019.102B.Vashvirus_1gen2sp.xlsx</t>
  </si>
  <si>
    <t>2019.103B.Autographiviridae_1fam9subfam132gen_2020template.xlsx</t>
  </si>
  <si>
    <t>2019.104B.Pleolipoviridae_ren8sp.xlsx</t>
  </si>
  <si>
    <t>2019.105B.Betapleolipovirus_7sp.xlsx</t>
  </si>
  <si>
    <t>2019.106B.Lipothrixviridae_1gen3sp.xlsx</t>
  </si>
  <si>
    <t>2019.107B.Alphaportoglobovirus_1sp.xlsx</t>
  </si>
  <si>
    <t>2019.001B</t>
  </si>
  <si>
    <t>Montyvirus</t>
  </si>
  <si>
    <t>Woesvirus</t>
  </si>
  <si>
    <t>Gordonia virus Monty</t>
  </si>
  <si>
    <t>KU998241</t>
  </si>
  <si>
    <t>Gordonia phage Monty</t>
  </si>
  <si>
    <t>Gordonia virus Flakey</t>
  </si>
  <si>
    <t>MG770211</t>
  </si>
  <si>
    <t>Gordonia phage Flakey</t>
  </si>
  <si>
    <t>Gordinia virus Birksandsocks</t>
  </si>
  <si>
    <t>MG099940</t>
  </si>
  <si>
    <t>Gordonia phage BirksAndSocks</t>
  </si>
  <si>
    <t>Gordonia virus Stevefrench</t>
  </si>
  <si>
    <t>MG770214</t>
  </si>
  <si>
    <t>Gordonia phage SteveFrench</t>
  </si>
  <si>
    <t>2019.001M</t>
  </si>
  <si>
    <t>Lyssavirus</t>
  </si>
  <si>
    <t>Taiwan bat lyssavirus</t>
  </si>
  <si>
    <t>MF472710</t>
  </si>
  <si>
    <t>TWBLV</t>
  </si>
  <si>
    <t>TN/2016</t>
  </si>
  <si>
    <t>2019.002B</t>
  </si>
  <si>
    <t>Kilunavirus</t>
  </si>
  <si>
    <t>Septimatrevirus</t>
  </si>
  <si>
    <t>Burkholderia virus KL1</t>
  </si>
  <si>
    <t>JF939047</t>
  </si>
  <si>
    <t>Burkholderia phage vB_BceS_KL1</t>
  </si>
  <si>
    <t>2019.003M</t>
  </si>
  <si>
    <t>Hapavirus</t>
  </si>
  <si>
    <t>Holmes hapavirus</t>
  </si>
  <si>
    <t>KY421919</t>
  </si>
  <si>
    <t>Holmes Jungle virus</t>
  </si>
  <si>
    <t>HOJV</t>
  </si>
  <si>
    <t>DPP1163</t>
  </si>
  <si>
    <t>2019.004M</t>
  </si>
  <si>
    <t>Sunrhavirus</t>
  </si>
  <si>
    <t>Sunguru sunrhavirus</t>
  </si>
  <si>
    <t>KF395226</t>
  </si>
  <si>
    <t>Sunguru virus</t>
  </si>
  <si>
    <t>SUNV</t>
  </si>
  <si>
    <t>Ug41</t>
  </si>
  <si>
    <t>Garba sunrhavirus</t>
  </si>
  <si>
    <t>KM204982</t>
  </si>
  <si>
    <t>Garba virus</t>
  </si>
  <si>
    <t>GARV</t>
  </si>
  <si>
    <t>DakAnB439a</t>
  </si>
  <si>
    <t>Harrison sunrhavirus</t>
  </si>
  <si>
    <t>KJ432573</t>
  </si>
  <si>
    <t>Harrison Dam virus</t>
  </si>
  <si>
    <t>HARDV</t>
  </si>
  <si>
    <t>CS75</t>
  </si>
  <si>
    <t>Walkabout sunrhavirus</t>
  </si>
  <si>
    <t>KJ432572</t>
  </si>
  <si>
    <t>Walkabout Creek virus</t>
  </si>
  <si>
    <t>WACV</t>
  </si>
  <si>
    <t>CS1056</t>
  </si>
  <si>
    <t>Kwatta sunrhavirus</t>
  </si>
  <si>
    <t>KM204985</t>
  </si>
  <si>
    <t>Kwatta virus</t>
  </si>
  <si>
    <t>KWAV</t>
  </si>
  <si>
    <t>A57</t>
  </si>
  <si>
    <t>Oakvale sunrhavirus</t>
  </si>
  <si>
    <t>JF705876</t>
  </si>
  <si>
    <t>Oak Vale virus</t>
  </si>
  <si>
    <t>OVV</t>
  </si>
  <si>
    <t>CS1342</t>
  </si>
  <si>
    <t>2019.005M</t>
  </si>
  <si>
    <t>Xapuri mammarenavirus</t>
  </si>
  <si>
    <t>S: MG976578, L: MG976577</t>
  </si>
  <si>
    <t>Xapuri virus</t>
  </si>
  <si>
    <t>XAPV</t>
  </si>
  <si>
    <t>LBCE 19881</t>
  </si>
  <si>
    <t>2019.007M</t>
  </si>
  <si>
    <t>Filoviridae</t>
  </si>
  <si>
    <t>Ebolavirus</t>
  </si>
  <si>
    <t>Bombali ebolavirus</t>
  </si>
  <si>
    <t xml:space="preserve">MF319185 </t>
  </si>
  <si>
    <t>Bombali virus</t>
  </si>
  <si>
    <t>BOMV</t>
  </si>
  <si>
    <t>Bombali virus/M.condylurus-wt/SLE/2016/PREDICT_SLAB000156</t>
  </si>
  <si>
    <t>2019.009M</t>
  </si>
  <si>
    <t xml:space="preserve"> Chevrier mammarenavirus</t>
  </si>
  <si>
    <t>S: MF414202, L: MF414201</t>
  </si>
  <si>
    <t>Lìjiāng virus</t>
  </si>
  <si>
    <t>LIJV</t>
  </si>
  <si>
    <t>KS4</t>
  </si>
  <si>
    <t>2019.010M</t>
  </si>
  <si>
    <t>Planalto mammarenavirus</t>
  </si>
  <si>
    <t>S: MF317490, L: MF317491</t>
  </si>
  <si>
    <t>Aporé virus</t>
  </si>
  <si>
    <t>APOV</t>
  </si>
  <si>
    <t>LBCE 12071</t>
  </si>
  <si>
    <t>2019.011M</t>
  </si>
  <si>
    <t>Dianlovirus</t>
  </si>
  <si>
    <t>Mengla dianlovirus</t>
  </si>
  <si>
    <t>KX371887</t>
  </si>
  <si>
    <t>Měnglà virus</t>
  </si>
  <si>
    <t>MLAV</t>
  </si>
  <si>
    <t>Měnglà virus/Rousettus-wt/CHN/2015/Shārén-Bat9447-1</t>
  </si>
  <si>
    <t>2019.013M</t>
  </si>
  <si>
    <t>Sripuvirus</t>
  </si>
  <si>
    <t>Charleville sripuvirus</t>
  </si>
  <si>
    <t>MH899109</t>
  </si>
  <si>
    <t>Charleville virus</t>
  </si>
  <si>
    <t>CHVV</t>
  </si>
  <si>
    <t>Ch9824</t>
  </si>
  <si>
    <t>Cuiaba sripuvirus</t>
  </si>
  <si>
    <t>MH899110</t>
  </si>
  <si>
    <t>Cuiaba virus</t>
  </si>
  <si>
    <t>CUIV</t>
  </si>
  <si>
    <t>BeAn 227841</t>
  </si>
  <si>
    <t>Hainan sripuvirus</t>
  </si>
  <si>
    <t>MG600016</t>
  </si>
  <si>
    <t>Hainan black-spectacled toad rhabdovirus</t>
  </si>
  <si>
    <t>HnBSTRV</t>
  </si>
  <si>
    <t>HKCCG762</t>
  </si>
  <si>
    <t>2019.003M.Hapavirus.xlsx</t>
  </si>
  <si>
    <t>2019.001B.Montyvirus.xlsx</t>
  </si>
  <si>
    <t>2019.001M.Lyssavirus.xlsx</t>
  </si>
  <si>
    <t>2019.002B.Kilunavirus.xlsx</t>
  </si>
  <si>
    <t>2019.004M.Sunrhavirus.xlsx</t>
  </si>
  <si>
    <t>2019.005M.Mammarenavirus_sp_XAPV.xlsx</t>
  </si>
  <si>
    <t>2019.007M.Bombali_ebolavirus.xlsx</t>
  </si>
  <si>
    <t>2019.009M.Mammarenavirus_sp_LIJV.xlsx</t>
  </si>
  <si>
    <t>2019.010M.Mammarenavirus_sp_APOV.xlsx</t>
  </si>
  <si>
    <t>2019.011M.Mengla_dianlovirus.xlsx</t>
  </si>
  <si>
    <t>2019.013M.Sripuvirus_3newsp.xlsx</t>
  </si>
  <si>
    <t>Total species</t>
  </si>
  <si>
    <t>2018.006M.zip</t>
  </si>
  <si>
    <t>2018.018M.zip</t>
  </si>
  <si>
    <t>2019.001B.zip</t>
  </si>
  <si>
    <t>2019.001D.zip</t>
  </si>
  <si>
    <t>2019.001F.zip</t>
  </si>
  <si>
    <t>2019.001M.zip</t>
  </si>
  <si>
    <t>2019.001P.zip</t>
  </si>
  <si>
    <t>2019.001S.zip</t>
  </si>
  <si>
    <t>2019.002B.zip</t>
  </si>
  <si>
    <t>2019.002D.zip</t>
  </si>
  <si>
    <t>2019.002F.zip</t>
  </si>
  <si>
    <t>2019.002P.zip</t>
  </si>
  <si>
    <t>2019.002S.zip</t>
  </si>
  <si>
    <t>2019.003B.zip</t>
  </si>
  <si>
    <t>2019.003D.zip</t>
  </si>
  <si>
    <t>2019.003G.zip</t>
  </si>
  <si>
    <t>2019.003M.zip</t>
  </si>
  <si>
    <t>2019.003S.zip</t>
  </si>
  <si>
    <t>2019.004B.zip</t>
  </si>
  <si>
    <t>2019.004D.zip</t>
  </si>
  <si>
    <t>2019.004G.zip</t>
  </si>
  <si>
    <t>2019.004M.zip</t>
  </si>
  <si>
    <t>2019.004P.zip</t>
  </si>
  <si>
    <t>2019.004S.zip</t>
  </si>
  <si>
    <t>2019.005B.zip</t>
  </si>
  <si>
    <t>2019.005D.zip</t>
  </si>
  <si>
    <t>2019.005G.zip</t>
  </si>
  <si>
    <t>2019.005M.zip</t>
  </si>
  <si>
    <t>2019.005P.zip</t>
  </si>
  <si>
    <t>2019.005S.zip</t>
  </si>
  <si>
    <t>2019.006B.zip</t>
  </si>
  <si>
    <t>2019.006D.zip</t>
  </si>
  <si>
    <t>2019.006G.zip</t>
  </si>
  <si>
    <t>2019.006M.zip</t>
  </si>
  <si>
    <t>2019.006P.zip</t>
  </si>
  <si>
    <t>2019.006S.zip</t>
  </si>
  <si>
    <t>2019.007B.zip</t>
  </si>
  <si>
    <t>2019.007D.zip</t>
  </si>
  <si>
    <t>2019.007M.zip</t>
  </si>
  <si>
    <t>2019.007P.zip</t>
  </si>
  <si>
    <t>2019.007S.zip</t>
  </si>
  <si>
    <t>2019.008B.zip</t>
  </si>
  <si>
    <t>2019.008D.zip</t>
  </si>
  <si>
    <t>2019.008M.zip</t>
  </si>
  <si>
    <t>2019.008P.zip</t>
  </si>
  <si>
    <t>2019.008S.zip</t>
  </si>
  <si>
    <t>2019.009B.zip</t>
  </si>
  <si>
    <t>2019.009G.zip</t>
  </si>
  <si>
    <t>2019.009M.zip</t>
  </si>
  <si>
    <t>2019.009P.zip</t>
  </si>
  <si>
    <t>2019.009S.zip</t>
  </si>
  <si>
    <t>2019.010B.zip</t>
  </si>
  <si>
    <t>2019.010D.zip</t>
  </si>
  <si>
    <t>2019.010M.zip</t>
  </si>
  <si>
    <t>2019.010P.zip</t>
  </si>
  <si>
    <t>2019.010S.zip</t>
  </si>
  <si>
    <t>2019.011B.zip</t>
  </si>
  <si>
    <t>2019.011D.zip</t>
  </si>
  <si>
    <t>2019.011M.zip</t>
  </si>
  <si>
    <t>2019.011P.zip</t>
  </si>
  <si>
    <t>2019.011S.zip</t>
  </si>
  <si>
    <t>2019.012B.zip</t>
  </si>
  <si>
    <t>2019.012D.zip</t>
  </si>
  <si>
    <t>2019.012M.zip</t>
  </si>
  <si>
    <t>2019.012P.zip</t>
  </si>
  <si>
    <t>2019.012S.zip</t>
  </si>
  <si>
    <t>2019.013B.zip</t>
  </si>
  <si>
    <t>2019.013M.zip</t>
  </si>
  <si>
    <t>2019.013P.zip</t>
  </si>
  <si>
    <t>2019.013S.zip</t>
  </si>
  <si>
    <t>2019.014B.zip</t>
  </si>
  <si>
    <t>2019.014M.zip</t>
  </si>
  <si>
    <t>2019.014P.zip</t>
  </si>
  <si>
    <t>2019.014S.zip</t>
  </si>
  <si>
    <t>2019.015B.zip</t>
  </si>
  <si>
    <t>2019.015M.zip</t>
  </si>
  <si>
    <t>2019.015P.zip</t>
  </si>
  <si>
    <t>2019.015S.zip</t>
  </si>
  <si>
    <t>2019.016B.zip</t>
  </si>
  <si>
    <t>2019.016M.zip</t>
  </si>
  <si>
    <t>2019.016P.zip</t>
  </si>
  <si>
    <t>2019.016S.zip</t>
  </si>
  <si>
    <t>2019.017B.zip</t>
  </si>
  <si>
    <t>2019.017M.zip</t>
  </si>
  <si>
    <t>2019.017P.zip</t>
  </si>
  <si>
    <t>2019.017S.zip</t>
  </si>
  <si>
    <t>2019.018B.zip</t>
  </si>
  <si>
    <t>2019.018M.zip</t>
  </si>
  <si>
    <t>2019.018P.zip</t>
  </si>
  <si>
    <t>2019.018S.zip</t>
  </si>
  <si>
    <t>2019.019B.zip</t>
  </si>
  <si>
    <t>2019.019M.zip</t>
  </si>
  <si>
    <t>2019.019P.zip</t>
  </si>
  <si>
    <t>2019.019S.zip</t>
  </si>
  <si>
    <t>2019.020B.zip</t>
  </si>
  <si>
    <t>2019.020M.zip</t>
  </si>
  <si>
    <t>2019.020P.zip</t>
  </si>
  <si>
    <t>2019.021B.zip</t>
  </si>
  <si>
    <t>2019.021M.zip</t>
  </si>
  <si>
    <t>2019.021P.zip</t>
  </si>
  <si>
    <t>2019.022B.zip</t>
  </si>
  <si>
    <t>2019.022M.zip</t>
  </si>
  <si>
    <t>2019.022P.zip</t>
  </si>
  <si>
    <t>2019.023B.zip</t>
  </si>
  <si>
    <t>2019.023M.zip</t>
  </si>
  <si>
    <t>2019.023P.zip</t>
  </si>
  <si>
    <t>2019.024B.zip</t>
  </si>
  <si>
    <t>2019.024M.zip</t>
  </si>
  <si>
    <t>2019.024P.zip</t>
  </si>
  <si>
    <t>2019.025B.zip</t>
  </si>
  <si>
    <t>2019.025M.zip</t>
  </si>
  <si>
    <t>2019.025P.zip</t>
  </si>
  <si>
    <t>2019.026B.zip</t>
  </si>
  <si>
    <t>2019.026M.zip</t>
  </si>
  <si>
    <t>2019.026P.zip</t>
  </si>
  <si>
    <t>2019.027B.zip</t>
  </si>
  <si>
    <t>2019.027M.zip</t>
  </si>
  <si>
    <t>2019.028B.zip</t>
  </si>
  <si>
    <t>2019.028M.zip</t>
  </si>
  <si>
    <t>2019.029B.zip</t>
  </si>
  <si>
    <t>2019.029M.zip</t>
  </si>
  <si>
    <t>2019.030B.zip</t>
  </si>
  <si>
    <t>2019.030M.zip</t>
  </si>
  <si>
    <t>2019.031M.zip</t>
  </si>
  <si>
    <t>2019.032B.zip</t>
  </si>
  <si>
    <t>2019.032M.zip</t>
  </si>
  <si>
    <t>2019.033B.zip</t>
  </si>
  <si>
    <t>2019.033M.zip</t>
  </si>
  <si>
    <t>2019.034B.zip</t>
  </si>
  <si>
    <t>2019.035B.zip</t>
  </si>
  <si>
    <t>2019.036B.zip</t>
  </si>
  <si>
    <t>2019.037B.zip</t>
  </si>
  <si>
    <t>2019.038B.zip</t>
  </si>
  <si>
    <t>2019.039B.zip</t>
  </si>
  <si>
    <t>2019.040B.zip</t>
  </si>
  <si>
    <t>2019.041B.zip</t>
  </si>
  <si>
    <t>2019.042B.zip</t>
  </si>
  <si>
    <t>2019.043B.zip</t>
  </si>
  <si>
    <t>2019.045B.zip</t>
  </si>
  <si>
    <t>2019.046B.zip</t>
  </si>
  <si>
    <t>2019.047B.zip</t>
  </si>
  <si>
    <t>2019.048B.zip</t>
  </si>
  <si>
    <t>2019.049B.zip</t>
  </si>
  <si>
    <t>2019.050B.zip</t>
  </si>
  <si>
    <t>2019.051B.zip</t>
  </si>
  <si>
    <t>2019.052B.zip</t>
  </si>
  <si>
    <t>2019.053B.zip</t>
  </si>
  <si>
    <t>2019.054B.zip</t>
  </si>
  <si>
    <t>2019.055B.zip</t>
  </si>
  <si>
    <t>2019.056B.zip</t>
  </si>
  <si>
    <t>2019.057B.zip</t>
  </si>
  <si>
    <t>2019.058B.zip</t>
  </si>
  <si>
    <t>2019.059B.zip</t>
  </si>
  <si>
    <t>2019.060B.zip</t>
  </si>
  <si>
    <t>2019.061B.zip</t>
  </si>
  <si>
    <t>2019.062B.zip</t>
  </si>
  <si>
    <t>2019.063B.zip</t>
  </si>
  <si>
    <t>2019.064B.zip</t>
  </si>
  <si>
    <t>2019.065B.zip</t>
  </si>
  <si>
    <t>2019.066B.zip</t>
  </si>
  <si>
    <t>2019.067B.zip</t>
  </si>
  <si>
    <t>2019.068B.zip</t>
  </si>
  <si>
    <t>2019.069B.zip</t>
  </si>
  <si>
    <t>2019.070B.zip</t>
  </si>
  <si>
    <t>2019.071B.zip</t>
  </si>
  <si>
    <t>2019.072B.zip</t>
  </si>
  <si>
    <t>2019.073B.zip</t>
  </si>
  <si>
    <t>2019.074B.zip</t>
  </si>
  <si>
    <t>2019.075B.zip</t>
  </si>
  <si>
    <t>2019.076B.zip</t>
  </si>
  <si>
    <t>2019.077B.zip</t>
  </si>
  <si>
    <t>2019.078B.zip</t>
  </si>
  <si>
    <t>2019.079B.zip</t>
  </si>
  <si>
    <t>2019.080B.zip</t>
  </si>
  <si>
    <t>2019.081B.zip</t>
  </si>
  <si>
    <t>2019.082B.zip</t>
  </si>
  <si>
    <t>2019.083B.zip</t>
  </si>
  <si>
    <t>2019.084B.zip</t>
  </si>
  <si>
    <t>2019.085B.zip</t>
  </si>
  <si>
    <t>2019.086B.zip</t>
  </si>
  <si>
    <t>2019.087B.zip</t>
  </si>
  <si>
    <t>2019.088B.zip</t>
  </si>
  <si>
    <t>2019.089B.zip</t>
  </si>
  <si>
    <t>2019.090B.zip</t>
  </si>
  <si>
    <t>2019.091B.zip</t>
  </si>
  <si>
    <t>2019.092B.zip</t>
  </si>
  <si>
    <t>2019.093B.zip</t>
  </si>
  <si>
    <t>2019.094B.zip</t>
  </si>
  <si>
    <t>2019.095B.zip</t>
  </si>
  <si>
    <t>2019.096B.zip</t>
  </si>
  <si>
    <t>2019.097B.zip</t>
  </si>
  <si>
    <t>2019.099B.zip</t>
  </si>
  <si>
    <t>2019.100B.zip</t>
  </si>
  <si>
    <t>2019.101B.zip</t>
  </si>
  <si>
    <t>2019.102B.zip</t>
  </si>
  <si>
    <t>2019.103B.zip</t>
  </si>
  <si>
    <t>2019.104B.zip</t>
  </si>
  <si>
    <t>2019.105B.zip</t>
  </si>
  <si>
    <t>2019.106B.zip</t>
  </si>
  <si>
    <t>2019.107B.zip</t>
  </si>
  <si>
    <t>2019.014M; 2019.025M.zip</t>
  </si>
  <si>
    <t>2019.020S-023S.zip</t>
  </si>
  <si>
    <t>2019.022M; 2019.026M.zip</t>
  </si>
  <si>
    <t>filename</t>
  </si>
  <si>
    <t>sort</t>
  </si>
  <si>
    <t>proposal_abbrev</t>
  </si>
  <si>
    <t>proposal</t>
  </si>
  <si>
    <t>srcOrder</t>
  </si>
  <si>
    <t>srcFamily</t>
  </si>
  <si>
    <t>srcSubFamily</t>
  </si>
  <si>
    <t>srcGenus</t>
  </si>
  <si>
    <t>srcSpecies</t>
  </si>
  <si>
    <t>srcIstype</t>
  </si>
  <si>
    <t>empty1</t>
  </si>
  <si>
    <t>isType</t>
  </si>
  <si>
    <t>exemplarAccessions</t>
  </si>
  <si>
    <t>exemplarName</t>
  </si>
  <si>
    <t>exemplarIsolate</t>
  </si>
  <si>
    <t>isComplete</t>
  </si>
  <si>
    <t>abbrev</t>
  </si>
  <si>
    <t>molecule</t>
  </si>
  <si>
    <t>change</t>
  </si>
  <si>
    <t>rank</t>
  </si>
  <si>
    <t>isWrong</t>
  </si>
  <si>
    <t>spreadsheet</t>
  </si>
  <si>
    <t>srcRealm</t>
  </si>
  <si>
    <t>srcSubRealm</t>
  </si>
  <si>
    <t>srcKingdom</t>
  </si>
  <si>
    <t>srcSubkingdom</t>
  </si>
  <si>
    <t>srcPhylum</t>
  </si>
  <si>
    <t>srcSubPhylum</t>
  </si>
  <si>
    <t>srcClass</t>
  </si>
  <si>
    <t>srcSubClass</t>
  </si>
  <si>
    <t>srcSubOrder</t>
  </si>
  <si>
    <t>srcSubgenus</t>
  </si>
  <si>
    <t>subrealm</t>
  </si>
  <si>
    <t>subkingdom</t>
  </si>
  <si>
    <t>subclass</t>
  </si>
  <si>
    <t>-- load_next_msl</t>
  </si>
  <si>
    <t>--SQL col names</t>
  </si>
  <si>
    <t>-- SQL values 1-15</t>
  </si>
  <si>
    <t>-- SQL values 16-30</t>
  </si>
  <si>
    <t>-- SQL values 31-45</t>
  </si>
  <si>
    <t>-- SQL values 46-60</t>
  </si>
  <si>
    <t>SQ&gt;&gt;&gt;</t>
  </si>
  <si>
    <t>Betanucleorhabdovirus</t>
  </si>
  <si>
    <t>when</t>
  </si>
  <si>
    <t>who</t>
  </si>
  <si>
    <t>what/why</t>
  </si>
  <si>
    <t>ElliotL@uab.edu</t>
  </si>
  <si>
    <t>CurtisH@uab.edu</t>
  </si>
  <si>
    <t>added generateSQL sheet and columns AW:BB to generate direct SQL insert statements</t>
  </si>
  <si>
    <t>replaced column nanems with database column names from load_next_msl.col_map.xls</t>
  </si>
  <si>
    <t xml:space="preserve">all "split" targets were semi-colon separate lists of taxa names. Split out into multiple lines, each adding one split target, all having the same source.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</si>
</sst>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</font>
    <font>
      <sz val="10"/>
      <color theme="1"/>
      <name val="Verdana"/>
      <family val="2"/>
    </font>
    <font>
      <sz val="10"/>
      <color indexed="8"/>
      <name val="Calibri"/>
      <family val="2"/>
      <scheme val="minor"/>
    </font>
    <font>
      <i/>
      <sz val="11"/>
      <color rgb="FF9C0006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FFFF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1" applyNumberFormat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0" borderId="0"/>
    <xf numFmtId="0" fontId="16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7" fillId="9" borderId="0" xfId="0" applyNumberFormat="1" applyFont="1" applyFill="1" applyBorder="1" applyAlignment="1">
      <alignment horizontal="left"/>
    </xf>
    <xf numFmtId="0" fontId="7" fillId="9" borderId="0" xfId="0" applyFont="1" applyFill="1" applyBorder="1" applyAlignment="1">
      <alignment horizontal="left"/>
    </xf>
    <xf numFmtId="1" fontId="7" fillId="9" borderId="0" xfId="0" applyNumberFormat="1" applyFont="1" applyFill="1" applyBorder="1" applyAlignment="1">
      <alignment horizontal="left" vertical="top"/>
    </xf>
    <xf numFmtId="0" fontId="7" fillId="10" borderId="0" xfId="0" applyFont="1" applyFill="1" applyBorder="1" applyAlignment="1">
      <alignment horizontal="left"/>
    </xf>
    <xf numFmtId="1" fontId="7" fillId="10" borderId="0" xfId="0" applyNumberFormat="1" applyFont="1" applyFill="1" applyBorder="1" applyAlignment="1">
      <alignment horizontal="left"/>
    </xf>
    <xf numFmtId="49" fontId="7" fillId="9" borderId="0" xfId="0" applyNumberFormat="1" applyFont="1" applyFill="1" applyBorder="1" applyAlignment="1">
      <alignment horizontal="left"/>
    </xf>
    <xf numFmtId="1" fontId="7" fillId="9" borderId="0" xfId="0" applyNumberFormat="1" applyFont="1" applyFill="1" applyBorder="1" applyAlignment="1" applyProtection="1">
      <alignment horizontal="left"/>
      <protection locked="0"/>
    </xf>
    <xf numFmtId="0" fontId="7" fillId="9" borderId="0" xfId="0" applyFont="1" applyFill="1" applyBorder="1" applyAlignment="1">
      <alignment horizontal="left" vertical="center"/>
    </xf>
    <xf numFmtId="1" fontId="7" fillId="9" borderId="0" xfId="0" applyNumberFormat="1" applyFont="1" applyFill="1" applyBorder="1" applyAlignment="1">
      <alignment horizontal="left" vertical="center"/>
    </xf>
    <xf numFmtId="0" fontId="7" fillId="11" borderId="0" xfId="0" applyFont="1" applyFill="1" applyBorder="1" applyAlignment="1">
      <alignment horizontal="left"/>
    </xf>
    <xf numFmtId="0" fontId="8" fillId="12" borderId="0" xfId="0" applyFont="1" applyFill="1" applyBorder="1" applyAlignment="1">
      <alignment horizontal="left"/>
    </xf>
    <xf numFmtId="0" fontId="7" fillId="11" borderId="0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top"/>
    </xf>
    <xf numFmtId="49" fontId="7" fillId="9" borderId="0" xfId="0" applyNumberFormat="1" applyFont="1" applyFill="1" applyBorder="1" applyAlignment="1">
      <alignment horizontal="left" vertical="top"/>
    </xf>
    <xf numFmtId="0" fontId="7" fillId="11" borderId="0" xfId="0" applyFont="1" applyFill="1" applyBorder="1" applyAlignment="1">
      <alignment horizontal="left" vertical="top"/>
    </xf>
    <xf numFmtId="49" fontId="7" fillId="9" borderId="0" xfId="5" applyNumberFormat="1" applyFont="1" applyFill="1" applyBorder="1" applyAlignment="1">
      <alignment horizontal="left"/>
    </xf>
    <xf numFmtId="49" fontId="7" fillId="10" borderId="0" xfId="0" applyNumberFormat="1" applyFont="1" applyFill="1" applyBorder="1" applyAlignment="1">
      <alignment horizontal="left"/>
    </xf>
    <xf numFmtId="49" fontId="7" fillId="13" borderId="0" xfId="0" applyNumberFormat="1" applyFont="1" applyFill="1" applyBorder="1" applyAlignment="1">
      <alignment horizontal="left"/>
    </xf>
    <xf numFmtId="49" fontId="7" fillId="9" borderId="0" xfId="0" applyNumberFormat="1" applyFont="1" applyFill="1" applyBorder="1" applyAlignment="1">
      <alignment horizontal="left" vertical="center"/>
    </xf>
    <xf numFmtId="0" fontId="7" fillId="14" borderId="0" xfId="0" applyFont="1" applyFill="1" applyBorder="1" applyAlignment="1">
      <alignment horizontal="left"/>
    </xf>
    <xf numFmtId="0" fontId="9" fillId="14" borderId="0" xfId="0" applyFont="1" applyFill="1" applyBorder="1" applyAlignment="1">
      <alignment horizontal="left"/>
    </xf>
    <xf numFmtId="0" fontId="0" fillId="14" borderId="0" xfId="0" applyFont="1" applyFill="1" applyBorder="1" applyAlignment="1">
      <alignment horizontal="left"/>
    </xf>
    <xf numFmtId="0" fontId="10" fillId="14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2" fillId="9" borderId="0" xfId="0" applyFont="1" applyFill="1" applyBorder="1" applyAlignment="1">
      <alignment horizontal="left"/>
    </xf>
    <xf numFmtId="0" fontId="9" fillId="9" borderId="0" xfId="0" applyFont="1" applyFill="1" applyBorder="1" applyAlignment="1">
      <alignment horizontal="left"/>
    </xf>
    <xf numFmtId="49" fontId="0" fillId="9" borderId="0" xfId="0" applyNumberFormat="1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 vertical="center"/>
    </xf>
    <xf numFmtId="49" fontId="9" fillId="9" borderId="0" xfId="0" applyNumberFormat="1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7" fillId="14" borderId="0" xfId="0" applyFont="1" applyFill="1" applyBorder="1" applyAlignment="1">
      <alignment horizontal="left" vertical="top"/>
    </xf>
    <xf numFmtId="49" fontId="7" fillId="14" borderId="0" xfId="0" applyNumberFormat="1" applyFont="1" applyFill="1" applyBorder="1" applyAlignment="1">
      <alignment horizontal="left"/>
    </xf>
    <xf numFmtId="0" fontId="7" fillId="14" borderId="0" xfId="7" applyFont="1" applyFill="1" applyBorder="1" applyAlignment="1">
      <alignment horizontal="left"/>
    </xf>
    <xf numFmtId="0" fontId="7" fillId="2" borderId="0" xfId="1" applyFont="1" applyFill="1" applyBorder="1" applyAlignment="1">
      <alignment horizontal="left"/>
    </xf>
    <xf numFmtId="0" fontId="7" fillId="15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center"/>
    </xf>
    <xf numFmtId="0" fontId="13" fillId="14" borderId="0" xfId="0" applyFont="1" applyFill="1" applyBorder="1" applyAlignment="1">
      <alignment horizontal="left"/>
    </xf>
    <xf numFmtId="0" fontId="13" fillId="14" borderId="0" xfId="0" applyFont="1" applyFill="1" applyBorder="1" applyAlignment="1">
      <alignment horizontal="left" vertical="top"/>
    </xf>
    <xf numFmtId="0" fontId="7" fillId="9" borderId="0" xfId="0" applyFont="1" applyFill="1" applyBorder="1" applyAlignment="1">
      <alignment horizontal="left" vertical="center" wrapText="1"/>
    </xf>
    <xf numFmtId="0" fontId="6" fillId="8" borderId="0" xfId="6" applyBorder="1" applyAlignment="1">
      <alignment horizontal="left"/>
    </xf>
    <xf numFmtId="0" fontId="6" fillId="8" borderId="0" xfId="6"/>
    <xf numFmtId="0" fontId="3" fillId="5" borderId="0" xfId="3"/>
    <xf numFmtId="0" fontId="13" fillId="11" borderId="0" xfId="0" applyFont="1" applyFill="1" applyBorder="1" applyAlignment="1">
      <alignment horizontal="left"/>
    </xf>
    <xf numFmtId="0" fontId="9" fillId="11" borderId="0" xfId="0" applyFont="1" applyFill="1" applyBorder="1" applyAlignment="1">
      <alignment horizontal="left"/>
    </xf>
    <xf numFmtId="0" fontId="0" fillId="11" borderId="0" xfId="0" applyFont="1" applyFill="1" applyBorder="1" applyAlignment="1">
      <alignment horizontal="left"/>
    </xf>
    <xf numFmtId="0" fontId="7" fillId="11" borderId="0" xfId="7" applyFont="1" applyFill="1" applyBorder="1" applyAlignment="1">
      <alignment horizontal="left"/>
    </xf>
    <xf numFmtId="0" fontId="7" fillId="16" borderId="0" xfId="1" applyFont="1" applyFill="1" applyBorder="1" applyAlignment="1">
      <alignment horizontal="left"/>
    </xf>
    <xf numFmtId="0" fontId="7" fillId="17" borderId="0" xfId="0" applyFont="1" applyFill="1" applyBorder="1" applyAlignment="1">
      <alignment horizontal="left"/>
    </xf>
    <xf numFmtId="49" fontId="7" fillId="11" borderId="0" xfId="0" applyNumberFormat="1" applyFont="1" applyFill="1" applyBorder="1" applyAlignment="1">
      <alignment horizontal="left"/>
    </xf>
    <xf numFmtId="0" fontId="5" fillId="7" borderId="0" xfId="5"/>
    <xf numFmtId="0" fontId="2" fillId="4" borderId="0" xfId="2"/>
    <xf numFmtId="0" fontId="2" fillId="4" borderId="0" xfId="2" applyFont="1"/>
    <xf numFmtId="0" fontId="14" fillId="5" borderId="0" xfId="3" applyFont="1"/>
    <xf numFmtId="0" fontId="15" fillId="11" borderId="0" xfId="0" applyFont="1" applyFill="1" applyBorder="1" applyAlignment="1">
      <alignment horizontal="left"/>
    </xf>
    <xf numFmtId="0" fontId="7" fillId="11" borderId="0" xfId="0" quotePrefix="1" applyFont="1" applyFill="1" applyBorder="1" applyAlignment="1">
      <alignment horizontal="left"/>
    </xf>
    <xf numFmtId="0" fontId="0" fillId="4" borderId="0" xfId="2" applyFont="1"/>
    <xf numFmtId="0" fontId="4" fillId="6" borderId="1" xfId="4" applyAlignment="1">
      <alignment horizontal="left" vertical="top"/>
    </xf>
    <xf numFmtId="0" fontId="4" fillId="6" borderId="1" xfId="4" applyAlignment="1">
      <alignment horizontal="left" vertical="top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6" fillId="0" borderId="0" xfId="8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7" applyAlignment="1">
      <alignment wrapText="1"/>
    </xf>
  </cellXfs>
  <cellStyles count="9">
    <cellStyle name="20% - Accent3" xfId="1" builtinId="38"/>
    <cellStyle name="20% - Accent6" xfId="2" builtinId="50"/>
    <cellStyle name="Bad" xfId="3" builtinId="27"/>
    <cellStyle name="Check Cell" xfId="4" builtinId="23"/>
    <cellStyle name="Good" xfId="5" builtinId="26"/>
    <cellStyle name="Hyperlink" xfId="8" builtinId="8"/>
    <cellStyle name="Neutral" xfId="6" builtinId="28"/>
    <cellStyle name="Normal" xfId="0" builtinId="0"/>
    <cellStyle name="Normal 3" xfId="7"/>
  </cellStyles>
  <dxfs count="212"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liot J. Lefkowitz" refreshedDate="43928.486780555555" createdVersion="4" refreshedVersion="4" minRefreshableVersion="3" recordCount="1911">
  <cacheSource type="worksheet">
    <worksheetSource ref="AN1:AO65536" sheet="load_next_msl"/>
  </cacheSource>
  <cacheFields count="2">
    <cacheField name="Change" numFmtId="0">
      <sharedItems containsBlank="1" count="11">
        <s v="Abolish"/>
        <s v="Create new"/>
        <s v="Move; assign as type species"/>
        <s v="Rename"/>
        <s v="Create new; assign as type species"/>
        <s v="Move"/>
        <s v="Split"/>
        <s v="Move; rename"/>
        <s v="Move; rename; assign as type species"/>
        <s v="Merge"/>
        <m/>
      </sharedItems>
    </cacheField>
    <cacheField name="Rank" numFmtId="0">
      <sharedItems containsBlank="1" count="12">
        <s v="species"/>
        <s v="genus"/>
        <s v="family"/>
        <s v="realm"/>
        <s v="kingdom"/>
        <s v="phylum"/>
        <s v="class"/>
        <s v="order"/>
        <s v="subgenus"/>
        <s v="subfamily"/>
        <s v="subord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1">
  <r>
    <x v="0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1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3"/>
    <x v="0"/>
  </r>
  <r>
    <x v="3"/>
    <x v="0"/>
  </r>
  <r>
    <x v="1"/>
    <x v="3"/>
  </r>
  <r>
    <x v="1"/>
    <x v="4"/>
  </r>
  <r>
    <x v="1"/>
    <x v="5"/>
  </r>
  <r>
    <x v="1"/>
    <x v="6"/>
  </r>
  <r>
    <x v="1"/>
    <x v="7"/>
  </r>
  <r>
    <x v="5"/>
    <x v="2"/>
  </r>
  <r>
    <x v="1"/>
    <x v="4"/>
  </r>
  <r>
    <x v="1"/>
    <x v="5"/>
  </r>
  <r>
    <x v="1"/>
    <x v="6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1"/>
    <x v="6"/>
  </r>
  <r>
    <x v="1"/>
    <x v="7"/>
  </r>
  <r>
    <x v="5"/>
    <x v="2"/>
  </r>
  <r>
    <x v="1"/>
    <x v="5"/>
  </r>
  <r>
    <x v="1"/>
    <x v="6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7"/>
  </r>
  <r>
    <x v="5"/>
    <x v="2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3"/>
  </r>
  <r>
    <x v="1"/>
    <x v="4"/>
  </r>
  <r>
    <x v="1"/>
    <x v="5"/>
  </r>
  <r>
    <x v="1"/>
    <x v="6"/>
  </r>
  <r>
    <x v="5"/>
    <x v="7"/>
  </r>
  <r>
    <x v="1"/>
    <x v="5"/>
  </r>
  <r>
    <x v="1"/>
    <x v="6"/>
  </r>
  <r>
    <x v="5"/>
    <x v="7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5"/>
    <x v="0"/>
  </r>
  <r>
    <x v="1"/>
    <x v="1"/>
  </r>
  <r>
    <x v="4"/>
    <x v="0"/>
  </r>
  <r>
    <x v="1"/>
    <x v="1"/>
  </r>
  <r>
    <x v="5"/>
    <x v="0"/>
  </r>
  <r>
    <x v="1"/>
    <x v="1"/>
  </r>
  <r>
    <x v="4"/>
    <x v="0"/>
  </r>
  <r>
    <x v="1"/>
    <x v="1"/>
  </r>
  <r>
    <x v="5"/>
    <x v="0"/>
  </r>
  <r>
    <x v="3"/>
    <x v="0"/>
  </r>
  <r>
    <x v="1"/>
    <x v="3"/>
  </r>
  <r>
    <x v="1"/>
    <x v="4"/>
  </r>
  <r>
    <x v="1"/>
    <x v="5"/>
  </r>
  <r>
    <x v="1"/>
    <x v="6"/>
  </r>
  <r>
    <x v="5"/>
    <x v="2"/>
  </r>
  <r>
    <x v="1"/>
    <x v="2"/>
  </r>
  <r>
    <x v="1"/>
    <x v="4"/>
  </r>
  <r>
    <x v="1"/>
    <x v="5"/>
  </r>
  <r>
    <x v="1"/>
    <x v="6"/>
  </r>
  <r>
    <x v="1"/>
    <x v="7"/>
  </r>
  <r>
    <x v="5"/>
    <x v="2"/>
  </r>
  <r>
    <x v="1"/>
    <x v="4"/>
  </r>
  <r>
    <x v="1"/>
    <x v="5"/>
  </r>
  <r>
    <x v="1"/>
    <x v="6"/>
  </r>
  <r>
    <x v="1"/>
    <x v="7"/>
  </r>
  <r>
    <x v="5"/>
    <x v="2"/>
  </r>
  <r>
    <x v="1"/>
    <x v="5"/>
  </r>
  <r>
    <x v="1"/>
    <x v="6"/>
  </r>
  <r>
    <x v="1"/>
    <x v="7"/>
  </r>
  <r>
    <x v="5"/>
    <x v="2"/>
  </r>
  <r>
    <x v="1"/>
    <x v="5"/>
  </r>
  <r>
    <x v="1"/>
    <x v="6"/>
  </r>
  <r>
    <x v="1"/>
    <x v="7"/>
  </r>
  <r>
    <x v="5"/>
    <x v="2"/>
  </r>
  <r>
    <x v="1"/>
    <x v="7"/>
  </r>
  <r>
    <x v="5"/>
    <x v="2"/>
  </r>
  <r>
    <x v="1"/>
    <x v="4"/>
  </r>
  <r>
    <x v="1"/>
    <x v="5"/>
  </r>
  <r>
    <x v="1"/>
    <x v="6"/>
  </r>
  <r>
    <x v="1"/>
    <x v="7"/>
  </r>
  <r>
    <x v="5"/>
    <x v="2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4"/>
  </r>
  <r>
    <x v="1"/>
    <x v="5"/>
  </r>
  <r>
    <x v="1"/>
    <x v="6"/>
  </r>
  <r>
    <x v="1"/>
    <x v="7"/>
  </r>
  <r>
    <x v="5"/>
    <x v="2"/>
  </r>
  <r>
    <x v="1"/>
    <x v="6"/>
  </r>
  <r>
    <x v="1"/>
    <x v="7"/>
  </r>
  <r>
    <x v="1"/>
    <x v="2"/>
  </r>
  <r>
    <x v="5"/>
    <x v="1"/>
  </r>
  <r>
    <x v="1"/>
    <x v="6"/>
  </r>
  <r>
    <x v="1"/>
    <x v="7"/>
  </r>
  <r>
    <x v="5"/>
    <x v="2"/>
  </r>
  <r>
    <x v="1"/>
    <x v="6"/>
  </r>
  <r>
    <x v="1"/>
    <x v="7"/>
  </r>
  <r>
    <x v="5"/>
    <x v="2"/>
  </r>
  <r>
    <x v="1"/>
    <x v="5"/>
  </r>
  <r>
    <x v="1"/>
    <x v="6"/>
  </r>
  <r>
    <x v="5"/>
    <x v="7"/>
  </r>
  <r>
    <x v="5"/>
    <x v="2"/>
  </r>
  <r>
    <x v="5"/>
    <x v="2"/>
  </r>
  <r>
    <x v="5"/>
    <x v="7"/>
  </r>
  <r>
    <x v="1"/>
    <x v="7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7"/>
  </r>
  <r>
    <x v="5"/>
    <x v="2"/>
  </r>
  <r>
    <x v="1"/>
    <x v="6"/>
  </r>
  <r>
    <x v="1"/>
    <x v="7"/>
  </r>
  <r>
    <x v="5"/>
    <x v="2"/>
  </r>
  <r>
    <x v="5"/>
    <x v="2"/>
  </r>
  <r>
    <x v="5"/>
    <x v="2"/>
  </r>
  <r>
    <x v="5"/>
    <x v="2"/>
  </r>
  <r>
    <x v="1"/>
    <x v="5"/>
  </r>
  <r>
    <x v="1"/>
    <x v="6"/>
  </r>
  <r>
    <x v="1"/>
    <x v="7"/>
  </r>
  <r>
    <x v="5"/>
    <x v="2"/>
  </r>
  <r>
    <x v="1"/>
    <x v="6"/>
  </r>
  <r>
    <x v="1"/>
    <x v="7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2"/>
  </r>
  <r>
    <x v="5"/>
    <x v="1"/>
  </r>
  <r>
    <x v="1"/>
    <x v="6"/>
  </r>
  <r>
    <x v="1"/>
    <x v="7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1"/>
    <x v="2"/>
  </r>
  <r>
    <x v="1"/>
    <x v="7"/>
  </r>
  <r>
    <x v="5"/>
    <x v="2"/>
  </r>
  <r>
    <x v="5"/>
    <x v="2"/>
  </r>
  <r>
    <x v="5"/>
    <x v="2"/>
  </r>
  <r>
    <x v="5"/>
    <x v="2"/>
  </r>
  <r>
    <x v="5"/>
    <x v="7"/>
  </r>
  <r>
    <x v="1"/>
    <x v="5"/>
  </r>
  <r>
    <x v="1"/>
    <x v="6"/>
  </r>
  <r>
    <x v="1"/>
    <x v="7"/>
  </r>
  <r>
    <x v="5"/>
    <x v="2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6"/>
  </r>
  <r>
    <x v="1"/>
    <x v="7"/>
  </r>
  <r>
    <x v="5"/>
    <x v="2"/>
  </r>
  <r>
    <x v="5"/>
    <x v="5"/>
  </r>
  <r>
    <x v="5"/>
    <x v="2"/>
  </r>
  <r>
    <x v="5"/>
    <x v="1"/>
  </r>
  <r>
    <x v="5"/>
    <x v="2"/>
  </r>
  <r>
    <x v="1"/>
    <x v="4"/>
  </r>
  <r>
    <x v="1"/>
    <x v="5"/>
  </r>
  <r>
    <x v="1"/>
    <x v="6"/>
  </r>
  <r>
    <x v="5"/>
    <x v="7"/>
  </r>
  <r>
    <x v="1"/>
    <x v="7"/>
  </r>
  <r>
    <x v="5"/>
    <x v="2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0"/>
  </r>
  <r>
    <x v="1"/>
    <x v="0"/>
  </r>
  <r>
    <x v="1"/>
    <x v="0"/>
  </r>
  <r>
    <x v="1"/>
    <x v="8"/>
  </r>
  <r>
    <x v="1"/>
    <x v="8"/>
  </r>
  <r>
    <x v="1"/>
    <x v="8"/>
  </r>
  <r>
    <x v="2"/>
    <x v="0"/>
  </r>
  <r>
    <x v="2"/>
    <x v="0"/>
  </r>
  <r>
    <x v="5"/>
    <x v="0"/>
  </r>
  <r>
    <x v="2"/>
    <x v="0"/>
  </r>
  <r>
    <x v="5"/>
    <x v="0"/>
  </r>
  <r>
    <x v="1"/>
    <x v="1"/>
  </r>
  <r>
    <x v="4"/>
    <x v="0"/>
  </r>
  <r>
    <x v="1"/>
    <x v="0"/>
  </r>
  <r>
    <x v="1"/>
    <x v="1"/>
  </r>
  <r>
    <x v="1"/>
    <x v="0"/>
  </r>
  <r>
    <x v="5"/>
    <x v="2"/>
  </r>
  <r>
    <x v="5"/>
    <x v="2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6"/>
    <x v="9"/>
  </r>
  <r>
    <x v="6"/>
    <x v="1"/>
  </r>
  <r>
    <x v="1"/>
    <x v="1"/>
  </r>
  <r>
    <x v="7"/>
    <x v="0"/>
  </r>
  <r>
    <x v="8"/>
    <x v="0"/>
  </r>
  <r>
    <x v="1"/>
    <x v="1"/>
  </r>
  <r>
    <x v="7"/>
    <x v="0"/>
  </r>
  <r>
    <x v="8"/>
    <x v="0"/>
  </r>
  <r>
    <x v="7"/>
    <x v="0"/>
  </r>
  <r>
    <x v="1"/>
    <x v="1"/>
  </r>
  <r>
    <x v="7"/>
    <x v="0"/>
  </r>
  <r>
    <x v="8"/>
    <x v="0"/>
  </r>
  <r>
    <x v="1"/>
    <x v="1"/>
  </r>
  <r>
    <x v="8"/>
    <x v="0"/>
  </r>
  <r>
    <x v="7"/>
    <x v="0"/>
  </r>
  <r>
    <x v="1"/>
    <x v="1"/>
  </r>
  <r>
    <x v="8"/>
    <x v="0"/>
  </r>
  <r>
    <x v="1"/>
    <x v="1"/>
  </r>
  <r>
    <x v="8"/>
    <x v="0"/>
  </r>
  <r>
    <x v="1"/>
    <x v="1"/>
  </r>
  <r>
    <x v="8"/>
    <x v="0"/>
  </r>
  <r>
    <x v="1"/>
    <x v="9"/>
  </r>
  <r>
    <x v="7"/>
    <x v="1"/>
  </r>
  <r>
    <x v="3"/>
    <x v="0"/>
  </r>
  <r>
    <x v="3"/>
    <x v="1"/>
  </r>
  <r>
    <x v="3"/>
    <x v="0"/>
  </r>
  <r>
    <x v="7"/>
    <x v="1"/>
  </r>
  <r>
    <x v="3"/>
    <x v="0"/>
  </r>
  <r>
    <x v="3"/>
    <x v="0"/>
  </r>
  <r>
    <x v="1"/>
    <x v="1"/>
  </r>
  <r>
    <x v="4"/>
    <x v="0"/>
  </r>
  <r>
    <x v="1"/>
    <x v="1"/>
  </r>
  <r>
    <x v="1"/>
    <x v="0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2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5"/>
  </r>
  <r>
    <x v="1"/>
    <x v="5"/>
  </r>
  <r>
    <x v="1"/>
    <x v="6"/>
  </r>
  <r>
    <x v="1"/>
    <x v="7"/>
  </r>
  <r>
    <x v="5"/>
    <x v="2"/>
  </r>
  <r>
    <x v="5"/>
    <x v="2"/>
  </r>
  <r>
    <x v="1"/>
    <x v="6"/>
  </r>
  <r>
    <x v="1"/>
    <x v="7"/>
  </r>
  <r>
    <x v="5"/>
    <x v="2"/>
  </r>
  <r>
    <x v="1"/>
    <x v="7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1"/>
    <x v="1"/>
  </r>
  <r>
    <x v="8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3"/>
    <x v="1"/>
  </r>
  <r>
    <x v="3"/>
    <x v="0"/>
  </r>
  <r>
    <x v="3"/>
    <x v="0"/>
  </r>
  <r>
    <x v="3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3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2"/>
    <x v="0"/>
  </r>
  <r>
    <x v="1"/>
    <x v="0"/>
  </r>
  <r>
    <x v="1"/>
    <x v="0"/>
  </r>
  <r>
    <x v="1"/>
    <x v="1"/>
  </r>
  <r>
    <x v="4"/>
    <x v="0"/>
  </r>
  <r>
    <x v="5"/>
    <x v="8"/>
  </r>
  <r>
    <x v="3"/>
    <x v="0"/>
  </r>
  <r>
    <x v="1"/>
    <x v="0"/>
  </r>
  <r>
    <x v="1"/>
    <x v="8"/>
  </r>
  <r>
    <x v="1"/>
    <x v="0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1"/>
    <x v="10"/>
  </r>
  <r>
    <x v="1"/>
    <x v="2"/>
  </r>
  <r>
    <x v="1"/>
    <x v="9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9"/>
    <x v="0"/>
  </r>
  <r>
    <x v="1"/>
    <x v="0"/>
  </r>
  <r>
    <x v="1"/>
    <x v="8"/>
  </r>
  <r>
    <x v="1"/>
    <x v="0"/>
  </r>
  <r>
    <x v="1"/>
    <x v="8"/>
  </r>
  <r>
    <x v="1"/>
    <x v="0"/>
  </r>
  <r>
    <x v="1"/>
    <x v="0"/>
  </r>
  <r>
    <x v="1"/>
    <x v="0"/>
  </r>
  <r>
    <x v="1"/>
    <x v="8"/>
  </r>
  <r>
    <x v="1"/>
    <x v="0"/>
  </r>
  <r>
    <x v="1"/>
    <x v="0"/>
  </r>
  <r>
    <x v="1"/>
    <x v="0"/>
  </r>
  <r>
    <x v="0"/>
    <x v="8"/>
  </r>
  <r>
    <x v="5"/>
    <x v="0"/>
  </r>
  <r>
    <x v="1"/>
    <x v="8"/>
  </r>
  <r>
    <x v="1"/>
    <x v="0"/>
  </r>
  <r>
    <x v="1"/>
    <x v="1"/>
  </r>
  <r>
    <x v="1"/>
    <x v="8"/>
  </r>
  <r>
    <x v="4"/>
    <x v="0"/>
  </r>
  <r>
    <x v="0"/>
    <x v="1"/>
  </r>
  <r>
    <x v="5"/>
    <x v="8"/>
  </r>
  <r>
    <x v="1"/>
    <x v="8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7"/>
    <x v="0"/>
  </r>
  <r>
    <x v="5"/>
    <x v="1"/>
  </r>
  <r>
    <x v="1"/>
    <x v="1"/>
  </r>
  <r>
    <x v="4"/>
    <x v="0"/>
  </r>
  <r>
    <x v="1"/>
    <x v="0"/>
  </r>
  <r>
    <x v="7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4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1"/>
  </r>
  <r>
    <x v="7"/>
    <x v="0"/>
  </r>
  <r>
    <x v="1"/>
    <x v="1"/>
  </r>
  <r>
    <x v="7"/>
    <x v="0"/>
  </r>
  <r>
    <x v="1"/>
    <x v="1"/>
  </r>
  <r>
    <x v="7"/>
    <x v="0"/>
  </r>
  <r>
    <x v="5"/>
    <x v="1"/>
  </r>
  <r>
    <x v="1"/>
    <x v="1"/>
  </r>
  <r>
    <x v="4"/>
    <x v="0"/>
  </r>
  <r>
    <x v="1"/>
    <x v="0"/>
  </r>
  <r>
    <x v="1"/>
    <x v="1"/>
  </r>
  <r>
    <x v="4"/>
    <x v="0"/>
  </r>
  <r>
    <x v="3"/>
    <x v="1"/>
  </r>
  <r>
    <x v="7"/>
    <x v="0"/>
  </r>
  <r>
    <x v="7"/>
    <x v="0"/>
  </r>
  <r>
    <x v="8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3"/>
    <x v="1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5"/>
    <x v="1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0"/>
    <x v="1"/>
  </r>
  <r>
    <x v="7"/>
    <x v="0"/>
  </r>
  <r>
    <x v="7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3"/>
    <x v="0"/>
  </r>
  <r>
    <x v="3"/>
    <x v="0"/>
  </r>
  <r>
    <x v="1"/>
    <x v="1"/>
  </r>
  <r>
    <x v="4"/>
    <x v="0"/>
  </r>
  <r>
    <x v="0"/>
    <x v="1"/>
  </r>
  <r>
    <x v="0"/>
    <x v="0"/>
  </r>
  <r>
    <x v="0"/>
    <x v="0"/>
  </r>
  <r>
    <x v="0"/>
    <x v="0"/>
  </r>
  <r>
    <x v="1"/>
    <x v="0"/>
  </r>
  <r>
    <x v="1"/>
    <x v="1"/>
  </r>
  <r>
    <x v="2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6"/>
    <x v="1"/>
  </r>
  <r>
    <x v="1"/>
    <x v="1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1"/>
    <x v="0"/>
  </r>
  <r>
    <x v="1"/>
    <x v="0"/>
  </r>
  <r>
    <x v="1"/>
    <x v="0"/>
  </r>
  <r>
    <x v="1"/>
    <x v="1"/>
  </r>
  <r>
    <x v="7"/>
    <x v="0"/>
  </r>
  <r>
    <x v="7"/>
    <x v="0"/>
  </r>
  <r>
    <x v="7"/>
    <x v="0"/>
  </r>
  <r>
    <x v="1"/>
    <x v="0"/>
  </r>
  <r>
    <x v="1"/>
    <x v="0"/>
  </r>
  <r>
    <x v="1"/>
    <x v="0"/>
  </r>
  <r>
    <x v="1"/>
    <x v="1"/>
  </r>
  <r>
    <x v="7"/>
    <x v="0"/>
  </r>
  <r>
    <x v="1"/>
    <x v="1"/>
  </r>
  <r>
    <x v="4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9"/>
  </r>
  <r>
    <x v="7"/>
    <x v="1"/>
  </r>
  <r>
    <x v="0"/>
    <x v="0"/>
  </r>
  <r>
    <x v="0"/>
    <x v="0"/>
  </r>
  <r>
    <x v="1"/>
    <x v="1"/>
  </r>
  <r>
    <x v="8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2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0"/>
    <x v="1"/>
  </r>
  <r>
    <x v="0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9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5"/>
    <x v="1"/>
  </r>
  <r>
    <x v="5"/>
    <x v="1"/>
  </r>
  <r>
    <x v="5"/>
    <x v="1"/>
  </r>
  <r>
    <x v="3"/>
    <x v="0"/>
  </r>
  <r>
    <x v="5"/>
    <x v="1"/>
  </r>
  <r>
    <x v="3"/>
    <x v="0"/>
  </r>
  <r>
    <x v="0"/>
    <x v="0"/>
  </r>
  <r>
    <x v="3"/>
    <x v="1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2"/>
  </r>
  <r>
    <x v="1"/>
    <x v="1"/>
  </r>
  <r>
    <x v="4"/>
    <x v="0"/>
  </r>
  <r>
    <x v="1"/>
    <x v="1"/>
  </r>
  <r>
    <x v="4"/>
    <x v="0"/>
  </r>
  <r>
    <x v="1"/>
    <x v="2"/>
  </r>
  <r>
    <x v="5"/>
    <x v="1"/>
  </r>
  <r>
    <x v="3"/>
    <x v="0"/>
  </r>
  <r>
    <x v="1"/>
    <x v="1"/>
  </r>
  <r>
    <x v="4"/>
    <x v="0"/>
  </r>
  <r>
    <x v="1"/>
    <x v="7"/>
  </r>
  <r>
    <x v="1"/>
    <x v="7"/>
  </r>
  <r>
    <x v="5"/>
    <x v="2"/>
  </r>
  <r>
    <x v="1"/>
    <x v="0"/>
  </r>
  <r>
    <x v="1"/>
    <x v="2"/>
  </r>
  <r>
    <x v="5"/>
    <x v="1"/>
  </r>
  <r>
    <x v="5"/>
    <x v="1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4"/>
    <x v="0"/>
  </r>
  <r>
    <x v="1"/>
    <x v="9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2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5"/>
    <x v="0"/>
  </r>
  <r>
    <x v="1"/>
    <x v="0"/>
  </r>
  <r>
    <x v="5"/>
    <x v="0"/>
  </r>
  <r>
    <x v="1"/>
    <x v="1"/>
  </r>
  <r>
    <x v="4"/>
    <x v="0"/>
  </r>
  <r>
    <x v="1"/>
    <x v="1"/>
  </r>
  <r>
    <x v="2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5"/>
    <x v="0"/>
  </r>
  <r>
    <x v="1"/>
    <x v="0"/>
  </r>
  <r>
    <x v="1"/>
    <x v="0"/>
  </r>
  <r>
    <x v="5"/>
    <x v="0"/>
  </r>
  <r>
    <x v="1"/>
    <x v="1"/>
  </r>
  <r>
    <x v="2"/>
    <x v="0"/>
  </r>
  <r>
    <x v="1"/>
    <x v="0"/>
  </r>
  <r>
    <x v="1"/>
    <x v="1"/>
  </r>
  <r>
    <x v="2"/>
    <x v="0"/>
  </r>
  <r>
    <x v="5"/>
    <x v="0"/>
  </r>
  <r>
    <x v="5"/>
    <x v="0"/>
  </r>
  <r>
    <x v="1"/>
    <x v="0"/>
  </r>
  <r>
    <x v="1"/>
    <x v="1"/>
  </r>
  <r>
    <x v="4"/>
    <x v="0"/>
  </r>
  <r>
    <x v="1"/>
    <x v="0"/>
  </r>
  <r>
    <x v="1"/>
    <x v="1"/>
  </r>
  <r>
    <x v="2"/>
    <x v="0"/>
  </r>
  <r>
    <x v="1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0"/>
    <x v="0"/>
  </r>
  <r>
    <x v="4"/>
    <x v="0"/>
  </r>
  <r>
    <x v="1"/>
    <x v="1"/>
  </r>
  <r>
    <x v="2"/>
    <x v="0"/>
  </r>
  <r>
    <x v="1"/>
    <x v="9"/>
  </r>
  <r>
    <x v="1"/>
    <x v="1"/>
  </r>
  <r>
    <x v="4"/>
    <x v="0"/>
  </r>
  <r>
    <x v="1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2"/>
    <x v="0"/>
  </r>
  <r>
    <x v="1"/>
    <x v="1"/>
  </r>
  <r>
    <x v="4"/>
    <x v="0"/>
  </r>
  <r>
    <x v="1"/>
    <x v="1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0"/>
  </r>
  <r>
    <x v="1"/>
    <x v="0"/>
  </r>
  <r>
    <x v="1"/>
    <x v="0"/>
  </r>
  <r>
    <x v="5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2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2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2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5"/>
    <x v="1"/>
  </r>
  <r>
    <x v="1"/>
    <x v="1"/>
  </r>
  <r>
    <x v="4"/>
    <x v="0"/>
  </r>
  <r>
    <x v="1"/>
    <x v="0"/>
  </r>
  <r>
    <x v="5"/>
    <x v="1"/>
  </r>
  <r>
    <x v="1"/>
    <x v="0"/>
  </r>
  <r>
    <x v="1"/>
    <x v="1"/>
  </r>
  <r>
    <x v="4"/>
    <x v="0"/>
  </r>
  <r>
    <x v="1"/>
    <x v="0"/>
  </r>
  <r>
    <x v="1"/>
    <x v="9"/>
  </r>
  <r>
    <x v="5"/>
    <x v="1"/>
  </r>
  <r>
    <x v="1"/>
    <x v="1"/>
  </r>
  <r>
    <x v="4"/>
    <x v="0"/>
  </r>
  <r>
    <x v="1"/>
    <x v="9"/>
  </r>
  <r>
    <x v="5"/>
    <x v="1"/>
  </r>
  <r>
    <x v="1"/>
    <x v="1"/>
  </r>
  <r>
    <x v="2"/>
    <x v="0"/>
  </r>
  <r>
    <x v="5"/>
    <x v="1"/>
  </r>
  <r>
    <x v="1"/>
    <x v="0"/>
  </r>
  <r>
    <x v="1"/>
    <x v="2"/>
  </r>
  <r>
    <x v="1"/>
    <x v="9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5"/>
    <x v="1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9"/>
  </r>
  <r>
    <x v="5"/>
    <x v="1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0"/>
  </r>
  <r>
    <x v="1"/>
    <x v="9"/>
  </r>
  <r>
    <x v="5"/>
    <x v="1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5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1"/>
  </r>
  <r>
    <x v="4"/>
    <x v="0"/>
  </r>
  <r>
    <x v="1"/>
    <x v="1"/>
  </r>
  <r>
    <x v="1"/>
    <x v="0"/>
  </r>
  <r>
    <x v="1"/>
    <x v="1"/>
  </r>
  <r>
    <x v="1"/>
    <x v="1"/>
  </r>
  <r>
    <x v="4"/>
    <x v="0"/>
  </r>
  <r>
    <x v="1"/>
    <x v="1"/>
  </r>
  <r>
    <x v="4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1"/>
  </r>
  <r>
    <x v="4"/>
    <x v="0"/>
  </r>
  <r>
    <x v="1"/>
    <x v="1"/>
  </r>
  <r>
    <x v="4"/>
    <x v="0"/>
  </r>
  <r>
    <x v="1"/>
    <x v="0"/>
  </r>
  <r>
    <x v="1"/>
    <x v="2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1"/>
    <x v="0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1"/>
    <x v="0"/>
  </r>
  <r>
    <x v="1"/>
    <x v="0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0"/>
    <x v="0"/>
  </r>
  <r>
    <x v="4"/>
    <x v="0"/>
  </r>
  <r>
    <x v="5"/>
    <x v="1"/>
  </r>
  <r>
    <x v="5"/>
    <x v="1"/>
  </r>
  <r>
    <x v="1"/>
    <x v="1"/>
  </r>
  <r>
    <x v="4"/>
    <x v="0"/>
  </r>
  <r>
    <x v="5"/>
    <x v="1"/>
  </r>
  <r>
    <x v="1"/>
    <x v="1"/>
  </r>
  <r>
    <x v="7"/>
    <x v="0"/>
  </r>
  <r>
    <x v="1"/>
    <x v="1"/>
  </r>
  <r>
    <x v="1"/>
    <x v="0"/>
  </r>
  <r>
    <x v="5"/>
    <x v="1"/>
  </r>
  <r>
    <x v="5"/>
    <x v="1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5"/>
    <x v="0"/>
  </r>
  <r>
    <x v="1"/>
    <x v="1"/>
  </r>
  <r>
    <x v="7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1"/>
    <x v="0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4"/>
    <x v="0"/>
  </r>
  <r>
    <x v="1"/>
    <x v="1"/>
  </r>
  <r>
    <x v="1"/>
    <x v="0"/>
  </r>
  <r>
    <x v="1"/>
    <x v="0"/>
  </r>
  <r>
    <x v="4"/>
    <x v="0"/>
  </r>
  <r>
    <x v="1"/>
    <x v="1"/>
  </r>
  <r>
    <x v="1"/>
    <x v="0"/>
  </r>
  <r>
    <x v="1"/>
    <x v="0"/>
  </r>
  <r>
    <x v="1"/>
    <x v="0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1"/>
  </r>
  <r>
    <x v="1"/>
    <x v="0"/>
  </r>
  <r>
    <x v="1"/>
    <x v="1"/>
  </r>
  <r>
    <x v="4"/>
    <x v="0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1"/>
    <x v="0"/>
  </r>
  <r>
    <x v="1"/>
    <x v="0"/>
  </r>
  <r>
    <x v="4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1"/>
    <x v="0"/>
  </r>
  <r>
    <x v="2"/>
    <x v="0"/>
  </r>
  <r>
    <x v="1"/>
    <x v="1"/>
  </r>
  <r>
    <x v="4"/>
    <x v="0"/>
  </r>
  <r>
    <x v="1"/>
    <x v="1"/>
  </r>
  <r>
    <x v="1"/>
    <x v="0"/>
  </r>
  <r>
    <x v="1"/>
    <x v="0"/>
  </r>
  <r>
    <x v="1"/>
    <x v="0"/>
  </r>
  <r>
    <x v="4"/>
    <x v="0"/>
  </r>
  <r>
    <x v="1"/>
    <x v="1"/>
  </r>
  <r>
    <x v="4"/>
    <x v="0"/>
  </r>
  <r>
    <x v="1"/>
    <x v="1"/>
  </r>
  <r>
    <x v="1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0"/>
  </r>
  <r>
    <x v="1"/>
    <x v="0"/>
  </r>
  <r>
    <x v="0"/>
    <x v="0"/>
  </r>
  <r>
    <x v="1"/>
    <x v="9"/>
  </r>
  <r>
    <x v="1"/>
    <x v="1"/>
  </r>
  <r>
    <x v="1"/>
    <x v="0"/>
  </r>
  <r>
    <x v="4"/>
    <x v="0"/>
  </r>
  <r>
    <x v="1"/>
    <x v="1"/>
  </r>
  <r>
    <x v="1"/>
    <x v="0"/>
  </r>
  <r>
    <x v="4"/>
    <x v="0"/>
  </r>
  <r>
    <x v="1"/>
    <x v="1"/>
  </r>
  <r>
    <x v="1"/>
    <x v="0"/>
  </r>
  <r>
    <x v="1"/>
    <x v="0"/>
  </r>
  <r>
    <x v="4"/>
    <x v="0"/>
  </r>
  <r>
    <x v="1"/>
    <x v="1"/>
  </r>
  <r>
    <x v="1"/>
    <x v="0"/>
  </r>
  <r>
    <x v="4"/>
    <x v="0"/>
  </r>
  <r>
    <x v="1"/>
    <x v="1"/>
  </r>
  <r>
    <x v="1"/>
    <x v="0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4"/>
    <x v="0"/>
  </r>
  <r>
    <x v="1"/>
    <x v="0"/>
  </r>
  <r>
    <x v="1"/>
    <x v="0"/>
  </r>
  <r>
    <x v="1"/>
    <x v="1"/>
  </r>
  <r>
    <x v="1"/>
    <x v="0"/>
  </r>
  <r>
    <x v="4"/>
    <x v="0"/>
  </r>
  <r>
    <x v="1"/>
    <x v="1"/>
  </r>
  <r>
    <x v="1"/>
    <x v="0"/>
  </r>
  <r>
    <x v="1"/>
    <x v="0"/>
  </r>
  <r>
    <x v="1"/>
    <x v="0"/>
  </r>
  <r>
    <x v="1"/>
    <x v="0"/>
  </r>
  <r>
    <x v="4"/>
    <x v="0"/>
  </r>
  <r>
    <x v="1"/>
    <x v="1"/>
  </r>
  <r>
    <x v="4"/>
    <x v="0"/>
  </r>
  <r>
    <x v="1"/>
    <x v="1"/>
  </r>
  <r>
    <x v="4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6" firstHeaderRow="1" firstDataRow="1" firstDataCol="1"/>
  <pivotFields count="2">
    <pivotField axis="axisRow" dataField="1" showAll="0">
      <items count="12">
        <item x="0"/>
        <item x="1"/>
        <item x="4"/>
        <item x="9"/>
        <item x="5"/>
        <item x="2"/>
        <item x="7"/>
        <item x="8"/>
        <item x="3"/>
        <item x="6"/>
        <item h="1" x="10"/>
        <item t="default"/>
      </items>
    </pivotField>
    <pivotField axis="axisRow" showAll="0">
      <items count="13">
        <item x="6"/>
        <item x="2"/>
        <item x="1"/>
        <item x="4"/>
        <item x="7"/>
        <item x="5"/>
        <item x="3"/>
        <item x="0"/>
        <item x="9"/>
        <item x="8"/>
        <item x="10"/>
        <item x="11"/>
        <item t="default"/>
      </items>
    </pivotField>
  </pivotFields>
  <rowFields count="2">
    <field x="1"/>
    <field x="0"/>
  </rowFields>
  <rowItems count="43">
    <i>
      <x/>
    </i>
    <i r="1">
      <x v="1"/>
    </i>
    <i>
      <x v="1"/>
    </i>
    <i r="1">
      <x v="1"/>
    </i>
    <i r="1">
      <x v="4"/>
    </i>
    <i>
      <x v="2"/>
    </i>
    <i r="1">
      <x/>
    </i>
    <i r="1">
      <x v="1"/>
    </i>
    <i r="1">
      <x v="4"/>
    </i>
    <i r="1">
      <x v="6"/>
    </i>
    <i r="1">
      <x v="8"/>
    </i>
    <i r="1">
      <x v="9"/>
    </i>
    <i>
      <x v="3"/>
    </i>
    <i r="1">
      <x v="1"/>
    </i>
    <i>
      <x v="4"/>
    </i>
    <i r="1">
      <x v="1"/>
    </i>
    <i r="1">
      <x v="4"/>
    </i>
    <i>
      <x v="5"/>
    </i>
    <i r="1">
      <x v="1"/>
    </i>
    <i r="1">
      <x v="4"/>
    </i>
    <i>
      <x v="6"/>
    </i>
    <i r="1">
      <x v="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"/>
    </i>
    <i r="1">
      <x v="1"/>
    </i>
    <i r="1">
      <x v="4"/>
    </i>
    <i r="1">
      <x v="9"/>
    </i>
    <i>
      <x v="9"/>
    </i>
    <i r="1">
      <x/>
    </i>
    <i r="1">
      <x v="1"/>
    </i>
    <i r="1">
      <x v="4"/>
    </i>
    <i>
      <x v="10"/>
    </i>
    <i r="1">
      <x v="1"/>
    </i>
    <i t="grand">
      <x/>
    </i>
  </rowItems>
  <colItems count="1">
    <i/>
  </colItems>
  <dataFields count="1">
    <dataField name="Count of Change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urtisH@uab.edu" TargetMode="External"/><Relationship Id="rId2" Type="http://schemas.openxmlformats.org/officeDocument/2006/relationships/hyperlink" Target="mailto:CurtisH@uab.edu" TargetMode="External"/><Relationship Id="rId1" Type="http://schemas.openxmlformats.org/officeDocument/2006/relationships/hyperlink" Target="mailto:ElliotL@uab.edu" TargetMode="External"/><Relationship Id="rId4" Type="http://schemas.openxmlformats.org/officeDocument/2006/relationships/hyperlink" Target="mailto:CurtisH@uab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" sqref="C1:C65536"/>
    </sheetView>
  </sheetViews>
  <sheetFormatPr defaultRowHeight="15" x14ac:dyDescent="0.25"/>
  <cols>
    <col min="1" max="1" width="9.7109375" style="64" bestFit="1" customWidth="1"/>
    <col min="2" max="2" width="25.28515625" style="64" bestFit="1" customWidth="1"/>
    <col min="3" max="3" width="93" style="67" customWidth="1"/>
    <col min="4" max="16384" width="9.140625" style="64"/>
  </cols>
  <sheetData>
    <row r="1" spans="1:3" ht="16.5" thickTop="1" thickBot="1" x14ac:dyDescent="0.3">
      <c r="A1" s="62" t="s">
        <v>5925</v>
      </c>
      <c r="B1" s="62" t="s">
        <v>5926</v>
      </c>
      <c r="C1" s="63" t="s">
        <v>5927</v>
      </c>
    </row>
    <row r="2" spans="1:3" ht="15.75" thickTop="1" x14ac:dyDescent="0.2">
      <c r="A2" s="65"/>
      <c r="B2" s="66" t="s">
        <v>5928</v>
      </c>
      <c r="C2" s="68"/>
    </row>
    <row r="3" spans="1:3" x14ac:dyDescent="0.2">
      <c r="A3" s="65">
        <v>43929</v>
      </c>
      <c r="B3" s="66" t="s">
        <v>5929</v>
      </c>
      <c r="C3" s="68" t="s">
        <v>5931</v>
      </c>
    </row>
    <row r="4" spans="1:3" x14ac:dyDescent="0.2">
      <c r="A4" s="65">
        <v>43930</v>
      </c>
      <c r="B4" s="66" t="s">
        <v>5929</v>
      </c>
      <c r="C4" s="68" t="s">
        <v>5930</v>
      </c>
    </row>
    <row r="5" spans="1:3" ht="25.5" x14ac:dyDescent="0.2">
      <c r="A5" s="65">
        <v>43930</v>
      </c>
      <c r="B5" s="66" t="s">
        <v>5929</v>
      </c>
      <c r="C5" s="68" t="s">
        <v>5932</v>
      </c>
    </row>
    <row r="6" spans="1:3" x14ac:dyDescent="0.2">
      <c r="A6" s="65"/>
      <c r="B6" s="66"/>
      <c r="C6" s="68"/>
    </row>
    <row r="7" spans="1:3" x14ac:dyDescent="0.2">
      <c r="B7" s="66"/>
      <c r="C7" s="68"/>
    </row>
    <row r="8" spans="1:3" x14ac:dyDescent="0.2">
      <c r="B8" s="66"/>
      <c r="C8" s="68"/>
    </row>
    <row r="9" spans="1:3" x14ac:dyDescent="0.2">
      <c r="B9" s="66"/>
      <c r="C9" s="68"/>
    </row>
    <row r="10" spans="1:3" x14ac:dyDescent="0.2">
      <c r="C10" s="68"/>
    </row>
  </sheetData>
  <hyperlinks>
    <hyperlink ref="B2" r:id="rId1"/>
    <hyperlink ref="B4" r:id="rId2"/>
    <hyperlink ref="B3" r:id="rId3"/>
    <hyperlink ref="B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19"/>
  <sheetViews>
    <sheetView topLeftCell="AU1" zoomScale="110" zoomScaleNormal="110" workbookViewId="0">
      <pane ySplit="1" topLeftCell="A2" activePane="bottomLeft" state="frozen"/>
      <selection pane="bottomLeft" activeCell="AV1" sqref="AV1:BB3"/>
    </sheetView>
  </sheetViews>
  <sheetFormatPr defaultColWidth="15.85546875" defaultRowHeight="12.75" x14ac:dyDescent="0.2"/>
  <cols>
    <col min="1" max="1" width="15.85546875" style="59"/>
    <col min="2" max="3" width="13.140625" style="14" customWidth="1"/>
    <col min="4" max="4" width="17.85546875" style="14" bestFit="1" customWidth="1"/>
    <col min="5" max="5" width="17.85546875" style="14" customWidth="1"/>
    <col min="6" max="6" width="31.85546875" style="14" customWidth="1"/>
    <col min="7" max="7" width="11.85546875" style="14" bestFit="1" customWidth="1"/>
    <col min="8" max="8" width="14" style="14" bestFit="1" customWidth="1"/>
    <col min="9" max="9" width="13.28515625" style="14" bestFit="1" customWidth="1"/>
    <col min="10" max="10" width="15.85546875" style="14"/>
    <col min="11" max="11" width="12.42578125" style="14" bestFit="1" customWidth="1"/>
    <col min="12" max="12" width="15" style="14" bestFit="1" customWidth="1"/>
    <col min="13" max="13" width="10.85546875" style="14" bestFit="1" customWidth="1"/>
    <col min="14" max="14" width="13.140625" style="14" bestFit="1" customWidth="1"/>
    <col min="15" max="15" width="12.85546875" style="14" bestFit="1" customWidth="1"/>
    <col min="16" max="16" width="13.85546875" style="14" bestFit="1" customWidth="1"/>
    <col min="17" max="17" width="14.42578125" style="14" bestFit="1" customWidth="1"/>
    <col min="18" max="18" width="16.28515625" style="14" bestFit="1" customWidth="1"/>
    <col min="19" max="19" width="14.85546875" style="14" bestFit="1" customWidth="1"/>
    <col min="20" max="20" width="15.7109375" style="14" bestFit="1" customWidth="1"/>
    <col min="21" max="21" width="30" style="14" bestFit="1" customWidth="1"/>
    <col min="22" max="22" width="30" style="14" customWidth="1"/>
    <col min="23" max="23" width="7.7109375" style="14" bestFit="1" customWidth="1"/>
    <col min="24" max="24" width="10.42578125" style="14" bestFit="1" customWidth="1"/>
    <col min="25" max="25" width="7.7109375" style="14" bestFit="1" customWidth="1"/>
    <col min="26" max="26" width="12.140625" style="14" bestFit="1" customWidth="1"/>
    <col min="27" max="27" width="9.42578125" style="14" bestFit="1" customWidth="1"/>
    <col min="28" max="28" width="13.28515625" style="14" bestFit="1" customWidth="1"/>
    <col min="29" max="29" width="12" style="14" bestFit="1" customWidth="1"/>
    <col min="30" max="30" width="14" style="14" bestFit="1" customWidth="1"/>
    <col min="31" max="31" width="6.85546875" style="14" bestFit="1" customWidth="1"/>
    <col min="32" max="32" width="12.85546875" style="14" bestFit="1" customWidth="1"/>
    <col min="33" max="33" width="12.28515625" style="14" bestFit="1" customWidth="1"/>
    <col min="34" max="34" width="14.42578125" style="14" bestFit="1" customWidth="1"/>
    <col min="35" max="35" width="23.28515625" style="14" bestFit="1" customWidth="1"/>
    <col min="36" max="36" width="29.7109375" style="14" customWidth="1"/>
    <col min="37" max="37" width="10.42578125" style="14" bestFit="1" customWidth="1"/>
    <col min="38" max="38" width="37" style="14" bestFit="1" customWidth="1"/>
    <col min="39" max="39" width="14.42578125" style="14" bestFit="1" customWidth="1"/>
    <col min="40" max="40" width="51" style="14" customWidth="1"/>
    <col min="41" max="41" width="31.85546875" style="14" customWidth="1"/>
    <col min="42" max="42" width="14.85546875" style="14" bestFit="1" customWidth="1"/>
    <col min="43" max="43" width="26.28515625" style="14" bestFit="1" customWidth="1"/>
    <col min="44" max="44" width="13.42578125" style="14" bestFit="1" customWidth="1"/>
    <col min="45" max="45" width="16.42578125" style="14" bestFit="1" customWidth="1"/>
    <col min="46" max="46" width="27" style="14" bestFit="1" customWidth="1"/>
    <col min="47" max="47" width="7.7109375" style="14" bestFit="1" customWidth="1"/>
    <col min="48" max="48" width="7.7109375" style="14" customWidth="1"/>
    <col min="49" max="49" width="46" style="14" customWidth="1"/>
    <col min="50" max="50" width="102.28515625" style="14" customWidth="1"/>
    <col min="51" max="51" width="15.28515625" style="14" customWidth="1"/>
    <col min="52" max="16384" width="15.85546875" style="14"/>
  </cols>
  <sheetData>
    <row r="1" spans="1:54" s="15" customFormat="1" ht="15" x14ac:dyDescent="0.25">
      <c r="A1" s="58" t="s">
        <v>5882</v>
      </c>
      <c r="B1" s="55" t="s">
        <v>5883</v>
      </c>
      <c r="C1" s="47" t="s">
        <v>5902</v>
      </c>
      <c r="D1" s="55" t="s">
        <v>5884</v>
      </c>
      <c r="E1" s="55" t="s">
        <v>5885</v>
      </c>
      <c r="F1" s="46" t="s">
        <v>5903</v>
      </c>
      <c r="G1" s="46" t="s">
        <v>5904</v>
      </c>
      <c r="H1" s="46" t="s">
        <v>5905</v>
      </c>
      <c r="I1" s="46" t="s">
        <v>5906</v>
      </c>
      <c r="J1" s="46" t="s">
        <v>5907</v>
      </c>
      <c r="K1" s="46" t="s">
        <v>5908</v>
      </c>
      <c r="L1" s="46" t="s">
        <v>5909</v>
      </c>
      <c r="M1" s="46" t="s">
        <v>5910</v>
      </c>
      <c r="N1" s="46" t="s">
        <v>5911</v>
      </c>
      <c r="O1" s="55" t="s">
        <v>5886</v>
      </c>
      <c r="P1" s="46" t="s">
        <v>5912</v>
      </c>
      <c r="Q1" s="55" t="s">
        <v>5887</v>
      </c>
      <c r="R1" s="55" t="s">
        <v>5888</v>
      </c>
      <c r="S1" s="55" t="s">
        <v>5889</v>
      </c>
      <c r="T1" s="46" t="s">
        <v>5913</v>
      </c>
      <c r="U1" s="55" t="s">
        <v>5890</v>
      </c>
      <c r="V1" s="47" t="s">
        <v>5891</v>
      </c>
      <c r="W1" s="47" t="s">
        <v>5892</v>
      </c>
      <c r="X1" s="45" t="s">
        <v>58</v>
      </c>
      <c r="Y1" s="45" t="s">
        <v>5914</v>
      </c>
      <c r="Z1" s="45" t="s">
        <v>57</v>
      </c>
      <c r="AA1" s="45" t="s">
        <v>5915</v>
      </c>
      <c r="AB1" s="45" t="s">
        <v>54</v>
      </c>
      <c r="AC1" s="45" t="s">
        <v>1</v>
      </c>
      <c r="AD1" s="45" t="s">
        <v>51</v>
      </c>
      <c r="AE1" s="45" t="s">
        <v>5916</v>
      </c>
      <c r="AF1" s="46" t="s">
        <v>49</v>
      </c>
      <c r="AG1" s="45" t="s">
        <v>46</v>
      </c>
      <c r="AH1" s="56" t="s">
        <v>39</v>
      </c>
      <c r="AI1" s="56" t="s">
        <v>33</v>
      </c>
      <c r="AJ1" s="56" t="s">
        <v>13</v>
      </c>
      <c r="AK1" s="46" t="s">
        <v>20</v>
      </c>
      <c r="AL1" s="56" t="s">
        <v>11</v>
      </c>
      <c r="AM1" s="56" t="s">
        <v>5893</v>
      </c>
      <c r="AN1" s="56" t="s">
        <v>5894</v>
      </c>
      <c r="AO1" s="57" t="s">
        <v>5895</v>
      </c>
      <c r="AP1" s="56" t="s">
        <v>5898</v>
      </c>
      <c r="AQ1" s="56" t="s">
        <v>5896</v>
      </c>
      <c r="AR1" s="56" t="s">
        <v>5897</v>
      </c>
      <c r="AS1" s="56" t="s">
        <v>5899</v>
      </c>
      <c r="AT1" s="56" t="s">
        <v>5900</v>
      </c>
      <c r="AU1" s="56" t="s">
        <v>5901</v>
      </c>
      <c r="AV1" s="61" t="s">
        <v>5923</v>
      </c>
      <c r="AW1" s="60" t="s">
        <v>5917</v>
      </c>
      <c r="AX1" s="60" t="s">
        <v>5918</v>
      </c>
      <c r="AY1" s="60" t="s">
        <v>5919</v>
      </c>
      <c r="AZ1" s="60" t="s">
        <v>5920</v>
      </c>
      <c r="BA1" s="60" t="s">
        <v>5921</v>
      </c>
      <c r="BB1" s="60" t="s">
        <v>5922</v>
      </c>
    </row>
    <row r="2" spans="1:54" x14ac:dyDescent="0.2">
      <c r="A2" s="59" t="str">
        <f ca="1">MID(CELL("filename",$AW$1),FIND("[",CELL("filename",$AW$1))+1,FIND("]", CELL("filename",$AW$1))-FIND("[",CELL("filename",$AW$1))-1)</f>
        <v>ICTV MSL Release 35 2019 Changes.2.col_mapped.SQLinsert.xlsx</v>
      </c>
      <c r="B2" s="14">
        <v>1</v>
      </c>
      <c r="D2" s="14" t="s">
        <v>5258</v>
      </c>
      <c r="E2" s="14" t="s">
        <v>5679</v>
      </c>
      <c r="F2" s="14" t="s">
        <v>5361</v>
      </c>
      <c r="G2" s="24" t="s">
        <v>104</v>
      </c>
      <c r="H2" s="24"/>
      <c r="I2" s="24"/>
      <c r="J2" s="24"/>
      <c r="K2" s="24"/>
      <c r="L2" s="24"/>
      <c r="M2" s="24"/>
      <c r="N2" s="24"/>
      <c r="O2" s="24"/>
      <c r="P2" s="24"/>
      <c r="Q2" s="24" t="s">
        <v>511</v>
      </c>
      <c r="R2" s="24"/>
      <c r="S2" s="24" t="s">
        <v>5259</v>
      </c>
      <c r="T2" s="24"/>
      <c r="U2" s="24" t="s">
        <v>5260</v>
      </c>
      <c r="V2" s="24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 t="s">
        <v>29</v>
      </c>
      <c r="AS2" s="6" t="s">
        <v>9</v>
      </c>
      <c r="AT2" s="6" t="s">
        <v>28</v>
      </c>
      <c r="AU2" s="6" t="s">
        <v>11</v>
      </c>
      <c r="AV2" s="6"/>
      <c r="AW2" s="60" t="str">
        <f ca="1">CLEAN(
CONCATENATE(
"insert into [",MID(AW$1,4,100),"] (",
      AX2,
      "/* "",[_comments]"" */ ",
") values (",
AY2,AZ2,BA2,BB2,
CONCATENATE("/*,_comment='loaded from ",SUBSTITUTE(CELL("filename",AX1),"'","''"),"'*/"),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'1' ,/*[isWrong]=*/NULL,/*[proposal_abbrev]=*/ '2018.006M' ,/*[proposal]=*/ '2018.006M.zip' ,/*[spreadsheet]=*/ '2018.006M.Picobirnaviridae.xlsx' ,/*[srcRealm]=*/ 'Riboviria' ,/*[srcSubRealm]=*/NULL,/*[srcKingdom]=*/NULL,/*[srcSubkingdom]=*/NULL,/*[srcPhylum]=*/NULL,/*[srcSubPhylum]=*/NULL,/*[srcClass]=*/NULL,/*[srcSubClass]=*/NULL,/*[srcOrder]=*/NULL,/*[srcSubOrder]=*/NULL,/*[srcFamily]=*/ 'Picobirnaviridae' ,/*[srcSubFamily]=*/NULL,/*[srcGenus]=*/ 'Picobirnavirus' ,/*[srcSubgenus]=*/NULL,/*[srcSpecies]=*/ 'Rabbit picobirnavirus'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 'PG' ,/*[molecule]=*/ 'dsRNA' ,/*[change]=*/ 'Abolish' ,/*[rank]=*/ 'species' /*,_comment='loaded from D:\client\github\ICTVonlineDbLoad\excel_files\[ICTV MSL Release 35 2019 Changes.2.col_mapped.SQLinsert.xlsx]load_next_msl'*/)</v>
      </c>
      <c r="AX2" s="60" t="str">
        <f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" s="60" t="str">
        <f ca="1">CONCATENATE(
CONCATENATE("/*[",A$1,"]=*/",IF(ISBLANK(A2),"NULL",CONCATENATE(" '",SUBSTITUTE(A2,"'","''"),"' ")),
CONCATENATE(",/*[",B$1,"]=*/",IF(ISBLANK(B2),"NULL",CONCATENATE(" '",SUBSTITUTE(B2,"'","''"),"' "))),
CONCATENATE(",/*[",C$1,"]=*/",IF(ISBLANK(C2),"NULL",CONCATENATE(" '",SUBSTITUTE(C2,"'","''"),"' "))),
CONCATENATE(",/*[",D$1,"]=*/",IF(ISBLANK(D2),"NULL",CONCATENATE(" '",SUBSTITUTE(D2,"'","''"),"' "))),
CONCATENATE(",/*[",E$1,"]=*/",IF(ISBLANK(E2),"NULL",CONCATENATE(" '",SUBSTITUTE(E2,"'","''"),"' "))),
CONCATENATE(",/*[",F$1,"]=*/",IF(ISBLANK(F2),"NULL",CONCATENATE(" '",SUBSTITUTE(F2,"'","''"),"' "))),
CONCATENATE(",/*[",G$1,"]=*/",IF(ISBLANK(G2),"NULL",CONCATENATE(" '",SUBSTITUTE(G2,"'","''"),"' "))),
CONCATENATE(",/*[",H$1,"]=*/",IF(ISBLANK(H2),"NULL",CONCATENATE(" '",SUBSTITUTE(H2,"'","''"),"' "))),
CONCATENATE(",/*[",I$1,"]=*/",IF(ISBLANK(I2),"NULL",CONCATENATE(" '",SUBSTITUTE(I2,"'","''"),"' "))),
CONCATENATE(",/*[",J$1,"]=*/",IF(ISBLANK(J2),"NULL",CONCATENATE(" '",SUBSTITUTE(J2,"'","''"),"' "))),
CONCATENATE(",/*[",K$1,"]=*/",IF(ISBLANK(K2),"NULL",CONCATENATE(" '",SUBSTITUTE(K2,"'","''"),"' "))),
CONCATENATE(",/*[",L$1,"]=*/",IF(ISBLANK(L2),"NULL",CONCATENATE(" '",SUBSTITUTE(L2,"'","''"),"' "))),
CONCATENATE(",/*[",M$1,"]=*/",IF(ISBLANK(M2),"NULL",CONCATENATE(" '",SUBSTITUTE(M2,"'","''"),"' "))),
CONCATENATE(",/*[",N$1,"]=*/",IF(ISBLANK(N2),"NULL",CONCATENATE(" '",SUBSTITUTE(N2,"'","''"),"' "))),
CONCATENATE(",/*[",O$1,"]=*/",IF(ISBLANK(O2),"NULL",CONCATENATE(" '",SUBSTITUTE(O2,"'","''"),"' "))),
))</f>
        <v>/*[filename]=*/ 'ICTV MSL Release 35 2019 Changes.2.col_mapped.SQLinsert.xlsx' ,/*[sort]=*/ '1' ,/*[isWrong]=*/NULL,/*[proposal_abbrev]=*/ '2018.006M' ,/*[proposal]=*/ '2018.006M.zip' ,/*[spreadsheet]=*/ '2018.006M.Picobirnaviridae.xlsx' ,/*[srcRealm]=*/ 'Riboviria' ,/*[srcSubRealm]=*/NULL,/*[srcKingdom]=*/NULL,/*[srcSubkingdom]=*/NULL,/*[srcPhylum]=*/NULL,/*[srcSubPhylum]=*/NULL,/*[srcClass]=*/NULL,/*[srcSubClass]=*/NULL,/*[srcOrder]=*/NULL</v>
      </c>
      <c r="AZ2" s="60" t="str">
        <f>CONCATENATE(
CONCATENATE(",/*[",P$1,"]=*/",IF(ISBLANK(P2),"NULL",CONCATENATE(" '",SUBSTITUTE(P2,"'","''"),"' " ))),
CONCATENATE(",/*[",Q$1,"]=*/",IF(ISBLANK(Q2),"NULL",CONCATENATE(" '",SUBSTITUTE(Q2,"'","''"),"' " ))),
CONCATENATE(",/*[",R$1,"]=*/",IF(ISBLANK(R2),"NULL",CONCATENATE(" '",SUBSTITUTE(R2,"'","''"),"' " ))),
CONCATENATE(",/*[",S$1,"]=*/",IF(ISBLANK(S2),"NULL",CONCATENATE(" '",SUBSTITUTE(S2,"'","''"),"' " ))),
CONCATENATE(",/*[",T$1,"]=*/",IF(ISBLANK(T2),"NULL",CONCATENATE(" '",SUBSTITUTE(T2,"'","''"),"' " ))),
CONCATENATE(",/*[",U$1,"]=*/",IF(ISBLANK(U2),"NULL",CONCATENATE(" '",SUBSTITUTE(U2,"'","''"),"' " ))),
CONCATENATE(",/*[",V$1,"]=*/",IF(ISBLANK(V2),"NULL",CONCATENATE(" '",SUBSTITUTE(V2,"'","''"),"' " ))),
CONCATENATE(",/*[",W$1,"]=*/",IF(ISBLANK(W2),"NULL",CONCATENATE(" '",SUBSTITUTE(W2,"'","''"),"' " ))),
CONCATENATE(",/*[",X$1,"]=*/",IF(ISBLANK(X2),"NULL",CONCATENATE(" '",SUBSTITUTE(X2,"'","''"),"' " ))),
CONCATENATE(",/*[",Y$1,"]=*/",IF(ISBLANK(Y2),"NULL",CONCATENATE(" '",SUBSTITUTE(Y2,"'","''"),"' " ))),
CONCATENATE(",/*[",Z$1,"]=*/",IF(ISBLANK(Z2),"NULL",CONCATENATE(" '",SUBSTITUTE(Z2,"'","''"),"' " ))),
CONCATENATE(",/*[",AA$1,"]=*/",IF(ISBLANK(AA2),"NULL",CONCATENATE(" '",SUBSTITUTE(AA2,"'","''"),"' " ))),
CONCATENATE(",/*[",AB$1,"]=*/",IF(ISBLANK(AB2),"NULL",CONCATENATE(" '",SUBSTITUTE(AB2,"'","''"),"' " ))),
CONCATENATE(",/*[",AC$1,"]=*/",IF(ISBLANK(AC2),"NULL",CONCATENATE(" '",SUBSTITUTE(AC2,"'","''"),"' " ))),
CONCATENATE(",/*[",AD$1,"]=*/",IF(ISBLANK(AD2),"NULL",CONCATENATE(" '",SUBSTITUTE(AD2,"'","''"),"' " ))),
)</f>
        <v>,/*[srcSubOrder]=*/NULL,/*[srcFamily]=*/ 'Picobirnaviridae' ,/*[srcSubFamily]=*/NULL,/*[srcGenus]=*/ 'Picobirnavirus' ,/*[srcSubgenus]=*/NULL,/*[srcSpecies]=*/ 'Rabbit picobirnavirus' ,/*[srcIstype]=*/NULL,/*[empty1]=*/NULL,/*[realm]=*/NULL,/*[subrealm]=*/NULL,/*[kingdom]=*/NULL,/*[subkingdom]=*/NULL,/*[phylum]=*/NULL,/*[Subphylum]=*/NULL,/*[class]=*/NULL</v>
      </c>
      <c r="BA2" s="60" t="str">
        <f>CONCATENATE(
CONCATENATE(",/*[",AE$1,"]=*/",IF(ISBLANK(AE2),"NULL",CONCATENATE(" '",SUBSTITUTE(AE2,"'","''"),"' " ))),
CONCATENATE(",/*[",AF$1,"]=*/",IF(ISBLANK(AF2),"NULL",CONCATENATE(" '",SUBSTITUTE(AF2,"'","''"),"' " ))),
CONCATENATE(",/*[",AG$1,"]=*/",IF(ISBLANK(AG2),"NULL",CONCATENATE(" '",SUBSTITUTE(AG2,"'","''"),"' " ))),
CONCATENATE(",/*[",AH$1,"]=*/",IF(ISBLANK(AH2),"NULL",CONCATENATE(" '",SUBSTITUTE(AH2,"'","''"),"' " ))),
CONCATENATE(",/*[",AI$1,"]=*/",IF(ISBLANK(AI2),"NULL",CONCATENATE(" '",SUBSTITUTE(AI2,"'","''"),"' " ))),
CONCATENATE(",/*[",AJ$1,"]=*/",IF(ISBLANK(AJ2),"NULL",CONCATENATE(" '",SUBSTITUTE(AJ2,"'","''"),"' " ))),
CONCATENATE(",/*[",AK$1,"]=*/",IF(ISBLANK(AK2),"NULL",CONCATENATE(" '",SUBSTITUTE(AK2,"'","''"),"' " ))),
CONCATENATE(",/*[",AL$1,"]=*/",IF(ISBLANK(AL2),"NULL",CONCATENATE(" '",SUBSTITUTE(AL2,"'","''"),"' " ))),
CONCATENATE(",/*[",AM$1,"]=*/",IF(ISBLANK(AM2),"NULL",CONCATENATE(" '",SUBSTITUTE(AM2,"'","''"),"' " ))),
CONCATENATE(",/*[",AN$1,"]=*/",IF(ISBLANK(AN2),"NULL",CONCATENATE(" '",SUBSTITUTE(AN2,"'","''"),"' " ))),
CONCATENATE(",/*[",AO$1,"]=*/",IF(ISBLANK(AO2),"NULL",CONCATENATE(" '",SUBSTITUTE(AO2,"'","''"),"' " ))),
CONCATENATE(",/*[",AP$1,"]=*/",IF(ISBLANK(AP2),"NULL",CONCATENATE(" '",SUBSTITUTE(AP2,"'","''"),"' " ))),
CONCATENATE(",/*[",AQ$1,"]=*/",IF(ISBLANK(AQ2),"NULL",CONCATENATE(" '",SUBSTITUTE(AQ2,"'","''"),"' " ))),
CONCATENATE(",/*[",AR$1,"]=*/",IF(ISBLANK(AR2),"NULL",CONCATENATE(" '",SUBSTITUTE(AR2,"'","''"),"' " ))),
CONCATENATE(",/*[",AS$1,"]=*/",IF(ISBLANK(AS2),"NULL",CONCATENATE(" '",SUBSTITUTE(AS2,"'","''"),"' " ))),
)</f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 'PG' ,/*[molecule]=*/ 'dsRNA' </v>
      </c>
      <c r="BB2" s="60" t="str">
        <f>CONCATENATE(
CONCATENATE(",/*[",AT$1,"]=*/",IF(ISBLANK(AT2),"NULL",CONCATENATE(" '",SUBSTITUTE(AT2,"'","''"),"' " ))),
CONCATENATE(",/*[",AU$1,"]=*/",IF(ISBLANK(AU2),"NULL",CONCATENATE(" '",SUBSTITUTE(AU2,"'","''"),"' " ))),
)</f>
        <v xml:space="preserve">,/*[change]=*/ 'Abolish' ,/*[rank]=*/ 'species' </v>
      </c>
    </row>
    <row r="3" spans="1:54" x14ac:dyDescent="0.2">
      <c r="A3" s="59" t="str">
        <f ca="1">MID(CELL("filename",$AW$1),FIND("[",CELL("filename",$AW$1))+1,FIND("]", CELL("filename",$AW$1))-FIND("[",CELL("filename",$AW$1))-1)</f>
        <v>ICTV MSL Release 35 2019 Changes.2.col_mapped.SQLinsert.xlsx</v>
      </c>
      <c r="B3" s="14">
        <v>2</v>
      </c>
      <c r="D3" s="14" t="s">
        <v>5258</v>
      </c>
      <c r="E3" s="14" t="s">
        <v>5679</v>
      </c>
      <c r="F3" s="14" t="s">
        <v>5361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X3" s="6" t="s">
        <v>104</v>
      </c>
      <c r="Y3" s="6"/>
      <c r="Z3" s="6"/>
      <c r="AA3" s="6"/>
      <c r="AB3" s="6"/>
      <c r="AC3" s="6"/>
      <c r="AD3" s="6"/>
      <c r="AE3" s="6"/>
      <c r="AF3" s="6"/>
      <c r="AG3" s="6"/>
      <c r="AH3" s="6" t="s">
        <v>511</v>
      </c>
      <c r="AI3" s="6"/>
      <c r="AJ3" s="6" t="s">
        <v>5259</v>
      </c>
      <c r="AK3" s="6"/>
      <c r="AL3" s="6" t="s">
        <v>5261</v>
      </c>
      <c r="AM3" s="6">
        <v>0</v>
      </c>
      <c r="AN3" s="6" t="s">
        <v>5262</v>
      </c>
      <c r="AO3" s="6" t="s">
        <v>5263</v>
      </c>
      <c r="AP3" s="6"/>
      <c r="AQ3" s="6" t="s">
        <v>5264</v>
      </c>
      <c r="AR3" s="6" t="s">
        <v>8</v>
      </c>
      <c r="AS3" s="6" t="s">
        <v>9</v>
      </c>
      <c r="AT3" s="6" t="s">
        <v>10</v>
      </c>
      <c r="AU3" s="6" t="s">
        <v>11</v>
      </c>
      <c r="AV3" s="6"/>
      <c r="AW3" s="60" t="str">
        <f ca="1">CLEAN(
CONCATENATE(
"insert into [",MID(AW$1,4,100),"] (",
      AX3,
      "/* "",[_comments]"" */ ",
") values (",
AY3,AZ3,BA3,BB3,
CONCATENATE("/*,_comment='loaded from ",SUBSTITUTE(CELL("filename",AX2),"'","''"),"'*/"),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'Picobirnaviridae' ,/*[subfamily]=*/NULL,/*[genus]=*/ 'Picobirnavirus' ,/*[subgenus]=*/NULL,/*[species]=*/ 'Equine picobirnavirus' ,/*[isType]=*/ '0' ,/*[exemplarAccessions]=*/ 'KR902507, KR902508' ,/*[exemplarName]=*/ 'equine picobirnavirus' ,/*[abbrev]=*/NULL,/*[exemplarIsolate]=*/ 'Equ3'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3" s="60" t="str">
        <f t="shared" ref="AX3:AX66" si="0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" s="60" t="str">
        <f t="shared" ref="AY3:AY66" ca="1" si="1">CONCATENATE(
CONCATENATE("/*[",A$1,"]=*/",IF(ISBLANK(A3),"NULL",CONCATENATE(" '",SUBSTITUTE(A3,"'","''"),"' ")),
CONCATENATE(",/*[",B$1,"]=*/",IF(ISBLANK(B3),"NULL",CONCATENATE(" '",SUBSTITUTE(B3,"'","''"),"' "))),
CONCATENATE(",/*[",C$1,"]=*/",IF(ISBLANK(C3),"NULL",CONCATENATE(" '",SUBSTITUTE(C3,"'","''"),"' "))),
CONCATENATE(",/*[",D$1,"]=*/",IF(ISBLANK(D3),"NULL",CONCATENATE(" '",SUBSTITUTE(D3,"'","''"),"' "))),
CONCATENATE(",/*[",E$1,"]=*/",IF(ISBLANK(E3),"NULL",CONCATENATE(" '",SUBSTITUTE(E3,"'","''"),"' "))),
CONCATENATE(",/*[",F$1,"]=*/",IF(ISBLANK(F3),"NULL",CONCATENATE(" '",SUBSTITUTE(F3,"'","''"),"' "))),
CONCATENATE(",/*[",G$1,"]=*/",IF(ISBLANK(G3),"NULL",CONCATENATE(" '",SUBSTITUTE(G3,"'","''"),"' "))),
CONCATENATE(",/*[",H$1,"]=*/",IF(ISBLANK(H3),"NULL",CONCATENATE(" '",SUBSTITUTE(H3,"'","''"),"' "))),
CONCATENATE(",/*[",I$1,"]=*/",IF(ISBLANK(I3),"NULL",CONCATENATE(" '",SUBSTITUTE(I3,"'","''"),"' "))),
CONCATENATE(",/*[",J$1,"]=*/",IF(ISBLANK(J3),"NULL",CONCATENATE(" '",SUBSTITUTE(J3,"'","''"),"' "))),
CONCATENATE(",/*[",K$1,"]=*/",IF(ISBLANK(K3),"NULL",CONCATENATE(" '",SUBSTITUTE(K3,"'","''"),"' "))),
CONCATENATE(",/*[",L$1,"]=*/",IF(ISBLANK(L3),"NULL",CONCATENATE(" '",SUBSTITUTE(L3,"'","''"),"' "))),
CONCATENATE(",/*[",M$1,"]=*/",IF(ISBLANK(M3),"NULL",CONCATENATE(" '",SUBSTITUTE(M3,"'","''"),"' "))),
CONCATENATE(",/*[",N$1,"]=*/",IF(ISBLANK(N3),"NULL",CONCATENATE(" '",SUBSTITUTE(N3,"'","''"),"' "))),
CONCATENATE(",/*[",O$1,"]=*/",IF(ISBLANK(O3),"NULL",CONCATENATE(" '",SUBSTITUTE(O3,"'","''"),"' "))),
))</f>
        <v>/*[filename]=*/ 'ICTV MSL Release 35 2019 Changes.2.col_mapped.SQLinsert.xlsx' ,/*[sort]=*/ '2'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</v>
      </c>
      <c r="AZ3" s="60" t="str">
        <f t="shared" ref="AZ3:AZ66" si="2">CONCATENATE(
CONCATENATE(",/*[",P$1,"]=*/",IF(ISBLANK(P3),"NULL",CONCATENATE(" '",SUBSTITUTE(P3,"'","''"),"' " ))),
CONCATENATE(",/*[",Q$1,"]=*/",IF(ISBLANK(Q3),"NULL",CONCATENATE(" '",SUBSTITUTE(Q3,"'","''"),"' " ))),
CONCATENATE(",/*[",R$1,"]=*/",IF(ISBLANK(R3),"NULL",CONCATENATE(" '",SUBSTITUTE(R3,"'","''"),"' " ))),
CONCATENATE(",/*[",S$1,"]=*/",IF(ISBLANK(S3),"NULL",CONCATENATE(" '",SUBSTITUTE(S3,"'","''"),"' " ))),
CONCATENATE(",/*[",T$1,"]=*/",IF(ISBLANK(T3),"NULL",CONCATENATE(" '",SUBSTITUTE(T3,"'","''"),"' " ))),
CONCATENATE(",/*[",U$1,"]=*/",IF(ISBLANK(U3),"NULL",CONCATENATE(" '",SUBSTITUTE(U3,"'","''"),"' " ))),
CONCATENATE(",/*[",V$1,"]=*/",IF(ISBLANK(V3),"NULL",CONCATENATE(" '",SUBSTITUTE(V3,"'","''"),"' " ))),
CONCATENATE(",/*[",W$1,"]=*/",IF(ISBLANK(W3),"NULL",CONCATENATE(" '",SUBSTITUTE(W3,"'","''"),"' " ))),
CONCATENATE(",/*[",X$1,"]=*/",IF(ISBLANK(X3),"NULL",CONCATENATE(" '",SUBSTITUTE(X3,"'","''"),"' " ))),
CONCATENATE(",/*[",Y$1,"]=*/",IF(ISBLANK(Y3),"NULL",CONCATENATE(" '",SUBSTITUTE(Y3,"'","''"),"' " ))),
CONCATENATE(",/*[",Z$1,"]=*/",IF(ISBLANK(Z3),"NULL",CONCATENATE(" '",SUBSTITUTE(Z3,"'","''"),"' " ))),
CONCATENATE(",/*[",AA$1,"]=*/",IF(ISBLANK(AA3),"NULL",CONCATENATE(" '",SUBSTITUTE(AA3,"'","''"),"' " ))),
CONCATENATE(",/*[",AB$1,"]=*/",IF(ISBLANK(AB3),"NULL",CONCATENATE(" '",SUBSTITUTE(AB3,"'","''"),"' " ))),
CONCATENATE(",/*[",AC$1,"]=*/",IF(ISBLANK(AC3),"NULL",CONCATENATE(" '",SUBSTITUTE(AC3,"'","''"),"' " ))),
CONCATENATE(",/*[",AD$1,"]=*/",IF(ISBLANK(AD3),"NULL",CONCATENATE(" '",SUBSTITUTE(AD3,"'","''"),"' " ))),
)</f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" s="60" t="str">
        <f t="shared" ref="BA3:BA66" si="3">CONCATENATE(
CONCATENATE(",/*[",AE$1,"]=*/",IF(ISBLANK(AE3),"NULL",CONCATENATE(" '",SUBSTITUTE(AE3,"'","''"),"' " ))),
CONCATENATE(",/*[",AF$1,"]=*/",IF(ISBLANK(AF3),"NULL",CONCATENATE(" '",SUBSTITUTE(AF3,"'","''"),"' " ))),
CONCATENATE(",/*[",AG$1,"]=*/",IF(ISBLANK(AG3),"NULL",CONCATENATE(" '",SUBSTITUTE(AG3,"'","''"),"' " ))),
CONCATENATE(",/*[",AH$1,"]=*/",IF(ISBLANK(AH3),"NULL",CONCATENATE(" '",SUBSTITUTE(AH3,"'","''"),"' " ))),
CONCATENATE(",/*[",AI$1,"]=*/",IF(ISBLANK(AI3),"NULL",CONCATENATE(" '",SUBSTITUTE(AI3,"'","''"),"' " ))),
CONCATENATE(",/*[",AJ$1,"]=*/",IF(ISBLANK(AJ3),"NULL",CONCATENATE(" '",SUBSTITUTE(AJ3,"'","''"),"' " ))),
CONCATENATE(",/*[",AK$1,"]=*/",IF(ISBLANK(AK3),"NULL",CONCATENATE(" '",SUBSTITUTE(AK3,"'","''"),"' " ))),
CONCATENATE(",/*[",AL$1,"]=*/",IF(ISBLANK(AL3),"NULL",CONCATENATE(" '",SUBSTITUTE(AL3,"'","''"),"' " ))),
CONCATENATE(",/*[",AM$1,"]=*/",IF(ISBLANK(AM3),"NULL",CONCATENATE(" '",SUBSTITUTE(AM3,"'","''"),"' " ))),
CONCATENATE(",/*[",AN$1,"]=*/",IF(ISBLANK(AN3),"NULL",CONCATENATE(" '",SUBSTITUTE(AN3,"'","''"),"' " ))),
CONCATENATE(",/*[",AO$1,"]=*/",IF(ISBLANK(AO3),"NULL",CONCATENATE(" '",SUBSTITUTE(AO3,"'","''"),"' " ))),
CONCATENATE(",/*[",AP$1,"]=*/",IF(ISBLANK(AP3),"NULL",CONCATENATE(" '",SUBSTITUTE(AP3,"'","''"),"' " ))),
CONCATENATE(",/*[",AQ$1,"]=*/",IF(ISBLANK(AQ3),"NULL",CONCATENATE(" '",SUBSTITUTE(AQ3,"'","''"),"' " ))),
CONCATENATE(",/*[",AR$1,"]=*/",IF(ISBLANK(AR3),"NULL",CONCATENATE(" '",SUBSTITUTE(AR3,"'","''"),"' " ))),
CONCATENATE(",/*[",AS$1,"]=*/",IF(ISBLANK(AS3),"NULL",CONCATENATE(" '",SUBSTITUTE(AS3,"'","''"),"' " ))),
)</f>
        <v xml:space="preserve">,/*[subclass]=*/NULL,/*[order]=*/NULL,/*[suborder]=*/NULL,/*[family]=*/ 'Picobirnaviridae' ,/*[subfamily]=*/NULL,/*[genus]=*/ 'Picobirnavirus' ,/*[subgenus]=*/NULL,/*[species]=*/ 'Equine picobirnavirus' ,/*[isType]=*/ '0' ,/*[exemplarAccessions]=*/ 'KR902507, KR902508' ,/*[exemplarName]=*/ 'equine picobirnavirus' ,/*[abbrev]=*/NULL,/*[exemplarIsolate]=*/ 'Equ3' ,/*[isComplete]=*/ 'CG' ,/*[molecule]=*/ 'dsRNA' </v>
      </c>
      <c r="BB3" s="60" t="str">
        <f t="shared" ref="BB3:BB66" si="4">CONCATENATE(
CONCATENATE(",/*[",AT$1,"]=*/",IF(ISBLANK(AT3),"NULL",CONCATENATE(" '",SUBSTITUTE(AT3,"'","''"),"' " ))),
CONCATENATE(",/*[",AU$1,"]=*/",IF(ISBLANK(AU3),"NULL",CONCATENATE(" '",SUBSTITUTE(AU3,"'","''"),"' " ))),
)</f>
        <v xml:space="preserve">,/*[change]=*/ 'Create new' ,/*[rank]=*/ 'species' </v>
      </c>
    </row>
    <row r="4" spans="1:54" x14ac:dyDescent="0.2">
      <c r="A4" s="59" t="str">
        <f ca="1">MID(CELL("filename",$AW$1),FIND("[",CELL("filename",$AW$1))+1,FIND("]", CELL("filename",$AW$1))-FIND("[",CELL("filename",$AW$1))-1)</f>
        <v>ICTV MSL Release 35 2019 Changes.2.col_mapped.SQLinsert.xlsx</v>
      </c>
      <c r="B4" s="14">
        <v>3</v>
      </c>
      <c r="D4" s="14" t="s">
        <v>5258</v>
      </c>
      <c r="E4" s="14" t="s">
        <v>5679</v>
      </c>
      <c r="F4" s="14" t="s">
        <v>5361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X4" s="6" t="s">
        <v>104</v>
      </c>
      <c r="Y4" s="6"/>
      <c r="Z4" s="6"/>
      <c r="AA4" s="6"/>
      <c r="AB4" s="6"/>
      <c r="AC4" s="6"/>
      <c r="AD4" s="6"/>
      <c r="AE4" s="6"/>
      <c r="AF4" s="6"/>
      <c r="AG4" s="6"/>
      <c r="AH4" s="6" t="s">
        <v>511</v>
      </c>
      <c r="AI4" s="6"/>
      <c r="AJ4" s="6" t="s">
        <v>5259</v>
      </c>
      <c r="AK4" s="6"/>
      <c r="AL4" s="6" t="s">
        <v>5265</v>
      </c>
      <c r="AM4" s="6">
        <v>0</v>
      </c>
      <c r="AN4" s="6" t="s">
        <v>5266</v>
      </c>
      <c r="AO4" s="6" t="s">
        <v>5267</v>
      </c>
      <c r="AP4" s="6"/>
      <c r="AQ4" s="6" t="s">
        <v>5268</v>
      </c>
      <c r="AR4" s="6" t="s">
        <v>8</v>
      </c>
      <c r="AS4" s="6" t="s">
        <v>9</v>
      </c>
      <c r="AT4" s="6" t="s">
        <v>10</v>
      </c>
      <c r="AU4" s="6" t="s">
        <v>11</v>
      </c>
      <c r="AV4" s="6"/>
      <c r="AW4" s="60" t="str">
        <f t="shared" ref="AW4:AW67" ca="1" si="5">CLEAN(
CONCATENATE(
"insert into [",MID(AW$1,4,100),"] (",
      AX4,
      "/* "",[_comments]"" */ ",
") values (",
AY4,AZ4,BA4,BB4,
CONCATENATE("/*,_comment='loaded from ",SUBSTITUTE(CELL("filename",AX3),"'","''"),"'*/"),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'Picobirnaviridae' ,/*[subfamily]=*/NULL,/*[genus]=*/ 'Picobirnavirus' ,/*[subgenus]=*/NULL,/*[species]=*/ 'Beihai picobirnavirus' ,/*[isType]=*/ '0' ,/*[exemplarAccessions]=*/ 'KX884062, KX884063' ,/*[exemplarName]=*/ 'Běihǎi picobirnavirus 7' ,/*[abbrev]=*/NULL,/*[exemplarIsolate]=*/ 'BHNXC57916'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" s="60" t="str">
        <f t="shared" ca="1" si="1"/>
        <v>/*[filename]=*/ 'ICTV MSL Release 35 2019 Changes.2.col_mapped.SQLinsert.xlsx' ,/*[sort]=*/ '3'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</v>
      </c>
      <c r="AZ4" s="60" t="str">
        <f t="shared" si="2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" s="60" t="str">
        <f t="shared" si="3"/>
        <v xml:space="preserve">,/*[subclass]=*/NULL,/*[order]=*/NULL,/*[suborder]=*/NULL,/*[family]=*/ 'Picobirnaviridae' ,/*[subfamily]=*/NULL,/*[genus]=*/ 'Picobirnavirus' ,/*[subgenus]=*/NULL,/*[species]=*/ 'Beihai picobirnavirus' ,/*[isType]=*/ '0' ,/*[exemplarAccessions]=*/ 'KX884062, KX884063' ,/*[exemplarName]=*/ 'Běihǎi picobirnavirus 7' ,/*[abbrev]=*/NULL,/*[exemplarIsolate]=*/ 'BHNXC57916' ,/*[isComplete]=*/ 'CG' ,/*[molecule]=*/ 'dsRNA' </v>
      </c>
      <c r="BB4" s="60" t="str">
        <f t="shared" si="4"/>
        <v xml:space="preserve">,/*[change]=*/ 'Create new' ,/*[rank]=*/ 'species' </v>
      </c>
    </row>
    <row r="5" spans="1:54" x14ac:dyDescent="0.2">
      <c r="A5" s="59" t="str">
        <f ca="1">MID(CELL("filename",$AW$1),FIND("[",CELL("filename",$AW$1))+1,FIND("]", CELL("filename",$AW$1))-FIND("[",CELL("filename",$AW$1))-1)</f>
        <v>ICTV MSL Release 35 2019 Changes.2.col_mapped.SQLinsert.xlsx</v>
      </c>
      <c r="B5" s="14">
        <v>4</v>
      </c>
      <c r="D5" s="16" t="s">
        <v>0</v>
      </c>
      <c r="E5" s="14" t="s">
        <v>5680</v>
      </c>
      <c r="F5" s="16" t="s">
        <v>5362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X5" s="6"/>
      <c r="Y5" s="6"/>
      <c r="Z5" s="6"/>
      <c r="AA5" s="6"/>
      <c r="AB5" s="6"/>
      <c r="AC5" s="6"/>
      <c r="AD5" s="6"/>
      <c r="AE5" s="6"/>
      <c r="AF5" s="6"/>
      <c r="AG5" s="6"/>
      <c r="AH5" s="6" t="s">
        <v>2</v>
      </c>
      <c r="AI5" s="6"/>
      <c r="AJ5" s="6" t="s">
        <v>3</v>
      </c>
      <c r="AK5" s="6"/>
      <c r="AL5" s="6" t="s">
        <v>4</v>
      </c>
      <c r="AM5" s="5">
        <v>0</v>
      </c>
      <c r="AN5" s="10" t="s">
        <v>5</v>
      </c>
      <c r="AO5" s="10" t="s">
        <v>6</v>
      </c>
      <c r="AP5" s="6" t="s">
        <v>7</v>
      </c>
      <c r="AQ5" s="10"/>
      <c r="AR5" s="10" t="s">
        <v>8</v>
      </c>
      <c r="AS5" s="10" t="s">
        <v>9</v>
      </c>
      <c r="AT5" s="10" t="s">
        <v>10</v>
      </c>
      <c r="AU5" s="10" t="s">
        <v>11</v>
      </c>
      <c r="AV5" s="10"/>
      <c r="AW5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'Entomobirnavirus' ,/*[subgenus]=*/NULL,/*[species]=*/ 'Mosquito X virus' ,/*[isType]=*/ '0' ,/*[exemplarAccessions]=*/ 'AFU34333, AFU34334' ,/*[exemplarName]=*/ 'mosquito X virus' ,/*[abbrev]=*/ 'MoXV'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" s="60" t="str">
        <f t="shared" ca="1" si="1"/>
        <v>/*[filename]=*/ 'ICTV MSL Release 35 2019 Changes.2.col_mapped.SQLinsert.xlsx' ,/*[sort]=*/ '4'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5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" s="60" t="str">
        <f t="shared" si="3"/>
        <v xml:space="preserve">,/*[subclass]=*/NULL,/*[order]=*/NULL,/*[suborder]=*/NULL,/*[family]=*/ 'Birnaviridae' ,/*[subfamily]=*/NULL,/*[genus]=*/ 'Entomobirnavirus' ,/*[subgenus]=*/NULL,/*[species]=*/ 'Mosquito X virus' ,/*[isType]=*/ '0' ,/*[exemplarAccessions]=*/ 'AFU34333, AFU34334' ,/*[exemplarName]=*/ 'mosquito X virus' ,/*[abbrev]=*/ 'MoXV' ,/*[exemplarIsolate]=*/NULL,/*[isComplete]=*/ 'CG' ,/*[molecule]=*/ 'dsRNA' </v>
      </c>
      <c r="BB5" s="60" t="str">
        <f t="shared" si="4"/>
        <v xml:space="preserve">,/*[change]=*/ 'Create new' ,/*[rank]=*/ 'species' </v>
      </c>
    </row>
    <row r="6" spans="1:54" x14ac:dyDescent="0.2">
      <c r="A6" s="59" t="str">
        <f ca="1">MID(CELL("filename",$AW$1),FIND("[",CELL("filename",$AW$1))+1,FIND("]", CELL("filename",$AW$1))-FIND("[",CELL("filename",$AW$1))-1)</f>
        <v>ICTV MSL Release 35 2019 Changes.2.col_mapped.SQLinsert.xlsx</v>
      </c>
      <c r="B6" s="14">
        <v>5</v>
      </c>
      <c r="D6" s="16" t="s">
        <v>0</v>
      </c>
      <c r="E6" s="14" t="s">
        <v>5680</v>
      </c>
      <c r="F6" s="16" t="s">
        <v>5362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X6" s="6"/>
      <c r="Y6" s="6"/>
      <c r="Z6" s="6"/>
      <c r="AA6" s="6"/>
      <c r="AB6" s="6"/>
      <c r="AC6" s="6"/>
      <c r="AD6" s="6"/>
      <c r="AE6" s="6"/>
      <c r="AF6" s="6"/>
      <c r="AG6" s="6"/>
      <c r="AH6" s="6" t="s">
        <v>2</v>
      </c>
      <c r="AI6" s="6"/>
      <c r="AJ6" s="6" t="s">
        <v>12</v>
      </c>
      <c r="AK6" s="6"/>
      <c r="AL6" s="6"/>
      <c r="AM6" s="6"/>
      <c r="AN6" s="10"/>
      <c r="AO6" s="10"/>
      <c r="AP6" s="6"/>
      <c r="AQ6" s="10"/>
      <c r="AR6" s="10"/>
      <c r="AS6" s="10"/>
      <c r="AT6" s="10" t="s">
        <v>10</v>
      </c>
      <c r="AU6" s="10" t="s">
        <v>13</v>
      </c>
      <c r="AV6" s="10"/>
      <c r="AW6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'Dronavirus'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" s="60" t="str">
        <f t="shared" ca="1" si="1"/>
        <v>/*[filename]=*/ 'ICTV MSL Release 35 2019 Changes.2.col_mapped.SQLinsert.xlsx' ,/*[sort]=*/ '5'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6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" s="60" t="str">
        <f t="shared" si="3"/>
        <v>,/*[subclass]=*/NULL,/*[order]=*/NULL,/*[suborder]=*/NULL,/*[family]=*/ 'Birnaviridae' ,/*[subfamily]=*/NULL,/*[genus]=*/ 'Dronavirus' ,/*[subgenus]=*/NULL,/*[species]=*/NULL,/*[isType]=*/NULL,/*[exemplarAccessions]=*/NULL,/*[exemplarName]=*/NULL,/*[abbrev]=*/NULL,/*[exemplarIsolate]=*/NULL,/*[isComplete]=*/NULL,/*[molecule]=*/NULL</v>
      </c>
      <c r="BB6" s="60" t="str">
        <f t="shared" si="4"/>
        <v xml:space="preserve">,/*[change]=*/ 'Create new' ,/*[rank]=*/ 'genus' </v>
      </c>
    </row>
    <row r="7" spans="1:54" x14ac:dyDescent="0.2">
      <c r="A7" s="59" t="str">
        <f ca="1">MID(CELL("filename",$AW$1),FIND("[",CELL("filename",$AW$1))+1,FIND("]", CELL("filename",$AW$1))-FIND("[",CELL("filename",$AW$1))-1)</f>
        <v>ICTV MSL Release 35 2019 Changes.2.col_mapped.SQLinsert.xlsx</v>
      </c>
      <c r="B7" s="14">
        <v>6</v>
      </c>
      <c r="D7" s="16" t="s">
        <v>0</v>
      </c>
      <c r="E7" s="14" t="s">
        <v>5680</v>
      </c>
      <c r="F7" s="16" t="s">
        <v>5362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X7" s="6"/>
      <c r="Y7" s="6"/>
      <c r="Z7" s="6"/>
      <c r="AA7" s="6"/>
      <c r="AB7" s="6"/>
      <c r="AC7" s="6"/>
      <c r="AD7" s="6"/>
      <c r="AE7" s="6"/>
      <c r="AF7" s="6"/>
      <c r="AG7" s="6"/>
      <c r="AH7" s="6" t="s">
        <v>2</v>
      </c>
      <c r="AI7" s="6"/>
      <c r="AJ7" s="6" t="s">
        <v>12</v>
      </c>
      <c r="AK7" s="6"/>
      <c r="AL7" s="6" t="s">
        <v>14</v>
      </c>
      <c r="AM7" s="5">
        <v>1</v>
      </c>
      <c r="AN7" s="10" t="s">
        <v>15</v>
      </c>
      <c r="AO7" s="10" t="s">
        <v>16</v>
      </c>
      <c r="AP7" s="6" t="s">
        <v>17</v>
      </c>
      <c r="AQ7" s="10"/>
      <c r="AR7" s="10" t="s">
        <v>8</v>
      </c>
      <c r="AS7" s="10" t="s">
        <v>9</v>
      </c>
      <c r="AT7" s="10" t="s">
        <v>10</v>
      </c>
      <c r="AU7" s="10" t="s">
        <v>11</v>
      </c>
      <c r="AV7" s="10"/>
      <c r="AW7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'Dronavirus' ,/*[subgenus]=*/NULL,/*[species]=*/ 'Drosophina B birnavirus' ,/*[isType]=*/ '1' ,/*[exemplarAccessions]=*/ 'ACU32790, ACU32792' ,/*[exemplarName]=*/ 'Drosophila B birnavirus' ,/*[abbrev]=*/ 'DBV'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7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" s="60" t="str">
        <f t="shared" ca="1" si="1"/>
        <v>/*[filename]=*/ 'ICTV MSL Release 35 2019 Changes.2.col_mapped.SQLinsert.xlsx' ,/*[sort]=*/ '6'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7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" s="60" t="str">
        <f t="shared" si="3"/>
        <v xml:space="preserve">,/*[subclass]=*/NULL,/*[order]=*/NULL,/*[suborder]=*/NULL,/*[family]=*/ 'Birnaviridae' ,/*[subfamily]=*/NULL,/*[genus]=*/ 'Dronavirus' ,/*[subgenus]=*/NULL,/*[species]=*/ 'Drosophina B birnavirus' ,/*[isType]=*/ '1' ,/*[exemplarAccessions]=*/ 'ACU32790, ACU32792' ,/*[exemplarName]=*/ 'Drosophila B birnavirus' ,/*[abbrev]=*/ 'DBV' ,/*[exemplarIsolate]=*/NULL,/*[isComplete]=*/ 'CG' ,/*[molecule]=*/ 'dsRNA' </v>
      </c>
      <c r="BB7" s="60" t="str">
        <f t="shared" si="4"/>
        <v xml:space="preserve">,/*[change]=*/ 'Create new' ,/*[rank]=*/ 'species' </v>
      </c>
    </row>
    <row r="8" spans="1:54" x14ac:dyDescent="0.2">
      <c r="A8" s="59" t="str">
        <f ca="1">MID(CELL("filename",$AW$1),FIND("[",CELL("filename",$AW$1))+1,FIND("]", CELL("filename",$AW$1))-FIND("[",CELL("filename",$AW$1))-1)</f>
        <v>ICTV MSL Release 35 2019 Changes.2.col_mapped.SQLinsert.xlsx</v>
      </c>
      <c r="B8" s="14">
        <v>7</v>
      </c>
      <c r="D8" s="16" t="s">
        <v>0</v>
      </c>
      <c r="E8" s="14" t="s">
        <v>5680</v>
      </c>
      <c r="F8" s="16" t="s">
        <v>5362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X8" s="6"/>
      <c r="Y8" s="6"/>
      <c r="Z8" s="6"/>
      <c r="AA8" s="6"/>
      <c r="AB8" s="6"/>
      <c r="AC8" s="6"/>
      <c r="AD8" s="6"/>
      <c r="AE8" s="6"/>
      <c r="AF8" s="6"/>
      <c r="AG8" s="6"/>
      <c r="AH8" s="6" t="s">
        <v>2</v>
      </c>
      <c r="AI8" s="6"/>
      <c r="AJ8" s="6" t="s">
        <v>18</v>
      </c>
      <c r="AK8" s="6"/>
      <c r="AL8" s="6"/>
      <c r="AM8" s="6"/>
      <c r="AN8" s="10"/>
      <c r="AO8" s="10"/>
      <c r="AP8" s="6"/>
      <c r="AQ8" s="10"/>
      <c r="AR8" s="10"/>
      <c r="AS8" s="10"/>
      <c r="AT8" s="10" t="s">
        <v>10</v>
      </c>
      <c r="AU8" s="10" t="s">
        <v>13</v>
      </c>
      <c r="AV8" s="10"/>
      <c r="AW8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'Ronavirus'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" s="60" t="str">
        <f t="shared" ca="1" si="1"/>
        <v>/*[filename]=*/ 'ICTV MSL Release 35 2019 Changes.2.col_mapped.SQLinsert.xlsx' ,/*[sort]=*/ '7'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8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" s="60" t="str">
        <f t="shared" si="3"/>
        <v>,/*[subclass]=*/NULL,/*[order]=*/NULL,/*[suborder]=*/NULL,/*[family]=*/ 'Birnaviridae' ,/*[subfamily]=*/NULL,/*[genus]=*/ 'Ronavirus' ,/*[subgenus]=*/NULL,/*[species]=*/NULL,/*[isType]=*/NULL,/*[exemplarAccessions]=*/NULL,/*[exemplarName]=*/NULL,/*[abbrev]=*/NULL,/*[exemplarIsolate]=*/NULL,/*[isComplete]=*/NULL,/*[molecule]=*/NULL</v>
      </c>
      <c r="BB8" s="60" t="str">
        <f t="shared" si="4"/>
        <v xml:space="preserve">,/*[change]=*/ 'Create new' ,/*[rank]=*/ 'genus' </v>
      </c>
    </row>
    <row r="9" spans="1:54" x14ac:dyDescent="0.2">
      <c r="A9" s="59" t="str">
        <f ca="1">MID(CELL("filename",$AW$1),FIND("[",CELL("filename",$AW$1))+1,FIND("]", CELL("filename",$AW$1))-FIND("[",CELL("filename",$AW$1))-1)</f>
        <v>ICTV MSL Release 35 2019 Changes.2.col_mapped.SQLinsert.xlsx</v>
      </c>
      <c r="B9" s="14">
        <v>8</v>
      </c>
      <c r="D9" s="16" t="s">
        <v>0</v>
      </c>
      <c r="E9" s="14" t="s">
        <v>5680</v>
      </c>
      <c r="F9" s="16" t="s">
        <v>5362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X9" s="6"/>
      <c r="Y9" s="6"/>
      <c r="Z9" s="6"/>
      <c r="AA9" s="6"/>
      <c r="AB9" s="6"/>
      <c r="AC9" s="6"/>
      <c r="AD9" s="6"/>
      <c r="AE9" s="6"/>
      <c r="AF9" s="6"/>
      <c r="AG9" s="6"/>
      <c r="AH9" s="6" t="s">
        <v>2</v>
      </c>
      <c r="AI9" s="6"/>
      <c r="AJ9" s="6" t="s">
        <v>18</v>
      </c>
      <c r="AK9" s="6"/>
      <c r="AL9" s="6" t="s">
        <v>23</v>
      </c>
      <c r="AM9" s="5">
        <v>1</v>
      </c>
      <c r="AN9" s="10" t="s">
        <v>24</v>
      </c>
      <c r="AO9" s="10" t="s">
        <v>25</v>
      </c>
      <c r="AP9" s="6" t="s">
        <v>26</v>
      </c>
      <c r="AQ9" s="10" t="s">
        <v>27</v>
      </c>
      <c r="AR9" s="10" t="s">
        <v>8</v>
      </c>
      <c r="AS9" s="10" t="s">
        <v>9</v>
      </c>
      <c r="AT9" s="10" t="s">
        <v>10</v>
      </c>
      <c r="AU9" s="10" t="s">
        <v>11</v>
      </c>
      <c r="AV9" s="10"/>
      <c r="AW9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'Ronavirus' ,/*[subgenus]=*/NULL,/*[species]=*/ 'Rotifer birnavirus' ,/*[isType]=*/ '1' ,/*[exemplarAccessions]=*/ 'FM995220, FM995221' ,/*[exemplarName]=*/ 'rotifer birnavirus' ,/*[abbrev]=*/ 'RBV' ,/*[exemplarIsolate]=*/ 'Palavas'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9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" s="60" t="str">
        <f t="shared" ca="1" si="1"/>
        <v>/*[filename]=*/ 'ICTV MSL Release 35 2019 Changes.2.col_mapped.SQLinsert.xlsx' ,/*[sort]=*/ '8'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9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" s="60" t="str">
        <f t="shared" si="3"/>
        <v xml:space="preserve">,/*[subclass]=*/NULL,/*[order]=*/NULL,/*[suborder]=*/NULL,/*[family]=*/ 'Birnaviridae' ,/*[subfamily]=*/NULL,/*[genus]=*/ 'Ronavirus' ,/*[subgenus]=*/NULL,/*[species]=*/ 'Rotifer birnavirus' ,/*[isType]=*/ '1' ,/*[exemplarAccessions]=*/ 'FM995220, FM995221' ,/*[exemplarName]=*/ 'rotifer birnavirus' ,/*[abbrev]=*/ 'RBV' ,/*[exemplarIsolate]=*/ 'Palavas' ,/*[isComplete]=*/ 'CG' ,/*[molecule]=*/ 'dsRNA' </v>
      </c>
      <c r="BB9" s="60" t="str">
        <f t="shared" si="4"/>
        <v xml:space="preserve">,/*[change]=*/ 'Create new' ,/*[rank]=*/ 'species' </v>
      </c>
    </row>
    <row r="10" spans="1:54" x14ac:dyDescent="0.2">
      <c r="A10" s="59" t="str">
        <f ca="1">MID(CELL("filename",$AW$1),FIND("[",CELL("filename",$AW$1))+1,FIND("]", CELL("filename",$AW$1))-FIND("[",CELL("filename",$AW$1))-1)</f>
        <v>ICTV MSL Release 35 2019 Changes.2.col_mapped.SQLinsert.xlsx</v>
      </c>
      <c r="B10" s="14">
        <v>9</v>
      </c>
      <c r="D10" s="16" t="s">
        <v>0</v>
      </c>
      <c r="E10" s="14" t="s">
        <v>5680</v>
      </c>
      <c r="F10" s="16" t="s">
        <v>5362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 t="s">
        <v>2</v>
      </c>
      <c r="AI10" s="6"/>
      <c r="AJ10" s="6" t="s">
        <v>31</v>
      </c>
      <c r="AK10" s="6"/>
      <c r="AL10" s="6"/>
      <c r="AM10" s="6"/>
      <c r="AN10" s="10"/>
      <c r="AO10" s="10"/>
      <c r="AP10" s="6"/>
      <c r="AQ10" s="10"/>
      <c r="AR10" s="10"/>
      <c r="AS10" s="10"/>
      <c r="AT10" s="10" t="s">
        <v>10</v>
      </c>
      <c r="AU10" s="10" t="s">
        <v>13</v>
      </c>
      <c r="AV10" s="10"/>
      <c r="AW10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'Telnavirus'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" s="60" t="str">
        <f t="shared" ca="1" si="1"/>
        <v>/*[filename]=*/ 'ICTV MSL Release 35 2019 Changes.2.col_mapped.SQLinsert.xlsx' ,/*[sort]=*/ '9'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10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" s="60" t="str">
        <f t="shared" si="3"/>
        <v>,/*[subclass]=*/NULL,/*[order]=*/NULL,/*[suborder]=*/NULL,/*[family]=*/ 'Birnaviridae' ,/*[subfamily]=*/NULL,/*[genus]=*/ 'Telnavirus' ,/*[subgenus]=*/NULL,/*[species]=*/NULL,/*[isType]=*/NULL,/*[exemplarAccessions]=*/NULL,/*[exemplarName]=*/NULL,/*[abbrev]=*/NULL,/*[exemplarIsolate]=*/NULL,/*[isComplete]=*/NULL,/*[molecule]=*/NULL</v>
      </c>
      <c r="BB10" s="60" t="str">
        <f t="shared" si="4"/>
        <v xml:space="preserve">,/*[change]=*/ 'Create new' ,/*[rank]=*/ 'genus' </v>
      </c>
    </row>
    <row r="11" spans="1:54" x14ac:dyDescent="0.2">
      <c r="A11" s="59" t="str">
        <f ca="1">MID(CELL("filename",$AW$1),FIND("[",CELL("filename",$AW$1))+1,FIND("]", CELL("filename",$AW$1))-FIND("[",CELL("filename",$AW$1))-1)</f>
        <v>ICTV MSL Release 35 2019 Changes.2.col_mapped.SQLinsert.xlsx</v>
      </c>
      <c r="B11" s="14">
        <v>10</v>
      </c>
      <c r="D11" s="16" t="s">
        <v>0</v>
      </c>
      <c r="E11" s="14" t="s">
        <v>5680</v>
      </c>
      <c r="F11" s="16" t="s">
        <v>5362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 t="s">
        <v>2</v>
      </c>
      <c r="AI11" s="6"/>
      <c r="AJ11" s="6" t="s">
        <v>31</v>
      </c>
      <c r="AK11" s="6"/>
      <c r="AL11" s="6" t="s">
        <v>35</v>
      </c>
      <c r="AM11" s="5">
        <v>1</v>
      </c>
      <c r="AN11" s="10" t="s">
        <v>36</v>
      </c>
      <c r="AO11" s="10" t="s">
        <v>35</v>
      </c>
      <c r="AP11" s="6" t="s">
        <v>37</v>
      </c>
      <c r="AQ11" s="10"/>
      <c r="AR11" s="10" t="s">
        <v>8</v>
      </c>
      <c r="AS11" s="10" t="s">
        <v>9</v>
      </c>
      <c r="AT11" s="10" t="s">
        <v>10</v>
      </c>
      <c r="AU11" s="10" t="s">
        <v>11</v>
      </c>
      <c r="AV11" s="10"/>
      <c r="AW11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'Telnavirus' ,/*[subgenus]=*/NULL,/*[species]=*/ 'Tellina virus 1' ,/*[isType]=*/ '1' ,/*[exemplarAccessions]=*/ 'AJ920335, AJ920336' ,/*[exemplarName]=*/ 'Tellina virus 1' ,/*[abbrev]=*/ 'TV1'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11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" s="60" t="str">
        <f t="shared" ca="1" si="1"/>
        <v>/*[filename]=*/ 'ICTV MSL Release 35 2019 Changes.2.col_mapped.SQLinsert.xlsx' ,/*[sort]=*/ '10'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11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" s="60" t="str">
        <f t="shared" si="3"/>
        <v xml:space="preserve">,/*[subclass]=*/NULL,/*[order]=*/NULL,/*[suborder]=*/NULL,/*[family]=*/ 'Birnaviridae' ,/*[subfamily]=*/NULL,/*[genus]=*/ 'Telnavirus' ,/*[subgenus]=*/NULL,/*[species]=*/ 'Tellina virus 1' ,/*[isType]=*/ '1' ,/*[exemplarAccessions]=*/ 'AJ920335, AJ920336' ,/*[exemplarName]=*/ 'Tellina virus 1' ,/*[abbrev]=*/ 'TV1' ,/*[exemplarIsolate]=*/NULL,/*[isComplete]=*/ 'CG' ,/*[molecule]=*/ 'dsRNA' </v>
      </c>
      <c r="BB11" s="60" t="str">
        <f t="shared" si="4"/>
        <v xml:space="preserve">,/*[change]=*/ 'Create new' ,/*[rank]=*/ 'species' </v>
      </c>
    </row>
    <row r="12" spans="1:54" x14ac:dyDescent="0.2">
      <c r="A12" s="59" t="str">
        <f ca="1">MID(CELL("filename",$AW$1),FIND("[",CELL("filename",$AW$1))+1,FIND("]", CELL("filename",$AW$1))-FIND("[",CELL("filename",$AW$1))-1)</f>
        <v>ICTV MSL Release 35 2019 Changes.2.col_mapped.SQLinsert.xlsx</v>
      </c>
      <c r="B12" s="14">
        <v>11</v>
      </c>
      <c r="D12" s="16" t="s">
        <v>0</v>
      </c>
      <c r="E12" s="14" t="s">
        <v>5680</v>
      </c>
      <c r="F12" s="16" t="s">
        <v>5362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 t="s">
        <v>2</v>
      </c>
      <c r="AI12" s="6"/>
      <c r="AJ12" s="6" t="s">
        <v>41</v>
      </c>
      <c r="AK12" s="6"/>
      <c r="AL12" s="6" t="s">
        <v>42</v>
      </c>
      <c r="AM12" s="5">
        <v>0</v>
      </c>
      <c r="AN12" s="10" t="s">
        <v>43</v>
      </c>
      <c r="AO12" s="10" t="s">
        <v>42</v>
      </c>
      <c r="AP12" s="6" t="s">
        <v>44</v>
      </c>
      <c r="AQ12" s="10"/>
      <c r="AR12" s="10" t="s">
        <v>8</v>
      </c>
      <c r="AS12" s="10" t="s">
        <v>9</v>
      </c>
      <c r="AT12" s="10" t="s">
        <v>10</v>
      </c>
      <c r="AU12" s="10" t="s">
        <v>11</v>
      </c>
      <c r="AV12" s="10"/>
      <c r="AW12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'Blosnavirus' ,/*[subgenus]=*/NULL,/*[species]=*/ 'Lates calcarifer birnavirus' ,/*[isType]=*/ '0' ,/*[exemplarAccessions]=*/ 'QCQ84349, QCQ84350' ,/*[exemplarName]=*/ 'Lates calcarifer birnavirus' ,/*[abbrev]=*/ 'LCBV'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12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" s="60" t="str">
        <f t="shared" ca="1" si="1"/>
        <v>/*[filename]=*/ 'ICTV MSL Release 35 2019 Changes.2.col_mapped.SQLinsert.xlsx' ,/*[sort]=*/ '11'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12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" s="60" t="str">
        <f t="shared" si="3"/>
        <v xml:space="preserve">,/*[subclass]=*/NULL,/*[order]=*/NULL,/*[suborder]=*/NULL,/*[family]=*/ 'Birnaviridae' ,/*[subfamily]=*/NULL,/*[genus]=*/ 'Blosnavirus' ,/*[subgenus]=*/NULL,/*[species]=*/ 'Lates calcarifer birnavirus' ,/*[isType]=*/ '0' ,/*[exemplarAccessions]=*/ 'QCQ84349, QCQ84350' ,/*[exemplarName]=*/ 'Lates calcarifer birnavirus' ,/*[abbrev]=*/ 'LCBV' ,/*[exemplarIsolate]=*/NULL,/*[isComplete]=*/ 'CG' ,/*[molecule]=*/ 'dsRNA' </v>
      </c>
      <c r="BB12" s="60" t="str">
        <f t="shared" si="4"/>
        <v xml:space="preserve">,/*[change]=*/ 'Create new' ,/*[rank]=*/ 'species' </v>
      </c>
    </row>
    <row r="13" spans="1:54" x14ac:dyDescent="0.2">
      <c r="A13" s="59" t="str">
        <f ca="1">MID(CELL("filename",$AW$1),FIND("[",CELL("filename",$AW$1))+1,FIND("]", CELL("filename",$AW$1))-FIND("[",CELL("filename",$AW$1))-1)</f>
        <v>ICTV MSL Release 35 2019 Changes.2.col_mapped.SQLinsert.xlsx</v>
      </c>
      <c r="B13" s="14">
        <v>12</v>
      </c>
      <c r="D13" s="14" t="s">
        <v>5551</v>
      </c>
      <c r="E13" s="14" t="s">
        <v>5681</v>
      </c>
      <c r="F13" s="14" t="s">
        <v>5668</v>
      </c>
      <c r="G13" s="24"/>
      <c r="H13" s="24"/>
      <c r="I13" s="24"/>
      <c r="J13" s="24"/>
      <c r="K13" s="24"/>
      <c r="L13" s="24"/>
      <c r="M13" s="24"/>
      <c r="N13" s="24"/>
      <c r="O13" s="42"/>
      <c r="P13" s="42"/>
      <c r="Q13" s="43"/>
      <c r="R13" s="42"/>
      <c r="S13" s="42"/>
      <c r="T13" s="42"/>
      <c r="U13" s="42"/>
      <c r="V13" s="42"/>
      <c r="W13" s="48"/>
      <c r="X13" s="6"/>
      <c r="Y13" s="6"/>
      <c r="Z13" s="6"/>
      <c r="AA13" s="6"/>
      <c r="AB13" s="6"/>
      <c r="AC13" s="6"/>
      <c r="AD13" s="6"/>
      <c r="AE13" s="6"/>
      <c r="AF13" s="6" t="s">
        <v>247</v>
      </c>
      <c r="AG13" s="6"/>
      <c r="AH13" s="6" t="s">
        <v>248</v>
      </c>
      <c r="AI13" s="6"/>
      <c r="AJ13" s="6" t="s">
        <v>5552</v>
      </c>
      <c r="AK13" s="6"/>
      <c r="AL13" s="6"/>
      <c r="AM13" s="6"/>
      <c r="AN13" s="10"/>
      <c r="AO13" s="10"/>
      <c r="AP13" s="6"/>
      <c r="AQ13" s="10"/>
      <c r="AR13" s="10"/>
      <c r="AS13" s="6"/>
      <c r="AT13" s="10" t="s">
        <v>10</v>
      </c>
      <c r="AU13" s="6" t="s">
        <v>13</v>
      </c>
      <c r="AV13" s="6"/>
      <c r="AW13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" s="60" t="str">
        <f t="shared" ca="1" si="1"/>
        <v>/*[filename]=*/ 'ICTV MSL Release 35 2019 Changes.2.col_mapped.SQLinsert.xlsx' ,/*[sort]=*/ '12'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3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" s="60" t="str">
        <f t="shared" si="3"/>
        <v>,/*[subclass]=*/NULL,/*[order]=*/ 'Caudovirales' ,/*[suborder]=*/NULL,/*[family]=*/ 'Siphoviridae' ,/*[subfamily]=*/NULL,/*[genus]=*/ 'Montyvirus' ,/*[subgenus]=*/NULL,/*[species]=*/NULL,/*[isType]=*/NULL,/*[exemplarAccessions]=*/NULL,/*[exemplarName]=*/NULL,/*[abbrev]=*/NULL,/*[exemplarIsolate]=*/NULL,/*[isComplete]=*/NULL,/*[molecule]=*/NULL</v>
      </c>
      <c r="BB13" s="60" t="str">
        <f t="shared" si="4"/>
        <v xml:space="preserve">,/*[change]=*/ 'Create new' ,/*[rank]=*/ 'genus' </v>
      </c>
    </row>
    <row r="14" spans="1:54" x14ac:dyDescent="0.2">
      <c r="A14" s="59" t="str">
        <f ca="1">MID(CELL("filename",$AW$1),FIND("[",CELL("filename",$AW$1))+1,FIND("]", CELL("filename",$AW$1))-FIND("[",CELL("filename",$AW$1))-1)</f>
        <v>ICTV MSL Release 35 2019 Changes.2.col_mapped.SQLinsert.xlsx</v>
      </c>
      <c r="B14" s="14">
        <v>13</v>
      </c>
      <c r="D14" s="14" t="s">
        <v>5551</v>
      </c>
      <c r="E14" s="14" t="s">
        <v>5681</v>
      </c>
      <c r="F14" s="14" t="s">
        <v>5668</v>
      </c>
      <c r="G14" s="24"/>
      <c r="H14" s="24"/>
      <c r="I14" s="24"/>
      <c r="J14" s="24"/>
      <c r="K14" s="24"/>
      <c r="L14" s="24"/>
      <c r="M14" s="24"/>
      <c r="N14" s="24"/>
      <c r="O14" s="42" t="s">
        <v>247</v>
      </c>
      <c r="P14" s="42"/>
      <c r="Q14" s="42" t="s">
        <v>248</v>
      </c>
      <c r="R14" s="42"/>
      <c r="S14" s="42" t="s">
        <v>5553</v>
      </c>
      <c r="T14" s="42"/>
      <c r="U14" s="42" t="s">
        <v>5554</v>
      </c>
      <c r="V14" s="42"/>
      <c r="W14" s="48"/>
      <c r="X14" s="6"/>
      <c r="Y14" s="6"/>
      <c r="Z14" s="6"/>
      <c r="AA14" s="6"/>
      <c r="AB14" s="6"/>
      <c r="AC14" s="6"/>
      <c r="AD14" s="6"/>
      <c r="AE14" s="6"/>
      <c r="AF14" s="6" t="s">
        <v>247</v>
      </c>
      <c r="AG14" s="6"/>
      <c r="AH14" s="6" t="s">
        <v>248</v>
      </c>
      <c r="AI14" s="6"/>
      <c r="AJ14" s="6" t="s">
        <v>5552</v>
      </c>
      <c r="AK14" s="6"/>
      <c r="AL14" s="6" t="s">
        <v>5554</v>
      </c>
      <c r="AM14" s="6">
        <v>1</v>
      </c>
      <c r="AN14" s="10" t="s">
        <v>5555</v>
      </c>
      <c r="AO14" s="10" t="s">
        <v>5556</v>
      </c>
      <c r="AP14" s="10"/>
      <c r="AQ14" s="10"/>
      <c r="AR14" s="10" t="s">
        <v>8</v>
      </c>
      <c r="AS14" s="6"/>
      <c r="AT14" s="10" t="s">
        <v>5246</v>
      </c>
      <c r="AU14" s="6" t="s">
        <v>11</v>
      </c>
      <c r="AV14" s="6"/>
      <c r="AW14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'Woesvirus' ,/*[srcSubgenus]=*/NULL,/*[srcSpecies]=*/ 'Gordonia virus Monty'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'Gordonia virus Monty' ,/*[isType]=*/ '1' ,/*[exemplarAccessions]=*/ 'KU998241' ,/*[exemplarName]=*/ 'Gordonia phage Monty' ,/*[abbrev]=*/NULL,/*[exemplarIsolate]=*/NULL,/*[isComplete]=*/ 'CG' ,/*[molecule]=*/NULL,/*[change]=*/ 'Move; assign as type species' ,/*[rank]=*/ 'species' /*,_comment='loaded from D:\client\github\ICTVonlineDbLoad\excel_files\[ICTV MSL Release 35 2019 Changes.2.col_mapped.SQLinsert.xlsx]load_next_msl'*/)</v>
      </c>
      <c r="AX14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" s="60" t="str">
        <f t="shared" ca="1" si="1"/>
        <v xml:space="preserve">/*[filename]=*/ 'ICTV MSL Release 35 2019 Changes.2.col_mapped.SQLinsert.xlsx' ,/*[sort]=*/ '13'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 'Caudovirales' </v>
      </c>
      <c r="AZ14" s="60" t="str">
        <f t="shared" si="2"/>
        <v>,/*[srcSubOrder]=*/NULL,/*[srcFamily]=*/ 'Siphoviridae' ,/*[srcSubFamily]=*/NULL,/*[srcGenus]=*/ 'Woesvirus' ,/*[srcSubgenus]=*/NULL,/*[srcSpecies]=*/ 'Gordonia virus Monty' ,/*[srcIstype]=*/NULL,/*[empty1]=*/NULL,/*[realm]=*/NULL,/*[subrealm]=*/NULL,/*[kingdom]=*/NULL,/*[subkingdom]=*/NULL,/*[phylum]=*/NULL,/*[Subphylum]=*/NULL,/*[class]=*/NULL</v>
      </c>
      <c r="BA14" s="60" t="str">
        <f t="shared" si="3"/>
        <v>,/*[subclass]=*/NULL,/*[order]=*/ 'Caudovirales' ,/*[suborder]=*/NULL,/*[family]=*/ 'Siphoviridae' ,/*[subfamily]=*/NULL,/*[genus]=*/ 'Montyvirus' ,/*[subgenus]=*/NULL,/*[species]=*/ 'Gordonia virus Monty' ,/*[isType]=*/ '1' ,/*[exemplarAccessions]=*/ 'KU998241' ,/*[exemplarName]=*/ 'Gordonia phage Monty' ,/*[abbrev]=*/NULL,/*[exemplarIsolate]=*/NULL,/*[isComplete]=*/ 'CG' ,/*[molecule]=*/NULL</v>
      </c>
      <c r="BB14" s="60" t="str">
        <f t="shared" si="4"/>
        <v xml:space="preserve">,/*[change]=*/ 'Move; assign as type species' ,/*[rank]=*/ 'species' </v>
      </c>
    </row>
    <row r="15" spans="1:54" x14ac:dyDescent="0.2">
      <c r="A15" s="59" t="str">
        <f ca="1">MID(CELL("filename",$AW$1),FIND("[",CELL("filename",$AW$1))+1,FIND("]", CELL("filename",$AW$1))-FIND("[",CELL("filename",$AW$1))-1)</f>
        <v>ICTV MSL Release 35 2019 Changes.2.col_mapped.SQLinsert.xlsx</v>
      </c>
      <c r="B15" s="14">
        <v>14</v>
      </c>
      <c r="D15" s="14" t="s">
        <v>5551</v>
      </c>
      <c r="E15" s="14" t="s">
        <v>5681</v>
      </c>
      <c r="F15" s="14" t="s">
        <v>5668</v>
      </c>
      <c r="G15" s="24"/>
      <c r="H15" s="24"/>
      <c r="I15" s="24"/>
      <c r="J15" s="24"/>
      <c r="K15" s="24"/>
      <c r="L15" s="24"/>
      <c r="M15" s="24"/>
      <c r="N15" s="24"/>
      <c r="O15" s="42"/>
      <c r="P15" s="42"/>
      <c r="Q15" s="42"/>
      <c r="R15" s="42"/>
      <c r="S15" s="42"/>
      <c r="T15" s="42"/>
      <c r="U15" s="42"/>
      <c r="V15" s="42"/>
      <c r="W15" s="48"/>
      <c r="X15" s="6"/>
      <c r="Y15" s="6"/>
      <c r="Z15" s="6"/>
      <c r="AA15" s="6"/>
      <c r="AB15" s="6"/>
      <c r="AC15" s="6"/>
      <c r="AD15" s="6"/>
      <c r="AE15" s="6"/>
      <c r="AF15" s="6" t="s">
        <v>247</v>
      </c>
      <c r="AG15" s="6"/>
      <c r="AH15" s="6" t="s">
        <v>248</v>
      </c>
      <c r="AI15" s="6"/>
      <c r="AJ15" s="6" t="s">
        <v>5552</v>
      </c>
      <c r="AK15" s="6"/>
      <c r="AL15" s="6" t="s">
        <v>5557</v>
      </c>
      <c r="AM15" s="6">
        <v>0</v>
      </c>
      <c r="AN15" s="44" t="s">
        <v>5558</v>
      </c>
      <c r="AO15" s="10" t="s">
        <v>5559</v>
      </c>
      <c r="AP15" s="6"/>
      <c r="AQ15" s="10"/>
      <c r="AR15" s="10" t="s">
        <v>8</v>
      </c>
      <c r="AS15" s="6"/>
      <c r="AT15" s="10" t="s">
        <v>10</v>
      </c>
      <c r="AU15" s="6" t="s">
        <v>11</v>
      </c>
      <c r="AV15" s="6"/>
      <c r="AW15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'Gordonia virus Flakey' ,/*[isType]=*/ '0' ,/*[exemplarAccessions]=*/ 'MG770211' ,/*[exemplarName]=*/ 'Gordonia phage Flakey' ,/*[abbrev]=*/NULL,/*[exemplarIsolate]=*/NULL,/*[isComplete]=*/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15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" s="60" t="str">
        <f t="shared" ca="1" si="1"/>
        <v>/*[filename]=*/ 'ICTV MSL Release 35 2019 Changes.2.col_mapped.SQLinsert.xlsx' ,/*[sort]=*/ '14'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5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" s="60" t="str">
        <f t="shared" si="3"/>
        <v>,/*[subclass]=*/NULL,/*[order]=*/ 'Caudovirales' ,/*[suborder]=*/NULL,/*[family]=*/ 'Siphoviridae' ,/*[subfamily]=*/NULL,/*[genus]=*/ 'Montyvirus' ,/*[subgenus]=*/NULL,/*[species]=*/ 'Gordonia virus Flakey' ,/*[isType]=*/ '0' ,/*[exemplarAccessions]=*/ 'MG770211' ,/*[exemplarName]=*/ 'Gordonia phage Flakey' ,/*[abbrev]=*/NULL,/*[exemplarIsolate]=*/NULL,/*[isComplete]=*/ 'CG' ,/*[molecule]=*/NULL</v>
      </c>
      <c r="BB15" s="60" t="str">
        <f t="shared" si="4"/>
        <v xml:space="preserve">,/*[change]=*/ 'Create new' ,/*[rank]=*/ 'species' </v>
      </c>
    </row>
    <row r="16" spans="1:54" x14ac:dyDescent="0.2">
      <c r="A16" s="59" t="str">
        <f ca="1">MID(CELL("filename",$AW$1),FIND("[",CELL("filename",$AW$1))+1,FIND("]", CELL("filename",$AW$1))-FIND("[",CELL("filename",$AW$1))-1)</f>
        <v>ICTV MSL Release 35 2019 Changes.2.col_mapped.SQLinsert.xlsx</v>
      </c>
      <c r="B16" s="14">
        <v>15</v>
      </c>
      <c r="D16" s="14" t="s">
        <v>5551</v>
      </c>
      <c r="E16" s="14" t="s">
        <v>5681</v>
      </c>
      <c r="F16" s="14" t="s">
        <v>5668</v>
      </c>
      <c r="G16" s="24"/>
      <c r="H16" s="24"/>
      <c r="I16" s="24"/>
      <c r="J16" s="24"/>
      <c r="K16" s="24"/>
      <c r="L16" s="24"/>
      <c r="M16" s="24"/>
      <c r="N16" s="24"/>
      <c r="O16" s="42"/>
      <c r="P16" s="42"/>
      <c r="Q16" s="42"/>
      <c r="R16" s="42"/>
      <c r="S16" s="42"/>
      <c r="T16" s="42"/>
      <c r="U16" s="42"/>
      <c r="V16" s="42"/>
      <c r="W16" s="48"/>
      <c r="X16" s="6"/>
      <c r="Y16" s="6"/>
      <c r="Z16" s="6"/>
      <c r="AA16" s="6"/>
      <c r="AB16" s="6"/>
      <c r="AC16" s="6"/>
      <c r="AD16" s="6"/>
      <c r="AE16" s="6"/>
      <c r="AF16" s="6" t="s">
        <v>247</v>
      </c>
      <c r="AG16" s="6"/>
      <c r="AH16" s="6" t="s">
        <v>248</v>
      </c>
      <c r="AI16" s="6"/>
      <c r="AJ16" s="6" t="s">
        <v>5552</v>
      </c>
      <c r="AK16" s="6"/>
      <c r="AL16" s="6" t="s">
        <v>5560</v>
      </c>
      <c r="AM16" s="6">
        <v>0</v>
      </c>
      <c r="AN16" s="44" t="s">
        <v>5561</v>
      </c>
      <c r="AO16" s="10" t="s">
        <v>5562</v>
      </c>
      <c r="AP16" s="6"/>
      <c r="AQ16" s="10"/>
      <c r="AR16" s="10" t="s">
        <v>8</v>
      </c>
      <c r="AS16" s="6"/>
      <c r="AT16" s="10" t="s">
        <v>10</v>
      </c>
      <c r="AU16" s="6" t="s">
        <v>11</v>
      </c>
      <c r="AV16" s="6"/>
      <c r="AW16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'Gordinia virus Birksandsocks' ,/*[isType]=*/ '0' ,/*[exemplarAccessions]=*/ 'MG099940' ,/*[exemplarName]=*/ 'Gordonia phage BirksAndSocks' ,/*[abbrev]=*/NULL,/*[exemplarIsolate]=*/NULL,/*[isComplete]=*/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16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" s="60" t="str">
        <f t="shared" ca="1" si="1"/>
        <v>/*[filename]=*/ 'ICTV MSL Release 35 2019 Changes.2.col_mapped.SQLinsert.xlsx' ,/*[sort]=*/ '15'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6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" s="60" t="str">
        <f t="shared" si="3"/>
        <v>,/*[subclass]=*/NULL,/*[order]=*/ 'Caudovirales' ,/*[suborder]=*/NULL,/*[family]=*/ 'Siphoviridae' ,/*[subfamily]=*/NULL,/*[genus]=*/ 'Montyvirus' ,/*[subgenus]=*/NULL,/*[species]=*/ 'Gordinia virus Birksandsocks' ,/*[isType]=*/ '0' ,/*[exemplarAccessions]=*/ 'MG099940' ,/*[exemplarName]=*/ 'Gordonia phage BirksAndSocks' ,/*[abbrev]=*/NULL,/*[exemplarIsolate]=*/NULL,/*[isComplete]=*/ 'CG' ,/*[molecule]=*/NULL</v>
      </c>
      <c r="BB16" s="60" t="str">
        <f t="shared" si="4"/>
        <v xml:space="preserve">,/*[change]=*/ 'Create new' ,/*[rank]=*/ 'species' </v>
      </c>
    </row>
    <row r="17" spans="1:54" x14ac:dyDescent="0.2">
      <c r="A17" s="59" t="str">
        <f ca="1">MID(CELL("filename",$AW$1),FIND("[",CELL("filename",$AW$1))+1,FIND("]", CELL("filename",$AW$1))-FIND("[",CELL("filename",$AW$1))-1)</f>
        <v>ICTV MSL Release 35 2019 Changes.2.col_mapped.SQLinsert.xlsx</v>
      </c>
      <c r="B17" s="14">
        <v>16</v>
      </c>
      <c r="D17" s="14" t="s">
        <v>5551</v>
      </c>
      <c r="E17" s="14" t="s">
        <v>5681</v>
      </c>
      <c r="F17" s="14" t="s">
        <v>5668</v>
      </c>
      <c r="G17" s="24"/>
      <c r="H17" s="24"/>
      <c r="I17" s="24"/>
      <c r="J17" s="24"/>
      <c r="K17" s="24"/>
      <c r="L17" s="24"/>
      <c r="M17" s="24"/>
      <c r="N17" s="24"/>
      <c r="O17" s="42"/>
      <c r="P17" s="42"/>
      <c r="Q17" s="42"/>
      <c r="R17" s="42"/>
      <c r="S17" s="42"/>
      <c r="T17" s="42"/>
      <c r="U17" s="42"/>
      <c r="V17" s="42"/>
      <c r="W17" s="48"/>
      <c r="X17" s="6"/>
      <c r="Y17" s="6"/>
      <c r="Z17" s="6"/>
      <c r="AA17" s="6"/>
      <c r="AB17" s="6"/>
      <c r="AC17" s="6"/>
      <c r="AD17" s="6"/>
      <c r="AE17" s="6"/>
      <c r="AF17" s="6" t="s">
        <v>247</v>
      </c>
      <c r="AG17" s="6"/>
      <c r="AH17" s="6" t="s">
        <v>248</v>
      </c>
      <c r="AI17" s="6"/>
      <c r="AJ17" s="6" t="s">
        <v>5552</v>
      </c>
      <c r="AK17" s="6"/>
      <c r="AL17" s="6" t="s">
        <v>5563</v>
      </c>
      <c r="AM17" s="6">
        <v>0</v>
      </c>
      <c r="AN17" s="44" t="s">
        <v>5564</v>
      </c>
      <c r="AO17" s="10" t="s">
        <v>5565</v>
      </c>
      <c r="AP17" s="6"/>
      <c r="AQ17" s="10"/>
      <c r="AR17" s="10" t="s">
        <v>8</v>
      </c>
      <c r="AS17" s="6"/>
      <c r="AT17" s="10" t="s">
        <v>10</v>
      </c>
      <c r="AU17" s="6" t="s">
        <v>11</v>
      </c>
      <c r="AV17" s="6"/>
      <c r="AW17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'Gordonia virus Stevefrench' ,/*[isType]=*/ '0' ,/*[exemplarAccessions]=*/ 'MG770214' ,/*[exemplarName]=*/ 'Gordonia phage SteveFrench' ,/*[abbrev]=*/NULL,/*[exemplarIsolate]=*/NULL,/*[isComplete]=*/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17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" s="60" t="str">
        <f t="shared" ca="1" si="1"/>
        <v>/*[filename]=*/ 'ICTV MSL Release 35 2019 Changes.2.col_mapped.SQLinsert.xlsx' ,/*[sort]=*/ '16'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7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" s="60" t="str">
        <f t="shared" si="3"/>
        <v>,/*[subclass]=*/NULL,/*[order]=*/ 'Caudovirales' ,/*[suborder]=*/NULL,/*[family]=*/ 'Siphoviridae' ,/*[subfamily]=*/NULL,/*[genus]=*/ 'Montyvirus' ,/*[subgenus]=*/NULL,/*[species]=*/ 'Gordonia virus Stevefrench' ,/*[isType]=*/ '0' ,/*[exemplarAccessions]=*/ 'MG770214' ,/*[exemplarName]=*/ 'Gordonia phage SteveFrench' ,/*[abbrev]=*/NULL,/*[exemplarIsolate]=*/NULL,/*[isComplete]=*/ 'CG' ,/*[molecule]=*/NULL</v>
      </c>
      <c r="BB17" s="60" t="str">
        <f t="shared" si="4"/>
        <v xml:space="preserve">,/*[change]=*/ 'Create new' ,/*[rank]=*/ 'species' </v>
      </c>
    </row>
    <row r="18" spans="1:54" x14ac:dyDescent="0.2">
      <c r="A18" s="59" t="str">
        <f ca="1">MID(CELL("filename",$AW$1),FIND("[",CELL("filename",$AW$1))+1,FIND("]", CELL("filename",$AW$1))-FIND("[",CELL("filename",$AW$1))-1)</f>
        <v>ICTV MSL Release 35 2019 Changes.2.col_mapped.SQLinsert.xlsx</v>
      </c>
      <c r="B18" s="14">
        <v>17</v>
      </c>
      <c r="D18" s="16" t="s">
        <v>59</v>
      </c>
      <c r="E18" s="14" t="s">
        <v>5682</v>
      </c>
      <c r="F18" s="16" t="s">
        <v>5363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 t="s">
        <v>60</v>
      </c>
      <c r="AI18" s="6"/>
      <c r="AJ18" s="6" t="s">
        <v>61</v>
      </c>
      <c r="AK18" s="6"/>
      <c r="AL18" s="6" t="s">
        <v>62</v>
      </c>
      <c r="AM18" s="5">
        <v>0</v>
      </c>
      <c r="AN18" s="10" t="s">
        <v>63</v>
      </c>
      <c r="AO18" s="10" t="s">
        <v>64</v>
      </c>
      <c r="AP18" s="6" t="s">
        <v>65</v>
      </c>
      <c r="AQ18" s="10" t="s">
        <v>66</v>
      </c>
      <c r="AR18" s="10" t="s">
        <v>8</v>
      </c>
      <c r="AS18" s="10" t="s">
        <v>47</v>
      </c>
      <c r="AT18" s="10" t="s">
        <v>10</v>
      </c>
      <c r="AU18" s="10" t="s">
        <v>11</v>
      </c>
      <c r="AV18" s="10"/>
      <c r="AW18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'Condylorrhiza vestigialis nucleopolyhedrovirus' ,/*[isType]=*/ '0' ,/*[exemplarAccessions]=*/ 'KJ631623' ,/*[exemplarName]=*/ 'Condylorrhiza vestigialis multiple nucleopolyhedrovirus' ,/*[abbrev]=*/ 'CoveMNPV' ,/*[exemplarIsolate]=*/ 'PR.2002'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18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" s="60" t="str">
        <f t="shared" ca="1" si="1"/>
        <v>/*[filename]=*/ 'ICTV MSL Release 35 2019 Changes.2.col_mapped.SQLinsert.xlsx' ,/*[sort]=*/ '17'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18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" s="60" t="str">
        <f t="shared" si="3"/>
        <v xml:space="preserve">,/*[subclass]=*/NULL,/*[order]=*/NULL,/*[suborder]=*/NULL,/*[family]=*/ 'Baculoviridae' ,/*[subfamily]=*/NULL,/*[genus]=*/ 'Alphabaculovirus' ,/*[subgenus]=*/NULL,/*[species]=*/ 'Condylorrhiza vestigialis nucleopolyhedrovirus' ,/*[isType]=*/ '0' ,/*[exemplarAccessions]=*/ 'KJ631623' ,/*[exemplarName]=*/ 'Condylorrhiza vestigialis multiple nucleopolyhedrovirus' ,/*[abbrev]=*/ 'CoveMNPV' ,/*[exemplarIsolate]=*/ 'PR.2002' ,/*[isComplete]=*/ 'CG' ,/*[molecule]=*/ 'dsDNA-RT' </v>
      </c>
      <c r="BB18" s="60" t="str">
        <f t="shared" si="4"/>
        <v xml:space="preserve">,/*[change]=*/ 'Create new' ,/*[rank]=*/ 'species' </v>
      </c>
    </row>
    <row r="19" spans="1:54" x14ac:dyDescent="0.2">
      <c r="A19" s="59" t="str">
        <f ca="1">MID(CELL("filename",$AW$1),FIND("[",CELL("filename",$AW$1))+1,FIND("]", CELL("filename",$AW$1))-FIND("[",CELL("filename",$AW$1))-1)</f>
        <v>ICTV MSL Release 35 2019 Changes.2.col_mapped.SQLinsert.xlsx</v>
      </c>
      <c r="B19" s="14">
        <v>18</v>
      </c>
      <c r="D19" s="16" t="s">
        <v>59</v>
      </c>
      <c r="E19" s="14" t="s">
        <v>5682</v>
      </c>
      <c r="F19" s="16" t="s">
        <v>5363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 t="s">
        <v>60</v>
      </c>
      <c r="AI19" s="6"/>
      <c r="AJ19" s="6" t="s">
        <v>61</v>
      </c>
      <c r="AK19" s="6"/>
      <c r="AL19" s="6" t="s">
        <v>67</v>
      </c>
      <c r="AM19" s="5">
        <v>0</v>
      </c>
      <c r="AN19" s="10" t="s">
        <v>68</v>
      </c>
      <c r="AO19" s="10" t="s">
        <v>67</v>
      </c>
      <c r="AP19" s="6" t="s">
        <v>69</v>
      </c>
      <c r="AQ19" s="10" t="s">
        <v>70</v>
      </c>
      <c r="AR19" s="10" t="s">
        <v>8</v>
      </c>
      <c r="AS19" s="10" t="s">
        <v>47</v>
      </c>
      <c r="AT19" s="10" t="s">
        <v>10</v>
      </c>
      <c r="AU19" s="10" t="s">
        <v>11</v>
      </c>
      <c r="AV19" s="10"/>
      <c r="AW19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'Cryptophlebia peltastica nucleopolyhedrovirus' ,/*[isType]=*/ '0' ,/*[exemplarAccessions]=*/ 'MH394321' ,/*[exemplarName]=*/ 'Cryptophlebia peltastica nucleopolyhedrovirus' ,/*[abbrev]=*/ 'CrpeNPV' ,/*[exemplarIsolate]=*/ 'SA'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19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" s="60" t="str">
        <f t="shared" ca="1" si="1"/>
        <v>/*[filename]=*/ 'ICTV MSL Release 35 2019 Changes.2.col_mapped.SQLinsert.xlsx' ,/*[sort]=*/ '18'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19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" s="60" t="str">
        <f t="shared" si="3"/>
        <v xml:space="preserve">,/*[subclass]=*/NULL,/*[order]=*/NULL,/*[suborder]=*/NULL,/*[family]=*/ 'Baculoviridae' ,/*[subfamily]=*/NULL,/*[genus]=*/ 'Alphabaculovirus' ,/*[subgenus]=*/NULL,/*[species]=*/ 'Cryptophlebia peltastica nucleopolyhedrovirus' ,/*[isType]=*/ '0' ,/*[exemplarAccessions]=*/ 'MH394321' ,/*[exemplarName]=*/ 'Cryptophlebia peltastica nucleopolyhedrovirus' ,/*[abbrev]=*/ 'CrpeNPV' ,/*[exemplarIsolate]=*/ 'SA' ,/*[isComplete]=*/ 'CG' ,/*[molecule]=*/ 'dsDNA-RT' </v>
      </c>
      <c r="BB19" s="60" t="str">
        <f t="shared" si="4"/>
        <v xml:space="preserve">,/*[change]=*/ 'Create new' ,/*[rank]=*/ 'species' </v>
      </c>
    </row>
    <row r="20" spans="1:54" x14ac:dyDescent="0.2">
      <c r="A20" s="59" t="str">
        <f ca="1">MID(CELL("filename",$AW$1),FIND("[",CELL("filename",$AW$1))+1,FIND("]", CELL("filename",$AW$1))-FIND("[",CELL("filename",$AW$1))-1)</f>
        <v>ICTV MSL Release 35 2019 Changes.2.col_mapped.SQLinsert.xlsx</v>
      </c>
      <c r="B20" s="14">
        <v>19</v>
      </c>
      <c r="D20" s="16" t="s">
        <v>59</v>
      </c>
      <c r="E20" s="14" t="s">
        <v>5682</v>
      </c>
      <c r="F20" s="16" t="s">
        <v>5363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 t="s">
        <v>60</v>
      </c>
      <c r="AI20" s="6"/>
      <c r="AJ20" s="6" t="s">
        <v>61</v>
      </c>
      <c r="AK20" s="6"/>
      <c r="AL20" s="6" t="s">
        <v>71</v>
      </c>
      <c r="AM20" s="5">
        <v>0</v>
      </c>
      <c r="AN20" s="10" t="s">
        <v>72</v>
      </c>
      <c r="AO20" s="10" t="s">
        <v>73</v>
      </c>
      <c r="AP20" s="6" t="s">
        <v>74</v>
      </c>
      <c r="AQ20" s="10" t="s">
        <v>75</v>
      </c>
      <c r="AR20" s="10" t="s">
        <v>8</v>
      </c>
      <c r="AS20" s="10" t="s">
        <v>47</v>
      </c>
      <c r="AT20" s="10" t="s">
        <v>10</v>
      </c>
      <c r="AU20" s="10" t="s">
        <v>11</v>
      </c>
      <c r="AV20" s="10"/>
      <c r="AW20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'Cyclophragma undans nucleopolyhedrovirus ' ,/*[isType]=*/ '0' ,/*[exemplarAccessions]=*/ 'KT957089' ,/*[exemplarName]=*/ 'Cyclophragma undans nucleopolyhedrovirus' ,/*[abbrev]=*/ 'CyunNPV' ,/*[exemplarIsolate]=*/ 'Whiov'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0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" s="60" t="str">
        <f t="shared" ca="1" si="1"/>
        <v>/*[filename]=*/ 'ICTV MSL Release 35 2019 Changes.2.col_mapped.SQLinsert.xlsx' ,/*[sort]=*/ '19'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0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" s="60" t="str">
        <f t="shared" si="3"/>
        <v xml:space="preserve">,/*[subclass]=*/NULL,/*[order]=*/NULL,/*[suborder]=*/NULL,/*[family]=*/ 'Baculoviridae' ,/*[subfamily]=*/NULL,/*[genus]=*/ 'Alphabaculovirus' ,/*[subgenus]=*/NULL,/*[species]=*/ 'Cyclophragma undans nucleopolyhedrovirus ' ,/*[isType]=*/ '0' ,/*[exemplarAccessions]=*/ 'KT957089' ,/*[exemplarName]=*/ 'Cyclophragma undans nucleopolyhedrovirus' ,/*[abbrev]=*/ 'CyunNPV' ,/*[exemplarIsolate]=*/ 'Whiov' ,/*[isComplete]=*/ 'CG' ,/*[molecule]=*/ 'dsDNA-RT' </v>
      </c>
      <c r="BB20" s="60" t="str">
        <f t="shared" si="4"/>
        <v xml:space="preserve">,/*[change]=*/ 'Create new' ,/*[rank]=*/ 'species' </v>
      </c>
    </row>
    <row r="21" spans="1:54" x14ac:dyDescent="0.2">
      <c r="A21" s="59" t="str">
        <f ca="1">MID(CELL("filename",$AW$1),FIND("[",CELL("filename",$AW$1))+1,FIND("]", CELL("filename",$AW$1))-FIND("[",CELL("filename",$AW$1))-1)</f>
        <v>ICTV MSL Release 35 2019 Changes.2.col_mapped.SQLinsert.xlsx</v>
      </c>
      <c r="B21" s="14">
        <v>20</v>
      </c>
      <c r="D21" s="16" t="s">
        <v>59</v>
      </c>
      <c r="E21" s="14" t="s">
        <v>5682</v>
      </c>
      <c r="F21" s="16" t="s">
        <v>5363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 t="s">
        <v>60</v>
      </c>
      <c r="AI21" s="6"/>
      <c r="AJ21" s="6" t="s">
        <v>61</v>
      </c>
      <c r="AK21" s="6"/>
      <c r="AL21" s="6" t="s">
        <v>77</v>
      </c>
      <c r="AM21" s="5">
        <v>0</v>
      </c>
      <c r="AN21" s="10" t="s">
        <v>78</v>
      </c>
      <c r="AO21" s="10" t="s">
        <v>77</v>
      </c>
      <c r="AP21" s="6" t="s">
        <v>79</v>
      </c>
      <c r="AQ21" s="10" t="s">
        <v>80</v>
      </c>
      <c r="AR21" s="10" t="s">
        <v>8</v>
      </c>
      <c r="AS21" s="10" t="s">
        <v>47</v>
      </c>
      <c r="AT21" s="10" t="s">
        <v>10</v>
      </c>
      <c r="AU21" s="10" t="s">
        <v>11</v>
      </c>
      <c r="AV21" s="10"/>
      <c r="AW21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'Hyposidra talaca nucleopolyhedrovirus' ,/*[isType]=*/ '0' ,/*[exemplarAccessions]=*/ 'MH261376' ,/*[exemplarName]=*/ 'Hyposidra talaca nucleopolyhedrovirus' ,/*[abbrev]=*/ 'HytaNPV' ,/*[exemplarIsolate]=*/ 'India.001'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1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" s="60" t="str">
        <f t="shared" ca="1" si="1"/>
        <v>/*[filename]=*/ 'ICTV MSL Release 35 2019 Changes.2.col_mapped.SQLinsert.xlsx' ,/*[sort]=*/ '20'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1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1" s="60" t="str">
        <f t="shared" si="3"/>
        <v xml:space="preserve">,/*[subclass]=*/NULL,/*[order]=*/NULL,/*[suborder]=*/NULL,/*[family]=*/ 'Baculoviridae' ,/*[subfamily]=*/NULL,/*[genus]=*/ 'Alphabaculovirus' ,/*[subgenus]=*/NULL,/*[species]=*/ 'Hyposidra talaca nucleopolyhedrovirus' ,/*[isType]=*/ '0' ,/*[exemplarAccessions]=*/ 'MH261376' ,/*[exemplarName]=*/ 'Hyposidra talaca nucleopolyhedrovirus' ,/*[abbrev]=*/ 'HytaNPV' ,/*[exemplarIsolate]=*/ 'India.001' ,/*[isComplete]=*/ 'CG' ,/*[molecule]=*/ 'dsDNA-RT' </v>
      </c>
      <c r="BB21" s="60" t="str">
        <f t="shared" si="4"/>
        <v xml:space="preserve">,/*[change]=*/ 'Create new' ,/*[rank]=*/ 'species' </v>
      </c>
    </row>
    <row r="22" spans="1:54" x14ac:dyDescent="0.2">
      <c r="A22" s="59" t="str">
        <f ca="1">MID(CELL("filename",$AW$1),FIND("[",CELL("filename",$AW$1))+1,FIND("]", CELL("filename",$AW$1))-FIND("[",CELL("filename",$AW$1))-1)</f>
        <v>ICTV MSL Release 35 2019 Changes.2.col_mapped.SQLinsert.xlsx</v>
      </c>
      <c r="B22" s="14">
        <v>21</v>
      </c>
      <c r="D22" s="16" t="s">
        <v>59</v>
      </c>
      <c r="E22" s="14" t="s">
        <v>5682</v>
      </c>
      <c r="F22" s="16" t="s">
        <v>5363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 t="s">
        <v>60</v>
      </c>
      <c r="R22" s="24"/>
      <c r="S22" s="24" t="s">
        <v>81</v>
      </c>
      <c r="T22" s="24"/>
      <c r="U22" s="24" t="s">
        <v>82</v>
      </c>
      <c r="V22" s="24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 t="s">
        <v>60</v>
      </c>
      <c r="AI22" s="6"/>
      <c r="AJ22" s="6" t="s">
        <v>61</v>
      </c>
      <c r="AK22" s="6"/>
      <c r="AL22" s="6" t="s">
        <v>84</v>
      </c>
      <c r="AM22" s="5">
        <v>0</v>
      </c>
      <c r="AN22" s="10" t="s">
        <v>83</v>
      </c>
      <c r="AO22" s="10" t="s">
        <v>82</v>
      </c>
      <c r="AP22" s="6" t="s">
        <v>85</v>
      </c>
      <c r="AQ22" s="10" t="s">
        <v>86</v>
      </c>
      <c r="AR22" s="10" t="s">
        <v>8</v>
      </c>
      <c r="AS22" s="10" t="s">
        <v>47</v>
      </c>
      <c r="AT22" s="10" t="s">
        <v>38</v>
      </c>
      <c r="AU22" s="10" t="s">
        <v>11</v>
      </c>
      <c r="AV22" s="10"/>
      <c r="AW22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 'Baculoviridae' ,/*[srcSubFamily]=*/NULL,/*[srcGenus]=*/ 'Alphabaculovirus ' ,/*[srcSubgenus]=*/NULL,/*[srcSpecies]=*/ 'Mythimna unipuncta nucleopolyhedrovirus' 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'Mythimna unipuncta nucleopolyhedrovirus A' ,/*[isType]=*/ '0' ,/*[exemplarAccessions]=*/ 'MF375894' ,/*[exemplarName]=*/ 'Mythimna unipuncta nucleopolyhedrovirus' ,/*[abbrev]=*/ 'MyunNPV' ,/*[exemplarIsolate]=*/ '#7' ,/*[isComplete]=*/ 'CG' ,/*[molecule]=*/ 'dsDNA-RT' ,/*[change]=*/ 'Rename' ,/*[rank]=*/ 'species' /*,_comment='loaded from D:\client\github\ICTVonlineDbLoad\excel_files\[ICTV MSL Release 35 2019 Changes.2.col_mapped.SQLinsert.xlsx]load_next_msl'*/)</v>
      </c>
      <c r="AX22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" s="60" t="str">
        <f t="shared" ca="1" si="1"/>
        <v>/*[filename]=*/ 'ICTV MSL Release 35 2019 Changes.2.col_mapped.SQLinsert.xlsx' ,/*[sort]=*/ '21'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2" s="60" t="str">
        <f t="shared" si="2"/>
        <v>,/*[srcSubOrder]=*/NULL,/*[srcFamily]=*/ 'Baculoviridae' ,/*[srcSubFamily]=*/NULL,/*[srcGenus]=*/ 'Alphabaculovirus ' ,/*[srcSubgenus]=*/NULL,/*[srcSpecies]=*/ 'Mythimna unipuncta nucleopolyhedrovirus' ,/*[srcIstype]=*/NULL,/*[empty1]=*/NULL,/*[realm]=*/NULL,/*[subrealm]=*/NULL,/*[kingdom]=*/NULL,/*[subkingdom]=*/NULL,/*[phylum]=*/NULL,/*[Subphylum]=*/NULL,/*[class]=*/NULL</v>
      </c>
      <c r="BA22" s="60" t="str">
        <f t="shared" si="3"/>
        <v xml:space="preserve">,/*[subclass]=*/NULL,/*[order]=*/NULL,/*[suborder]=*/NULL,/*[family]=*/ 'Baculoviridae' ,/*[subfamily]=*/NULL,/*[genus]=*/ 'Alphabaculovirus' ,/*[subgenus]=*/NULL,/*[species]=*/ 'Mythimna unipuncta nucleopolyhedrovirus A' ,/*[isType]=*/ '0' ,/*[exemplarAccessions]=*/ 'MF375894' ,/*[exemplarName]=*/ 'Mythimna unipuncta nucleopolyhedrovirus' ,/*[abbrev]=*/ 'MyunNPV' ,/*[exemplarIsolate]=*/ '#7' ,/*[isComplete]=*/ 'CG' ,/*[molecule]=*/ 'dsDNA-RT' </v>
      </c>
      <c r="BB22" s="60" t="str">
        <f t="shared" si="4"/>
        <v xml:space="preserve">,/*[change]=*/ 'Rename' ,/*[rank]=*/ 'species' </v>
      </c>
    </row>
    <row r="23" spans="1:54" x14ac:dyDescent="0.2">
      <c r="A23" s="59" t="str">
        <f ca="1">MID(CELL("filename",$AW$1),FIND("[",CELL("filename",$AW$1))+1,FIND("]", CELL("filename",$AW$1))-FIND("[",CELL("filename",$AW$1))-1)</f>
        <v>ICTV MSL Release 35 2019 Changes.2.col_mapped.SQLinsert.xlsx</v>
      </c>
      <c r="B23" s="14">
        <v>22</v>
      </c>
      <c r="D23" s="16" t="s">
        <v>59</v>
      </c>
      <c r="E23" s="14" t="s">
        <v>5682</v>
      </c>
      <c r="F23" s="16" t="s">
        <v>5363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 t="s">
        <v>60</v>
      </c>
      <c r="AI23" s="6"/>
      <c r="AJ23" s="6" t="s">
        <v>61</v>
      </c>
      <c r="AK23" s="6"/>
      <c r="AL23" s="6" t="s">
        <v>87</v>
      </c>
      <c r="AM23" s="5">
        <v>0</v>
      </c>
      <c r="AN23" s="10" t="s">
        <v>88</v>
      </c>
      <c r="AO23" s="10" t="s">
        <v>82</v>
      </c>
      <c r="AP23" s="6" t="s">
        <v>85</v>
      </c>
      <c r="AQ23" s="10" t="s">
        <v>89</v>
      </c>
      <c r="AR23" s="10" t="s">
        <v>8</v>
      </c>
      <c r="AS23" s="10" t="s">
        <v>47</v>
      </c>
      <c r="AT23" s="10" t="s">
        <v>10</v>
      </c>
      <c r="AU23" s="10" t="s">
        <v>11</v>
      </c>
      <c r="AV23" s="10"/>
      <c r="AW23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'Mythimna unipuncta nucleopolyhedrovirus B' ,/*[isType]=*/ '0' ,/*[exemplarAccessions]=*/ 'MH124167' ,/*[exemplarName]=*/ 'Mythimna unipuncta nucleopolyhedrovirus' ,/*[abbrev]=*/ 'MyunNPV' ,/*[exemplarIsolate]=*/ 'KY310'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3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" s="60" t="str">
        <f t="shared" ca="1" si="1"/>
        <v>/*[filename]=*/ 'ICTV MSL Release 35 2019 Changes.2.col_mapped.SQLinsert.xlsx' ,/*[sort]=*/ '22'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3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3" s="60" t="str">
        <f t="shared" si="3"/>
        <v xml:space="preserve">,/*[subclass]=*/NULL,/*[order]=*/NULL,/*[suborder]=*/NULL,/*[family]=*/ 'Baculoviridae' ,/*[subfamily]=*/NULL,/*[genus]=*/ 'Alphabaculovirus' ,/*[subgenus]=*/NULL,/*[species]=*/ 'Mythimna unipuncta nucleopolyhedrovirus B' ,/*[isType]=*/ '0' ,/*[exemplarAccessions]=*/ 'MH124167' ,/*[exemplarName]=*/ 'Mythimna unipuncta nucleopolyhedrovirus' ,/*[abbrev]=*/ 'MyunNPV' ,/*[exemplarIsolate]=*/ 'KY310' ,/*[isComplete]=*/ 'CG' ,/*[molecule]=*/ 'dsDNA-RT' </v>
      </c>
      <c r="BB23" s="60" t="str">
        <f t="shared" si="4"/>
        <v xml:space="preserve">,/*[change]=*/ 'Create new' ,/*[rank]=*/ 'species' </v>
      </c>
    </row>
    <row r="24" spans="1:54" x14ac:dyDescent="0.2">
      <c r="A24" s="59" t="str">
        <f ca="1">MID(CELL("filename",$AW$1),FIND("[",CELL("filename",$AW$1))+1,FIND("]", CELL("filename",$AW$1))-FIND("[",CELL("filename",$AW$1))-1)</f>
        <v>ICTV MSL Release 35 2019 Changes.2.col_mapped.SQLinsert.xlsx</v>
      </c>
      <c r="B24" s="14">
        <v>23</v>
      </c>
      <c r="D24" s="16" t="s">
        <v>59</v>
      </c>
      <c r="E24" s="14" t="s">
        <v>5682</v>
      </c>
      <c r="F24" s="16" t="s">
        <v>5363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 t="s">
        <v>60</v>
      </c>
      <c r="AI24" s="6"/>
      <c r="AJ24" s="6" t="s">
        <v>61</v>
      </c>
      <c r="AK24" s="6"/>
      <c r="AL24" s="6" t="s">
        <v>90</v>
      </c>
      <c r="AM24" s="5">
        <v>0</v>
      </c>
      <c r="AN24" s="10" t="s">
        <v>91</v>
      </c>
      <c r="AO24" s="10" t="s">
        <v>90</v>
      </c>
      <c r="AP24" s="6" t="s">
        <v>92</v>
      </c>
      <c r="AQ24" s="10" t="s">
        <v>93</v>
      </c>
      <c r="AR24" s="10" t="s">
        <v>8</v>
      </c>
      <c r="AS24" s="10" t="s">
        <v>47</v>
      </c>
      <c r="AT24" s="10" t="s">
        <v>10</v>
      </c>
      <c r="AU24" s="10" t="s">
        <v>11</v>
      </c>
      <c r="AV24" s="10"/>
      <c r="AW24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'Spodoptera eridania nucleopolyhedrovirus' ,/*[isType]=*/ '0' ,/*[exemplarAccessions]=*/ 'MH320559' ,/*[exemplarName]=*/ 'Spodoptera eridania nucleopolyhedrovirus' ,/*[abbrev]=*/ 'SperNPV' ,/*[exemplarIsolate]=*/ '251'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4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" s="60" t="str">
        <f t="shared" ca="1" si="1"/>
        <v>/*[filename]=*/ 'ICTV MSL Release 35 2019 Changes.2.col_mapped.SQLinsert.xlsx' ,/*[sort]=*/ '23'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4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4" s="60" t="str">
        <f t="shared" si="3"/>
        <v xml:space="preserve">,/*[subclass]=*/NULL,/*[order]=*/NULL,/*[suborder]=*/NULL,/*[family]=*/ 'Baculoviridae' ,/*[subfamily]=*/NULL,/*[genus]=*/ 'Alphabaculovirus' ,/*[subgenus]=*/NULL,/*[species]=*/ 'Spodoptera eridania nucleopolyhedrovirus' ,/*[isType]=*/ '0' ,/*[exemplarAccessions]=*/ 'MH320559' ,/*[exemplarName]=*/ 'Spodoptera eridania nucleopolyhedrovirus' ,/*[abbrev]=*/ 'SperNPV' ,/*[exemplarIsolate]=*/ '251' ,/*[isComplete]=*/ 'CG' ,/*[molecule]=*/ 'dsDNA-RT' </v>
      </c>
      <c r="BB24" s="60" t="str">
        <f t="shared" si="4"/>
        <v xml:space="preserve">,/*[change]=*/ 'Create new' ,/*[rank]=*/ 'species' </v>
      </c>
    </row>
    <row r="25" spans="1:54" x14ac:dyDescent="0.2">
      <c r="A25" s="59" t="str">
        <f ca="1">MID(CELL("filename",$AW$1),FIND("[",CELL("filename",$AW$1))+1,FIND("]", CELL("filename",$AW$1))-FIND("[",CELL("filename",$AW$1))-1)</f>
        <v>ICTV MSL Release 35 2019 Changes.2.col_mapped.SQLinsert.xlsx</v>
      </c>
      <c r="B25" s="14">
        <v>24</v>
      </c>
      <c r="D25" s="16" t="s">
        <v>59</v>
      </c>
      <c r="E25" s="14" t="s">
        <v>5682</v>
      </c>
      <c r="F25" s="16" t="s">
        <v>5363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 t="s">
        <v>60</v>
      </c>
      <c r="AI25" s="6"/>
      <c r="AJ25" s="6" t="s">
        <v>61</v>
      </c>
      <c r="AK25" s="6"/>
      <c r="AL25" s="6" t="s">
        <v>94</v>
      </c>
      <c r="AM25" s="5">
        <v>0</v>
      </c>
      <c r="AN25" s="10" t="s">
        <v>95</v>
      </c>
      <c r="AO25" s="10" t="s">
        <v>96</v>
      </c>
      <c r="AP25" s="10" t="s">
        <v>97</v>
      </c>
      <c r="AQ25" s="10" t="s">
        <v>98</v>
      </c>
      <c r="AR25" s="10" t="s">
        <v>8</v>
      </c>
      <c r="AS25" s="10" t="s">
        <v>47</v>
      </c>
      <c r="AT25" s="10" t="s">
        <v>10</v>
      </c>
      <c r="AU25" s="10" t="s">
        <v>11</v>
      </c>
      <c r="AV25" s="10"/>
      <c r="AW25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'Spodoptera exempta nucleopolyhedrovirus ' ,/*[isType]=*/ '0' ,/*[exemplarAccessions]=*/ 'MH717816' ,/*[exemplarName]=*/ 'Spodoptera exempta nucleopolyhedrovirus' ,/*[abbrev]=*/ 'SpexNPV' ,/*[exemplarIsolate]=*/ '244.1'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5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" s="60" t="str">
        <f t="shared" ca="1" si="1"/>
        <v>/*[filename]=*/ 'ICTV MSL Release 35 2019 Changes.2.col_mapped.SQLinsert.xlsx' ,/*[sort]=*/ '24'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5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5" s="60" t="str">
        <f t="shared" si="3"/>
        <v xml:space="preserve">,/*[subclass]=*/NULL,/*[order]=*/NULL,/*[suborder]=*/NULL,/*[family]=*/ 'Baculoviridae' ,/*[subfamily]=*/NULL,/*[genus]=*/ 'Alphabaculovirus' ,/*[subgenus]=*/NULL,/*[species]=*/ 'Spodoptera exempta nucleopolyhedrovirus ' ,/*[isType]=*/ '0' ,/*[exemplarAccessions]=*/ 'MH717816' ,/*[exemplarName]=*/ 'Spodoptera exempta nucleopolyhedrovirus' ,/*[abbrev]=*/ 'SpexNPV' ,/*[exemplarIsolate]=*/ '244.1' ,/*[isComplete]=*/ 'CG' ,/*[molecule]=*/ 'dsDNA-RT' </v>
      </c>
      <c r="BB25" s="60" t="str">
        <f t="shared" si="4"/>
        <v xml:space="preserve">,/*[change]=*/ 'Create new' ,/*[rank]=*/ 'species' </v>
      </c>
    </row>
    <row r="26" spans="1:54" x14ac:dyDescent="0.2">
      <c r="A26" s="59" t="str">
        <f ca="1">MID(CELL("filename",$AW$1),FIND("[",CELL("filename",$AW$1))+1,FIND("]", CELL("filename",$AW$1))-FIND("[",CELL("filename",$AW$1))-1)</f>
        <v>ICTV MSL Release 35 2019 Changes.2.col_mapped.SQLinsert.xlsx</v>
      </c>
      <c r="B26" s="14">
        <v>25</v>
      </c>
      <c r="D26" s="16" t="s">
        <v>59</v>
      </c>
      <c r="E26" s="14" t="s">
        <v>5682</v>
      </c>
      <c r="F26" s="16" t="s">
        <v>5363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 t="s">
        <v>60</v>
      </c>
      <c r="AI26" s="6"/>
      <c r="AJ26" s="6" t="s">
        <v>61</v>
      </c>
      <c r="AK26" s="6"/>
      <c r="AL26" s="6" t="s">
        <v>99</v>
      </c>
      <c r="AM26" s="5">
        <v>0</v>
      </c>
      <c r="AN26" s="10" t="s">
        <v>100</v>
      </c>
      <c r="AO26" s="10" t="s">
        <v>99</v>
      </c>
      <c r="AP26" s="10" t="s">
        <v>101</v>
      </c>
      <c r="AQ26" s="10" t="s">
        <v>102</v>
      </c>
      <c r="AR26" s="10" t="s">
        <v>8</v>
      </c>
      <c r="AS26" s="10" t="s">
        <v>47</v>
      </c>
      <c r="AT26" s="10" t="s">
        <v>10</v>
      </c>
      <c r="AU26" s="10" t="s">
        <v>11</v>
      </c>
      <c r="AV26" s="10"/>
      <c r="AW26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'Urbanus proteus nucleopolyhedrovirus' ,/*[isType]=*/ '0' ,/*[exemplarAccessions]=*/ 'KR011717 ' ,/*[exemplarName]=*/ 'Urbanus proteus nucleopolyhedrovirus' ,/*[abbrev]=*/ 'UrprNPV' ,/*[exemplarIsolate]=*/ 'SouthernBrazil'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6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" s="60" t="str">
        <f t="shared" ca="1" si="1"/>
        <v>/*[filename]=*/ 'ICTV MSL Release 35 2019 Changes.2.col_mapped.SQLinsert.xlsx' ,/*[sort]=*/ '25'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6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6" s="60" t="str">
        <f t="shared" si="3"/>
        <v xml:space="preserve">,/*[subclass]=*/NULL,/*[order]=*/NULL,/*[suborder]=*/NULL,/*[family]=*/ 'Baculoviridae' ,/*[subfamily]=*/NULL,/*[genus]=*/ 'Alphabaculovirus' ,/*[subgenus]=*/NULL,/*[species]=*/ 'Urbanus proteus nucleopolyhedrovirus' ,/*[isType]=*/ '0' ,/*[exemplarAccessions]=*/ 'KR011717 ' ,/*[exemplarName]=*/ 'Urbanus proteus nucleopolyhedrovirus' ,/*[abbrev]=*/ 'UrprNPV' ,/*[exemplarIsolate]=*/ 'SouthernBrazil' ,/*[isComplete]=*/ 'CG' ,/*[molecule]=*/ 'dsDNA-RT' </v>
      </c>
      <c r="BB26" s="60" t="str">
        <f t="shared" si="4"/>
        <v xml:space="preserve">,/*[change]=*/ 'Create new' ,/*[rank]=*/ 'species' </v>
      </c>
    </row>
    <row r="27" spans="1:54" x14ac:dyDescent="0.2">
      <c r="A27" s="59" t="str">
        <f ca="1">MID(CELL("filename",$AW$1),FIND("[",CELL("filename",$AW$1))+1,FIND("]", CELL("filename",$AW$1))-FIND("[",CELL("filename",$AW$1))-1)</f>
        <v>ICTV MSL Release 35 2019 Changes.2.col_mapped.SQLinsert.xlsx</v>
      </c>
      <c r="B27" s="14">
        <v>26</v>
      </c>
      <c r="D27" s="16" t="s">
        <v>103</v>
      </c>
      <c r="E27" s="14" t="s">
        <v>5683</v>
      </c>
      <c r="F27" s="16" t="s">
        <v>5364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X27" s="6" t="s">
        <v>104</v>
      </c>
      <c r="Y27" s="6"/>
      <c r="Z27" s="6"/>
      <c r="AA27" s="6"/>
      <c r="AB27" s="6" t="s">
        <v>105</v>
      </c>
      <c r="AC27" s="6" t="s">
        <v>106</v>
      </c>
      <c r="AD27" s="6" t="s">
        <v>107</v>
      </c>
      <c r="AE27" s="6"/>
      <c r="AF27" s="6" t="s">
        <v>108</v>
      </c>
      <c r="AG27" s="6"/>
      <c r="AH27" s="6" t="s">
        <v>109</v>
      </c>
      <c r="AI27" s="6"/>
      <c r="AJ27" s="6" t="s">
        <v>110</v>
      </c>
      <c r="AK27" s="6"/>
      <c r="AL27" s="6"/>
      <c r="AM27" s="6"/>
      <c r="AN27" s="10"/>
      <c r="AO27" s="10"/>
      <c r="AP27" s="6"/>
      <c r="AQ27" s="10"/>
      <c r="AR27" s="10"/>
      <c r="AS27" s="10"/>
      <c r="AT27" s="10" t="s">
        <v>10</v>
      </c>
      <c r="AU27" s="10" t="s">
        <v>13</v>
      </c>
      <c r="AV27" s="10"/>
      <c r="AW27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'Mymonaviridae' ,/*[subfamily]=*/NULL,/*[genus]=*/ 'Hubramonavirus'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27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" s="60" t="str">
        <f t="shared" ca="1" si="1"/>
        <v>/*[filename]=*/ 'ICTV MSL Release 35 2019 Changes.2.col_mapped.SQLinsert.xlsx' ,/*[sort]=*/ '26'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</v>
      </c>
      <c r="AZ27" s="60" t="str">
        <f t="shared" si="2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27" s="60" t="str">
        <f t="shared" si="3"/>
        <v>,/*[subclass]=*/NULL,/*[order]=*/ 'Mononegavirales' ,/*[suborder]=*/NULL,/*[family]=*/ 'Mymonaviridae' ,/*[subfamily]=*/NULL,/*[genus]=*/ 'Hubramonavirus' ,/*[subgenus]=*/NULL,/*[species]=*/NULL,/*[isType]=*/NULL,/*[exemplarAccessions]=*/NULL,/*[exemplarName]=*/NULL,/*[abbrev]=*/NULL,/*[exemplarIsolate]=*/NULL,/*[isComplete]=*/NULL,/*[molecule]=*/NULL</v>
      </c>
      <c r="BB27" s="60" t="str">
        <f t="shared" si="4"/>
        <v xml:space="preserve">,/*[change]=*/ 'Create new' ,/*[rank]=*/ 'genus' </v>
      </c>
    </row>
    <row r="28" spans="1:54" x14ac:dyDescent="0.2">
      <c r="A28" s="59" t="str">
        <f ca="1">MID(CELL("filename",$AW$1),FIND("[",CELL("filename",$AW$1))+1,FIND("]", CELL("filename",$AW$1))-FIND("[",CELL("filename",$AW$1))-1)</f>
        <v>ICTV MSL Release 35 2019 Changes.2.col_mapped.SQLinsert.xlsx</v>
      </c>
      <c r="B28" s="14">
        <v>27</v>
      </c>
      <c r="D28" s="16" t="s">
        <v>103</v>
      </c>
      <c r="E28" s="14" t="s">
        <v>5683</v>
      </c>
      <c r="F28" s="16" t="s">
        <v>5364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X28" s="6" t="s">
        <v>104</v>
      </c>
      <c r="Y28" s="6"/>
      <c r="Z28" s="6"/>
      <c r="AA28" s="6"/>
      <c r="AB28" s="6" t="s">
        <v>105</v>
      </c>
      <c r="AC28" s="6" t="s">
        <v>106</v>
      </c>
      <c r="AD28" s="6" t="s">
        <v>107</v>
      </c>
      <c r="AE28" s="6"/>
      <c r="AF28" s="6" t="s">
        <v>108</v>
      </c>
      <c r="AG28" s="6"/>
      <c r="AH28" s="6" t="s">
        <v>109</v>
      </c>
      <c r="AI28" s="6"/>
      <c r="AJ28" s="6" t="s">
        <v>110</v>
      </c>
      <c r="AK28" s="6"/>
      <c r="AL28" s="6" t="s">
        <v>111</v>
      </c>
      <c r="AM28" s="5">
        <v>1</v>
      </c>
      <c r="AN28" s="10" t="s">
        <v>112</v>
      </c>
      <c r="AO28" s="10" t="s">
        <v>113</v>
      </c>
      <c r="AP28" s="6" t="s">
        <v>114</v>
      </c>
      <c r="AQ28" s="10" t="s">
        <v>115</v>
      </c>
      <c r="AR28" s="10" t="s">
        <v>8</v>
      </c>
      <c r="AS28" s="10" t="s">
        <v>53</v>
      </c>
      <c r="AT28" s="10" t="s">
        <v>19</v>
      </c>
      <c r="AU28" s="10" t="s">
        <v>11</v>
      </c>
      <c r="AV28" s="10"/>
      <c r="AW28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'Mymonaviridae' ,/*[subfamily]=*/NULL,/*[genus]=*/ 'Hubramonavirus' ,/*[subgenus]=*/NULL,/*[species]=*/ 'Hubei hubramonavirus' ,/*[isType]=*/ '1' ,/*[exemplarAccessions]=*/ 'KX884403' ,/*[exemplarName]=*/ 'Húběi rhabdo-like virus 4 ' ,/*[abbrev]=*/ 'HbRLV-4' ,/*[exemplarIsolate]=*/ 'arthropodmix13990' ,/*[isComplete]=*/ 'CG' ,/*[molecule]=*/ 'ssRNA (-)' ,/*[change]=*/ 'Create new; assign as type species' ,/*[rank]=*/ 'species' /*,_comment='loaded from D:\client\github\ICTVonlineDbLoad\excel_files\[ICTV MSL Release 35 2019 Changes.2.col_mapped.SQLinsert.xlsx]load_next_msl'*/)</v>
      </c>
      <c r="AX28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" s="60" t="str">
        <f t="shared" ca="1" si="1"/>
        <v>/*[filename]=*/ 'ICTV MSL Release 35 2019 Changes.2.col_mapped.SQLinsert.xlsx' ,/*[sort]=*/ '27'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</v>
      </c>
      <c r="AZ28" s="60" t="str">
        <f t="shared" si="2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28" s="60" t="str">
        <f t="shared" si="3"/>
        <v xml:space="preserve">,/*[subclass]=*/NULL,/*[order]=*/ 'Mononegavirales' ,/*[suborder]=*/NULL,/*[family]=*/ 'Mymonaviridae' ,/*[subfamily]=*/NULL,/*[genus]=*/ 'Hubramonavirus' ,/*[subgenus]=*/NULL,/*[species]=*/ 'Hubei hubramonavirus' ,/*[isType]=*/ '1' ,/*[exemplarAccessions]=*/ 'KX884403' ,/*[exemplarName]=*/ 'Húběi rhabdo-like virus 4 ' ,/*[abbrev]=*/ 'HbRLV-4' ,/*[exemplarIsolate]=*/ 'arthropodmix13990' ,/*[isComplete]=*/ 'CG' ,/*[molecule]=*/ 'ssRNA (-)' </v>
      </c>
      <c r="BB28" s="60" t="str">
        <f t="shared" si="4"/>
        <v xml:space="preserve">,/*[change]=*/ 'Create new; assign as type species' ,/*[rank]=*/ 'species' </v>
      </c>
    </row>
    <row r="29" spans="1:54" x14ac:dyDescent="0.2">
      <c r="A29" s="59" t="str">
        <f ca="1">MID(CELL("filename",$AW$1),FIND("[",CELL("filename",$AW$1))+1,FIND("]", CELL("filename",$AW$1))-FIND("[",CELL("filename",$AW$1))-1)</f>
        <v>ICTV MSL Release 35 2019 Changes.2.col_mapped.SQLinsert.xlsx</v>
      </c>
      <c r="B29" s="14">
        <v>28</v>
      </c>
      <c r="D29" s="16" t="s">
        <v>103</v>
      </c>
      <c r="E29" s="14" t="s">
        <v>5683</v>
      </c>
      <c r="F29" s="16" t="s">
        <v>5364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X29" s="6" t="s">
        <v>104</v>
      </c>
      <c r="Y29" s="6"/>
      <c r="Z29" s="6"/>
      <c r="AA29" s="6"/>
      <c r="AB29" s="6" t="s">
        <v>105</v>
      </c>
      <c r="AC29" s="6" t="s">
        <v>106</v>
      </c>
      <c r="AD29" s="6" t="s">
        <v>107</v>
      </c>
      <c r="AE29" s="6"/>
      <c r="AF29" s="6" t="s">
        <v>108</v>
      </c>
      <c r="AG29" s="6"/>
      <c r="AH29" s="6" t="s">
        <v>109</v>
      </c>
      <c r="AI29" s="6"/>
      <c r="AJ29" s="6" t="s">
        <v>110</v>
      </c>
      <c r="AK29" s="6"/>
      <c r="AL29" s="6" t="s">
        <v>116</v>
      </c>
      <c r="AM29" s="5">
        <v>0</v>
      </c>
      <c r="AN29" s="10" t="s">
        <v>117</v>
      </c>
      <c r="AO29" s="10" t="s">
        <v>118</v>
      </c>
      <c r="AP29" s="6" t="s">
        <v>119</v>
      </c>
      <c r="AQ29" s="10" t="s">
        <v>120</v>
      </c>
      <c r="AR29" s="10" t="s">
        <v>8</v>
      </c>
      <c r="AS29" s="10" t="s">
        <v>53</v>
      </c>
      <c r="AT29" s="10" t="s">
        <v>10</v>
      </c>
      <c r="AU29" s="10" t="s">
        <v>11</v>
      </c>
      <c r="AV29" s="10"/>
      <c r="AW29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'Mymonaviridae' ,/*[subfamily]=*/NULL,/*[genus]=*/ 'Hubramonavirus' ,/*[subgenus]=*/NULL,/*[species]=*/ 'Lentinula hubramonavirus' ,/*[isType]=*/ '0' ,/*[exemplarAccessions]=*/ 'LC466007' ,/*[exemplarName]=*/ 'Lentinula edodes negative-strand RNA virus 1' ,/*[abbrev]=*/ 'LeNSRV-1' ,/*[exemplarIsolate]=*/ 'HG3'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29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" s="60" t="str">
        <f t="shared" ca="1" si="1"/>
        <v>/*[filename]=*/ 'ICTV MSL Release 35 2019 Changes.2.col_mapped.SQLinsert.xlsx' ,/*[sort]=*/ '28'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</v>
      </c>
      <c r="AZ29" s="60" t="str">
        <f t="shared" si="2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29" s="60" t="str">
        <f t="shared" si="3"/>
        <v xml:space="preserve">,/*[subclass]=*/NULL,/*[order]=*/ 'Mononegavirales' ,/*[suborder]=*/NULL,/*[family]=*/ 'Mymonaviridae' ,/*[subfamily]=*/NULL,/*[genus]=*/ 'Hubramonavirus' ,/*[subgenus]=*/NULL,/*[species]=*/ 'Lentinula hubramonavirus' ,/*[isType]=*/ '0' ,/*[exemplarAccessions]=*/ 'LC466007' ,/*[exemplarName]=*/ 'Lentinula edodes negative-strand RNA virus 1' ,/*[abbrev]=*/ 'LeNSRV-1' ,/*[exemplarIsolate]=*/ 'HG3' ,/*[isComplete]=*/ 'CG' ,/*[molecule]=*/ 'ssRNA (-)' </v>
      </c>
      <c r="BB29" s="60" t="str">
        <f t="shared" si="4"/>
        <v xml:space="preserve">,/*[change]=*/ 'Create new' ,/*[rank]=*/ 'species' </v>
      </c>
    </row>
    <row r="30" spans="1:54" x14ac:dyDescent="0.2">
      <c r="A30" s="59" t="str">
        <f ca="1">MID(CELL("filename",$AW$1),FIND("[",CELL("filename",$AW$1))+1,FIND("]", CELL("filename",$AW$1))-FIND("[",CELL("filename",$AW$1))-1)</f>
        <v>ICTV MSL Release 35 2019 Changes.2.col_mapped.SQLinsert.xlsx</v>
      </c>
      <c r="B30" s="14">
        <v>29</v>
      </c>
      <c r="D30" s="14" t="s">
        <v>5566</v>
      </c>
      <c r="E30" s="14" t="s">
        <v>5684</v>
      </c>
      <c r="F30" s="14" t="s">
        <v>5669</v>
      </c>
      <c r="G30" s="24"/>
      <c r="H30" s="24"/>
      <c r="I30" s="24"/>
      <c r="J30" s="24"/>
      <c r="K30" s="24"/>
      <c r="L30" s="24"/>
      <c r="M30" s="24"/>
      <c r="N30" s="24"/>
      <c r="O30" s="42"/>
      <c r="P30" s="42"/>
      <c r="Q30" s="42"/>
      <c r="R30" s="42"/>
      <c r="S30" s="42"/>
      <c r="T30" s="42"/>
      <c r="U30" s="42"/>
      <c r="V30" s="42"/>
      <c r="W30" s="48"/>
      <c r="X30" s="6"/>
      <c r="Y30" s="6"/>
      <c r="Z30" s="6"/>
      <c r="AA30" s="6"/>
      <c r="AB30" s="6"/>
      <c r="AC30" s="6"/>
      <c r="AD30" s="6"/>
      <c r="AE30" s="6"/>
      <c r="AF30" s="6" t="s">
        <v>108</v>
      </c>
      <c r="AG30" s="6"/>
      <c r="AH30" s="6" t="s">
        <v>570</v>
      </c>
      <c r="AI30" s="6"/>
      <c r="AJ30" s="6" t="s">
        <v>5567</v>
      </c>
      <c r="AK30" s="6"/>
      <c r="AL30" s="6" t="s">
        <v>5568</v>
      </c>
      <c r="AM30" s="6">
        <v>0</v>
      </c>
      <c r="AN30" s="10" t="s">
        <v>5569</v>
      </c>
      <c r="AO30" s="10" t="s">
        <v>5568</v>
      </c>
      <c r="AP30" s="6" t="s">
        <v>5570</v>
      </c>
      <c r="AQ30" s="10" t="s">
        <v>5571</v>
      </c>
      <c r="AR30" s="10" t="s">
        <v>8</v>
      </c>
      <c r="AS30" s="6"/>
      <c r="AT30" s="10" t="s">
        <v>10</v>
      </c>
      <c r="AU30" s="6" t="s">
        <v>11</v>
      </c>
      <c r="AV30" s="6"/>
      <c r="AW30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'29' ,/*[isWrong]=*/NULL,/*[proposal_abbrev]=*/ '2019.001M' ,/*[proposal]=*/ '2019.001M.zip' ,/*[spreadsheet]=*/ '2019.001M.Lyssavirus.xlsx'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'Lyssavirus' ,/*[subgenus]=*/NULL,/*[species]=*/ 'Taiwan bat lyssavirus' ,/*[isType]=*/ '0' ,/*[exemplarAccessions]=*/ 'MF472710' ,/*[exemplarName]=*/ 'Taiwan bat lyssavirus' ,/*[abbrev]=*/ 'TWBLV' ,/*[exemplarIsolate]=*/ 'TN/2016' ,/*[isComplete]=*/ 'CG' ,/*[molecule]=*/NULL,/*[change]=*/ 'Create new' ,/*[rank]=*/ 'species' /*,_comment='loaded from D:\client\github\ICTVonlineDbLoad\excel_files\[ICTV MSL Release 35 2019 Changes.2.col_mapped.SQLinsert.xlsx]load_next_msl'*/)</v>
      </c>
      <c r="AX30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" s="60" t="str">
        <f t="shared" ca="1" si="1"/>
        <v>/*[filename]=*/ 'ICTV MSL Release 35 2019 Changes.2.col_mapped.SQLinsert.xlsx' ,/*[sort]=*/ '29' ,/*[isWrong]=*/NULL,/*[proposal_abbrev]=*/ '2019.001M' ,/*[proposal]=*/ '2019.001M.zip' ,/*[spreadsheet]=*/ '2019.001M.Lyssavirus.xlsx' ,/*[srcRealm]=*/NULL,/*[srcSubRealm]=*/NULL,/*[srcKingdom]=*/NULL,/*[srcSubkingdom]=*/NULL,/*[srcPhylum]=*/NULL,/*[srcSubPhylum]=*/NULL,/*[srcClass]=*/NULL,/*[srcSubClass]=*/NULL,/*[srcOrder]=*/NULL</v>
      </c>
      <c r="AZ30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" s="60" t="str">
        <f t="shared" si="3"/>
        <v>,/*[subclass]=*/NULL,/*[order]=*/ 'Mononegavirales' ,/*[suborder]=*/NULL,/*[family]=*/ 'Rhabdoviridae' ,/*[subfamily]=*/NULL,/*[genus]=*/ 'Lyssavirus' ,/*[subgenus]=*/NULL,/*[species]=*/ 'Taiwan bat lyssavirus' ,/*[isType]=*/ '0' ,/*[exemplarAccessions]=*/ 'MF472710' ,/*[exemplarName]=*/ 'Taiwan bat lyssavirus' ,/*[abbrev]=*/ 'TWBLV' ,/*[exemplarIsolate]=*/ 'TN/2016' ,/*[isComplete]=*/ 'CG' ,/*[molecule]=*/NULL</v>
      </c>
      <c r="BB30" s="60" t="str">
        <f t="shared" si="4"/>
        <v xml:space="preserve">,/*[change]=*/ 'Create new' ,/*[rank]=*/ 'species' </v>
      </c>
    </row>
    <row r="31" spans="1:54" x14ac:dyDescent="0.2">
      <c r="A31" s="59" t="str">
        <f ca="1">MID(CELL("filename",$AW$1),FIND("[",CELL("filename",$AW$1))+1,FIND("]", CELL("filename",$AW$1))-FIND("[",CELL("filename",$AW$1))-1)</f>
        <v>ICTV MSL Release 35 2019 Changes.2.col_mapped.SQLinsert.xlsx</v>
      </c>
      <c r="B31" s="14">
        <v>30</v>
      </c>
      <c r="D31" s="16" t="s">
        <v>121</v>
      </c>
      <c r="E31" s="14" t="s">
        <v>5685</v>
      </c>
      <c r="F31" s="16" t="s">
        <v>5365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 t="s">
        <v>122</v>
      </c>
      <c r="AI31" s="6"/>
      <c r="AJ31" s="6" t="s">
        <v>123</v>
      </c>
      <c r="AK31" s="6"/>
      <c r="AL31" s="6" t="s">
        <v>124</v>
      </c>
      <c r="AM31" s="5">
        <v>0</v>
      </c>
      <c r="AN31" s="10" t="s">
        <v>125</v>
      </c>
      <c r="AO31" s="10" t="s">
        <v>126</v>
      </c>
      <c r="AP31" s="6" t="s">
        <v>127</v>
      </c>
      <c r="AQ31" s="10" t="s">
        <v>128</v>
      </c>
      <c r="AR31" s="10" t="s">
        <v>8</v>
      </c>
      <c r="AS31" s="10" t="s">
        <v>34</v>
      </c>
      <c r="AT31" s="10" t="s">
        <v>10</v>
      </c>
      <c r="AU31" s="10" t="s">
        <v>11</v>
      </c>
      <c r="AV31" s="10"/>
      <c r="AW31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'30' ,/*[isWrong]=*/NULL,/*[proposal_abbrev]=*/ '2019.001P' ,/*[proposal]=*/ '2019.001P.zip' ,/*[spreadsheet]=*/ '2019.001P.Turncurtovirus_1sp.xlsx'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'Turncurtovirus' ,/*[subgenus]=*/NULL,/*[species]=*/ 'Sesame curly top virus' ,/*[isType]=*/ '0' ,/*[exemplarAccessions]=*/ 'MF344550' ,/*[exemplarName]=*/ 'sesame curly top virus' ,/*[abbrev]=*/ 'SeCTV' ,/*[exemplarIsolate]=*/ 'PK-Lay-Se386-12'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1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" s="60" t="str">
        <f t="shared" ca="1" si="1"/>
        <v>/*[filename]=*/ 'ICTV MSL Release 35 2019 Changes.2.col_mapped.SQLinsert.xlsx' ,/*[sort]=*/ '30' ,/*[isWrong]=*/NULL,/*[proposal_abbrev]=*/ '2019.001P' ,/*[proposal]=*/ '2019.001P.zip' ,/*[spreadsheet]=*/ '2019.001P.Turncurtovirus_1sp.xlsx' ,/*[srcRealm]=*/NULL,/*[srcSubRealm]=*/NULL,/*[srcKingdom]=*/NULL,/*[srcSubkingdom]=*/NULL,/*[srcPhylum]=*/NULL,/*[srcSubPhylum]=*/NULL,/*[srcClass]=*/NULL,/*[srcSubClass]=*/NULL,/*[srcOrder]=*/NULL</v>
      </c>
      <c r="AZ31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" s="60" t="str">
        <f t="shared" si="3"/>
        <v xml:space="preserve">,/*[subclass]=*/NULL,/*[order]=*/NULL,/*[suborder]=*/NULL,/*[family]=*/ 'Geminiviridae' ,/*[subfamily]=*/NULL,/*[genus]=*/ 'Turncurtovirus' ,/*[subgenus]=*/NULL,/*[species]=*/ 'Sesame curly top virus' ,/*[isType]=*/ '0' ,/*[exemplarAccessions]=*/ 'MF344550' ,/*[exemplarName]=*/ 'sesame curly top virus' ,/*[abbrev]=*/ 'SeCTV' ,/*[exemplarIsolate]=*/ 'PK-Lay-Se386-12' ,/*[isComplete]=*/ 'CG' ,/*[molecule]=*/ 'ssDNA (+)' </v>
      </c>
      <c r="BB31" s="60" t="str">
        <f t="shared" si="4"/>
        <v xml:space="preserve">,/*[change]=*/ 'Create new' ,/*[rank]=*/ 'species' </v>
      </c>
    </row>
    <row r="32" spans="1:54" x14ac:dyDescent="0.2">
      <c r="A32" s="59" t="str">
        <f ca="1">MID(CELL("filename",$AW$1),FIND("[",CELL("filename",$AW$1))+1,FIND("]", CELL("filename",$AW$1))-FIND("[",CELL("filename",$AW$1))-1)</f>
        <v>ICTV MSL Release 35 2019 Changes.2.col_mapped.SQLinsert.xlsx</v>
      </c>
      <c r="B32" s="14">
        <v>31</v>
      </c>
      <c r="D32" s="16" t="s">
        <v>129</v>
      </c>
      <c r="E32" s="14" t="s">
        <v>5686</v>
      </c>
      <c r="F32" s="16" t="s">
        <v>5366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 t="s">
        <v>130</v>
      </c>
      <c r="AI32" s="6"/>
      <c r="AJ32" s="6" t="s">
        <v>131</v>
      </c>
      <c r="AK32" s="6"/>
      <c r="AL32" s="6" t="s">
        <v>132</v>
      </c>
      <c r="AM32" s="5">
        <v>0</v>
      </c>
      <c r="AN32" s="10" t="s">
        <v>133</v>
      </c>
      <c r="AO32" s="10" t="s">
        <v>134</v>
      </c>
      <c r="AP32" s="6"/>
      <c r="AQ32" s="10" t="s">
        <v>135</v>
      </c>
      <c r="AR32" s="10" t="s">
        <v>8</v>
      </c>
      <c r="AS32" s="10" t="s">
        <v>55</v>
      </c>
      <c r="AT32" s="10" t="s">
        <v>10</v>
      </c>
      <c r="AU32" s="10" t="s">
        <v>11</v>
      </c>
      <c r="AV32" s="10"/>
      <c r="AW32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'31' ,/*[isWrong]=*/NULL,/*[proposal_abbrev]=*/ '2019.001S' ,/*[proposal]=*/ '2019.001S.zip' ,/*[spreadsheet]=*/ '2019.001S.1newsp_Anativirus_B.xlsx'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'Anativirus' ,/*[subgenus]=*/NULL,/*[species]=*/ 'Anativirus B' ,/*[isType]=*/ '0' ,/*[exemplarAccessions]=*/ 'KT880670' ,/*[exemplarName]=*/ 'anativirus B1 (phacovirus)' ,/*[abbrev]=*/NULL,/*[exemplarIsolate]=*/ 'Pf-CHK1/phV'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" s="60" t="str">
        <f t="shared" ca="1" si="1"/>
        <v>/*[filename]=*/ 'ICTV MSL Release 35 2019 Changes.2.col_mapped.SQLinsert.xlsx' ,/*[sort]=*/ '31' ,/*[isWrong]=*/NULL,/*[proposal_abbrev]=*/ '2019.001S' ,/*[proposal]=*/ '2019.001S.zip' ,/*[spreadsheet]=*/ '2019.001S.1newsp_Anativirus_B.xlsx' ,/*[srcRealm]=*/NULL,/*[srcSubRealm]=*/NULL,/*[srcKingdom]=*/NULL,/*[srcSubkingdom]=*/NULL,/*[srcPhylum]=*/NULL,/*[srcSubPhylum]=*/NULL,/*[srcClass]=*/NULL,/*[srcSubClass]=*/NULL,/*[srcOrder]=*/NULL</v>
      </c>
      <c r="AZ32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" s="60" t="str">
        <f t="shared" si="3"/>
        <v xml:space="preserve">,/*[subclass]=*/NULL,/*[order]=*/NULL,/*[suborder]=*/NULL,/*[family]=*/ 'Picornaviridae' ,/*[subfamily]=*/NULL,/*[genus]=*/ 'Anativirus' ,/*[subgenus]=*/NULL,/*[species]=*/ 'Anativirus B' ,/*[isType]=*/ '0' ,/*[exemplarAccessions]=*/ 'KT880670' ,/*[exemplarName]=*/ 'anativirus B1 (phacovirus)' ,/*[abbrev]=*/NULL,/*[exemplarIsolate]=*/ 'Pf-CHK1/phV' ,/*[isComplete]=*/ 'CG' ,/*[molecule]=*/ 'ssRNA (+)' </v>
      </c>
      <c r="BB32" s="60" t="str">
        <f t="shared" si="4"/>
        <v xml:space="preserve">,/*[change]=*/ 'Create new' ,/*[rank]=*/ 'species' </v>
      </c>
    </row>
    <row r="33" spans="1:54" x14ac:dyDescent="0.2">
      <c r="A33" s="59" t="str">
        <f ca="1">MID(CELL("filename",$AW$1),FIND("[",CELL("filename",$AW$1))+1,FIND("]", CELL("filename",$AW$1))-FIND("[",CELL("filename",$AW$1))-1)</f>
        <v>ICTV MSL Release 35 2019 Changes.2.col_mapped.SQLinsert.xlsx</v>
      </c>
      <c r="B33" s="14">
        <v>32</v>
      </c>
      <c r="D33" s="14" t="s">
        <v>5572</v>
      </c>
      <c r="E33" s="14" t="s">
        <v>5687</v>
      </c>
      <c r="F33" s="14" t="s">
        <v>5670</v>
      </c>
      <c r="G33" s="24"/>
      <c r="H33" s="24"/>
      <c r="I33" s="24"/>
      <c r="J33" s="24"/>
      <c r="K33" s="24"/>
      <c r="L33" s="24"/>
      <c r="M33" s="24"/>
      <c r="N33" s="24"/>
      <c r="O33" s="42"/>
      <c r="P33" s="42"/>
      <c r="Q33" s="42"/>
      <c r="R33" s="42"/>
      <c r="S33" s="42"/>
      <c r="T33" s="42"/>
      <c r="U33" s="42"/>
      <c r="V33" s="42"/>
      <c r="W33" s="48"/>
      <c r="X33" s="6"/>
      <c r="Y33" s="6"/>
      <c r="Z33" s="6"/>
      <c r="AA33" s="6"/>
      <c r="AB33" s="6"/>
      <c r="AC33" s="6"/>
      <c r="AD33" s="6"/>
      <c r="AE33" s="6"/>
      <c r="AF33" s="6" t="s">
        <v>247</v>
      </c>
      <c r="AG33" s="6"/>
      <c r="AH33" s="6" t="s">
        <v>248</v>
      </c>
      <c r="AI33" s="6"/>
      <c r="AJ33" s="6" t="s">
        <v>5573</v>
      </c>
      <c r="AK33" s="6"/>
      <c r="AL33" s="6"/>
      <c r="AM33" s="6"/>
      <c r="AN33" s="10"/>
      <c r="AO33" s="10"/>
      <c r="AP33" s="6"/>
      <c r="AQ33" s="10"/>
      <c r="AR33" s="10"/>
      <c r="AS33" s="6"/>
      <c r="AT33" s="10" t="s">
        <v>10</v>
      </c>
      <c r="AU33" s="6" t="s">
        <v>13</v>
      </c>
      <c r="AV33" s="6"/>
      <c r="AW33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'Kilunavirus'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3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" s="60" t="str">
        <f t="shared" ca="1" si="1"/>
        <v>/*[filename]=*/ 'ICTV MSL Release 35 2019 Changes.2.col_mapped.SQLinsert.xlsx' ,/*[sort]=*/ '32'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,/*[srcRealm]=*/NULL,/*[srcSubRealm]=*/NULL,/*[srcKingdom]=*/NULL,/*[srcSubkingdom]=*/NULL,/*[srcPhylum]=*/NULL,/*[srcSubPhylum]=*/NULL,/*[srcClass]=*/NULL,/*[srcSubClass]=*/NULL,/*[srcOrder]=*/NULL</v>
      </c>
      <c r="AZ33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" s="60" t="str">
        <f t="shared" si="3"/>
        <v>,/*[subclass]=*/NULL,/*[order]=*/ 'Caudovirales' ,/*[suborder]=*/NULL,/*[family]=*/ 'Siphoviridae' ,/*[subfamily]=*/NULL,/*[genus]=*/ 'Kilunavirus' ,/*[subgenus]=*/NULL,/*[species]=*/NULL,/*[isType]=*/NULL,/*[exemplarAccessions]=*/NULL,/*[exemplarName]=*/NULL,/*[abbrev]=*/NULL,/*[exemplarIsolate]=*/NULL,/*[isComplete]=*/NULL,/*[molecule]=*/NULL</v>
      </c>
      <c r="BB33" s="60" t="str">
        <f t="shared" si="4"/>
        <v xml:space="preserve">,/*[change]=*/ 'Create new' ,/*[rank]=*/ 'genus' </v>
      </c>
    </row>
    <row r="34" spans="1:54" x14ac:dyDescent="0.2">
      <c r="A34" s="59" t="str">
        <f ca="1">MID(CELL("filename",$AW$1),FIND("[",CELL("filename",$AW$1))+1,FIND("]", CELL("filename",$AW$1))-FIND("[",CELL("filename",$AW$1))-1)</f>
        <v>ICTV MSL Release 35 2019 Changes.2.col_mapped.SQLinsert.xlsx</v>
      </c>
      <c r="B34" s="14">
        <v>33</v>
      </c>
      <c r="D34" s="14" t="s">
        <v>5572</v>
      </c>
      <c r="E34" s="14" t="s">
        <v>5687</v>
      </c>
      <c r="F34" s="14" t="s">
        <v>5670</v>
      </c>
      <c r="G34" s="24"/>
      <c r="H34" s="24"/>
      <c r="I34" s="24"/>
      <c r="J34" s="24"/>
      <c r="K34" s="24"/>
      <c r="L34" s="24"/>
      <c r="M34" s="24"/>
      <c r="N34" s="24"/>
      <c r="O34" s="42" t="s">
        <v>247</v>
      </c>
      <c r="P34" s="42"/>
      <c r="Q34" s="42" t="s">
        <v>248</v>
      </c>
      <c r="R34" s="42"/>
      <c r="S34" s="42" t="s">
        <v>5574</v>
      </c>
      <c r="T34" s="42"/>
      <c r="U34" s="42" t="s">
        <v>5575</v>
      </c>
      <c r="V34" s="42"/>
      <c r="W34" s="48"/>
      <c r="X34" s="6"/>
      <c r="Y34" s="6"/>
      <c r="Z34" s="6"/>
      <c r="AA34" s="6"/>
      <c r="AB34" s="6"/>
      <c r="AC34" s="6"/>
      <c r="AD34" s="6"/>
      <c r="AE34" s="6"/>
      <c r="AF34" s="6" t="s">
        <v>247</v>
      </c>
      <c r="AG34" s="6"/>
      <c r="AH34" s="6" t="s">
        <v>248</v>
      </c>
      <c r="AI34" s="6"/>
      <c r="AJ34" s="6" t="s">
        <v>5573</v>
      </c>
      <c r="AK34" s="6"/>
      <c r="AL34" s="6" t="s">
        <v>5575</v>
      </c>
      <c r="AM34" s="6">
        <v>1</v>
      </c>
      <c r="AN34" s="10" t="s">
        <v>5576</v>
      </c>
      <c r="AO34" s="10" t="s">
        <v>5577</v>
      </c>
      <c r="AP34" s="6"/>
      <c r="AQ34" s="10"/>
      <c r="AR34" s="10" t="s">
        <v>8</v>
      </c>
      <c r="AS34" s="6"/>
      <c r="AT34" s="10" t="s">
        <v>5246</v>
      </c>
      <c r="AU34" s="6" t="s">
        <v>11</v>
      </c>
      <c r="AV34" s="6"/>
      <c r="AW34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'Septimatrevirus' ,/*[srcSubgenus]=*/NULL,/*[srcSpecies]=*/ 'Burkholderia virus KL1'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'Kilunavirus' ,/*[subgenus]=*/NULL,/*[species]=*/ 'Burkholderia virus KL1' ,/*[isType]=*/ '1' ,/*[exemplarAccessions]=*/ 'JF939047' ,/*[exemplarName]=*/ 'Burkholderia phage vB_BceS_KL1' ,/*[abbrev]=*/NULL,/*[exemplarIsolate]=*/NULL,/*[isComplete]=*/ 'CG' ,/*[molecule]=*/NULL,/*[change]=*/ 'Move; assign as type species' ,/*[rank]=*/ 'species' /*,_comment='loaded from D:\client\github\ICTVonlineDbLoad\excel_files\[ICTV MSL Release 35 2019 Changes.2.col_mapped.SQLinsert.xlsx]load_next_msl'*/)</v>
      </c>
      <c r="AX34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" s="60" t="str">
        <f t="shared" ca="1" si="1"/>
        <v xml:space="preserve">/*[filename]=*/ 'ICTV MSL Release 35 2019 Changes.2.col_mapped.SQLinsert.xlsx' ,/*[sort]=*/ '33'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 'Caudovirales' </v>
      </c>
      <c r="AZ34" s="60" t="str">
        <f t="shared" si="2"/>
        <v>,/*[srcSubOrder]=*/NULL,/*[srcFamily]=*/ 'Siphoviridae' ,/*[srcSubFamily]=*/NULL,/*[srcGenus]=*/ 'Septimatrevirus' ,/*[srcSubgenus]=*/NULL,/*[srcSpecies]=*/ 'Burkholderia virus KL1' ,/*[srcIstype]=*/NULL,/*[empty1]=*/NULL,/*[realm]=*/NULL,/*[subrealm]=*/NULL,/*[kingdom]=*/NULL,/*[subkingdom]=*/NULL,/*[phylum]=*/NULL,/*[Subphylum]=*/NULL,/*[class]=*/NULL</v>
      </c>
      <c r="BA34" s="60" t="str">
        <f t="shared" si="3"/>
        <v>,/*[subclass]=*/NULL,/*[order]=*/ 'Caudovirales' ,/*[suborder]=*/NULL,/*[family]=*/ 'Siphoviridae' ,/*[subfamily]=*/NULL,/*[genus]=*/ 'Kilunavirus' ,/*[subgenus]=*/NULL,/*[species]=*/ 'Burkholderia virus KL1' ,/*[isType]=*/ '1' ,/*[exemplarAccessions]=*/ 'JF939047' ,/*[exemplarName]=*/ 'Burkholderia phage vB_BceS_KL1' ,/*[abbrev]=*/NULL,/*[exemplarIsolate]=*/NULL,/*[isComplete]=*/ 'CG' ,/*[molecule]=*/NULL</v>
      </c>
      <c r="BB34" s="60" t="str">
        <f t="shared" si="4"/>
        <v xml:space="preserve">,/*[change]=*/ 'Move; assign as type species' ,/*[rank]=*/ 'species' </v>
      </c>
    </row>
    <row r="35" spans="1:54" x14ac:dyDescent="0.2">
      <c r="A35" s="59" t="str">
        <f ca="1">MID(CELL("filename",$AW$1),FIND("[",CELL("filename",$AW$1))+1,FIND("]", CELL("filename",$AW$1))-FIND("[",CELL("filename",$AW$1))-1)</f>
        <v>ICTV MSL Release 35 2019 Changes.2.col_mapped.SQLinsert.xlsx</v>
      </c>
      <c r="B35" s="14">
        <v>34</v>
      </c>
      <c r="D35" s="16" t="s">
        <v>136</v>
      </c>
      <c r="E35" s="14" t="s">
        <v>5688</v>
      </c>
      <c r="F35" s="16" t="s">
        <v>5367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 t="s">
        <v>137</v>
      </c>
      <c r="AI35" s="6"/>
      <c r="AJ35" s="6" t="s">
        <v>138</v>
      </c>
      <c r="AK35" s="6"/>
      <c r="AL35" s="6" t="s">
        <v>139</v>
      </c>
      <c r="AM35" s="5">
        <v>0</v>
      </c>
      <c r="AN35" s="10" t="s">
        <v>140</v>
      </c>
      <c r="AO35" s="10" t="s">
        <v>141</v>
      </c>
      <c r="AP35" s="6" t="s">
        <v>142</v>
      </c>
      <c r="AQ35" s="10" t="s">
        <v>143</v>
      </c>
      <c r="AR35" s="10" t="s">
        <v>8</v>
      </c>
      <c r="AS35" s="10" t="s">
        <v>34</v>
      </c>
      <c r="AT35" s="10" t="s">
        <v>10</v>
      </c>
      <c r="AU35" s="10" t="s">
        <v>11</v>
      </c>
      <c r="AV35" s="10"/>
      <c r="AW35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'Bat associated circovirus 12' ,/*[isType]=*/ '0' ,/*[exemplarAccessions]=*/ 'KJ641716' ,/*[exemplarName]=*/ 'bat circovirus' ,/*[abbrev]=*/ 'BatACV12' ,/*[exemplarIsolate]=*/ 'CV/GD2012'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" s="60" t="str">
        <f t="shared" ca="1" si="1"/>
        <v>/*[filename]=*/ 'ICTV MSL Release 35 2019 Changes.2.col_mapped.SQLinsert.xlsx' ,/*[sort]=*/ '34'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5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" s="60" t="str">
        <f t="shared" si="3"/>
        <v xml:space="preserve">,/*[subclass]=*/NULL,/*[order]=*/NULL,/*[suborder]=*/NULL,/*[family]=*/ 'Circoviridae' ,/*[subfamily]=*/NULL,/*[genus]=*/ 'Circovirus' ,/*[subgenus]=*/NULL,/*[species]=*/ 'Bat associated circovirus 12' ,/*[isType]=*/ '0' ,/*[exemplarAccessions]=*/ 'KJ641716' ,/*[exemplarName]=*/ 'bat circovirus' ,/*[abbrev]=*/ 'BatACV12' ,/*[exemplarIsolate]=*/ 'CV/GD2012' ,/*[isComplete]=*/ 'CG' ,/*[molecule]=*/ 'ssDNA (+)' </v>
      </c>
      <c r="BB35" s="60" t="str">
        <f t="shared" si="4"/>
        <v xml:space="preserve">,/*[change]=*/ 'Create new' ,/*[rank]=*/ 'species' </v>
      </c>
    </row>
    <row r="36" spans="1:54" x14ac:dyDescent="0.2">
      <c r="A36" s="59" t="str">
        <f ca="1">MID(CELL("filename",$AW$1),FIND("[",CELL("filename",$AW$1))+1,FIND("]", CELL("filename",$AW$1))-FIND("[",CELL("filename",$AW$1))-1)</f>
        <v>ICTV MSL Release 35 2019 Changes.2.col_mapped.SQLinsert.xlsx</v>
      </c>
      <c r="B36" s="14">
        <v>35</v>
      </c>
      <c r="D36" s="16" t="s">
        <v>136</v>
      </c>
      <c r="E36" s="14" t="s">
        <v>5688</v>
      </c>
      <c r="F36" s="16" t="s">
        <v>5367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 t="s">
        <v>137</v>
      </c>
      <c r="AI36" s="6"/>
      <c r="AJ36" s="6" t="s">
        <v>138</v>
      </c>
      <c r="AK36" s="6"/>
      <c r="AL36" s="6" t="s">
        <v>144</v>
      </c>
      <c r="AM36" s="5">
        <v>0</v>
      </c>
      <c r="AN36" s="10" t="s">
        <v>145</v>
      </c>
      <c r="AO36" s="10" t="s">
        <v>146</v>
      </c>
      <c r="AP36" s="6" t="s">
        <v>147</v>
      </c>
      <c r="AQ36" s="10" t="s">
        <v>148</v>
      </c>
      <c r="AR36" s="10" t="s">
        <v>8</v>
      </c>
      <c r="AS36" s="10" t="s">
        <v>34</v>
      </c>
      <c r="AT36" s="10" t="s">
        <v>10</v>
      </c>
      <c r="AU36" s="10" t="s">
        <v>11</v>
      </c>
      <c r="AV36" s="10"/>
      <c r="AW36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'Civet circovirus' ,/*[isType]=*/ '0' ,/*[exemplarAccessions]=*/ 'LC416389' ,/*[exemplarName]=*/ 'Paguma larvata circovirus' ,/*[abbrev]=*/ 'CivCV' ,/*[exemplarIsolate]=*/ 'Pl-CV3'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6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" s="60" t="str">
        <f t="shared" ca="1" si="1"/>
        <v>/*[filename]=*/ 'ICTV MSL Release 35 2019 Changes.2.col_mapped.SQLinsert.xlsx' ,/*[sort]=*/ '35'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6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" s="60" t="str">
        <f t="shared" si="3"/>
        <v xml:space="preserve">,/*[subclass]=*/NULL,/*[order]=*/NULL,/*[suborder]=*/NULL,/*[family]=*/ 'Circoviridae' ,/*[subfamily]=*/NULL,/*[genus]=*/ 'Circovirus' ,/*[subgenus]=*/NULL,/*[species]=*/ 'Civet circovirus' ,/*[isType]=*/ '0' ,/*[exemplarAccessions]=*/ 'LC416389' ,/*[exemplarName]=*/ 'Paguma larvata circovirus' ,/*[abbrev]=*/ 'CivCV' ,/*[exemplarIsolate]=*/ 'Pl-CV3' ,/*[isComplete]=*/ 'CG' ,/*[molecule]=*/ 'ssDNA (+)' </v>
      </c>
      <c r="BB36" s="60" t="str">
        <f t="shared" si="4"/>
        <v xml:space="preserve">,/*[change]=*/ 'Create new' ,/*[rank]=*/ 'species' </v>
      </c>
    </row>
    <row r="37" spans="1:54" x14ac:dyDescent="0.2">
      <c r="A37" s="59" t="str">
        <f ca="1">MID(CELL("filename",$AW$1),FIND("[",CELL("filename",$AW$1))+1,FIND("]", CELL("filename",$AW$1))-FIND("[",CELL("filename",$AW$1))-1)</f>
        <v>ICTV MSL Release 35 2019 Changes.2.col_mapped.SQLinsert.xlsx</v>
      </c>
      <c r="B37" s="14">
        <v>36</v>
      </c>
      <c r="D37" s="16" t="s">
        <v>136</v>
      </c>
      <c r="E37" s="14" t="s">
        <v>5688</v>
      </c>
      <c r="F37" s="16" t="s">
        <v>5367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 t="s">
        <v>137</v>
      </c>
      <c r="AI37" s="6"/>
      <c r="AJ37" s="6" t="s">
        <v>138</v>
      </c>
      <c r="AK37" s="6"/>
      <c r="AL37" s="6" t="s">
        <v>149</v>
      </c>
      <c r="AM37" s="5">
        <v>0</v>
      </c>
      <c r="AN37" s="10" t="s">
        <v>150</v>
      </c>
      <c r="AO37" s="10" t="s">
        <v>151</v>
      </c>
      <c r="AP37" s="6" t="s">
        <v>152</v>
      </c>
      <c r="AQ37" s="10" t="s">
        <v>153</v>
      </c>
      <c r="AR37" s="10" t="s">
        <v>8</v>
      </c>
      <c r="AS37" s="10" t="s">
        <v>34</v>
      </c>
      <c r="AT37" s="10" t="s">
        <v>10</v>
      </c>
      <c r="AU37" s="10" t="s">
        <v>11</v>
      </c>
      <c r="AV37" s="10"/>
      <c r="AW37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'Rodent associated circovirus 7' ,/*[isType]=*/ '0' ,/*[exemplarAccessions]=*/ 'MF497827' ,/*[exemplarName]=*/ 'bamboo rat circovirus' ,/*[abbrev]=*/ 'RoACV7' ,/*[exemplarIsolate]=*/ 'FJ01'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7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" s="60" t="str">
        <f t="shared" ca="1" si="1"/>
        <v>/*[filename]=*/ 'ICTV MSL Release 35 2019 Changes.2.col_mapped.SQLinsert.xlsx' ,/*[sort]=*/ '36'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7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" s="60" t="str">
        <f t="shared" si="3"/>
        <v xml:space="preserve">,/*[subclass]=*/NULL,/*[order]=*/NULL,/*[suborder]=*/NULL,/*[family]=*/ 'Circoviridae' ,/*[subfamily]=*/NULL,/*[genus]=*/ 'Circovirus' ,/*[subgenus]=*/NULL,/*[species]=*/ 'Rodent associated circovirus 7' ,/*[isType]=*/ '0' ,/*[exemplarAccessions]=*/ 'MF497827' ,/*[exemplarName]=*/ 'bamboo rat circovirus' ,/*[abbrev]=*/ 'RoACV7' ,/*[exemplarIsolate]=*/ 'FJ01' ,/*[isComplete]=*/ 'CG' ,/*[molecule]=*/ 'ssDNA (+)' </v>
      </c>
      <c r="BB37" s="60" t="str">
        <f t="shared" si="4"/>
        <v xml:space="preserve">,/*[change]=*/ 'Create new' ,/*[rank]=*/ 'species' </v>
      </c>
    </row>
    <row r="38" spans="1:54" x14ac:dyDescent="0.2">
      <c r="A38" s="59" t="str">
        <f ca="1">MID(CELL("filename",$AW$1),FIND("[",CELL("filename",$AW$1))+1,FIND("]", CELL("filename",$AW$1))-FIND("[",CELL("filename",$AW$1))-1)</f>
        <v>ICTV MSL Release 35 2019 Changes.2.col_mapped.SQLinsert.xlsx</v>
      </c>
      <c r="B38" s="14">
        <v>37</v>
      </c>
      <c r="D38" s="16" t="s">
        <v>136</v>
      </c>
      <c r="E38" s="14" t="s">
        <v>5688</v>
      </c>
      <c r="F38" s="16" t="s">
        <v>5367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 t="s">
        <v>137</v>
      </c>
      <c r="AI38" s="6"/>
      <c r="AJ38" s="6" t="s">
        <v>138</v>
      </c>
      <c r="AK38" s="6"/>
      <c r="AL38" s="6" t="s">
        <v>154</v>
      </c>
      <c r="AM38" s="5">
        <v>0</v>
      </c>
      <c r="AN38" s="10" t="s">
        <v>155</v>
      </c>
      <c r="AO38" s="10" t="s">
        <v>156</v>
      </c>
      <c r="AP38" s="6" t="s">
        <v>157</v>
      </c>
      <c r="AQ38" s="10" t="s">
        <v>158</v>
      </c>
      <c r="AR38" s="10" t="s">
        <v>8</v>
      </c>
      <c r="AS38" s="10" t="s">
        <v>34</v>
      </c>
      <c r="AT38" s="10" t="s">
        <v>10</v>
      </c>
      <c r="AU38" s="10" t="s">
        <v>11</v>
      </c>
      <c r="AV38" s="10"/>
      <c r="AW38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'Mosquito associated circovirus 1' ,/*[isType]=*/ '0' ,/*[exemplarAccessions]=*/ 'MH188038' ,/*[exemplarName]=*/ 'Culex circovirus-like virus' ,/*[abbrev]=*/ 'MosACV1' ,/*[exemplarIsolate]=*/ 'CCirVL/Fresno'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8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" s="60" t="str">
        <f t="shared" ca="1" si="1"/>
        <v>/*[filename]=*/ 'ICTV MSL Release 35 2019 Changes.2.col_mapped.SQLinsert.xlsx' ,/*[sort]=*/ '37'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8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" s="60" t="str">
        <f t="shared" si="3"/>
        <v xml:space="preserve">,/*[subclass]=*/NULL,/*[order]=*/NULL,/*[suborder]=*/NULL,/*[family]=*/ 'Circoviridae' ,/*[subfamily]=*/NULL,/*[genus]=*/ 'Circovirus' ,/*[subgenus]=*/NULL,/*[species]=*/ 'Mosquito associated circovirus 1' ,/*[isType]=*/ '0' ,/*[exemplarAccessions]=*/ 'MH188038' ,/*[exemplarName]=*/ 'Culex circovirus-like virus' ,/*[abbrev]=*/ 'MosACV1' ,/*[exemplarIsolate]=*/ 'CCirVL/Fresno' ,/*[isComplete]=*/ 'CG' ,/*[molecule]=*/ 'ssDNA (+)' </v>
      </c>
      <c r="BB38" s="60" t="str">
        <f t="shared" si="4"/>
        <v xml:space="preserve">,/*[change]=*/ 'Create new' ,/*[rank]=*/ 'species' </v>
      </c>
    </row>
    <row r="39" spans="1:54" x14ac:dyDescent="0.2">
      <c r="A39" s="59" t="str">
        <f ca="1">MID(CELL("filename",$AW$1),FIND("[",CELL("filename",$AW$1))+1,FIND("]", CELL("filename",$AW$1))-FIND("[",CELL("filename",$AW$1))-1)</f>
        <v>ICTV MSL Release 35 2019 Changes.2.col_mapped.SQLinsert.xlsx</v>
      </c>
      <c r="B39" s="14">
        <v>38</v>
      </c>
      <c r="D39" s="16" t="s">
        <v>136</v>
      </c>
      <c r="E39" s="14" t="s">
        <v>5688</v>
      </c>
      <c r="F39" s="16" t="s">
        <v>5367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 t="s">
        <v>137</v>
      </c>
      <c r="AI39" s="6"/>
      <c r="AJ39" s="6" t="s">
        <v>159</v>
      </c>
      <c r="AK39" s="6"/>
      <c r="AL39" s="6" t="s">
        <v>160</v>
      </c>
      <c r="AM39" s="5">
        <v>0</v>
      </c>
      <c r="AN39" s="10" t="s">
        <v>161</v>
      </c>
      <c r="AO39" s="10" t="s">
        <v>162</v>
      </c>
      <c r="AP39" s="6" t="s">
        <v>163</v>
      </c>
      <c r="AQ39" s="10" t="s">
        <v>164</v>
      </c>
      <c r="AR39" s="10" t="s">
        <v>8</v>
      </c>
      <c r="AS39" s="10" t="s">
        <v>40</v>
      </c>
      <c r="AT39" s="10" t="s">
        <v>10</v>
      </c>
      <c r="AU39" s="10" t="s">
        <v>11</v>
      </c>
      <c r="AV39" s="10"/>
      <c r="AW39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'Cyclovirus' ,/*[subgenus]=*/NULL,/*[species]=*/ 'Chicken associated cyclovirus 2' ,/*[isType]=*/ '0' ,/*[exemplarAccessions]=*/ 'MG846358' ,/*[exemplarName]=*/ 'chicken associated cyclovirus 2' ,/*[abbrev]=*/ 'ChickACyV2' ,/*[exemplarIsolate]=*/ 'RS/BR/2015/4' 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39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" s="60" t="str">
        <f t="shared" ca="1" si="1"/>
        <v>/*[filename]=*/ 'ICTV MSL Release 35 2019 Changes.2.col_mapped.SQLinsert.xlsx' ,/*[sort]=*/ '38'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9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" s="60" t="str">
        <f t="shared" si="3"/>
        <v xml:space="preserve">,/*[subclass]=*/NULL,/*[order]=*/NULL,/*[suborder]=*/NULL,/*[family]=*/ 'Circoviridae' ,/*[subfamily]=*/NULL,/*[genus]=*/ 'Cyclovirus' ,/*[subgenus]=*/NULL,/*[species]=*/ 'Chicken associated cyclovirus 2' ,/*[isType]=*/ '0' ,/*[exemplarAccessions]=*/ 'MG846358' ,/*[exemplarName]=*/ 'chicken associated cyclovirus 2' ,/*[abbrev]=*/ 'ChickACyV2' ,/*[exemplarIsolate]=*/ 'RS/BR/2015/4' ,/*[isComplete]=*/ 'CG' ,/*[molecule]=*/ 'ssDNA (+/-)' </v>
      </c>
      <c r="BB39" s="60" t="str">
        <f t="shared" si="4"/>
        <v xml:space="preserve">,/*[change]=*/ 'Create new' ,/*[rank]=*/ 'species' </v>
      </c>
    </row>
    <row r="40" spans="1:54" x14ac:dyDescent="0.2">
      <c r="A40" s="59" t="str">
        <f ca="1">MID(CELL("filename",$AW$1),FIND("[",CELL("filename",$AW$1))+1,FIND("]", CELL("filename",$AW$1))-FIND("[",CELL("filename",$AW$1))-1)</f>
        <v>ICTV MSL Release 35 2019 Changes.2.col_mapped.SQLinsert.xlsx</v>
      </c>
      <c r="B40" s="14">
        <v>39</v>
      </c>
      <c r="D40" s="16" t="s">
        <v>136</v>
      </c>
      <c r="E40" s="14" t="s">
        <v>5688</v>
      </c>
      <c r="F40" s="16" t="s">
        <v>5367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 t="s">
        <v>137</v>
      </c>
      <c r="AI40" s="6"/>
      <c r="AJ40" s="6" t="s">
        <v>159</v>
      </c>
      <c r="AK40" s="6"/>
      <c r="AL40" s="6" t="s">
        <v>165</v>
      </c>
      <c r="AM40" s="5">
        <v>0</v>
      </c>
      <c r="AN40" s="10" t="s">
        <v>166</v>
      </c>
      <c r="AO40" s="10" t="s">
        <v>167</v>
      </c>
      <c r="AP40" s="6" t="s">
        <v>168</v>
      </c>
      <c r="AQ40" s="10" t="s">
        <v>169</v>
      </c>
      <c r="AR40" s="10" t="s">
        <v>8</v>
      </c>
      <c r="AS40" s="10" t="s">
        <v>40</v>
      </c>
      <c r="AT40" s="10" t="s">
        <v>10</v>
      </c>
      <c r="AU40" s="10" t="s">
        <v>11</v>
      </c>
      <c r="AV40" s="10"/>
      <c r="AW40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'Cyclovirus' ,/*[subgenus]=*/NULL,/*[species]=*/ 'Ant associated cyclovirus 1' ,/*[isType]=*/ '0' ,/*[exemplarAccessions]=*/ 'MH545511' ,/*[exemplarName]=*/ 'arboreal ant associated circular virus 1' ,/*[abbrev]=*/ 'AntACyV1' ,/*[exemplarIsolate]=*/ 'KY_I1338b_D1_CN' 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0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" s="60" t="str">
        <f t="shared" ca="1" si="1"/>
        <v>/*[filename]=*/ 'ICTV MSL Release 35 2019 Changes.2.col_mapped.SQLinsert.xlsx' ,/*[sort]=*/ '39'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40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0" s="60" t="str">
        <f t="shared" si="3"/>
        <v xml:space="preserve">,/*[subclass]=*/NULL,/*[order]=*/NULL,/*[suborder]=*/NULL,/*[family]=*/ 'Circoviridae' ,/*[subfamily]=*/NULL,/*[genus]=*/ 'Cyclovirus' ,/*[subgenus]=*/NULL,/*[species]=*/ 'Ant associated cyclovirus 1' ,/*[isType]=*/ '0' ,/*[exemplarAccessions]=*/ 'MH545511' ,/*[exemplarName]=*/ 'arboreal ant associated circular virus 1' ,/*[abbrev]=*/ 'AntACyV1' ,/*[exemplarIsolate]=*/ 'KY_I1338b_D1_CN' ,/*[isComplete]=*/ 'CG' ,/*[molecule]=*/ 'ssDNA (+/-)' </v>
      </c>
      <c r="BB40" s="60" t="str">
        <f t="shared" si="4"/>
        <v xml:space="preserve">,/*[change]=*/ 'Create new' ,/*[rank]=*/ 'species' </v>
      </c>
    </row>
    <row r="41" spans="1:54" x14ac:dyDescent="0.2">
      <c r="A41" s="59" t="str">
        <f ca="1">MID(CELL("filename",$AW$1),FIND("[",CELL("filename",$AW$1))+1,FIND("]", CELL("filename",$AW$1))-FIND("[",CELL("filename",$AW$1))-1)</f>
        <v>ICTV MSL Release 35 2019 Changes.2.col_mapped.SQLinsert.xlsx</v>
      </c>
      <c r="B41" s="14">
        <v>40</v>
      </c>
      <c r="D41" s="16" t="s">
        <v>136</v>
      </c>
      <c r="E41" s="14" t="s">
        <v>5688</v>
      </c>
      <c r="F41" s="16" t="s">
        <v>5367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 t="s">
        <v>137</v>
      </c>
      <c r="AI41" s="6"/>
      <c r="AJ41" s="6" t="s">
        <v>159</v>
      </c>
      <c r="AK41" s="6"/>
      <c r="AL41" s="6" t="s">
        <v>170</v>
      </c>
      <c r="AM41" s="5">
        <v>0</v>
      </c>
      <c r="AN41" s="10" t="s">
        <v>171</v>
      </c>
      <c r="AO41" s="10" t="s">
        <v>172</v>
      </c>
      <c r="AP41" s="6" t="s">
        <v>173</v>
      </c>
      <c r="AQ41" s="10" t="s">
        <v>174</v>
      </c>
      <c r="AR41" s="10" t="s">
        <v>8</v>
      </c>
      <c r="AS41" s="10" t="s">
        <v>40</v>
      </c>
      <c r="AT41" s="10" t="s">
        <v>10</v>
      </c>
      <c r="AU41" s="10" t="s">
        <v>11</v>
      </c>
      <c r="AV41" s="10"/>
      <c r="AW41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'Cyclovirus' ,/*[subgenus]=*/NULL,/*[species]=*/ 'Spider associated cyclovirus 1' ,/*[isType]=*/ '0' ,/*[exemplarAccessions]=*/ 'MH545516' ,/*[exemplarName]=*/ 'soft spider associated circular virus 1' ,/*[abbrev]=*/ 'SpACyV1' ,/*[exemplarIsolate]=*/ 'BC_I1647E_H3' 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1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" s="60" t="str">
        <f t="shared" ca="1" si="1"/>
        <v>/*[filename]=*/ 'ICTV MSL Release 35 2019 Changes.2.col_mapped.SQLinsert.xlsx' ,/*[sort]=*/ '40'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41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" s="60" t="str">
        <f t="shared" si="3"/>
        <v xml:space="preserve">,/*[subclass]=*/NULL,/*[order]=*/NULL,/*[suborder]=*/NULL,/*[family]=*/ 'Circoviridae' ,/*[subfamily]=*/NULL,/*[genus]=*/ 'Cyclovirus' ,/*[subgenus]=*/NULL,/*[species]=*/ 'Spider associated cyclovirus 1' ,/*[isType]=*/ '0' ,/*[exemplarAccessions]=*/ 'MH545516' ,/*[exemplarName]=*/ 'soft spider associated circular virus 1' ,/*[abbrev]=*/ 'SpACyV1' ,/*[exemplarIsolate]=*/ 'BC_I1647E_H3' ,/*[isComplete]=*/ 'CG' ,/*[molecule]=*/ 'ssDNA (+/-)' </v>
      </c>
      <c r="BB41" s="60" t="str">
        <f t="shared" si="4"/>
        <v xml:space="preserve">,/*[change]=*/ 'Create new' ,/*[rank]=*/ 'species' </v>
      </c>
    </row>
    <row r="42" spans="1:54" x14ac:dyDescent="0.2">
      <c r="A42" s="59" t="str">
        <f ca="1">MID(CELL("filename",$AW$1),FIND("[",CELL("filename",$AW$1))+1,FIND("]", CELL("filename",$AW$1))-FIND("[",CELL("filename",$AW$1))-1)</f>
        <v>ICTV MSL Release 35 2019 Changes.2.col_mapped.SQLinsert.xlsx</v>
      </c>
      <c r="B42" s="14">
        <v>41</v>
      </c>
      <c r="D42" s="16" t="s">
        <v>175</v>
      </c>
      <c r="E42" s="14" t="s">
        <v>5689</v>
      </c>
      <c r="F42" s="16" t="s">
        <v>5368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X42" s="6" t="s">
        <v>104</v>
      </c>
      <c r="Y42" s="6"/>
      <c r="Z42" s="6"/>
      <c r="AA42" s="6"/>
      <c r="AB42" s="6"/>
      <c r="AC42" s="6"/>
      <c r="AD42" s="6"/>
      <c r="AE42" s="6"/>
      <c r="AF42" s="6"/>
      <c r="AG42" s="6"/>
      <c r="AH42" s="6" t="s">
        <v>176</v>
      </c>
      <c r="AI42" s="6"/>
      <c r="AJ42" s="6"/>
      <c r="AK42" s="6"/>
      <c r="AL42" s="6"/>
      <c r="AM42" s="6"/>
      <c r="AN42" s="6"/>
      <c r="AO42" s="6"/>
      <c r="AP42" s="6"/>
      <c r="AQ42" s="6"/>
      <c r="AR42" s="10"/>
      <c r="AS42" s="10" t="s">
        <v>9</v>
      </c>
      <c r="AT42" s="10" t="s">
        <v>10</v>
      </c>
      <c r="AU42" s="10" t="s">
        <v>39</v>
      </c>
      <c r="AV42" s="10"/>
      <c r="AW42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'family' /*,_comment='loaded from D:\client\github\ICTVonlineDbLoad\excel_files\[ICTV MSL Release 35 2019 Changes.2.col_mapped.SQLinsert.xlsx]load_next_msl'*/)</v>
      </c>
      <c r="AX42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" s="60" t="str">
        <f t="shared" ca="1" si="1"/>
        <v>/*[filename]=*/ 'ICTV MSL Release 35 2019 Changes.2.col_mapped.SQLinsert.xlsx' ,/*[sort]=*/ '41'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2" s="60" t="str">
        <f t="shared" si="2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2" s="60" t="str">
        <f t="shared" si="3"/>
        <v xml:space="preserve">,/*[subclass]=*/NULL,/*[order]=*/NULL,/*[suborder]=*/NULL,/*[family]=*/ 'Polymycoviridae'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42" s="60" t="str">
        <f t="shared" si="4"/>
        <v xml:space="preserve">,/*[change]=*/ 'Create new' ,/*[rank]=*/ 'family' </v>
      </c>
    </row>
    <row r="43" spans="1:54" x14ac:dyDescent="0.2">
      <c r="A43" s="59" t="str">
        <f ca="1">MID(CELL("filename",$AW$1),FIND("[",CELL("filename",$AW$1))+1,FIND("]", CELL("filename",$AW$1))-FIND("[",CELL("filename",$AW$1))-1)</f>
        <v>ICTV MSL Release 35 2019 Changes.2.col_mapped.SQLinsert.xlsx</v>
      </c>
      <c r="B43" s="14">
        <v>42</v>
      </c>
      <c r="D43" s="16" t="s">
        <v>175</v>
      </c>
      <c r="E43" s="14" t="s">
        <v>5689</v>
      </c>
      <c r="F43" s="16" t="s">
        <v>5368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X43" s="6" t="s">
        <v>104</v>
      </c>
      <c r="Y43" s="6"/>
      <c r="Z43" s="6"/>
      <c r="AA43" s="6"/>
      <c r="AB43" s="6"/>
      <c r="AC43" s="6"/>
      <c r="AD43" s="6"/>
      <c r="AE43" s="6"/>
      <c r="AF43" s="6"/>
      <c r="AG43" s="6"/>
      <c r="AH43" s="6" t="s">
        <v>176</v>
      </c>
      <c r="AI43" s="6"/>
      <c r="AJ43" s="6" t="s">
        <v>177</v>
      </c>
      <c r="AK43" s="6"/>
      <c r="AL43" s="6"/>
      <c r="AM43" s="6"/>
      <c r="AN43" s="6"/>
      <c r="AO43" s="6"/>
      <c r="AP43" s="6"/>
      <c r="AQ43" s="6"/>
      <c r="AR43" s="10"/>
      <c r="AS43" s="10" t="s">
        <v>9</v>
      </c>
      <c r="AT43" s="10" t="s">
        <v>10</v>
      </c>
      <c r="AU43" s="10" t="s">
        <v>13</v>
      </c>
      <c r="AV43" s="10"/>
      <c r="AW43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,/*[subgenus]=*/NULL,/*[species]=*/NULL,/*[isType]=*/NULL,/*[exemplarAccessions]=*/NULL,/*[exemplarName]=*/NULL,/*[abbrev]=*/NULL,/*[exemplarIsolate]=*/NULL,/*[isComplete]=*/NULL,/*[molecule]=*/ 'dsRNA' ,/*[change]=*/ 'Create new' ,/*[rank]=*/ 'genus' /*,_comment='loaded from D:\client\github\ICTVonlineDbLoad\excel_files\[ICTV MSL Release 35 2019 Changes.2.col_mapped.SQLinsert.xlsx]load_next_msl'*/)</v>
      </c>
      <c r="AX43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" s="60" t="str">
        <f t="shared" ca="1" si="1"/>
        <v>/*[filename]=*/ 'ICTV MSL Release 35 2019 Changes.2.col_mapped.SQLinsert.xlsx' ,/*[sort]=*/ '42'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3" s="60" t="str">
        <f t="shared" si="2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3" s="60" t="str">
        <f t="shared" si="3"/>
        <v xml:space="preserve">,/*[subclass]=*/NULL,/*[order]=*/NULL,/*[suborder]=*/NULL,/*[family]=*/ 'Polymycoviridae' ,/*[subfamily]=*/NULL,/*[genus]=*/ 'Polymycovirus' ,/*[subgenus]=*/NULL,/*[species]=*/NULL,/*[isType]=*/NULL,/*[exemplarAccessions]=*/NULL,/*[exemplarName]=*/NULL,/*[abbrev]=*/NULL,/*[exemplarIsolate]=*/NULL,/*[isComplete]=*/NULL,/*[molecule]=*/ 'dsRNA' </v>
      </c>
      <c r="BB43" s="60" t="str">
        <f t="shared" si="4"/>
        <v xml:space="preserve">,/*[change]=*/ 'Create new' ,/*[rank]=*/ 'genus' </v>
      </c>
    </row>
    <row r="44" spans="1:54" x14ac:dyDescent="0.2">
      <c r="A44" s="59" t="str">
        <f ca="1">MID(CELL("filename",$AW$1),FIND("[",CELL("filename",$AW$1))+1,FIND("]", CELL("filename",$AW$1))-FIND("[",CELL("filename",$AW$1))-1)</f>
        <v>ICTV MSL Release 35 2019 Changes.2.col_mapped.SQLinsert.xlsx</v>
      </c>
      <c r="B44" s="14">
        <v>43</v>
      </c>
      <c r="D44" s="16" t="s">
        <v>175</v>
      </c>
      <c r="E44" s="14" t="s">
        <v>5689</v>
      </c>
      <c r="F44" s="16" t="s">
        <v>5368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X44" s="6" t="s">
        <v>104</v>
      </c>
      <c r="Y44" s="6"/>
      <c r="Z44" s="6"/>
      <c r="AA44" s="6"/>
      <c r="AB44" s="6"/>
      <c r="AC44" s="6"/>
      <c r="AD44" s="6"/>
      <c r="AE44" s="6"/>
      <c r="AF44" s="6"/>
      <c r="AG44" s="6"/>
      <c r="AH44" s="6" t="s">
        <v>176</v>
      </c>
      <c r="AI44" s="6"/>
      <c r="AJ44" s="6" t="s">
        <v>177</v>
      </c>
      <c r="AK44" s="6"/>
      <c r="AL44" s="6" t="s">
        <v>178</v>
      </c>
      <c r="AM44" s="5">
        <v>1</v>
      </c>
      <c r="AN44" s="10" t="s">
        <v>179</v>
      </c>
      <c r="AO44" s="10" t="s">
        <v>180</v>
      </c>
      <c r="AP44" s="6" t="s">
        <v>181</v>
      </c>
      <c r="AQ44" s="6" t="s">
        <v>182</v>
      </c>
      <c r="AR44" s="10" t="s">
        <v>8</v>
      </c>
      <c r="AS44" s="10" t="s">
        <v>9</v>
      </c>
      <c r="AT44" s="10" t="s">
        <v>19</v>
      </c>
      <c r="AU44" s="10" t="s">
        <v>11</v>
      </c>
      <c r="AV44" s="10"/>
      <c r="AW44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'Aspergillus fumigatus polymycovirus 1' ,/*[isType]=*/ '1' ,/*[exemplarAccessions]=*/ 'dsRNA 1: HG975302; dsRNA 2: HG975303; dsRNA 3: HG975304; dsRNA 4: HG975305 ' ,/*[exemplarName]=*/ 'Aspergillus fumigatus tetramycovirus 1' ,/*[abbrev]=*/ 'AfuTmV1' ,/*[exemplarIsolate]=*/ 'Af293' ,/*[isComplete]=*/ 'CG' ,/*[molecule]=*/ 'dsRNA' ,/*[change]=*/ 'Create new; assign as type species' ,/*[rank]=*/ 'species' /*,_comment='loaded from D:\client\github\ICTVonlineDbLoad\excel_files\[ICTV MSL Release 35 2019 Changes.2.col_mapped.SQLinsert.xlsx]load_next_msl'*/)</v>
      </c>
      <c r="AX44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" s="60" t="str">
        <f t="shared" ca="1" si="1"/>
        <v>/*[filename]=*/ 'ICTV MSL Release 35 2019 Changes.2.col_mapped.SQLinsert.xlsx' ,/*[sort]=*/ '43'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4" s="60" t="str">
        <f t="shared" si="2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4" s="60" t="str">
        <f t="shared" si="3"/>
        <v xml:space="preserve">,/*[subclass]=*/NULL,/*[order]=*/NULL,/*[suborder]=*/NULL,/*[family]=*/ 'Polymycoviridae' ,/*[subfamily]=*/NULL,/*[genus]=*/ 'Polymycovirus' ,/*[subgenus]=*/NULL,/*[species]=*/ 'Aspergillus fumigatus polymycovirus 1' ,/*[isType]=*/ '1' ,/*[exemplarAccessions]=*/ 'dsRNA 1: HG975302; dsRNA 2: HG975303; dsRNA 3: HG975304; dsRNA 4: HG975305 ' ,/*[exemplarName]=*/ 'Aspergillus fumigatus tetramycovirus 1' ,/*[abbrev]=*/ 'AfuTmV1' ,/*[exemplarIsolate]=*/ 'Af293' ,/*[isComplete]=*/ 'CG' ,/*[molecule]=*/ 'dsRNA' </v>
      </c>
      <c r="BB44" s="60" t="str">
        <f t="shared" si="4"/>
        <v xml:space="preserve">,/*[change]=*/ 'Create new; assign as type species' ,/*[rank]=*/ 'species' </v>
      </c>
    </row>
    <row r="45" spans="1:54" x14ac:dyDescent="0.2">
      <c r="A45" s="59" t="str">
        <f ca="1">MID(CELL("filename",$AW$1),FIND("[",CELL("filename",$AW$1))+1,FIND("]", CELL("filename",$AW$1))-FIND("[",CELL("filename",$AW$1))-1)</f>
        <v>ICTV MSL Release 35 2019 Changes.2.col_mapped.SQLinsert.xlsx</v>
      </c>
      <c r="B45" s="14">
        <v>44</v>
      </c>
      <c r="D45" s="16" t="s">
        <v>175</v>
      </c>
      <c r="E45" s="14" t="s">
        <v>5689</v>
      </c>
      <c r="F45" s="16" t="s">
        <v>5368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X45" s="6" t="s">
        <v>104</v>
      </c>
      <c r="Y45" s="6"/>
      <c r="Z45" s="6"/>
      <c r="AA45" s="6"/>
      <c r="AB45" s="6"/>
      <c r="AC45" s="6"/>
      <c r="AD45" s="6"/>
      <c r="AE45" s="6"/>
      <c r="AF45" s="6"/>
      <c r="AG45" s="6"/>
      <c r="AH45" s="6" t="s">
        <v>176</v>
      </c>
      <c r="AI45" s="6"/>
      <c r="AJ45" s="6" t="s">
        <v>177</v>
      </c>
      <c r="AK45" s="6"/>
      <c r="AL45" s="6" t="s">
        <v>183</v>
      </c>
      <c r="AM45" s="5">
        <v>0</v>
      </c>
      <c r="AN45" s="10" t="s">
        <v>184</v>
      </c>
      <c r="AO45" s="10" t="s">
        <v>185</v>
      </c>
      <c r="AP45" s="6" t="s">
        <v>186</v>
      </c>
      <c r="AQ45" s="6" t="s">
        <v>187</v>
      </c>
      <c r="AR45" s="10" t="s">
        <v>8</v>
      </c>
      <c r="AS45" s="10" t="s">
        <v>9</v>
      </c>
      <c r="AT45" s="10" t="s">
        <v>10</v>
      </c>
      <c r="AU45" s="10" t="s">
        <v>11</v>
      </c>
      <c r="AV45" s="10"/>
      <c r="AW45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'Aspergillus spelaeus polymycovirus 1' ,/*[isType]=*/ '0' ,/*[exemplarAccessions]=*/ 'dsRNA 1: MG887754; dsRNA 2: MG887755; dsRNA 3: MG887756; dsRNA 4: MG887757 ' ,/*[exemplarName]=*/ 'Aspergillus spelaeus tetramycovirus 1' ,/*[abbrev]=*/ 'AspTmV1' ,/*[exemplarIsolate]=*/ 'MUT1993'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5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" s="60" t="str">
        <f t="shared" ca="1" si="1"/>
        <v>/*[filename]=*/ 'ICTV MSL Release 35 2019 Changes.2.col_mapped.SQLinsert.xlsx' ,/*[sort]=*/ '44'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5" s="60" t="str">
        <f t="shared" si="2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5" s="60" t="str">
        <f t="shared" si="3"/>
        <v xml:space="preserve">,/*[subclass]=*/NULL,/*[order]=*/NULL,/*[suborder]=*/NULL,/*[family]=*/ 'Polymycoviridae' ,/*[subfamily]=*/NULL,/*[genus]=*/ 'Polymycovirus' ,/*[subgenus]=*/NULL,/*[species]=*/ 'Aspergillus spelaeus polymycovirus 1' ,/*[isType]=*/ '0' ,/*[exemplarAccessions]=*/ 'dsRNA 1: MG887754; dsRNA 2: MG887755; dsRNA 3: MG887756; dsRNA 4: MG887757 ' ,/*[exemplarName]=*/ 'Aspergillus spelaeus tetramycovirus 1' ,/*[abbrev]=*/ 'AspTmV1' ,/*[exemplarIsolate]=*/ 'MUT1993' ,/*[isComplete]=*/ 'CG' ,/*[molecule]=*/ 'dsRNA' </v>
      </c>
      <c r="BB45" s="60" t="str">
        <f t="shared" si="4"/>
        <v xml:space="preserve">,/*[change]=*/ 'Create new' ,/*[rank]=*/ 'species' </v>
      </c>
    </row>
    <row r="46" spans="1:54" x14ac:dyDescent="0.2">
      <c r="A46" s="59" t="str">
        <f ca="1">MID(CELL("filename",$AW$1),FIND("[",CELL("filename",$AW$1))+1,FIND("]", CELL("filename",$AW$1))-FIND("[",CELL("filename",$AW$1))-1)</f>
        <v>ICTV MSL Release 35 2019 Changes.2.col_mapped.SQLinsert.xlsx</v>
      </c>
      <c r="B46" s="14">
        <v>45</v>
      </c>
      <c r="D46" s="16" t="s">
        <v>175</v>
      </c>
      <c r="E46" s="14" t="s">
        <v>5689</v>
      </c>
      <c r="F46" s="16" t="s">
        <v>5368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X46" s="6" t="s">
        <v>104</v>
      </c>
      <c r="Y46" s="6"/>
      <c r="Z46" s="6"/>
      <c r="AA46" s="6"/>
      <c r="AB46" s="6"/>
      <c r="AC46" s="6"/>
      <c r="AD46" s="6"/>
      <c r="AE46" s="6"/>
      <c r="AF46" s="6"/>
      <c r="AG46" s="6"/>
      <c r="AH46" s="6" t="s">
        <v>176</v>
      </c>
      <c r="AI46" s="6"/>
      <c r="AJ46" s="6" t="s">
        <v>177</v>
      </c>
      <c r="AK46" s="6"/>
      <c r="AL46" s="6" t="s">
        <v>188</v>
      </c>
      <c r="AM46" s="5">
        <v>0</v>
      </c>
      <c r="AN46" s="10" t="s">
        <v>189</v>
      </c>
      <c r="AO46" s="10" t="s">
        <v>188</v>
      </c>
      <c r="AP46" s="6" t="s">
        <v>190</v>
      </c>
      <c r="AQ46" s="6" t="s">
        <v>191</v>
      </c>
      <c r="AR46" s="10" t="s">
        <v>8</v>
      </c>
      <c r="AS46" s="10" t="s">
        <v>9</v>
      </c>
      <c r="AT46" s="10" t="s">
        <v>10</v>
      </c>
      <c r="AU46" s="10" t="s">
        <v>11</v>
      </c>
      <c r="AV46" s="10"/>
      <c r="AW46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'Beauveria bassiana polymycovirus 1' ,/*[isType]=*/ '0' ,/*[exemplarAccessions]=*/ 'dsRNA 1: LN896307; dsRNA 2: LN896308; dsRNA 3: LN896309; dsRNA 4: LN896310' ,/*[exemplarName]=*/ 'Beauveria bassiana polymycovirus 1' ,/*[abbrev]=*/ 'BbPmV1' ,/*[exemplarIsolate]=*/ 'EABb 92/11-Dm'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6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" s="60" t="str">
        <f t="shared" ca="1" si="1"/>
        <v>/*[filename]=*/ 'ICTV MSL Release 35 2019 Changes.2.col_mapped.SQLinsert.xlsx' ,/*[sort]=*/ '45'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6" s="60" t="str">
        <f t="shared" si="2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6" s="60" t="str">
        <f t="shared" si="3"/>
        <v xml:space="preserve">,/*[subclass]=*/NULL,/*[order]=*/NULL,/*[suborder]=*/NULL,/*[family]=*/ 'Polymycoviridae' ,/*[subfamily]=*/NULL,/*[genus]=*/ 'Polymycovirus' ,/*[subgenus]=*/NULL,/*[species]=*/ 'Beauveria bassiana polymycovirus 1' ,/*[isType]=*/ '0' ,/*[exemplarAccessions]=*/ 'dsRNA 1: LN896307; dsRNA 2: LN896308; dsRNA 3: LN896309; dsRNA 4: LN896310' ,/*[exemplarName]=*/ 'Beauveria bassiana polymycovirus 1' ,/*[abbrev]=*/ 'BbPmV1' ,/*[exemplarIsolate]=*/ 'EABb 92/11-Dm' ,/*[isComplete]=*/ 'CG' ,/*[molecule]=*/ 'dsRNA' </v>
      </c>
      <c r="BB46" s="60" t="str">
        <f t="shared" si="4"/>
        <v xml:space="preserve">,/*[change]=*/ 'Create new' ,/*[rank]=*/ 'species' </v>
      </c>
    </row>
    <row r="47" spans="1:54" x14ac:dyDescent="0.2">
      <c r="A47" s="59" t="str">
        <f ca="1">MID(CELL("filename",$AW$1),FIND("[",CELL("filename",$AW$1))+1,FIND("]", CELL("filename",$AW$1))-FIND("[",CELL("filename",$AW$1))-1)</f>
        <v>ICTV MSL Release 35 2019 Changes.2.col_mapped.SQLinsert.xlsx</v>
      </c>
      <c r="B47" s="14">
        <v>46</v>
      </c>
      <c r="D47" s="16" t="s">
        <v>175</v>
      </c>
      <c r="E47" s="14" t="s">
        <v>5689</v>
      </c>
      <c r="F47" s="16" t="s">
        <v>5368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X47" s="6" t="s">
        <v>104</v>
      </c>
      <c r="Y47" s="6"/>
      <c r="Z47" s="6"/>
      <c r="AA47" s="6"/>
      <c r="AB47" s="6"/>
      <c r="AC47" s="6"/>
      <c r="AD47" s="6"/>
      <c r="AE47" s="6"/>
      <c r="AF47" s="6"/>
      <c r="AG47" s="6"/>
      <c r="AH47" s="6" t="s">
        <v>176</v>
      </c>
      <c r="AI47" s="6"/>
      <c r="AJ47" s="6" t="s">
        <v>177</v>
      </c>
      <c r="AK47" s="6"/>
      <c r="AL47" s="6" t="s">
        <v>192</v>
      </c>
      <c r="AM47" s="5">
        <v>0</v>
      </c>
      <c r="AN47" s="10" t="s">
        <v>193</v>
      </c>
      <c r="AO47" s="10" t="s">
        <v>194</v>
      </c>
      <c r="AP47" s="6" t="s">
        <v>195</v>
      </c>
      <c r="AQ47" s="6" t="s">
        <v>196</v>
      </c>
      <c r="AR47" s="10" t="s">
        <v>8</v>
      </c>
      <c r="AS47" s="10" t="s">
        <v>9</v>
      </c>
      <c r="AT47" s="10" t="s">
        <v>10</v>
      </c>
      <c r="AU47" s="10" t="s">
        <v>11</v>
      </c>
      <c r="AV47" s="10"/>
      <c r="AW47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'Botryoshaeria dothidea polymycovirus 1' ,/*[isType]=*/ '0' ,/*[exemplarAccessions]=*/ 'dsRNA 1: KP245734; dsRNA 2: KP245735; dsRNA 3: KP245736; dsRNA 4: KP245737; dsRNA 5: KP245738' ,/*[exemplarName]=*/ 'Botryosphaeria dothidea RNA virus 1' ,/*[abbrev]=*/ 'BdRV1' ,/*[exemplarIsolate]=*/ 'YZN115'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7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" s="60" t="str">
        <f t="shared" ca="1" si="1"/>
        <v>/*[filename]=*/ 'ICTV MSL Release 35 2019 Changes.2.col_mapped.SQLinsert.xlsx' ,/*[sort]=*/ '46'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7" s="60" t="str">
        <f t="shared" si="2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7" s="60" t="str">
        <f t="shared" si="3"/>
        <v xml:space="preserve">,/*[subclass]=*/NULL,/*[order]=*/NULL,/*[suborder]=*/NULL,/*[family]=*/ 'Polymycoviridae' ,/*[subfamily]=*/NULL,/*[genus]=*/ 'Polymycovirus' ,/*[subgenus]=*/NULL,/*[species]=*/ 'Botryoshaeria dothidea polymycovirus 1' ,/*[isType]=*/ '0' ,/*[exemplarAccessions]=*/ 'dsRNA 1: KP245734; dsRNA 2: KP245735; dsRNA 3: KP245736; dsRNA 4: KP245737; dsRNA 5: KP245738' ,/*[exemplarName]=*/ 'Botryosphaeria dothidea RNA virus 1' ,/*[abbrev]=*/ 'BdRV1' ,/*[exemplarIsolate]=*/ 'YZN115' ,/*[isComplete]=*/ 'CG' ,/*[molecule]=*/ 'dsRNA' </v>
      </c>
      <c r="BB47" s="60" t="str">
        <f t="shared" si="4"/>
        <v xml:space="preserve">,/*[change]=*/ 'Create new' ,/*[rank]=*/ 'species' </v>
      </c>
    </row>
    <row r="48" spans="1:54" x14ac:dyDescent="0.2">
      <c r="A48" s="59" t="str">
        <f ca="1">MID(CELL("filename",$AW$1),FIND("[",CELL("filename",$AW$1))+1,FIND("]", CELL("filename",$AW$1))-FIND("[",CELL("filename",$AW$1))-1)</f>
        <v>ICTV MSL Release 35 2019 Changes.2.col_mapped.SQLinsert.xlsx</v>
      </c>
      <c r="B48" s="14">
        <v>47</v>
      </c>
      <c r="D48" s="16" t="s">
        <v>175</v>
      </c>
      <c r="E48" s="14" t="s">
        <v>5689</v>
      </c>
      <c r="F48" s="16" t="s">
        <v>5368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X48" s="6" t="s">
        <v>104</v>
      </c>
      <c r="Y48" s="6"/>
      <c r="Z48" s="6"/>
      <c r="AA48" s="6"/>
      <c r="AB48" s="6"/>
      <c r="AC48" s="6"/>
      <c r="AD48" s="6"/>
      <c r="AE48" s="6"/>
      <c r="AF48" s="6"/>
      <c r="AG48" s="6"/>
      <c r="AH48" s="6" t="s">
        <v>176</v>
      </c>
      <c r="AI48" s="6"/>
      <c r="AJ48" s="6" t="s">
        <v>177</v>
      </c>
      <c r="AK48" s="6"/>
      <c r="AL48" s="6" t="s">
        <v>197</v>
      </c>
      <c r="AM48" s="5">
        <v>0</v>
      </c>
      <c r="AN48" s="10" t="s">
        <v>198</v>
      </c>
      <c r="AO48" s="10" t="s">
        <v>199</v>
      </c>
      <c r="AP48" s="6" t="s">
        <v>200</v>
      </c>
      <c r="AQ48" s="6" t="s">
        <v>201</v>
      </c>
      <c r="AR48" s="10" t="s">
        <v>8</v>
      </c>
      <c r="AS48" s="10" t="s">
        <v>9</v>
      </c>
      <c r="AT48" s="10" t="s">
        <v>10</v>
      </c>
      <c r="AU48" s="10" t="s">
        <v>11</v>
      </c>
      <c r="AV48" s="10"/>
      <c r="AW48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'Cladosporium cladosporioides polymycovirus 1' ,/*[isType]=*/ '0' ,/*[exemplarAccessions]=*/ 'dsRNA 1: KJ787686; dsRNA 2: KJ787687; dsRNA 3: KJ787688; dsRNA 4: KJ787689; dsRNA 5: KJ787690' ,/*[exemplarName]=*/ 'Cladosporium cladosporioides virus 1' ,/*[abbrev]=*/ 'CcV1' ,/*[exemplarIsolate]=*/ 'DF15'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8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" s="60" t="str">
        <f t="shared" ca="1" si="1"/>
        <v>/*[filename]=*/ 'ICTV MSL Release 35 2019 Changes.2.col_mapped.SQLinsert.xlsx' ,/*[sort]=*/ '47'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8" s="60" t="str">
        <f t="shared" si="2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8" s="60" t="str">
        <f t="shared" si="3"/>
        <v xml:space="preserve">,/*[subclass]=*/NULL,/*[order]=*/NULL,/*[suborder]=*/NULL,/*[family]=*/ 'Polymycoviridae' ,/*[subfamily]=*/NULL,/*[genus]=*/ 'Polymycovirus' ,/*[subgenus]=*/NULL,/*[species]=*/ 'Cladosporium cladosporioides polymycovirus 1' ,/*[isType]=*/ '0' ,/*[exemplarAccessions]=*/ 'dsRNA 1: KJ787686; dsRNA 2: KJ787687; dsRNA 3: KJ787688; dsRNA 4: KJ787689; dsRNA 5: KJ787690' ,/*[exemplarName]=*/ 'Cladosporium cladosporioides virus 1' ,/*[abbrev]=*/ 'CcV1' ,/*[exemplarIsolate]=*/ 'DF15' ,/*[isComplete]=*/ 'CG' ,/*[molecule]=*/ 'dsRNA' </v>
      </c>
      <c r="BB48" s="60" t="str">
        <f t="shared" si="4"/>
        <v xml:space="preserve">,/*[change]=*/ 'Create new' ,/*[rank]=*/ 'species' </v>
      </c>
    </row>
    <row r="49" spans="1:54" x14ac:dyDescent="0.2">
      <c r="A49" s="59" t="str">
        <f ca="1">MID(CELL("filename",$AW$1),FIND("[",CELL("filename",$AW$1))+1,FIND("]", CELL("filename",$AW$1))-FIND("[",CELL("filename",$AW$1))-1)</f>
        <v>ICTV MSL Release 35 2019 Changes.2.col_mapped.SQLinsert.xlsx</v>
      </c>
      <c r="B49" s="14">
        <v>48</v>
      </c>
      <c r="D49" s="16" t="s">
        <v>175</v>
      </c>
      <c r="E49" s="14" t="s">
        <v>5689</v>
      </c>
      <c r="F49" s="16" t="s">
        <v>5368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X49" s="6" t="s">
        <v>104</v>
      </c>
      <c r="Y49" s="6"/>
      <c r="Z49" s="6"/>
      <c r="AA49" s="6"/>
      <c r="AB49" s="6"/>
      <c r="AC49" s="6"/>
      <c r="AD49" s="6"/>
      <c r="AE49" s="6"/>
      <c r="AF49" s="6"/>
      <c r="AG49" s="6"/>
      <c r="AH49" s="6" t="s">
        <v>176</v>
      </c>
      <c r="AI49" s="6"/>
      <c r="AJ49" s="6" t="s">
        <v>177</v>
      </c>
      <c r="AK49" s="6"/>
      <c r="AL49" s="6" t="s">
        <v>202</v>
      </c>
      <c r="AM49" s="5">
        <v>0</v>
      </c>
      <c r="AN49" s="10" t="s">
        <v>203</v>
      </c>
      <c r="AO49" s="10" t="s">
        <v>204</v>
      </c>
      <c r="AP49" s="6" t="s">
        <v>205</v>
      </c>
      <c r="AQ49" s="6" t="s">
        <v>206</v>
      </c>
      <c r="AR49" s="10" t="s">
        <v>8</v>
      </c>
      <c r="AS49" s="10" t="s">
        <v>9</v>
      </c>
      <c r="AT49" s="10" t="s">
        <v>10</v>
      </c>
      <c r="AU49" s="10" t="s">
        <v>11</v>
      </c>
      <c r="AV49" s="10"/>
      <c r="AW49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'Colletotrichum camelliae polymycovirus 1' ,/*[isType]=*/ '0' ,/*[exemplarAccessions]=*/ 'dsRNA 1: KX778766; dsRNA 2: KX778767; dsRNA 3: KX778768; dsRNA 4: KX778769; dsRNA 5: KX778770; dsRNA 6: KX778771; dsRNA 7: KX778772; dsRNA 8: KX778773' ,/*[exemplarName]=*/ 'Colletotrichum camelliae filamentous virus ' ,/*[abbrev]=*/ 'CcFV1' ,/*[exemplarIsolate]=*/ ' LT-3-1'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9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" s="60" t="str">
        <f t="shared" ca="1" si="1"/>
        <v>/*[filename]=*/ 'ICTV MSL Release 35 2019 Changes.2.col_mapped.SQLinsert.xlsx' ,/*[sort]=*/ '48'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9" s="60" t="str">
        <f t="shared" si="2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9" s="60" t="str">
        <f t="shared" si="3"/>
        <v xml:space="preserve">,/*[subclass]=*/NULL,/*[order]=*/NULL,/*[suborder]=*/NULL,/*[family]=*/ 'Polymycoviridae' ,/*[subfamily]=*/NULL,/*[genus]=*/ 'Polymycovirus' ,/*[subgenus]=*/NULL,/*[species]=*/ 'Colletotrichum camelliae polymycovirus 1' ,/*[isType]=*/ '0' ,/*[exemplarAccessions]=*/ 'dsRNA 1: KX778766; dsRNA 2: KX778767; dsRNA 3: KX778768; dsRNA 4: KX778769; dsRNA 5: KX778770; dsRNA 6: KX778771; dsRNA 7: KX778772; dsRNA 8: KX778773' ,/*[exemplarName]=*/ 'Colletotrichum camelliae filamentous virus ' ,/*[abbrev]=*/ 'CcFV1' ,/*[exemplarIsolate]=*/ ' LT-3-1' ,/*[isComplete]=*/ 'CG' ,/*[molecule]=*/ 'dsRNA' </v>
      </c>
      <c r="BB49" s="60" t="str">
        <f t="shared" si="4"/>
        <v xml:space="preserve">,/*[change]=*/ 'Create new' ,/*[rank]=*/ 'species' </v>
      </c>
    </row>
    <row r="50" spans="1:54" x14ac:dyDescent="0.2">
      <c r="A50" s="59" t="str">
        <f ca="1">MID(CELL("filename",$AW$1),FIND("[",CELL("filename",$AW$1))+1,FIND("]", CELL("filename",$AW$1))-FIND("[",CELL("filename",$AW$1))-1)</f>
        <v>ICTV MSL Release 35 2019 Changes.2.col_mapped.SQLinsert.xlsx</v>
      </c>
      <c r="B50" s="14">
        <v>49</v>
      </c>
      <c r="D50" s="16" t="s">
        <v>175</v>
      </c>
      <c r="E50" s="14" t="s">
        <v>5689</v>
      </c>
      <c r="F50" s="16" t="s">
        <v>5368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X50" s="6" t="s">
        <v>104</v>
      </c>
      <c r="Y50" s="6"/>
      <c r="Z50" s="6"/>
      <c r="AA50" s="6"/>
      <c r="AB50" s="6"/>
      <c r="AC50" s="6"/>
      <c r="AD50" s="6"/>
      <c r="AE50" s="6"/>
      <c r="AF50" s="6"/>
      <c r="AG50" s="6"/>
      <c r="AH50" s="6" t="s">
        <v>176</v>
      </c>
      <c r="AI50" s="6"/>
      <c r="AJ50" s="6" t="s">
        <v>177</v>
      </c>
      <c r="AK50" s="6"/>
      <c r="AL50" s="6" t="s">
        <v>207</v>
      </c>
      <c r="AM50" s="5">
        <v>0</v>
      </c>
      <c r="AN50" s="10" t="s">
        <v>208</v>
      </c>
      <c r="AO50" s="10" t="s">
        <v>207</v>
      </c>
      <c r="AP50" s="6" t="s">
        <v>209</v>
      </c>
      <c r="AQ50" s="6"/>
      <c r="AR50" s="10" t="s">
        <v>8</v>
      </c>
      <c r="AS50" s="10" t="s">
        <v>9</v>
      </c>
      <c r="AT50" s="10" t="s">
        <v>10</v>
      </c>
      <c r="AU50" s="10" t="s">
        <v>11</v>
      </c>
      <c r="AV50" s="10"/>
      <c r="AW50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'Fusarium redolens polymycovirus 1' ,/*[isType]=*/ '0' ,/*[exemplarAccessions]=*/ 'dsRNA 1: MK609920; dsRNA 2: MK609921; dsRNA 3: MK609922; dsRNA 4: MK609923; dsRNA 5: MK609924; dsRNA 6: MK609925; dsRNA 7: MK609926; dsRNA 8: MK609927' ,/*[exemplarName]=*/ 'Fusarium redolens polymycovirus 1' ,/*[abbrev]=*/ 'FrPmV1'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0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" s="60" t="str">
        <f t="shared" ca="1" si="1"/>
        <v>/*[filename]=*/ 'ICTV MSL Release 35 2019 Changes.2.col_mapped.SQLinsert.xlsx' ,/*[sort]=*/ '49'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0" s="60" t="str">
        <f t="shared" si="2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0" s="60" t="str">
        <f t="shared" si="3"/>
        <v xml:space="preserve">,/*[subclass]=*/NULL,/*[order]=*/NULL,/*[suborder]=*/NULL,/*[family]=*/ 'Polymycoviridae' ,/*[subfamily]=*/NULL,/*[genus]=*/ 'Polymycovirus' ,/*[subgenus]=*/NULL,/*[species]=*/ 'Fusarium redolens polymycovirus 1' ,/*[isType]=*/ '0' ,/*[exemplarAccessions]=*/ 'dsRNA 1: MK609920; dsRNA 2: MK609921; dsRNA 3: MK609922; dsRNA 4: MK609923; dsRNA 5: MK609924; dsRNA 6: MK609925; dsRNA 7: MK609926; dsRNA 8: MK609927' ,/*[exemplarName]=*/ 'Fusarium redolens polymycovirus 1' ,/*[abbrev]=*/ 'FrPmV1' ,/*[exemplarIsolate]=*/NULL,/*[isComplete]=*/ 'CG' ,/*[molecule]=*/ 'dsRNA' </v>
      </c>
      <c r="BB50" s="60" t="str">
        <f t="shared" si="4"/>
        <v xml:space="preserve">,/*[change]=*/ 'Create new' ,/*[rank]=*/ 'species' </v>
      </c>
    </row>
    <row r="51" spans="1:54" x14ac:dyDescent="0.2">
      <c r="A51" s="59" t="str">
        <f ca="1">MID(CELL("filename",$AW$1),FIND("[",CELL("filename",$AW$1))+1,FIND("]", CELL("filename",$AW$1))-FIND("[",CELL("filename",$AW$1))-1)</f>
        <v>ICTV MSL Release 35 2019 Changes.2.col_mapped.SQLinsert.xlsx</v>
      </c>
      <c r="B51" s="14">
        <v>50</v>
      </c>
      <c r="D51" s="16" t="s">
        <v>175</v>
      </c>
      <c r="E51" s="14" t="s">
        <v>5689</v>
      </c>
      <c r="F51" s="16" t="s">
        <v>5368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X51" s="6" t="s">
        <v>104</v>
      </c>
      <c r="Y51" s="6"/>
      <c r="Z51" s="6"/>
      <c r="AA51" s="6"/>
      <c r="AB51" s="6"/>
      <c r="AC51" s="6"/>
      <c r="AD51" s="6"/>
      <c r="AE51" s="6"/>
      <c r="AF51" s="6"/>
      <c r="AG51" s="6"/>
      <c r="AH51" s="6" t="s">
        <v>176</v>
      </c>
      <c r="AI51" s="6"/>
      <c r="AJ51" s="6" t="s">
        <v>177</v>
      </c>
      <c r="AK51" s="6"/>
      <c r="AL51" s="6" t="s">
        <v>210</v>
      </c>
      <c r="AM51" s="5">
        <v>0</v>
      </c>
      <c r="AN51" s="10" t="s">
        <v>211</v>
      </c>
      <c r="AO51" s="10" t="s">
        <v>212</v>
      </c>
      <c r="AP51" s="10" t="s">
        <v>213</v>
      </c>
      <c r="AQ51" s="6" t="s">
        <v>214</v>
      </c>
      <c r="AR51" s="10" t="s">
        <v>8</v>
      </c>
      <c r="AS51" s="10" t="s">
        <v>9</v>
      </c>
      <c r="AT51" s="10" t="s">
        <v>10</v>
      </c>
      <c r="AU51" s="10" t="s">
        <v>11</v>
      </c>
      <c r="AV51" s="10"/>
      <c r="AW51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'Magnaporthe oryzae polymycovirus 1 ' ,/*[isType]=*/ '0' ,/*[exemplarAccessions]=*/ 'dsRNA 1: MH231406; dsRNA 2: MH231407; dsRNA 3: MH231408; dsRNA 4: MH231409 ' ,/*[exemplarName]=*/ 'Magnaporthe oryzae polymycovirus 1' ,/*[abbrev]=*/ 'MoPmV1' ,/*[exemplarIsolate]=*/ 'TM02'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1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" s="60" t="str">
        <f t="shared" ca="1" si="1"/>
        <v>/*[filename]=*/ 'ICTV MSL Release 35 2019 Changes.2.col_mapped.SQLinsert.xlsx' ,/*[sort]=*/ '50'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1" s="60" t="str">
        <f t="shared" si="2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1" s="60" t="str">
        <f t="shared" si="3"/>
        <v xml:space="preserve">,/*[subclass]=*/NULL,/*[order]=*/NULL,/*[suborder]=*/NULL,/*[family]=*/ 'Polymycoviridae' ,/*[subfamily]=*/NULL,/*[genus]=*/ 'Polymycovirus' ,/*[subgenus]=*/NULL,/*[species]=*/ 'Magnaporthe oryzae polymycovirus 1 ' ,/*[isType]=*/ '0' ,/*[exemplarAccessions]=*/ 'dsRNA 1: MH231406; dsRNA 2: MH231407; dsRNA 3: MH231408; dsRNA 4: MH231409 ' ,/*[exemplarName]=*/ 'Magnaporthe oryzae polymycovirus 1' ,/*[abbrev]=*/ 'MoPmV1' ,/*[exemplarIsolate]=*/ 'TM02' ,/*[isComplete]=*/ 'CG' ,/*[molecule]=*/ 'dsRNA' </v>
      </c>
      <c r="BB51" s="60" t="str">
        <f t="shared" si="4"/>
        <v xml:space="preserve">,/*[change]=*/ 'Create new' ,/*[rank]=*/ 'species' </v>
      </c>
    </row>
    <row r="52" spans="1:54" x14ac:dyDescent="0.2">
      <c r="A52" s="59" t="str">
        <f ca="1">MID(CELL("filename",$AW$1),FIND("[",CELL("filename",$AW$1))+1,FIND("]", CELL("filename",$AW$1))-FIND("[",CELL("filename",$AW$1))-1)</f>
        <v>ICTV MSL Release 35 2019 Changes.2.col_mapped.SQLinsert.xlsx</v>
      </c>
      <c r="B52" s="14">
        <v>51</v>
      </c>
      <c r="D52" s="16" t="s">
        <v>175</v>
      </c>
      <c r="E52" s="14" t="s">
        <v>5689</v>
      </c>
      <c r="F52" s="16" t="s">
        <v>5368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X52" s="6" t="s">
        <v>104</v>
      </c>
      <c r="Y52" s="6"/>
      <c r="Z52" s="6"/>
      <c r="AA52" s="6"/>
      <c r="AB52" s="6"/>
      <c r="AC52" s="6"/>
      <c r="AD52" s="6"/>
      <c r="AE52" s="6"/>
      <c r="AF52" s="6"/>
      <c r="AG52" s="6"/>
      <c r="AH52" s="6" t="s">
        <v>176</v>
      </c>
      <c r="AI52" s="6"/>
      <c r="AJ52" s="6" t="s">
        <v>177</v>
      </c>
      <c r="AK52" s="6"/>
      <c r="AL52" s="6" t="s">
        <v>215</v>
      </c>
      <c r="AM52" s="5">
        <v>0</v>
      </c>
      <c r="AN52" s="10" t="s">
        <v>216</v>
      </c>
      <c r="AO52" s="10" t="s">
        <v>217</v>
      </c>
      <c r="AP52" s="10" t="s">
        <v>218</v>
      </c>
      <c r="AQ52" s="6" t="s">
        <v>219</v>
      </c>
      <c r="AR52" s="10" t="s">
        <v>8</v>
      </c>
      <c r="AS52" s="10" t="s">
        <v>9</v>
      </c>
      <c r="AT52" s="10" t="s">
        <v>10</v>
      </c>
      <c r="AU52" s="10" t="s">
        <v>11</v>
      </c>
      <c r="AV52" s="10"/>
      <c r="AW52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'Penicillum brevicompactum polymycovirus 1' ,/*[isType]=*/ '0' ,/*[exemplarAccessions]=*/ 'dsRNA 1: MG887750; dsRNA 2: MG887751; dsRNA 3: MG887752; dsRNA 4: MG887753' ,/*[exemplarName]=*/ 'Penicillium brevicompactum tetramycovirus 1' ,/*[abbrev]=*/ 'PbTmV1' ,/*[exemplarIsolate]=*/ 'MUT1097'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2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" s="60" t="str">
        <f t="shared" ca="1" si="1"/>
        <v>/*[filename]=*/ 'ICTV MSL Release 35 2019 Changes.2.col_mapped.SQLinsert.xlsx' ,/*[sort]=*/ '51'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2" s="60" t="str">
        <f t="shared" si="2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2" s="60" t="str">
        <f t="shared" si="3"/>
        <v xml:space="preserve">,/*[subclass]=*/NULL,/*[order]=*/NULL,/*[suborder]=*/NULL,/*[family]=*/ 'Polymycoviridae' ,/*[subfamily]=*/NULL,/*[genus]=*/ 'Polymycovirus' ,/*[subgenus]=*/NULL,/*[species]=*/ 'Penicillum brevicompactum polymycovirus 1' ,/*[isType]=*/ '0' ,/*[exemplarAccessions]=*/ 'dsRNA 1: MG887750; dsRNA 2: MG887751; dsRNA 3: MG887752; dsRNA 4: MG887753' ,/*[exemplarName]=*/ 'Penicillium brevicompactum tetramycovirus 1' ,/*[abbrev]=*/ 'PbTmV1' ,/*[exemplarIsolate]=*/ 'MUT1097' ,/*[isComplete]=*/ 'CG' ,/*[molecule]=*/ 'dsRNA' </v>
      </c>
      <c r="BB52" s="60" t="str">
        <f t="shared" si="4"/>
        <v xml:space="preserve">,/*[change]=*/ 'Create new' ,/*[rank]=*/ 'species' </v>
      </c>
    </row>
    <row r="53" spans="1:54" x14ac:dyDescent="0.2">
      <c r="A53" s="59" t="str">
        <f ca="1">MID(CELL("filename",$AW$1),FIND("[",CELL("filename",$AW$1))+1,FIND("]", CELL("filename",$AW$1))-FIND("[",CELL("filename",$AW$1))-1)</f>
        <v>ICTV MSL Release 35 2019 Changes.2.col_mapped.SQLinsert.xlsx</v>
      </c>
      <c r="B53" s="14">
        <v>52</v>
      </c>
      <c r="D53" s="16" t="s">
        <v>175</v>
      </c>
      <c r="E53" s="14" t="s">
        <v>5689</v>
      </c>
      <c r="F53" s="16" t="s">
        <v>5368</v>
      </c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X53" s="6" t="s">
        <v>104</v>
      </c>
      <c r="Y53" s="6"/>
      <c r="Z53" s="6"/>
      <c r="AA53" s="6"/>
      <c r="AB53" s="6"/>
      <c r="AC53" s="6"/>
      <c r="AD53" s="6"/>
      <c r="AE53" s="6"/>
      <c r="AF53" s="6"/>
      <c r="AG53" s="6"/>
      <c r="AH53" s="6" t="s">
        <v>176</v>
      </c>
      <c r="AI53" s="6"/>
      <c r="AJ53" s="6" t="s">
        <v>177</v>
      </c>
      <c r="AK53" s="6"/>
      <c r="AL53" s="6" t="s">
        <v>220</v>
      </c>
      <c r="AM53" s="5">
        <v>0</v>
      </c>
      <c r="AN53" s="10" t="s">
        <v>221</v>
      </c>
      <c r="AO53" s="10" t="s">
        <v>222</v>
      </c>
      <c r="AP53" s="10" t="s">
        <v>223</v>
      </c>
      <c r="AQ53" s="6" t="s">
        <v>224</v>
      </c>
      <c r="AR53" s="10" t="s">
        <v>8</v>
      </c>
      <c r="AS53" s="10" t="s">
        <v>9</v>
      </c>
      <c r="AT53" s="10" t="s">
        <v>10</v>
      </c>
      <c r="AU53" s="10" t="s">
        <v>11</v>
      </c>
      <c r="AV53" s="10"/>
      <c r="AW53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'Penicillium digitatum polymycovirus 1 ' ,/*[isType]=*/ '0' ,/*[exemplarAccessions]=*/ 'dsRNA 1: MF317878; dsRNA 2: MF317879; dsRNA 3: MF317880; dsRNA 4: MF317881' ,/*[exemplarName]=*/ 'Penicillium digitatum polymycoviruses 1' ,/*[abbrev]=*/ 'PdPmV1' ,/*[exemplarIsolate]=*/ 'A'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3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" s="60" t="str">
        <f t="shared" ca="1" si="1"/>
        <v>/*[filename]=*/ 'ICTV MSL Release 35 2019 Changes.2.col_mapped.SQLinsert.xlsx' ,/*[sort]=*/ '52'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3" s="60" t="str">
        <f t="shared" si="2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3" s="60" t="str">
        <f t="shared" si="3"/>
        <v xml:space="preserve">,/*[subclass]=*/NULL,/*[order]=*/NULL,/*[suborder]=*/NULL,/*[family]=*/ 'Polymycoviridae' ,/*[subfamily]=*/NULL,/*[genus]=*/ 'Polymycovirus' ,/*[subgenus]=*/NULL,/*[species]=*/ 'Penicillium digitatum polymycovirus 1 ' ,/*[isType]=*/ '0' ,/*[exemplarAccessions]=*/ 'dsRNA 1: MF317878; dsRNA 2: MF317879; dsRNA 3: MF317880; dsRNA 4: MF317881' ,/*[exemplarName]=*/ 'Penicillium digitatum polymycoviruses 1' ,/*[abbrev]=*/ 'PdPmV1' ,/*[exemplarIsolate]=*/ 'A' ,/*[isComplete]=*/ 'CG' ,/*[molecule]=*/ 'dsRNA' </v>
      </c>
      <c r="BB53" s="60" t="str">
        <f t="shared" si="4"/>
        <v xml:space="preserve">,/*[change]=*/ 'Create new' ,/*[rank]=*/ 'species' </v>
      </c>
    </row>
    <row r="54" spans="1:54" x14ac:dyDescent="0.2">
      <c r="A54" s="59" t="str">
        <f ca="1">MID(CELL("filename",$AW$1),FIND("[",CELL("filename",$AW$1))+1,FIND("]", CELL("filename",$AW$1))-FIND("[",CELL("filename",$AW$1))-1)</f>
        <v>ICTV MSL Release 35 2019 Changes.2.col_mapped.SQLinsert.xlsx</v>
      </c>
      <c r="B54" s="14">
        <v>53</v>
      </c>
      <c r="D54" s="16" t="s">
        <v>225</v>
      </c>
      <c r="E54" s="14" t="s">
        <v>5690</v>
      </c>
      <c r="F54" s="16" t="s">
        <v>5369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 t="s">
        <v>122</v>
      </c>
      <c r="AI54" s="6"/>
      <c r="AJ54" s="6" t="s">
        <v>226</v>
      </c>
      <c r="AK54" s="6"/>
      <c r="AL54" s="6" t="s">
        <v>227</v>
      </c>
      <c r="AM54" s="5">
        <v>0</v>
      </c>
      <c r="AN54" s="10" t="s">
        <v>228</v>
      </c>
      <c r="AO54" s="6" t="s">
        <v>229</v>
      </c>
      <c r="AP54" s="6" t="s">
        <v>230</v>
      </c>
      <c r="AQ54" s="10" t="s">
        <v>231</v>
      </c>
      <c r="AR54" s="10" t="s">
        <v>8</v>
      </c>
      <c r="AS54" s="10" t="s">
        <v>34</v>
      </c>
      <c r="AT54" s="10" t="s">
        <v>10</v>
      </c>
      <c r="AU54" s="10" t="s">
        <v>11</v>
      </c>
      <c r="AV54" s="10"/>
      <c r="AW54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'53' ,/*[isWrong]=*/NULL,/*[proposal_abbrev]=*/ '2019.002P' ,/*[proposal]=*/ '2019.002P.zip' ,/*[spreadsheet]=*/ '2019.002P.Mastrevirus_1sp.xlsx'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'Mastrevirus' ,/*[subgenus]=*/NULL,/*[species]=*/ 'Maize streak dwarfing virus' ,/*[isType]=*/ '0' ,/*[exemplarAccessions]=*/ 'MK329300' ,/*[exemplarName]=*/ 'maize streak dwarfing virus' ,/*[abbrev]=*/ 'MSDV' ,/*[exemplarIsolate]=*/ 'ET-Adama Zuria-MV1-16'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54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" s="60" t="str">
        <f t="shared" ca="1" si="1"/>
        <v>/*[filename]=*/ 'ICTV MSL Release 35 2019 Changes.2.col_mapped.SQLinsert.xlsx' ,/*[sort]=*/ '53' ,/*[isWrong]=*/NULL,/*[proposal_abbrev]=*/ '2019.002P' ,/*[proposal]=*/ '2019.002P.zip' ,/*[spreadsheet]=*/ '2019.002P.Mastrevirus_1sp.xlsx' ,/*[srcRealm]=*/NULL,/*[srcSubRealm]=*/NULL,/*[srcKingdom]=*/NULL,/*[srcSubkingdom]=*/NULL,/*[srcPhylum]=*/NULL,/*[srcSubPhylum]=*/NULL,/*[srcClass]=*/NULL,/*[srcSubClass]=*/NULL,/*[srcOrder]=*/NULL</v>
      </c>
      <c r="AZ54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" s="60" t="str">
        <f t="shared" si="3"/>
        <v xml:space="preserve">,/*[subclass]=*/NULL,/*[order]=*/NULL,/*[suborder]=*/NULL,/*[family]=*/ 'Geminiviridae' ,/*[subfamily]=*/NULL,/*[genus]=*/ 'Mastrevirus' ,/*[subgenus]=*/NULL,/*[species]=*/ 'Maize streak dwarfing virus' ,/*[isType]=*/ '0' ,/*[exemplarAccessions]=*/ 'MK329300' ,/*[exemplarName]=*/ 'maize streak dwarfing virus' ,/*[abbrev]=*/ 'MSDV' ,/*[exemplarIsolate]=*/ 'ET-Adama Zuria-MV1-16' ,/*[isComplete]=*/ 'CG' ,/*[molecule]=*/ 'ssDNA (+)' </v>
      </c>
      <c r="BB54" s="60" t="str">
        <f t="shared" si="4"/>
        <v xml:space="preserve">,/*[change]=*/ 'Create new' ,/*[rank]=*/ 'species' </v>
      </c>
    </row>
    <row r="55" spans="1:54" x14ac:dyDescent="0.2">
      <c r="A55" s="59" t="str">
        <f ca="1">MID(CELL("filename",$AW$1),FIND("[",CELL("filename",$AW$1))+1,FIND("]", CELL("filename",$AW$1))-FIND("[",CELL("filename",$AW$1))-1)</f>
        <v>ICTV MSL Release 35 2019 Changes.2.col_mapped.SQLinsert.xlsx</v>
      </c>
      <c r="B55" s="14">
        <v>54</v>
      </c>
      <c r="D55" s="16" t="s">
        <v>232</v>
      </c>
      <c r="E55" s="14" t="s">
        <v>5691</v>
      </c>
      <c r="F55" s="16" t="s">
        <v>5370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 t="s">
        <v>130</v>
      </c>
      <c r="AI55" s="6"/>
      <c r="AJ55" s="6" t="s">
        <v>233</v>
      </c>
      <c r="AK55" s="6"/>
      <c r="AL55" s="6"/>
      <c r="AM55" s="6"/>
      <c r="AN55" s="10"/>
      <c r="AO55" s="10"/>
      <c r="AP55" s="6"/>
      <c r="AQ55" s="10"/>
      <c r="AR55" s="10"/>
      <c r="AS55" s="10"/>
      <c r="AT55" s="10" t="s">
        <v>10</v>
      </c>
      <c r="AU55" s="10" t="s">
        <v>13</v>
      </c>
      <c r="AV55" s="10"/>
      <c r="AW55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5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" s="60" t="str">
        <f t="shared" ca="1" si="1"/>
        <v>/*[filename]=*/ 'ICTV MSL Release 35 2019 Changes.2.col_mapped.SQLinsert.xlsx' ,/*[sort]=*/ '54'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5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" s="60" t="str">
        <f t="shared" si="3"/>
        <v>,/*[subclass]=*/NULL,/*[order]=*/NULL,/*[suborder]=*/NULL,/*[family]=*/ 'Picornaviridae' ,/*[subfamily]=*/NULL,/*[genus]=*/ 'Boosepivirus' ,/*[subgenus]=*/NULL,/*[species]=*/NULL,/*[isType]=*/NULL,/*[exemplarAccessions]=*/NULL,/*[exemplarName]=*/NULL,/*[abbrev]=*/NULL,/*[exemplarIsolate]=*/NULL,/*[isComplete]=*/NULL,/*[molecule]=*/NULL</v>
      </c>
      <c r="BB55" s="60" t="str">
        <f t="shared" si="4"/>
        <v xml:space="preserve">,/*[change]=*/ 'Create new' ,/*[rank]=*/ 'genus' </v>
      </c>
    </row>
    <row r="56" spans="1:54" x14ac:dyDescent="0.2">
      <c r="A56" s="59" t="str">
        <f ca="1">MID(CELL("filename",$AW$1),FIND("[",CELL("filename",$AW$1))+1,FIND("]", CELL("filename",$AW$1))-FIND("[",CELL("filename",$AW$1))-1)</f>
        <v>ICTV MSL Release 35 2019 Changes.2.col_mapped.SQLinsert.xlsx</v>
      </c>
      <c r="B56" s="14">
        <v>55</v>
      </c>
      <c r="D56" s="16" t="s">
        <v>232</v>
      </c>
      <c r="E56" s="14" t="s">
        <v>5691</v>
      </c>
      <c r="F56" s="16" t="s">
        <v>5370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 t="s">
        <v>130</v>
      </c>
      <c r="AI56" s="6"/>
      <c r="AJ56" s="6" t="s">
        <v>233</v>
      </c>
      <c r="AK56" s="6"/>
      <c r="AL56" s="6" t="s">
        <v>234</v>
      </c>
      <c r="AM56" s="5">
        <v>1</v>
      </c>
      <c r="AN56" s="10" t="s">
        <v>235</v>
      </c>
      <c r="AO56" s="10" t="s">
        <v>236</v>
      </c>
      <c r="AP56" s="6"/>
      <c r="AQ56" s="10" t="s">
        <v>237</v>
      </c>
      <c r="AR56" s="10" t="s">
        <v>8</v>
      </c>
      <c r="AS56" s="10" t="s">
        <v>55</v>
      </c>
      <c r="AT56" s="10" t="s">
        <v>19</v>
      </c>
      <c r="AU56" s="10" t="s">
        <v>11</v>
      </c>
      <c r="AV56" s="10"/>
      <c r="AW56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 'Boosepivirus A' ,/*[isType]=*/ '1' ,/*[exemplarAccessions]=*/ 'LC006971' ,/*[exemplarName]=*/ 'boosepivirus A1' ,/*[abbrev]=*/NULL,/*[exemplarIsolate]=*/ 'Bo-11-39/2009/JPN'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6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" s="60" t="str">
        <f t="shared" ca="1" si="1"/>
        <v>/*[filename]=*/ 'ICTV MSL Release 35 2019 Changes.2.col_mapped.SQLinsert.xlsx' ,/*[sort]=*/ '55'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6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" s="60" t="str">
        <f t="shared" si="3"/>
        <v xml:space="preserve">,/*[subclass]=*/NULL,/*[order]=*/NULL,/*[suborder]=*/NULL,/*[family]=*/ 'Picornaviridae' ,/*[subfamily]=*/NULL,/*[genus]=*/ 'Boosepivirus' ,/*[subgenus]=*/NULL,/*[species]=*/ 'Boosepivirus A' ,/*[isType]=*/ '1' ,/*[exemplarAccessions]=*/ 'LC006971' ,/*[exemplarName]=*/ 'boosepivirus A1' ,/*[abbrev]=*/NULL,/*[exemplarIsolate]=*/ 'Bo-11-39/2009/JPN' ,/*[isComplete]=*/ 'CG' ,/*[molecule]=*/ 'ssRNA (+)' </v>
      </c>
      <c r="BB56" s="60" t="str">
        <f t="shared" si="4"/>
        <v xml:space="preserve">,/*[change]=*/ 'Create new; assign as type species' ,/*[rank]=*/ 'species' </v>
      </c>
    </row>
    <row r="57" spans="1:54" x14ac:dyDescent="0.2">
      <c r="A57" s="59" t="str">
        <f ca="1">MID(CELL("filename",$AW$1),FIND("[",CELL("filename",$AW$1))+1,FIND("]", CELL("filename",$AW$1))-FIND("[",CELL("filename",$AW$1))-1)</f>
        <v>ICTV MSL Release 35 2019 Changes.2.col_mapped.SQLinsert.xlsx</v>
      </c>
      <c r="B57" s="14">
        <v>56</v>
      </c>
      <c r="D57" s="16" t="s">
        <v>232</v>
      </c>
      <c r="E57" s="14" t="s">
        <v>5691</v>
      </c>
      <c r="F57" s="16" t="s">
        <v>5370</v>
      </c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 t="s">
        <v>130</v>
      </c>
      <c r="AI57" s="6"/>
      <c r="AJ57" s="6" t="s">
        <v>233</v>
      </c>
      <c r="AK57" s="6"/>
      <c r="AL57" s="6" t="s">
        <v>238</v>
      </c>
      <c r="AM57" s="5">
        <v>0</v>
      </c>
      <c r="AN57" s="10" t="s">
        <v>239</v>
      </c>
      <c r="AO57" s="10" t="s">
        <v>240</v>
      </c>
      <c r="AP57" s="6"/>
      <c r="AQ57" s="10" t="s">
        <v>241</v>
      </c>
      <c r="AR57" s="10" t="s">
        <v>8</v>
      </c>
      <c r="AS57" s="10" t="s">
        <v>55</v>
      </c>
      <c r="AT57" s="10" t="s">
        <v>10</v>
      </c>
      <c r="AU57" s="10" t="s">
        <v>11</v>
      </c>
      <c r="AV57" s="10"/>
      <c r="AW57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 'Boosepivirus B' ,/*[isType]=*/ '0' ,/*[exemplarAccessions]=*/ 'LC036579' ,/*[exemplarName]=*/ 'boosepivirus B1' ,/*[abbrev]=*/NULL,/*[exemplarIsolate]=*/ 'Bo-12-3/2009/JPN'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7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" s="60" t="str">
        <f t="shared" ca="1" si="1"/>
        <v>/*[filename]=*/ 'ICTV MSL Release 35 2019 Changes.2.col_mapped.SQLinsert.xlsx' ,/*[sort]=*/ '56'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7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" s="60" t="str">
        <f t="shared" si="3"/>
        <v xml:space="preserve">,/*[subclass]=*/NULL,/*[order]=*/NULL,/*[suborder]=*/NULL,/*[family]=*/ 'Picornaviridae' ,/*[subfamily]=*/NULL,/*[genus]=*/ 'Boosepivirus' ,/*[subgenus]=*/NULL,/*[species]=*/ 'Boosepivirus B' ,/*[isType]=*/ '0' ,/*[exemplarAccessions]=*/ 'LC036579' ,/*[exemplarName]=*/ 'boosepivirus B1' ,/*[abbrev]=*/NULL,/*[exemplarIsolate]=*/ 'Bo-12-3/2009/JPN' ,/*[isComplete]=*/ 'CG' ,/*[molecule]=*/ 'ssRNA (+)' </v>
      </c>
      <c r="BB57" s="60" t="str">
        <f t="shared" si="4"/>
        <v xml:space="preserve">,/*[change]=*/ 'Create new' ,/*[rank]=*/ 'species' </v>
      </c>
    </row>
    <row r="58" spans="1:54" x14ac:dyDescent="0.2">
      <c r="A58" s="59" t="str">
        <f ca="1">MID(CELL("filename",$AW$1),FIND("[",CELL("filename",$AW$1))+1,FIND("]", CELL("filename",$AW$1))-FIND("[",CELL("filename",$AW$1))-1)</f>
        <v>ICTV MSL Release 35 2019 Changes.2.col_mapped.SQLinsert.xlsx</v>
      </c>
      <c r="B58" s="14">
        <v>57</v>
      </c>
      <c r="D58" s="16" t="s">
        <v>232</v>
      </c>
      <c r="E58" s="14" t="s">
        <v>5691</v>
      </c>
      <c r="F58" s="16" t="s">
        <v>5370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 t="s">
        <v>130</v>
      </c>
      <c r="AI58" s="6"/>
      <c r="AJ58" s="6" t="s">
        <v>233</v>
      </c>
      <c r="AK58" s="6"/>
      <c r="AL58" s="6" t="s">
        <v>242</v>
      </c>
      <c r="AM58" s="5">
        <v>0</v>
      </c>
      <c r="AN58" s="10" t="s">
        <v>243</v>
      </c>
      <c r="AO58" s="10" t="s">
        <v>244</v>
      </c>
      <c r="AP58" s="6"/>
      <c r="AQ58" s="10" t="s">
        <v>245</v>
      </c>
      <c r="AR58" s="10" t="s">
        <v>8</v>
      </c>
      <c r="AS58" s="10" t="s">
        <v>55</v>
      </c>
      <c r="AT58" s="10" t="s">
        <v>10</v>
      </c>
      <c r="AU58" s="10" t="s">
        <v>11</v>
      </c>
      <c r="AV58" s="10"/>
      <c r="AW58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 'Boosepivirus C' ,/*[isType]=*/ '0' ,/*[exemplarAccessions]=*/ 'LR216006' ,/*[exemplarName]=*/ 'boosepivirus C1' ,/*[abbrev]=*/NULL,/*[exemplarIsolate]=*/ 'England/2004/E1028-04'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8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" s="60" t="str">
        <f t="shared" ca="1" si="1"/>
        <v>/*[filename]=*/ 'ICTV MSL Release 35 2019 Changes.2.col_mapped.SQLinsert.xlsx' ,/*[sort]=*/ '57'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8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" s="60" t="str">
        <f t="shared" si="3"/>
        <v xml:space="preserve">,/*[subclass]=*/NULL,/*[order]=*/NULL,/*[suborder]=*/NULL,/*[family]=*/ 'Picornaviridae' ,/*[subfamily]=*/NULL,/*[genus]=*/ 'Boosepivirus' ,/*[subgenus]=*/NULL,/*[species]=*/ 'Boosepivirus C' ,/*[isType]=*/ '0' ,/*[exemplarAccessions]=*/ 'LR216006' ,/*[exemplarName]=*/ 'boosepivirus C1' ,/*[abbrev]=*/NULL,/*[exemplarIsolate]=*/ 'England/2004/E1028-04' ,/*[isComplete]=*/ 'CG' ,/*[molecule]=*/ 'ssRNA (+)' </v>
      </c>
      <c r="BB58" s="60" t="str">
        <f t="shared" si="4"/>
        <v xml:space="preserve">,/*[change]=*/ 'Create new' ,/*[rank]=*/ 'species' </v>
      </c>
    </row>
    <row r="59" spans="1:54" x14ac:dyDescent="0.2">
      <c r="A59" s="59" t="str">
        <f ca="1">MID(CELL("filename",$AW$1),FIND("[",CELL("filename",$AW$1))+1,FIND("]", CELL("filename",$AW$1))-FIND("[",CELL("filename",$AW$1))-1)</f>
        <v>ICTV MSL Release 35 2019 Changes.2.col_mapped.SQLinsert.xlsx</v>
      </c>
      <c r="B59" s="14">
        <v>58</v>
      </c>
      <c r="D59" s="16" t="s">
        <v>246</v>
      </c>
      <c r="E59" s="14" t="s">
        <v>5692</v>
      </c>
      <c r="F59" s="16" t="s">
        <v>5371</v>
      </c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X59" s="6"/>
      <c r="Y59" s="6"/>
      <c r="Z59" s="6"/>
      <c r="AA59" s="6"/>
      <c r="AB59" s="6"/>
      <c r="AC59" s="6"/>
      <c r="AD59" s="6"/>
      <c r="AE59" s="6"/>
      <c r="AF59" s="6" t="s">
        <v>247</v>
      </c>
      <c r="AG59" s="6"/>
      <c r="AH59" s="6" t="s">
        <v>248</v>
      </c>
      <c r="AI59" s="6"/>
      <c r="AJ59" s="6" t="s">
        <v>249</v>
      </c>
      <c r="AK59" s="6"/>
      <c r="AL59" s="6"/>
      <c r="AM59" s="6"/>
      <c r="AN59" s="10"/>
      <c r="AO59" s="10"/>
      <c r="AP59" s="6"/>
      <c r="AQ59" s="10"/>
      <c r="AR59" s="10"/>
      <c r="AS59" s="10"/>
      <c r="AT59" s="10" t="s">
        <v>10</v>
      </c>
      <c r="AU59" s="10" t="s">
        <v>13</v>
      </c>
      <c r="AV59" s="10"/>
      <c r="AW59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'Apricotvirus'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9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" s="60" t="str">
        <f t="shared" ca="1" si="1"/>
        <v>/*[filename]=*/ 'ICTV MSL Release 35 2019 Changes.2.col_mapped.SQLinsert.xlsx' ,/*[sort]=*/ '58'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</v>
      </c>
      <c r="AZ59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" s="60" t="str">
        <f t="shared" si="3"/>
        <v>,/*[subclass]=*/NULL,/*[order]=*/ 'Caudovirales' ,/*[suborder]=*/NULL,/*[family]=*/ 'Siphoviridae' ,/*[subfamily]=*/NULL,/*[genus]=*/ 'Apricotvirus' ,/*[subgenus]=*/NULL,/*[species]=*/NULL,/*[isType]=*/NULL,/*[exemplarAccessions]=*/NULL,/*[exemplarName]=*/NULL,/*[abbrev]=*/NULL,/*[exemplarIsolate]=*/NULL,/*[isComplete]=*/NULL,/*[molecule]=*/NULL</v>
      </c>
      <c r="BB59" s="60" t="str">
        <f t="shared" si="4"/>
        <v xml:space="preserve">,/*[change]=*/ 'Create new' ,/*[rank]=*/ 'genus' </v>
      </c>
    </row>
    <row r="60" spans="1:54" x14ac:dyDescent="0.2">
      <c r="A60" s="59" t="str">
        <f ca="1">MID(CELL("filename",$AW$1),FIND("[",CELL("filename",$AW$1))+1,FIND("]", CELL("filename",$AW$1))-FIND("[",CELL("filename",$AW$1))-1)</f>
        <v>ICTV MSL Release 35 2019 Changes.2.col_mapped.SQLinsert.xlsx</v>
      </c>
      <c r="B60" s="14">
        <v>59</v>
      </c>
      <c r="D60" s="16" t="s">
        <v>246</v>
      </c>
      <c r="E60" s="14" t="s">
        <v>5692</v>
      </c>
      <c r="F60" s="16" t="s">
        <v>5371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X60" s="6"/>
      <c r="Y60" s="6"/>
      <c r="Z60" s="6"/>
      <c r="AA60" s="6"/>
      <c r="AB60" s="6"/>
      <c r="AC60" s="6"/>
      <c r="AD60" s="6"/>
      <c r="AE60" s="6"/>
      <c r="AF60" s="6" t="s">
        <v>247</v>
      </c>
      <c r="AG60" s="6"/>
      <c r="AH60" s="6" t="s">
        <v>248</v>
      </c>
      <c r="AI60" s="6"/>
      <c r="AJ60" s="6" t="s">
        <v>249</v>
      </c>
      <c r="AK60" s="6"/>
      <c r="AL60" s="6" t="s">
        <v>250</v>
      </c>
      <c r="AM60" s="5">
        <v>1</v>
      </c>
      <c r="AN60" s="10" t="s">
        <v>251</v>
      </c>
      <c r="AO60" s="10" t="s">
        <v>252</v>
      </c>
      <c r="AP60" s="6"/>
      <c r="AQ60" s="10"/>
      <c r="AR60" s="10" t="s">
        <v>8</v>
      </c>
      <c r="AS60" s="10" t="s">
        <v>22</v>
      </c>
      <c r="AT60" s="10" t="s">
        <v>19</v>
      </c>
      <c r="AU60" s="10" t="s">
        <v>11</v>
      </c>
      <c r="AV60" s="10"/>
      <c r="AW60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'Apricotvirus' ,/*[subgenus]=*/NULL,/*[species]=*/ 'Gordonia virus Apricot' ,/*[isType]=*/ '1' ,/*[exemplarAccessions]=*/ 'MH536812.1' ,/*[exemplarName]=*/ 'Gordonia phage Apricot'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0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" s="60" t="str">
        <f t="shared" ca="1" si="1"/>
        <v>/*[filename]=*/ 'ICTV MSL Release 35 2019 Changes.2.col_mapped.SQLinsert.xlsx' ,/*[sort]=*/ '59'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</v>
      </c>
      <c r="AZ60" s="60" t="str">
        <f t="shared" si="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" s="60" t="str">
        <f t="shared" si="3"/>
        <v xml:space="preserve">,/*[subclass]=*/NULL,/*[order]=*/ 'Caudovirales' ,/*[suborder]=*/NULL,/*[family]=*/ 'Siphoviridae' ,/*[subfamily]=*/NULL,/*[genus]=*/ 'Apricotvirus' ,/*[subgenus]=*/NULL,/*[species]=*/ 'Gordonia virus Apricot' ,/*[isType]=*/ '1' ,/*[exemplarAccessions]=*/ 'MH536812.1' ,/*[exemplarName]=*/ 'Gordonia phage Apricot' ,/*[abbrev]=*/NULL,/*[exemplarIsolate]=*/NULL,/*[isComplete]=*/ 'CG' ,/*[molecule]=*/ 'dsDNA' </v>
      </c>
      <c r="BB60" s="60" t="str">
        <f t="shared" si="4"/>
        <v xml:space="preserve">,/*[change]=*/ 'Create new; assign as type species' ,/*[rank]=*/ 'species' </v>
      </c>
    </row>
    <row r="61" spans="1:54" x14ac:dyDescent="0.2">
      <c r="A61" s="59" t="str">
        <f ca="1">MID(CELL("filename",$AW$1),FIND("[",CELL("filename",$AW$1))+1,FIND("]", CELL("filename",$AW$1))-FIND("[",CELL("filename",$AW$1))-1)</f>
        <v>ICTV MSL Release 35 2019 Changes.2.col_mapped.SQLinsert.xlsx</v>
      </c>
      <c r="B61" s="14">
        <v>60</v>
      </c>
      <c r="D61" s="16" t="s">
        <v>253</v>
      </c>
      <c r="E61" s="14" t="s">
        <v>5693</v>
      </c>
      <c r="F61" s="16" t="s">
        <v>5372</v>
      </c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 t="s">
        <v>254</v>
      </c>
      <c r="R61" s="24"/>
      <c r="S61" s="24" t="s">
        <v>255</v>
      </c>
      <c r="T61" s="24"/>
      <c r="U61" s="24" t="s">
        <v>256</v>
      </c>
      <c r="V61" s="24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 t="s">
        <v>254</v>
      </c>
      <c r="AI61" s="6"/>
      <c r="AJ61" s="6" t="s">
        <v>255</v>
      </c>
      <c r="AK61" s="6"/>
      <c r="AL61" s="6" t="s">
        <v>258</v>
      </c>
      <c r="AM61" s="5">
        <v>1</v>
      </c>
      <c r="AN61" s="10" t="s">
        <v>257</v>
      </c>
      <c r="AO61" s="10" t="s">
        <v>259</v>
      </c>
      <c r="AP61" s="10" t="s">
        <v>260</v>
      </c>
      <c r="AQ61" s="10"/>
      <c r="AR61" s="10" t="s">
        <v>8</v>
      </c>
      <c r="AS61" s="10" t="s">
        <v>22</v>
      </c>
      <c r="AT61" s="10" t="s">
        <v>38</v>
      </c>
      <c r="AU61" s="10" t="s">
        <v>11</v>
      </c>
      <c r="AV61" s="10"/>
      <c r="AW61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,/*[srcRealm]=*/NULL,/*[srcSubRealm]=*/NULL,/*[srcKingdom]=*/NULL,/*[srcSubkingdom]=*/NULL,/*[srcPhylum]=*/NULL,/*[srcSubPhylum]=*/NULL,/*[srcClass]=*/NULL,/*[srcSubClass]=*/NULL,/*[srcOrder]=*/NULL,/*[srcSubOrder]=*/NULL,/*[srcFamily]=*/ 'Hytrosaviridae' ,/*[srcSubFamily]=*/NULL,/*[srcGenus]=*/ 'Glossinavirus' ,/*[srcSubgenus]=*/NULL,/*[srcSpecies]=*/ 'Glossina hytrovirus' ,/*[srcIstype]=*/NULL,/*[empty1]=*/NULL,/*[realm]=*/NULL,/*[subrealm]=*/NULL,/*[kingdom]=*/NULL,/*[subkingdom]=*/NULL,/*[phylum]=*/NULL,/*[Subphylum]=*/NULL,/*[class]=*/NULL,/*[subclass]=*/NULL,/*[order]=*/NULL,/*[suborder]=*/NULL,/*[family]=*/ 'Hytrosaviridae' ,/*[subfamily]=*/NULL,/*[genus]=*/ 'Glossinavirus' ,/*[subgenus]=*/NULL,/*[species]=*/ 'Glossina hytrosavirus' ,/*[isType]=*/ '1' ,/*[exemplarAccessions]=*/ 'EF568108' ,/*[exemplarName]=*/ 'Glossina pallidipes salivary gland hypertrophy virus' ,/*[abbrev]=*/ 'GpSGHV'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61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" s="60" t="str">
        <f t="shared" ca="1" si="1"/>
        <v>/*[filename]=*/ 'ICTV MSL Release 35 2019 Changes.2.col_mapped.SQLinsert.xlsx' ,/*[sort]=*/ '60'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</v>
      </c>
      <c r="AZ61" s="60" t="str">
        <f t="shared" si="2"/>
        <v>,/*[srcSubOrder]=*/NULL,/*[srcFamily]=*/ 'Hytrosaviridae' ,/*[srcSubFamily]=*/NULL,/*[srcGenus]=*/ 'Glossinavirus' ,/*[srcSubgenus]=*/NULL,/*[srcSpecies]=*/ 'Glossina hytrovirus' ,/*[srcIstype]=*/NULL,/*[empty1]=*/NULL,/*[realm]=*/NULL,/*[subrealm]=*/NULL,/*[kingdom]=*/NULL,/*[subkingdom]=*/NULL,/*[phylum]=*/NULL,/*[Subphylum]=*/NULL,/*[class]=*/NULL</v>
      </c>
      <c r="BA61" s="60" t="str">
        <f t="shared" si="3"/>
        <v xml:space="preserve">,/*[subclass]=*/NULL,/*[order]=*/NULL,/*[suborder]=*/NULL,/*[family]=*/ 'Hytrosaviridae' ,/*[subfamily]=*/NULL,/*[genus]=*/ 'Glossinavirus' ,/*[subgenus]=*/NULL,/*[species]=*/ 'Glossina hytrosavirus' ,/*[isType]=*/ '1' ,/*[exemplarAccessions]=*/ 'EF568108' ,/*[exemplarName]=*/ 'Glossina pallidipes salivary gland hypertrophy virus' ,/*[abbrev]=*/ 'GpSGHV' ,/*[exemplarIsolate]=*/NULL,/*[isComplete]=*/ 'CG' ,/*[molecule]=*/ 'dsDNA' </v>
      </c>
      <c r="BB61" s="60" t="str">
        <f t="shared" si="4"/>
        <v xml:space="preserve">,/*[change]=*/ 'Rename' ,/*[rank]=*/ 'species' </v>
      </c>
    </row>
    <row r="62" spans="1:54" x14ac:dyDescent="0.2">
      <c r="A62" s="59" t="str">
        <f ca="1">MID(CELL("filename",$AW$1),FIND("[",CELL("filename",$AW$1))+1,FIND("]", CELL("filename",$AW$1))-FIND("[",CELL("filename",$AW$1))-1)</f>
        <v>ICTV MSL Release 35 2019 Changes.2.col_mapped.SQLinsert.xlsx</v>
      </c>
      <c r="B62" s="14">
        <v>61</v>
      </c>
      <c r="D62" s="16" t="s">
        <v>253</v>
      </c>
      <c r="E62" s="14" t="s">
        <v>5693</v>
      </c>
      <c r="F62" s="16" t="s">
        <v>5372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 t="s">
        <v>254</v>
      </c>
      <c r="R62" s="24"/>
      <c r="S62" s="24" t="s">
        <v>261</v>
      </c>
      <c r="T62" s="24"/>
      <c r="U62" s="24" t="s">
        <v>262</v>
      </c>
      <c r="V62" s="24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 t="s">
        <v>254</v>
      </c>
      <c r="AI62" s="6"/>
      <c r="AJ62" s="6" t="s">
        <v>261</v>
      </c>
      <c r="AK62" s="6"/>
      <c r="AL62" s="6" t="s">
        <v>264</v>
      </c>
      <c r="AM62" s="5">
        <v>1</v>
      </c>
      <c r="AN62" s="10" t="s">
        <v>263</v>
      </c>
      <c r="AO62" s="10" t="s">
        <v>265</v>
      </c>
      <c r="AP62" s="10" t="s">
        <v>266</v>
      </c>
      <c r="AQ62" s="10"/>
      <c r="AR62" s="10" t="s">
        <v>8</v>
      </c>
      <c r="AS62" s="10" t="s">
        <v>22</v>
      </c>
      <c r="AT62" s="10" t="s">
        <v>38</v>
      </c>
      <c r="AU62" s="10" t="s">
        <v>11</v>
      </c>
      <c r="AV62" s="10"/>
      <c r="AW62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,/*[srcRealm]=*/NULL,/*[srcSubRealm]=*/NULL,/*[srcKingdom]=*/NULL,/*[srcSubkingdom]=*/NULL,/*[srcPhylum]=*/NULL,/*[srcSubPhylum]=*/NULL,/*[srcClass]=*/NULL,/*[srcSubClass]=*/NULL,/*[srcOrder]=*/NULL,/*[srcSubOrder]=*/NULL,/*[srcFamily]=*/ 'Hytrosaviridae' ,/*[srcSubFamily]=*/NULL,/*[srcGenus]=*/ 'Muscavirus' ,/*[srcSubgenus]=*/NULL,/*[srcSpecies]=*/ 'Musca hytrovirus' ,/*[srcIstype]=*/NULL,/*[empty1]=*/NULL,/*[realm]=*/NULL,/*[subrealm]=*/NULL,/*[kingdom]=*/NULL,/*[subkingdom]=*/NULL,/*[phylum]=*/NULL,/*[Subphylum]=*/NULL,/*[class]=*/NULL,/*[subclass]=*/NULL,/*[order]=*/NULL,/*[suborder]=*/NULL,/*[family]=*/ 'Hytrosaviridae' ,/*[subfamily]=*/NULL,/*[genus]=*/ 'Muscavirus' ,/*[subgenus]=*/NULL,/*[species]=*/ 'Musca hytrosavirus' ,/*[isType]=*/ '1' ,/*[exemplarAccessions]=*/ 'EU522111' ,/*[exemplarName]=*/ 'Musca domestica salivary gland hypertrophy virus' ,/*[abbrev]=*/ 'MdSGHV'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62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" s="60" t="str">
        <f t="shared" ca="1" si="1"/>
        <v>/*[filename]=*/ 'ICTV MSL Release 35 2019 Changes.2.col_mapped.SQLinsert.xlsx' ,/*[sort]=*/ '61'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</v>
      </c>
      <c r="AZ62" s="60" t="str">
        <f t="shared" si="2"/>
        <v>,/*[srcSubOrder]=*/NULL,/*[srcFamily]=*/ 'Hytrosaviridae' ,/*[srcSubFamily]=*/NULL,/*[srcGenus]=*/ 'Muscavirus' ,/*[srcSubgenus]=*/NULL,/*[srcSpecies]=*/ 'Musca hytrovirus' ,/*[srcIstype]=*/NULL,/*[empty1]=*/NULL,/*[realm]=*/NULL,/*[subrealm]=*/NULL,/*[kingdom]=*/NULL,/*[subkingdom]=*/NULL,/*[phylum]=*/NULL,/*[Subphylum]=*/NULL,/*[class]=*/NULL</v>
      </c>
      <c r="BA62" s="60" t="str">
        <f t="shared" si="3"/>
        <v xml:space="preserve">,/*[subclass]=*/NULL,/*[order]=*/NULL,/*[suborder]=*/NULL,/*[family]=*/ 'Hytrosaviridae' ,/*[subfamily]=*/NULL,/*[genus]=*/ 'Muscavirus' ,/*[subgenus]=*/NULL,/*[species]=*/ 'Musca hytrosavirus' ,/*[isType]=*/ '1' ,/*[exemplarAccessions]=*/ 'EU522111' ,/*[exemplarName]=*/ 'Musca domestica salivary gland hypertrophy virus' ,/*[abbrev]=*/ 'MdSGHV' ,/*[exemplarIsolate]=*/NULL,/*[isComplete]=*/ 'CG' ,/*[molecule]=*/ 'dsDNA' </v>
      </c>
      <c r="BB62" s="60" t="str">
        <f t="shared" si="4"/>
        <v xml:space="preserve">,/*[change]=*/ 'Rename' ,/*[rank]=*/ 'species' </v>
      </c>
    </row>
    <row r="63" spans="1:54" x14ac:dyDescent="0.2">
      <c r="A63" s="59" t="str">
        <f ca="1">MID(CELL("filename",$AW$1),FIND("[",CELL("filename",$AW$1))+1,FIND("]", CELL("filename",$AW$1))-FIND("[",CELL("filename",$AW$1))-1)</f>
        <v>ICTV MSL Release 35 2019 Changes.2.col_mapped.SQLinsert.xlsx</v>
      </c>
      <c r="B63" s="14">
        <v>62</v>
      </c>
      <c r="D63" s="16" t="s">
        <v>267</v>
      </c>
      <c r="E63" s="14" t="s">
        <v>5694</v>
      </c>
      <c r="F63" s="16" t="s">
        <v>5373</v>
      </c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X63" s="6" t="s">
        <v>268</v>
      </c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10"/>
      <c r="AO63" s="10"/>
      <c r="AP63" s="6"/>
      <c r="AQ63" s="10"/>
      <c r="AR63" s="10"/>
      <c r="AS63" s="10" t="s">
        <v>22</v>
      </c>
      <c r="AT63" s="10" t="s">
        <v>10</v>
      </c>
      <c r="AU63" s="10" t="s">
        <v>58</v>
      </c>
      <c r="AV63" s="10"/>
      <c r="AW63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'realm' /*,_comment='loaded from D:\client\github\ICTVonlineDbLoad\excel_files\[ICTV MSL Release 35 2019 Changes.2.col_mapped.SQLinsert.xlsx]load_next_msl'*/)</v>
      </c>
      <c r="AX63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" s="60" t="str">
        <f t="shared" ca="1" si="1"/>
        <v>/*[filename]=*/ 'ICTV MSL Release 35 2019 Changes.2.col_mapped.SQLinsert.xlsx' ,/*[sort]=*/ '62'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3" s="60" t="str">
        <f t="shared" si="2"/>
        <v>,/*[srcSubOrder]=*/NULL,/*[srcFamily]=*/NULL,/*[srcSubFamily]=*/NULL,/*[srcGenus]=*/NULL,/*[srcSubgenus]=*/NULL,/*[srcSpecies]=*/NULL,/*[srcIstype]=*/NULL,/*[empty1]=*/NULL,/*[realm]=*/ 'Varidnaviria' ,/*[subrealm]=*/NULL,/*[kingdom]=*/NULL,/*[subkingdom]=*/NULL,/*[phylum]=*/NULL,/*[Subphylum]=*/NULL,/*[class]=*/NULL</v>
      </c>
      <c r="BA63" s="60" t="str">
        <f t="shared" si="3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3" s="60" t="str">
        <f t="shared" si="4"/>
        <v xml:space="preserve">,/*[change]=*/ 'Create new' ,/*[rank]=*/ 'realm' </v>
      </c>
    </row>
    <row r="64" spans="1:54" x14ac:dyDescent="0.2">
      <c r="A64" s="59" t="str">
        <f ca="1">MID(CELL("filename",$AW$1),FIND("[",CELL("filename",$AW$1))+1,FIND("]", CELL("filename",$AW$1))-FIND("[",CELL("filename",$AW$1))-1)</f>
        <v>ICTV MSL Release 35 2019 Changes.2.col_mapped.SQLinsert.xlsx</v>
      </c>
      <c r="B64" s="14">
        <v>63</v>
      </c>
      <c r="D64" s="16" t="s">
        <v>267</v>
      </c>
      <c r="E64" s="14" t="s">
        <v>5694</v>
      </c>
      <c r="F64" s="16" t="s">
        <v>5373</v>
      </c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X64" s="6" t="s">
        <v>268</v>
      </c>
      <c r="Y64" s="6"/>
      <c r="Z64" s="6" t="s">
        <v>269</v>
      </c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10"/>
      <c r="AO64" s="10"/>
      <c r="AP64" s="10"/>
      <c r="AQ64" s="10"/>
      <c r="AR64" s="10"/>
      <c r="AS64" s="10" t="s">
        <v>22</v>
      </c>
      <c r="AT64" s="10" t="s">
        <v>10</v>
      </c>
      <c r="AU64" s="10" t="s">
        <v>57</v>
      </c>
      <c r="AV64" s="10"/>
      <c r="AW64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'kingdom' /*,_comment='loaded from D:\client\github\ICTVonlineDbLoad\excel_files\[ICTV MSL Release 35 2019 Changes.2.col_mapped.SQLinsert.xlsx]load_next_msl'*/)</v>
      </c>
      <c r="AX64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" s="60" t="str">
        <f t="shared" ca="1" si="1"/>
        <v>/*[filename]=*/ 'ICTV MSL Release 35 2019 Changes.2.col_mapped.SQLinsert.xlsx' ,/*[sort]=*/ '63'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4" s="60" t="str">
        <f t="shared" si="2"/>
        <v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,/*[subkingdom]=*/NULL,/*[phylum]=*/NULL,/*[Subphylum]=*/NULL,/*[class]=*/NULL</v>
      </c>
      <c r="BA64" s="60" t="str">
        <f t="shared" si="3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4" s="60" t="str">
        <f t="shared" si="4"/>
        <v xml:space="preserve">,/*[change]=*/ 'Create new' ,/*[rank]=*/ 'kingdom' </v>
      </c>
    </row>
    <row r="65" spans="1:54" x14ac:dyDescent="0.2">
      <c r="A65" s="59" t="str">
        <f ca="1">MID(CELL("filename",$AW$1),FIND("[",CELL("filename",$AW$1))+1,FIND("]", CELL("filename",$AW$1))-FIND("[",CELL("filename",$AW$1))-1)</f>
        <v>ICTV MSL Release 35 2019 Changes.2.col_mapped.SQLinsert.xlsx</v>
      </c>
      <c r="B65" s="14">
        <v>64</v>
      </c>
      <c r="D65" s="16" t="s">
        <v>267</v>
      </c>
      <c r="E65" s="14" t="s">
        <v>5694</v>
      </c>
      <c r="F65" s="16" t="s">
        <v>5373</v>
      </c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X65" s="6" t="s">
        <v>268</v>
      </c>
      <c r="Y65" s="6"/>
      <c r="Z65" s="6" t="s">
        <v>269</v>
      </c>
      <c r="AA65" s="6"/>
      <c r="AB65" s="6" t="s">
        <v>270</v>
      </c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10"/>
      <c r="AO65" s="10"/>
      <c r="AP65" s="6"/>
      <c r="AQ65" s="10"/>
      <c r="AR65" s="10"/>
      <c r="AS65" s="10" t="s">
        <v>22</v>
      </c>
      <c r="AT65" s="10" t="s">
        <v>10</v>
      </c>
      <c r="AU65" s="10" t="s">
        <v>54</v>
      </c>
      <c r="AV65" s="10"/>
      <c r="AW65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65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" s="60" t="str">
        <f t="shared" ca="1" si="1"/>
        <v>/*[filename]=*/ 'ICTV MSL Release 35 2019 Changes.2.col_mapped.SQLinsert.xlsx' ,/*[sort]=*/ '64'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5" s="60" t="str">
        <f t="shared" si="2"/>
        <v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,/*[Subphylum]=*/NULL,/*[class]=*/NULL</v>
      </c>
      <c r="BA65" s="60" t="str">
        <f t="shared" si="3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5" s="60" t="str">
        <f t="shared" si="4"/>
        <v xml:space="preserve">,/*[change]=*/ 'Create new' ,/*[rank]=*/ 'phylum' </v>
      </c>
    </row>
    <row r="66" spans="1:54" x14ac:dyDescent="0.2">
      <c r="A66" s="59" t="str">
        <f ca="1">MID(CELL("filename",$AW$1),FIND("[",CELL("filename",$AW$1))+1,FIND("]", CELL("filename",$AW$1))-FIND("[",CELL("filename",$AW$1))-1)</f>
        <v>ICTV MSL Release 35 2019 Changes.2.col_mapped.SQLinsert.xlsx</v>
      </c>
      <c r="B66" s="14">
        <v>65</v>
      </c>
      <c r="D66" s="16" t="s">
        <v>267</v>
      </c>
      <c r="E66" s="14" t="s">
        <v>5694</v>
      </c>
      <c r="F66" s="16" t="s">
        <v>5373</v>
      </c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X66" s="6" t="s">
        <v>268</v>
      </c>
      <c r="Y66" s="6"/>
      <c r="Z66" s="6" t="s">
        <v>269</v>
      </c>
      <c r="AA66" s="6"/>
      <c r="AB66" s="6" t="s">
        <v>270</v>
      </c>
      <c r="AC66" s="6"/>
      <c r="AD66" s="6" t="s">
        <v>271</v>
      </c>
      <c r="AE66" s="6"/>
      <c r="AF66" s="6"/>
      <c r="AG66" s="6"/>
      <c r="AH66" s="6"/>
      <c r="AI66" s="6"/>
      <c r="AJ66" s="6"/>
      <c r="AK66" s="6"/>
      <c r="AL66" s="6"/>
      <c r="AM66" s="6"/>
      <c r="AN66" s="10"/>
      <c r="AO66" s="10"/>
      <c r="AP66" s="6"/>
      <c r="AQ66" s="10"/>
      <c r="AR66" s="10"/>
      <c r="AS66" s="10" t="s">
        <v>22</v>
      </c>
      <c r="AT66" s="10" t="s">
        <v>10</v>
      </c>
      <c r="AU66" s="10" t="s">
        <v>51</v>
      </c>
      <c r="AV66" s="10"/>
      <c r="AW66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66" s="60" t="str">
        <f t="shared" si="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" s="60" t="str">
        <f t="shared" ca="1" si="1"/>
        <v>/*[filename]=*/ 'ICTV MSL Release 35 2019 Changes.2.col_mapped.SQLinsert.xlsx' ,/*[sort]=*/ '65'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6" s="60" t="str">
        <f t="shared" si="2"/>
        <v xml:space="preserve"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</v>
      </c>
      <c r="BA66" s="60" t="str">
        <f t="shared" si="3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6" s="60" t="str">
        <f t="shared" si="4"/>
        <v xml:space="preserve">,/*[change]=*/ 'Create new' ,/*[rank]=*/ 'class' </v>
      </c>
    </row>
    <row r="67" spans="1:54" x14ac:dyDescent="0.2">
      <c r="A67" s="59" t="str">
        <f ca="1">MID(CELL("filename",$AW$1),FIND("[",CELL("filename",$AW$1))+1,FIND("]", CELL("filename",$AW$1))-FIND("[",CELL("filename",$AW$1))-1)</f>
        <v>ICTV MSL Release 35 2019 Changes.2.col_mapped.SQLinsert.xlsx</v>
      </c>
      <c r="B67" s="14">
        <v>66</v>
      </c>
      <c r="D67" s="16" t="s">
        <v>267</v>
      </c>
      <c r="E67" s="14" t="s">
        <v>5694</v>
      </c>
      <c r="F67" s="16" t="s">
        <v>5373</v>
      </c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X67" s="6" t="s">
        <v>268</v>
      </c>
      <c r="Y67" s="6"/>
      <c r="Z67" s="6" t="s">
        <v>269</v>
      </c>
      <c r="AA67" s="6"/>
      <c r="AB67" s="6" t="s">
        <v>270</v>
      </c>
      <c r="AC67" s="6"/>
      <c r="AD67" s="6" t="s">
        <v>271</v>
      </c>
      <c r="AE67" s="6"/>
      <c r="AF67" s="6" t="s">
        <v>272</v>
      </c>
      <c r="AG67" s="6"/>
      <c r="AH67" s="6"/>
      <c r="AI67" s="6"/>
      <c r="AJ67" s="6"/>
      <c r="AK67" s="6"/>
      <c r="AL67" s="6"/>
      <c r="AM67" s="6"/>
      <c r="AN67" s="10"/>
      <c r="AO67" s="10"/>
      <c r="AP67" s="10"/>
      <c r="AQ67" s="10"/>
      <c r="AR67" s="10"/>
      <c r="AS67" s="10" t="s">
        <v>22</v>
      </c>
      <c r="AT67" s="10" t="s">
        <v>10</v>
      </c>
      <c r="AU67" s="10" t="s">
        <v>49</v>
      </c>
      <c r="AV67" s="10"/>
      <c r="AW67" s="60" t="str">
        <f t="shared" ca="1" si="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,/*[subclass]=*/NULL,/*[order]=*/ 'Halopanivirales'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67" s="60" t="str">
        <f t="shared" ref="AX67:AX130" si="6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" s="60" t="str">
        <f t="shared" ref="AY67:AY130" ca="1" si="7">CONCATENATE(
CONCATENATE("/*[",A$1,"]=*/",IF(ISBLANK(A67),"NULL",CONCATENATE(" '",SUBSTITUTE(A67,"'","''"),"' ")),
CONCATENATE(",/*[",B$1,"]=*/",IF(ISBLANK(B67),"NULL",CONCATENATE(" '",SUBSTITUTE(B67,"'","''"),"' "))),
CONCATENATE(",/*[",C$1,"]=*/",IF(ISBLANK(C67),"NULL",CONCATENATE(" '",SUBSTITUTE(C67,"'","''"),"' "))),
CONCATENATE(",/*[",D$1,"]=*/",IF(ISBLANK(D67),"NULL",CONCATENATE(" '",SUBSTITUTE(D67,"'","''"),"' "))),
CONCATENATE(",/*[",E$1,"]=*/",IF(ISBLANK(E67),"NULL",CONCATENATE(" '",SUBSTITUTE(E67,"'","''"),"' "))),
CONCATENATE(",/*[",F$1,"]=*/",IF(ISBLANK(F67),"NULL",CONCATENATE(" '",SUBSTITUTE(F67,"'","''"),"' "))),
CONCATENATE(",/*[",G$1,"]=*/",IF(ISBLANK(G67),"NULL",CONCATENATE(" '",SUBSTITUTE(G67,"'","''"),"' "))),
CONCATENATE(",/*[",H$1,"]=*/",IF(ISBLANK(H67),"NULL",CONCATENATE(" '",SUBSTITUTE(H67,"'","''"),"' "))),
CONCATENATE(",/*[",I$1,"]=*/",IF(ISBLANK(I67),"NULL",CONCATENATE(" '",SUBSTITUTE(I67,"'","''"),"' "))),
CONCATENATE(",/*[",J$1,"]=*/",IF(ISBLANK(J67),"NULL",CONCATENATE(" '",SUBSTITUTE(J67,"'","''"),"' "))),
CONCATENATE(",/*[",K$1,"]=*/",IF(ISBLANK(K67),"NULL",CONCATENATE(" '",SUBSTITUTE(K67,"'","''"),"' "))),
CONCATENATE(",/*[",L$1,"]=*/",IF(ISBLANK(L67),"NULL",CONCATENATE(" '",SUBSTITUTE(L67,"'","''"),"' "))),
CONCATENATE(",/*[",M$1,"]=*/",IF(ISBLANK(M67),"NULL",CONCATENATE(" '",SUBSTITUTE(M67,"'","''"),"' "))),
CONCATENATE(",/*[",N$1,"]=*/",IF(ISBLANK(N67),"NULL",CONCATENATE(" '",SUBSTITUTE(N67,"'","''"),"' "))),
CONCATENATE(",/*[",O$1,"]=*/",IF(ISBLANK(O67),"NULL",CONCATENATE(" '",SUBSTITUTE(O67,"'","''"),"' "))),
))</f>
        <v>/*[filename]=*/ 'ICTV MSL Release 35 2019 Changes.2.col_mapped.SQLinsert.xlsx' ,/*[sort]=*/ '66'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7" s="60" t="str">
        <f t="shared" ref="AZ67:AZ130" si="8">CONCATENATE(
CONCATENATE(",/*[",P$1,"]=*/",IF(ISBLANK(P67),"NULL",CONCATENATE(" '",SUBSTITUTE(P67,"'","''"),"' " ))),
CONCATENATE(",/*[",Q$1,"]=*/",IF(ISBLANK(Q67),"NULL",CONCATENATE(" '",SUBSTITUTE(Q67,"'","''"),"' " ))),
CONCATENATE(",/*[",R$1,"]=*/",IF(ISBLANK(R67),"NULL",CONCATENATE(" '",SUBSTITUTE(R67,"'","''"),"' " ))),
CONCATENATE(",/*[",S$1,"]=*/",IF(ISBLANK(S67),"NULL",CONCATENATE(" '",SUBSTITUTE(S67,"'","''"),"' " ))),
CONCATENATE(",/*[",T$1,"]=*/",IF(ISBLANK(T67),"NULL",CONCATENATE(" '",SUBSTITUTE(T67,"'","''"),"' " ))),
CONCATENATE(",/*[",U$1,"]=*/",IF(ISBLANK(U67),"NULL",CONCATENATE(" '",SUBSTITUTE(U67,"'","''"),"' " ))),
CONCATENATE(",/*[",V$1,"]=*/",IF(ISBLANK(V67),"NULL",CONCATENATE(" '",SUBSTITUTE(V67,"'","''"),"' " ))),
CONCATENATE(",/*[",W$1,"]=*/",IF(ISBLANK(W67),"NULL",CONCATENATE(" '",SUBSTITUTE(W67,"'","''"),"' " ))),
CONCATENATE(",/*[",X$1,"]=*/",IF(ISBLANK(X67),"NULL",CONCATENATE(" '",SUBSTITUTE(X67,"'","''"),"' " ))),
CONCATENATE(",/*[",Y$1,"]=*/",IF(ISBLANK(Y67),"NULL",CONCATENATE(" '",SUBSTITUTE(Y67,"'","''"),"' " ))),
CONCATENATE(",/*[",Z$1,"]=*/",IF(ISBLANK(Z67),"NULL",CONCATENATE(" '",SUBSTITUTE(Z67,"'","''"),"' " ))),
CONCATENATE(",/*[",AA$1,"]=*/",IF(ISBLANK(AA67),"NULL",CONCATENATE(" '",SUBSTITUTE(AA67,"'","''"),"' " ))),
CONCATENATE(",/*[",AB$1,"]=*/",IF(ISBLANK(AB67),"NULL",CONCATENATE(" '",SUBSTITUTE(AB67,"'","''"),"' " ))),
CONCATENATE(",/*[",AC$1,"]=*/",IF(ISBLANK(AC67),"NULL",CONCATENATE(" '",SUBSTITUTE(AC67,"'","''"),"' " ))),
CONCATENATE(",/*[",AD$1,"]=*/",IF(ISBLANK(AD67),"NULL",CONCATENATE(" '",SUBSTITUTE(AD67,"'","''"),"' " ))),
)</f>
        <v xml:space="preserve"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</v>
      </c>
      <c r="BA67" s="60" t="str">
        <f t="shared" ref="BA67:BA130" si="9">CONCATENATE(
CONCATENATE(",/*[",AE$1,"]=*/",IF(ISBLANK(AE67),"NULL",CONCATENATE(" '",SUBSTITUTE(AE67,"'","''"),"' " ))),
CONCATENATE(",/*[",AF$1,"]=*/",IF(ISBLANK(AF67),"NULL",CONCATENATE(" '",SUBSTITUTE(AF67,"'","''"),"' " ))),
CONCATENATE(",/*[",AG$1,"]=*/",IF(ISBLANK(AG67),"NULL",CONCATENATE(" '",SUBSTITUTE(AG67,"'","''"),"' " ))),
CONCATENATE(",/*[",AH$1,"]=*/",IF(ISBLANK(AH67),"NULL",CONCATENATE(" '",SUBSTITUTE(AH67,"'","''"),"' " ))),
CONCATENATE(",/*[",AI$1,"]=*/",IF(ISBLANK(AI67),"NULL",CONCATENATE(" '",SUBSTITUTE(AI67,"'","''"),"' " ))),
CONCATENATE(",/*[",AJ$1,"]=*/",IF(ISBLANK(AJ67),"NULL",CONCATENATE(" '",SUBSTITUTE(AJ67,"'","''"),"' " ))),
CONCATENATE(",/*[",AK$1,"]=*/",IF(ISBLANK(AK67),"NULL",CONCATENATE(" '",SUBSTITUTE(AK67,"'","''"),"' " ))),
CONCATENATE(",/*[",AL$1,"]=*/",IF(ISBLANK(AL67),"NULL",CONCATENATE(" '",SUBSTITUTE(AL67,"'","''"),"' " ))),
CONCATENATE(",/*[",AM$1,"]=*/",IF(ISBLANK(AM67),"NULL",CONCATENATE(" '",SUBSTITUTE(AM67,"'","''"),"' " ))),
CONCATENATE(",/*[",AN$1,"]=*/",IF(ISBLANK(AN67),"NULL",CONCATENATE(" '",SUBSTITUTE(AN67,"'","''"),"' " ))),
CONCATENATE(",/*[",AO$1,"]=*/",IF(ISBLANK(AO67),"NULL",CONCATENATE(" '",SUBSTITUTE(AO67,"'","''"),"' " ))),
CONCATENATE(",/*[",AP$1,"]=*/",IF(ISBLANK(AP67),"NULL",CONCATENATE(" '",SUBSTITUTE(AP67,"'","''"),"' " ))),
CONCATENATE(",/*[",AQ$1,"]=*/",IF(ISBLANK(AQ67),"NULL",CONCATENATE(" '",SUBSTITUTE(AQ67,"'","''"),"' " ))),
CONCATENATE(",/*[",AR$1,"]=*/",IF(ISBLANK(AR67),"NULL",CONCATENATE(" '",SUBSTITUTE(AR67,"'","''"),"' " ))),
CONCATENATE(",/*[",AS$1,"]=*/",IF(ISBLANK(AS67),"NULL",CONCATENATE(" '",SUBSTITUTE(AS67,"'","''"),"' " ))),
)</f>
        <v xml:space="preserve">,/*[subclass]=*/NULL,/*[order]=*/ 'Halopanivirales'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7" s="60" t="str">
        <f t="shared" ref="BB67:BB130" si="10">CONCATENATE(
CONCATENATE(",/*[",AT$1,"]=*/",IF(ISBLANK(AT67),"NULL",CONCATENATE(" '",SUBSTITUTE(AT67,"'","''"),"' " ))),
CONCATENATE(",/*[",AU$1,"]=*/",IF(ISBLANK(AU67),"NULL",CONCATENATE(" '",SUBSTITUTE(AU67,"'","''"),"' " ))),
)</f>
        <v xml:space="preserve">,/*[change]=*/ 'Create new' ,/*[rank]=*/ 'order' </v>
      </c>
    </row>
    <row r="68" spans="1:54" x14ac:dyDescent="0.2">
      <c r="A68" s="59" t="str">
        <f ca="1">MID(CELL("filename",$AW$1),FIND("[",CELL("filename",$AW$1))+1,FIND("]", CELL("filename",$AW$1))-FIND("[",CELL("filename",$AW$1))-1)</f>
        <v>ICTV MSL Release 35 2019 Changes.2.col_mapped.SQLinsert.xlsx</v>
      </c>
      <c r="B68" s="14">
        <v>67</v>
      </c>
      <c r="D68" s="16" t="s">
        <v>267</v>
      </c>
      <c r="E68" s="14" t="s">
        <v>5694</v>
      </c>
      <c r="F68" s="16" t="s">
        <v>5373</v>
      </c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 t="s">
        <v>273</v>
      </c>
      <c r="R68" s="24"/>
      <c r="S68" s="24"/>
      <c r="T68" s="24"/>
      <c r="U68" s="24"/>
      <c r="V68" s="24"/>
      <c r="X68" s="6" t="s">
        <v>268</v>
      </c>
      <c r="Y68" s="6"/>
      <c r="Z68" s="6" t="s">
        <v>269</v>
      </c>
      <c r="AA68" s="6"/>
      <c r="AB68" s="6" t="s">
        <v>270</v>
      </c>
      <c r="AC68" s="6"/>
      <c r="AD68" s="6" t="s">
        <v>271</v>
      </c>
      <c r="AE68" s="6"/>
      <c r="AF68" s="6" t="s">
        <v>272</v>
      </c>
      <c r="AG68" s="6"/>
      <c r="AH68" s="6" t="s">
        <v>273</v>
      </c>
      <c r="AI68" s="6"/>
      <c r="AJ68" s="6"/>
      <c r="AK68" s="6"/>
      <c r="AL68" s="6"/>
      <c r="AM68" s="6"/>
      <c r="AN68" s="10"/>
      <c r="AO68" s="10"/>
      <c r="AP68" s="10"/>
      <c r="AQ68" s="10"/>
      <c r="AR68" s="10"/>
      <c r="AS68" s="10" t="s">
        <v>22</v>
      </c>
      <c r="AT68" s="10" t="s">
        <v>32</v>
      </c>
      <c r="AU68" s="10" t="s">
        <v>39</v>
      </c>
      <c r="AV68" s="10"/>
      <c r="AW68" s="60" t="str">
        <f t="shared" ref="AW68:AW131" ca="1" si="11">CLEAN(
CONCATENATE(
"insert into [",MID(AW$1,4,100),"] (",
      AX68,
      "/* "",[_comments]"" */ ",
") values (",
AY68,AZ68,BA68,BB68,
CONCATENATE("/*,_comment='loaded from ",SUBSTITUTE(CELL("filename",AX67),"'","''"),"'*/"),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'Sphaerolipoviridae' 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,/*[subclass]=*/NULL,/*[order]=*/ 'Halopanivirales' ,/*[suborder]=*/NULL,/*[family]=*/ 'Sphaerolipoviridae'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68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" s="60" t="str">
        <f t="shared" ca="1" si="7"/>
        <v>/*[filename]=*/ 'ICTV MSL Release 35 2019 Changes.2.col_mapped.SQLinsert.xlsx' ,/*[sort]=*/ '67'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8" s="60" t="str">
        <f t="shared" si="8"/>
        <v xml:space="preserve">,/*[srcSubOrder]=*/NULL,/*[srcFamily]=*/ 'Sphaerolipoviridae' 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</v>
      </c>
      <c r="BA68" s="60" t="str">
        <f t="shared" si="9"/>
        <v xml:space="preserve">,/*[subclass]=*/NULL,/*[order]=*/ 'Halopanivirales' ,/*[suborder]=*/NULL,/*[family]=*/ 'Sphaerolipoviridae'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68" s="60" t="str">
        <f t="shared" si="10"/>
        <v xml:space="preserve">,/*[change]=*/ 'Move' ,/*[rank]=*/ 'family' </v>
      </c>
    </row>
    <row r="69" spans="1:54" x14ac:dyDescent="0.2">
      <c r="A69" s="59" t="str">
        <f ca="1">MID(CELL("filename",$AW$1),FIND("[",CELL("filename",$AW$1))+1,FIND("]", CELL("filename",$AW$1))-FIND("[",CELL("filename",$AW$1))-1)</f>
        <v>ICTV MSL Release 35 2019 Changes.2.col_mapped.SQLinsert.xlsx</v>
      </c>
      <c r="B69" s="14">
        <v>68</v>
      </c>
      <c r="D69" s="16" t="s">
        <v>267</v>
      </c>
      <c r="E69" s="14" t="s">
        <v>5694</v>
      </c>
      <c r="F69" s="16" t="s">
        <v>5373</v>
      </c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X69" s="6" t="s">
        <v>268</v>
      </c>
      <c r="Y69" s="6"/>
      <c r="Z69" s="6" t="s">
        <v>274</v>
      </c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10"/>
      <c r="AO69" s="10"/>
      <c r="AP69" s="6"/>
      <c r="AQ69" s="10"/>
      <c r="AR69" s="10"/>
      <c r="AS69" s="10" t="s">
        <v>22</v>
      </c>
      <c r="AT69" s="10" t="s">
        <v>10</v>
      </c>
      <c r="AU69" s="10" t="s">
        <v>57</v>
      </c>
      <c r="AV69" s="10"/>
      <c r="AW69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'kingdom' /*,_comment='loaded from D:\client\github\ICTVonlineDbLoad\excel_files\[ICTV MSL Release 35 2019 Changes.2.col_mapped.SQLinsert.xlsx]load_next_msl'*/)</v>
      </c>
      <c r="AX69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" s="60" t="str">
        <f t="shared" ca="1" si="7"/>
        <v>/*[filename]=*/ 'ICTV MSL Release 35 2019 Changes.2.col_mapped.SQLinsert.xlsx' ,/*[sort]=*/ '68'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9" s="60" t="str">
        <f t="shared" si="8"/>
        <v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,/*[subkingdom]=*/NULL,/*[phylum]=*/NULL,/*[Subphylum]=*/NULL,/*[class]=*/NULL</v>
      </c>
      <c r="BA69" s="60" t="str">
        <f t="shared" si="9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9" s="60" t="str">
        <f t="shared" si="10"/>
        <v xml:space="preserve">,/*[change]=*/ 'Create new' ,/*[rank]=*/ 'kingdom' </v>
      </c>
    </row>
    <row r="70" spans="1:54" x14ac:dyDescent="0.2">
      <c r="A70" s="59" t="str">
        <f ca="1">MID(CELL("filename",$AW$1),FIND("[",CELL("filename",$AW$1))+1,FIND("]", CELL("filename",$AW$1))-FIND("[",CELL("filename",$AW$1))-1)</f>
        <v>ICTV MSL Release 35 2019 Changes.2.col_mapped.SQLinsert.xlsx</v>
      </c>
      <c r="B70" s="14">
        <v>69</v>
      </c>
      <c r="D70" s="16" t="s">
        <v>267</v>
      </c>
      <c r="E70" s="14" t="s">
        <v>5694</v>
      </c>
      <c r="F70" s="16" t="s">
        <v>5373</v>
      </c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X70" s="6" t="s">
        <v>268</v>
      </c>
      <c r="Y70" s="6"/>
      <c r="Z70" s="6" t="s">
        <v>274</v>
      </c>
      <c r="AA70" s="6"/>
      <c r="AB70" s="6" t="s">
        <v>275</v>
      </c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10"/>
      <c r="AO70" s="10"/>
      <c r="AP70" s="6"/>
      <c r="AQ70" s="10"/>
      <c r="AR70" s="10"/>
      <c r="AS70" s="10" t="s">
        <v>22</v>
      </c>
      <c r="AT70" s="10" t="s">
        <v>10</v>
      </c>
      <c r="AU70" s="10" t="s">
        <v>54</v>
      </c>
      <c r="AV70" s="10"/>
      <c r="AW70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70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" s="60" t="str">
        <f t="shared" ca="1" si="7"/>
        <v>/*[filename]=*/ 'ICTV MSL Release 35 2019 Changes.2.col_mapped.SQLinsert.xlsx' ,/*[sort]=*/ '69'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0" s="60" t="str">
        <f t="shared" si="8"/>
        <v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,/*[Subphylum]=*/NULL,/*[class]=*/NULL</v>
      </c>
      <c r="BA70" s="60" t="str">
        <f t="shared" si="9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0" s="60" t="str">
        <f t="shared" si="10"/>
        <v xml:space="preserve">,/*[change]=*/ 'Create new' ,/*[rank]=*/ 'phylum' </v>
      </c>
    </row>
    <row r="71" spans="1:54" x14ac:dyDescent="0.2">
      <c r="A71" s="59" t="str">
        <f ca="1">MID(CELL("filename",$AW$1),FIND("[",CELL("filename",$AW$1))+1,FIND("]", CELL("filename",$AW$1))-FIND("[",CELL("filename",$AW$1))-1)</f>
        <v>ICTV MSL Release 35 2019 Changes.2.col_mapped.SQLinsert.xlsx</v>
      </c>
      <c r="B71" s="14">
        <v>70</v>
      </c>
      <c r="D71" s="16" t="s">
        <v>267</v>
      </c>
      <c r="E71" s="14" t="s">
        <v>5694</v>
      </c>
      <c r="F71" s="16" t="s">
        <v>5373</v>
      </c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X71" s="6" t="s">
        <v>268</v>
      </c>
      <c r="Y71" s="6"/>
      <c r="Z71" s="6" t="s">
        <v>274</v>
      </c>
      <c r="AA71" s="6"/>
      <c r="AB71" s="6" t="s">
        <v>275</v>
      </c>
      <c r="AC71" s="6"/>
      <c r="AD71" s="6" t="s">
        <v>276</v>
      </c>
      <c r="AE71" s="6"/>
      <c r="AF71" s="6"/>
      <c r="AG71" s="6"/>
      <c r="AH71" s="6"/>
      <c r="AI71" s="6"/>
      <c r="AJ71" s="6"/>
      <c r="AK71" s="6"/>
      <c r="AL71" s="6"/>
      <c r="AM71" s="6"/>
      <c r="AN71" s="10"/>
      <c r="AO71" s="10"/>
      <c r="AP71" s="6"/>
      <c r="AQ71" s="10"/>
      <c r="AR71" s="10"/>
      <c r="AS71" s="10" t="s">
        <v>22</v>
      </c>
      <c r="AT71" s="10" t="s">
        <v>10</v>
      </c>
      <c r="AU71" s="10" t="s">
        <v>51</v>
      </c>
      <c r="AV71" s="10"/>
      <c r="AW71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71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" s="60" t="str">
        <f t="shared" ca="1" si="7"/>
        <v>/*[filename]=*/ 'ICTV MSL Release 35 2019 Changes.2.col_mapped.SQLinsert.xlsx' ,/*[sort]=*/ '70'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1" s="60" t="str">
        <f t="shared" si="8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1" s="60" t="str">
        <f t="shared" si="9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1" s="60" t="str">
        <f t="shared" si="10"/>
        <v xml:space="preserve">,/*[change]=*/ 'Create new' ,/*[rank]=*/ 'class' </v>
      </c>
    </row>
    <row r="72" spans="1:54" x14ac:dyDescent="0.2">
      <c r="A72" s="59" t="str">
        <f ca="1">MID(CELL("filename",$AW$1),FIND("[",CELL("filename",$AW$1))+1,FIND("]", CELL("filename",$AW$1))-FIND("[",CELL("filename",$AW$1))-1)</f>
        <v>ICTV MSL Release 35 2019 Changes.2.col_mapped.SQLinsert.xlsx</v>
      </c>
      <c r="B72" s="14">
        <v>71</v>
      </c>
      <c r="D72" s="16" t="s">
        <v>267</v>
      </c>
      <c r="E72" s="14" t="s">
        <v>5694</v>
      </c>
      <c r="F72" s="16" t="s">
        <v>5373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X72" s="6" t="s">
        <v>268</v>
      </c>
      <c r="Y72" s="6"/>
      <c r="Z72" s="6" t="s">
        <v>274</v>
      </c>
      <c r="AA72" s="6"/>
      <c r="AB72" s="6" t="s">
        <v>275</v>
      </c>
      <c r="AC72" s="6"/>
      <c r="AD72" s="6" t="s">
        <v>276</v>
      </c>
      <c r="AE72" s="6"/>
      <c r="AF72" s="6" t="s">
        <v>277</v>
      </c>
      <c r="AG72" s="6"/>
      <c r="AH72" s="6"/>
      <c r="AI72" s="6"/>
      <c r="AJ72" s="6"/>
      <c r="AK72" s="6"/>
      <c r="AL72" s="6"/>
      <c r="AM72" s="6"/>
      <c r="AN72" s="10"/>
      <c r="AO72" s="10"/>
      <c r="AP72" s="6"/>
      <c r="AQ72" s="10"/>
      <c r="AR72" s="10"/>
      <c r="AS72" s="10" t="s">
        <v>22</v>
      </c>
      <c r="AT72" s="10" t="s">
        <v>10</v>
      </c>
      <c r="AU72" s="10" t="s">
        <v>49</v>
      </c>
      <c r="AV72" s="10"/>
      <c r="AW72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'Kalamavirales'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2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" s="60" t="str">
        <f t="shared" ca="1" si="7"/>
        <v>/*[filename]=*/ 'ICTV MSL Release 35 2019 Changes.2.col_mapped.SQLinsert.xlsx' ,/*[sort]=*/ '71'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2" s="60" t="str">
        <f t="shared" si="8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2" s="60" t="str">
        <f t="shared" si="9"/>
        <v xml:space="preserve">,/*[subclass]=*/NULL,/*[order]=*/ 'Kalamavirales'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2" s="60" t="str">
        <f t="shared" si="10"/>
        <v xml:space="preserve">,/*[change]=*/ 'Create new' ,/*[rank]=*/ 'order' </v>
      </c>
    </row>
    <row r="73" spans="1:54" x14ac:dyDescent="0.2">
      <c r="A73" s="59" t="str">
        <f ca="1">MID(CELL("filename",$AW$1),FIND("[",CELL("filename",$AW$1))+1,FIND("]", CELL("filename",$AW$1))-FIND("[",CELL("filename",$AW$1))-1)</f>
        <v>ICTV MSL Release 35 2019 Changes.2.col_mapped.SQLinsert.xlsx</v>
      </c>
      <c r="B73" s="14">
        <v>72</v>
      </c>
      <c r="D73" s="16" t="s">
        <v>267</v>
      </c>
      <c r="E73" s="14" t="s">
        <v>5694</v>
      </c>
      <c r="F73" s="16" t="s">
        <v>5373</v>
      </c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 t="s">
        <v>278</v>
      </c>
      <c r="R73" s="24"/>
      <c r="S73" s="24"/>
      <c r="T73" s="24"/>
      <c r="U73" s="24"/>
      <c r="V73" s="24"/>
      <c r="X73" s="6" t="s">
        <v>268</v>
      </c>
      <c r="Y73" s="6"/>
      <c r="Z73" s="6" t="s">
        <v>274</v>
      </c>
      <c r="AA73" s="6"/>
      <c r="AB73" s="6" t="s">
        <v>275</v>
      </c>
      <c r="AC73" s="6"/>
      <c r="AD73" s="6" t="s">
        <v>276</v>
      </c>
      <c r="AE73" s="6"/>
      <c r="AF73" s="6" t="s">
        <v>277</v>
      </c>
      <c r="AG73" s="6"/>
      <c r="AH73" s="6" t="s">
        <v>278</v>
      </c>
      <c r="AI73" s="6"/>
      <c r="AJ73" s="6"/>
      <c r="AK73" s="6"/>
      <c r="AL73" s="6"/>
      <c r="AM73" s="6"/>
      <c r="AN73" s="10"/>
      <c r="AO73" s="10"/>
      <c r="AP73" s="6"/>
      <c r="AQ73" s="10"/>
      <c r="AR73" s="10"/>
      <c r="AS73" s="10" t="s">
        <v>22</v>
      </c>
      <c r="AT73" s="10" t="s">
        <v>32</v>
      </c>
      <c r="AU73" s="10" t="s">
        <v>39</v>
      </c>
      <c r="AV73" s="10"/>
      <c r="AW73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'Tectiviridae'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'Kalamavirales' ,/*[suborder]=*/NULL,/*[family]=*/ 'Tectiviridae'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3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" s="60" t="str">
        <f t="shared" ca="1" si="7"/>
        <v>/*[filename]=*/ 'ICTV MSL Release 35 2019 Changes.2.col_mapped.SQLinsert.xlsx' ,/*[sort]=*/ '72'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3" s="60" t="str">
        <f t="shared" si="8"/>
        <v xml:space="preserve">,/*[srcSubOrder]=*/NULL,/*[srcFamily]=*/ 'Tectiviridae'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3" s="60" t="str">
        <f t="shared" si="9"/>
        <v xml:space="preserve">,/*[subclass]=*/NULL,/*[order]=*/ 'Kalamavirales' ,/*[suborder]=*/NULL,/*[family]=*/ 'Tectiviridae'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3" s="60" t="str">
        <f t="shared" si="10"/>
        <v xml:space="preserve">,/*[change]=*/ 'Move' ,/*[rank]=*/ 'family' </v>
      </c>
    </row>
    <row r="74" spans="1:54" x14ac:dyDescent="0.2">
      <c r="A74" s="59" t="str">
        <f ca="1">MID(CELL("filename",$AW$1),FIND("[",CELL("filename",$AW$1))+1,FIND("]", CELL("filename",$AW$1))-FIND("[",CELL("filename",$AW$1))-1)</f>
        <v>ICTV MSL Release 35 2019 Changes.2.col_mapped.SQLinsert.xlsx</v>
      </c>
      <c r="B74" s="14">
        <v>73</v>
      </c>
      <c r="D74" s="16" t="s">
        <v>267</v>
      </c>
      <c r="E74" s="14" t="s">
        <v>5694</v>
      </c>
      <c r="F74" s="16" t="s">
        <v>5373</v>
      </c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X74" s="6" t="s">
        <v>268</v>
      </c>
      <c r="Y74" s="6"/>
      <c r="Z74" s="6" t="s">
        <v>274</v>
      </c>
      <c r="AA74" s="6"/>
      <c r="AB74" s="6" t="s">
        <v>275</v>
      </c>
      <c r="AC74" s="6"/>
      <c r="AD74" s="6" t="s">
        <v>276</v>
      </c>
      <c r="AE74" s="6"/>
      <c r="AF74" s="6" t="s">
        <v>279</v>
      </c>
      <c r="AG74" s="6"/>
      <c r="AH74" s="6"/>
      <c r="AI74" s="6"/>
      <c r="AJ74" s="6"/>
      <c r="AK74" s="6"/>
      <c r="AL74" s="6"/>
      <c r="AM74" s="6"/>
      <c r="AN74" s="10"/>
      <c r="AO74" s="10"/>
      <c r="AP74" s="6"/>
      <c r="AQ74" s="10"/>
      <c r="AR74" s="10"/>
      <c r="AS74" s="10" t="s">
        <v>22</v>
      </c>
      <c r="AT74" s="10" t="s">
        <v>10</v>
      </c>
      <c r="AU74" s="10" t="s">
        <v>49</v>
      </c>
      <c r="AV74" s="10"/>
      <c r="AW74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'Rowavirales'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4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" s="60" t="str">
        <f t="shared" ca="1" si="7"/>
        <v>/*[filename]=*/ 'ICTV MSL Release 35 2019 Changes.2.col_mapped.SQLinsert.xlsx' ,/*[sort]=*/ '73'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4" s="60" t="str">
        <f t="shared" si="8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4" s="60" t="str">
        <f t="shared" si="9"/>
        <v xml:space="preserve">,/*[subclass]=*/NULL,/*[order]=*/ 'Rowavirales'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4" s="60" t="str">
        <f t="shared" si="10"/>
        <v xml:space="preserve">,/*[change]=*/ 'Create new' ,/*[rank]=*/ 'order' </v>
      </c>
    </row>
    <row r="75" spans="1:54" x14ac:dyDescent="0.2">
      <c r="A75" s="59" t="str">
        <f ca="1">MID(CELL("filename",$AW$1),FIND("[",CELL("filename",$AW$1))+1,FIND("]", CELL("filename",$AW$1))-FIND("[",CELL("filename",$AW$1))-1)</f>
        <v>ICTV MSL Release 35 2019 Changes.2.col_mapped.SQLinsert.xlsx</v>
      </c>
      <c r="B75" s="14">
        <v>74</v>
      </c>
      <c r="D75" s="16" t="s">
        <v>267</v>
      </c>
      <c r="E75" s="14" t="s">
        <v>5694</v>
      </c>
      <c r="F75" s="16" t="s">
        <v>5373</v>
      </c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 t="s">
        <v>280</v>
      </c>
      <c r="R75" s="24"/>
      <c r="S75" s="24"/>
      <c r="T75" s="24"/>
      <c r="U75" s="24"/>
      <c r="V75" s="24"/>
      <c r="X75" s="6" t="s">
        <v>268</v>
      </c>
      <c r="Y75" s="6"/>
      <c r="Z75" s="6" t="s">
        <v>274</v>
      </c>
      <c r="AA75" s="6"/>
      <c r="AB75" s="6" t="s">
        <v>275</v>
      </c>
      <c r="AC75" s="6"/>
      <c r="AD75" s="6" t="s">
        <v>276</v>
      </c>
      <c r="AE75" s="6"/>
      <c r="AF75" s="6" t="s">
        <v>279</v>
      </c>
      <c r="AG75" s="6"/>
      <c r="AH75" s="6" t="s">
        <v>280</v>
      </c>
      <c r="AI75" s="6"/>
      <c r="AJ75" s="6"/>
      <c r="AK75" s="6"/>
      <c r="AL75" s="6"/>
      <c r="AM75" s="6"/>
      <c r="AN75" s="10"/>
      <c r="AO75" s="10"/>
      <c r="AP75" s="6"/>
      <c r="AQ75" s="10"/>
      <c r="AR75" s="10"/>
      <c r="AS75" s="10" t="s">
        <v>22</v>
      </c>
      <c r="AT75" s="10" t="s">
        <v>32</v>
      </c>
      <c r="AU75" s="10" t="s">
        <v>39</v>
      </c>
      <c r="AV75" s="10"/>
      <c r="AW75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'Adenoviridae'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'Rowavirales' ,/*[suborder]=*/NULL,/*[family]=*/ 'Adenoviridae'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5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" s="60" t="str">
        <f t="shared" ca="1" si="7"/>
        <v>/*[filename]=*/ 'ICTV MSL Release 35 2019 Changes.2.col_mapped.SQLinsert.xlsx' ,/*[sort]=*/ '74'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5" s="60" t="str">
        <f t="shared" si="8"/>
        <v xml:space="preserve">,/*[srcSubOrder]=*/NULL,/*[srcFamily]=*/ 'Adenoviridae'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5" s="60" t="str">
        <f t="shared" si="9"/>
        <v xml:space="preserve">,/*[subclass]=*/NULL,/*[order]=*/ 'Rowavirales' ,/*[suborder]=*/NULL,/*[family]=*/ 'Adenoviridae'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5" s="60" t="str">
        <f t="shared" si="10"/>
        <v xml:space="preserve">,/*[change]=*/ 'Move' ,/*[rank]=*/ 'family' </v>
      </c>
    </row>
    <row r="76" spans="1:54" x14ac:dyDescent="0.2">
      <c r="A76" s="59" t="str">
        <f ca="1">MID(CELL("filename",$AW$1),FIND("[",CELL("filename",$AW$1))+1,FIND("]", CELL("filename",$AW$1))-FIND("[",CELL("filename",$AW$1))-1)</f>
        <v>ICTV MSL Release 35 2019 Changes.2.col_mapped.SQLinsert.xlsx</v>
      </c>
      <c r="B76" s="14">
        <v>75</v>
      </c>
      <c r="D76" s="16" t="s">
        <v>267</v>
      </c>
      <c r="E76" s="14" t="s">
        <v>5694</v>
      </c>
      <c r="F76" s="16" t="s">
        <v>5373</v>
      </c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X76" s="6" t="s">
        <v>268</v>
      </c>
      <c r="Y76" s="6"/>
      <c r="Z76" s="6" t="s">
        <v>274</v>
      </c>
      <c r="AA76" s="6"/>
      <c r="AB76" s="6" t="s">
        <v>275</v>
      </c>
      <c r="AC76" s="6"/>
      <c r="AD76" s="6" t="s">
        <v>276</v>
      </c>
      <c r="AE76" s="6"/>
      <c r="AF76" s="6" t="s">
        <v>281</v>
      </c>
      <c r="AG76" s="6"/>
      <c r="AH76" s="6"/>
      <c r="AI76" s="6"/>
      <c r="AJ76" s="6"/>
      <c r="AK76" s="6"/>
      <c r="AL76" s="6"/>
      <c r="AM76" s="6"/>
      <c r="AN76" s="10"/>
      <c r="AO76" s="10"/>
      <c r="AP76" s="6"/>
      <c r="AQ76" s="10"/>
      <c r="AR76" s="10"/>
      <c r="AS76" s="10" t="s">
        <v>22</v>
      </c>
      <c r="AT76" s="10" t="s">
        <v>10</v>
      </c>
      <c r="AU76" s="10" t="s">
        <v>49</v>
      </c>
      <c r="AV76" s="10"/>
      <c r="AW76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'Vinavirales'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6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" s="60" t="str">
        <f t="shared" ca="1" si="7"/>
        <v>/*[filename]=*/ 'ICTV MSL Release 35 2019 Changes.2.col_mapped.SQLinsert.xlsx' ,/*[sort]=*/ '75'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6" s="60" t="str">
        <f t="shared" si="8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6" s="60" t="str">
        <f t="shared" si="9"/>
        <v xml:space="preserve">,/*[subclass]=*/NULL,/*[order]=*/ 'Vinavirales'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6" s="60" t="str">
        <f t="shared" si="10"/>
        <v xml:space="preserve">,/*[change]=*/ 'Create new' ,/*[rank]=*/ 'order' </v>
      </c>
    </row>
    <row r="77" spans="1:54" x14ac:dyDescent="0.2">
      <c r="A77" s="59" t="str">
        <f ca="1">MID(CELL("filename",$AW$1),FIND("[",CELL("filename",$AW$1))+1,FIND("]", CELL("filename",$AW$1))-FIND("[",CELL("filename",$AW$1))-1)</f>
        <v>ICTV MSL Release 35 2019 Changes.2.col_mapped.SQLinsert.xlsx</v>
      </c>
      <c r="B77" s="14">
        <v>76</v>
      </c>
      <c r="D77" s="16" t="s">
        <v>267</v>
      </c>
      <c r="E77" s="14" t="s">
        <v>5694</v>
      </c>
      <c r="F77" s="16" t="s">
        <v>5373</v>
      </c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 t="s">
        <v>282</v>
      </c>
      <c r="R77" s="24"/>
      <c r="S77" s="24"/>
      <c r="T77" s="24"/>
      <c r="U77" s="24"/>
      <c r="V77" s="24"/>
      <c r="X77" s="6" t="s">
        <v>268</v>
      </c>
      <c r="Y77" s="6"/>
      <c r="Z77" s="6" t="s">
        <v>274</v>
      </c>
      <c r="AA77" s="6"/>
      <c r="AB77" s="6" t="s">
        <v>275</v>
      </c>
      <c r="AC77" s="6"/>
      <c r="AD77" s="6" t="s">
        <v>276</v>
      </c>
      <c r="AE77" s="6"/>
      <c r="AF77" s="6" t="s">
        <v>281</v>
      </c>
      <c r="AG77" s="6"/>
      <c r="AH77" s="6" t="s">
        <v>282</v>
      </c>
      <c r="AI77" s="6"/>
      <c r="AJ77" s="6"/>
      <c r="AK77" s="6"/>
      <c r="AL77" s="6"/>
      <c r="AM77" s="6"/>
      <c r="AN77" s="10"/>
      <c r="AO77" s="10"/>
      <c r="AP77" s="10"/>
      <c r="AQ77" s="10"/>
      <c r="AR77" s="10"/>
      <c r="AS77" s="10" t="s">
        <v>22</v>
      </c>
      <c r="AT77" s="10" t="s">
        <v>32</v>
      </c>
      <c r="AU77" s="10" t="s">
        <v>39</v>
      </c>
      <c r="AV77" s="10"/>
      <c r="AW77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'Corticoviridae'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'Vinavirales' ,/*[suborder]=*/NULL,/*[family]=*/ 'Corticoviridae'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7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" s="60" t="str">
        <f t="shared" ca="1" si="7"/>
        <v>/*[filename]=*/ 'ICTV MSL Release 35 2019 Changes.2.col_mapped.SQLinsert.xlsx' ,/*[sort]=*/ '76'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7" s="60" t="str">
        <f t="shared" si="8"/>
        <v xml:space="preserve">,/*[srcSubOrder]=*/NULL,/*[srcFamily]=*/ 'Corticoviridae'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7" s="60" t="str">
        <f t="shared" si="9"/>
        <v xml:space="preserve">,/*[subclass]=*/NULL,/*[order]=*/ 'Vinavirales' ,/*[suborder]=*/NULL,/*[family]=*/ 'Corticoviridae'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7" s="60" t="str">
        <f t="shared" si="10"/>
        <v xml:space="preserve">,/*[change]=*/ 'Move' ,/*[rank]=*/ 'family' </v>
      </c>
    </row>
    <row r="78" spans="1:54" x14ac:dyDescent="0.2">
      <c r="A78" s="59" t="str">
        <f ca="1">MID(CELL("filename",$AW$1),FIND("[",CELL("filename",$AW$1))+1,FIND("]", CELL("filename",$AW$1))-FIND("[",CELL("filename",$AW$1))-1)</f>
        <v>ICTV MSL Release 35 2019 Changes.2.col_mapped.SQLinsert.xlsx</v>
      </c>
      <c r="B78" s="14">
        <v>77</v>
      </c>
      <c r="D78" s="16" t="s">
        <v>267</v>
      </c>
      <c r="E78" s="14" t="s">
        <v>5694</v>
      </c>
      <c r="F78" s="16" t="s">
        <v>5373</v>
      </c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X78" s="6" t="s">
        <v>268</v>
      </c>
      <c r="Y78" s="6"/>
      <c r="Z78" s="6" t="s">
        <v>274</v>
      </c>
      <c r="AA78" s="6"/>
      <c r="AB78" s="6" t="s">
        <v>275</v>
      </c>
      <c r="AC78" s="6"/>
      <c r="AD78" s="6" t="s">
        <v>276</v>
      </c>
      <c r="AE78" s="6"/>
      <c r="AF78" s="6" t="s">
        <v>283</v>
      </c>
      <c r="AG78" s="6"/>
      <c r="AH78" s="6"/>
      <c r="AI78" s="6"/>
      <c r="AJ78" s="6"/>
      <c r="AK78" s="6"/>
      <c r="AL78" s="6"/>
      <c r="AM78" s="6"/>
      <c r="AN78" s="10"/>
      <c r="AO78" s="10"/>
      <c r="AP78" s="6"/>
      <c r="AQ78" s="10"/>
      <c r="AR78" s="10"/>
      <c r="AS78" s="10" t="s">
        <v>22</v>
      </c>
      <c r="AT78" s="10" t="s">
        <v>10</v>
      </c>
      <c r="AU78" s="10" t="s">
        <v>49</v>
      </c>
      <c r="AV78" s="10"/>
      <c r="AW78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'Belfryvirales'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8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" s="60" t="str">
        <f t="shared" ca="1" si="7"/>
        <v>/*[filename]=*/ 'ICTV MSL Release 35 2019 Changes.2.col_mapped.SQLinsert.xlsx' ,/*[sort]=*/ '77'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8" s="60" t="str">
        <f t="shared" si="8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8" s="60" t="str">
        <f t="shared" si="9"/>
        <v xml:space="preserve">,/*[subclass]=*/NULL,/*[order]=*/ 'Belfryvirales'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8" s="60" t="str">
        <f t="shared" si="10"/>
        <v xml:space="preserve">,/*[change]=*/ 'Create new' ,/*[rank]=*/ 'order' </v>
      </c>
    </row>
    <row r="79" spans="1:54" x14ac:dyDescent="0.2">
      <c r="A79" s="59" t="str">
        <f ca="1">MID(CELL("filename",$AW$1),FIND("[",CELL("filename",$AW$1))+1,FIND("]", CELL("filename",$AW$1))-FIND("[",CELL("filename",$AW$1))-1)</f>
        <v>ICTV MSL Release 35 2019 Changes.2.col_mapped.SQLinsert.xlsx</v>
      </c>
      <c r="B79" s="14">
        <v>78</v>
      </c>
      <c r="D79" s="16" t="s">
        <v>267</v>
      </c>
      <c r="E79" s="14" t="s">
        <v>5694</v>
      </c>
      <c r="F79" s="16" t="s">
        <v>5373</v>
      </c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 t="s">
        <v>284</v>
      </c>
      <c r="R79" s="24"/>
      <c r="S79" s="24"/>
      <c r="T79" s="24"/>
      <c r="U79" s="24"/>
      <c r="V79" s="24"/>
      <c r="X79" s="6" t="s">
        <v>268</v>
      </c>
      <c r="Y79" s="6"/>
      <c r="Z79" s="6" t="s">
        <v>274</v>
      </c>
      <c r="AA79" s="6"/>
      <c r="AB79" s="6" t="s">
        <v>275</v>
      </c>
      <c r="AC79" s="6"/>
      <c r="AD79" s="6" t="s">
        <v>276</v>
      </c>
      <c r="AE79" s="6"/>
      <c r="AF79" s="6" t="s">
        <v>283</v>
      </c>
      <c r="AG79" s="6"/>
      <c r="AH79" s="6" t="s">
        <v>284</v>
      </c>
      <c r="AI79" s="6"/>
      <c r="AJ79" s="6"/>
      <c r="AK79" s="6"/>
      <c r="AL79" s="6"/>
      <c r="AM79" s="6"/>
      <c r="AN79" s="10"/>
      <c r="AO79" s="10"/>
      <c r="AP79" s="6"/>
      <c r="AQ79" s="10"/>
      <c r="AR79" s="10"/>
      <c r="AS79" s="10" t="s">
        <v>22</v>
      </c>
      <c r="AT79" s="10" t="s">
        <v>32</v>
      </c>
      <c r="AU79" s="10" t="s">
        <v>39</v>
      </c>
      <c r="AV79" s="10"/>
      <c r="AW79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'Turriviridae'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'Belfryvirales' ,/*[suborder]=*/NULL,/*[family]=*/ 'Turriviridae'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9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" s="60" t="str">
        <f t="shared" ca="1" si="7"/>
        <v>/*[filename]=*/ 'ICTV MSL Release 35 2019 Changes.2.col_mapped.SQLinsert.xlsx' ,/*[sort]=*/ '78'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9" s="60" t="str">
        <f t="shared" si="8"/>
        <v xml:space="preserve">,/*[srcSubOrder]=*/NULL,/*[srcFamily]=*/ 'Turriviridae'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9" s="60" t="str">
        <f t="shared" si="9"/>
        <v xml:space="preserve">,/*[subclass]=*/NULL,/*[order]=*/ 'Belfryvirales' ,/*[suborder]=*/NULL,/*[family]=*/ 'Turriviridae'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9" s="60" t="str">
        <f t="shared" si="10"/>
        <v xml:space="preserve">,/*[change]=*/ 'Move' ,/*[rank]=*/ 'family' </v>
      </c>
    </row>
    <row r="80" spans="1:54" x14ac:dyDescent="0.2">
      <c r="A80" s="59" t="str">
        <f ca="1">MID(CELL("filename",$AW$1),FIND("[",CELL("filename",$AW$1))+1,FIND("]", CELL("filename",$AW$1))-FIND("[",CELL("filename",$AW$1))-1)</f>
        <v>ICTV MSL Release 35 2019 Changes.2.col_mapped.SQLinsert.xlsx</v>
      </c>
      <c r="B80" s="14">
        <v>79</v>
      </c>
      <c r="D80" s="16" t="s">
        <v>267</v>
      </c>
      <c r="E80" s="14" t="s">
        <v>5694</v>
      </c>
      <c r="F80" s="16" t="s">
        <v>5373</v>
      </c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X80" s="6" t="s">
        <v>268</v>
      </c>
      <c r="Y80" s="6"/>
      <c r="Z80" s="6" t="s">
        <v>274</v>
      </c>
      <c r="AA80" s="6"/>
      <c r="AB80" s="6" t="s">
        <v>275</v>
      </c>
      <c r="AC80" s="6"/>
      <c r="AD80" s="6" t="s">
        <v>285</v>
      </c>
      <c r="AE80" s="6"/>
      <c r="AF80" s="6"/>
      <c r="AG80" s="6"/>
      <c r="AH80" s="6"/>
      <c r="AI80" s="6"/>
      <c r="AJ80" s="6"/>
      <c r="AK80" s="6"/>
      <c r="AL80" s="6"/>
      <c r="AM80" s="6"/>
      <c r="AN80" s="10"/>
      <c r="AO80" s="10"/>
      <c r="AP80" s="6"/>
      <c r="AQ80" s="10"/>
      <c r="AR80" s="10"/>
      <c r="AS80" s="10" t="s">
        <v>22</v>
      </c>
      <c r="AT80" s="10" t="s">
        <v>10</v>
      </c>
      <c r="AU80" s="10" t="s">
        <v>51</v>
      </c>
      <c r="AV80" s="10"/>
      <c r="AW80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80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" s="60" t="str">
        <f t="shared" ca="1" si="7"/>
        <v>/*[filename]=*/ 'ICTV MSL Release 35 2019 Changes.2.col_mapped.SQLinsert.xlsx' ,/*[sort]=*/ '79'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0" s="60" t="str">
        <f t="shared" si="8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</v>
      </c>
      <c r="BA80" s="60" t="str">
        <f t="shared" si="9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0" s="60" t="str">
        <f t="shared" si="10"/>
        <v xml:space="preserve">,/*[change]=*/ 'Create new' ,/*[rank]=*/ 'class' </v>
      </c>
    </row>
    <row r="81" spans="1:54" x14ac:dyDescent="0.2">
      <c r="A81" s="59" t="str">
        <f ca="1">MID(CELL("filename",$AW$1),FIND("[",CELL("filename",$AW$1))+1,FIND("]", CELL("filename",$AW$1))-FIND("[",CELL("filename",$AW$1))-1)</f>
        <v>ICTV MSL Release 35 2019 Changes.2.col_mapped.SQLinsert.xlsx</v>
      </c>
      <c r="B81" s="14">
        <v>80</v>
      </c>
      <c r="D81" s="16" t="s">
        <v>267</v>
      </c>
      <c r="E81" s="14" t="s">
        <v>5694</v>
      </c>
      <c r="F81" s="16" t="s">
        <v>5373</v>
      </c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X81" s="6" t="s">
        <v>268</v>
      </c>
      <c r="Y81" s="6"/>
      <c r="Z81" s="6" t="s">
        <v>274</v>
      </c>
      <c r="AA81" s="6"/>
      <c r="AB81" s="6" t="s">
        <v>275</v>
      </c>
      <c r="AC81" s="6"/>
      <c r="AD81" s="6" t="s">
        <v>285</v>
      </c>
      <c r="AE81" s="6"/>
      <c r="AF81" s="6" t="s">
        <v>286</v>
      </c>
      <c r="AG81" s="6"/>
      <c r="AH81" s="6"/>
      <c r="AI81" s="6"/>
      <c r="AJ81" s="6"/>
      <c r="AK81" s="6"/>
      <c r="AL81" s="6"/>
      <c r="AM81" s="6"/>
      <c r="AN81" s="10"/>
      <c r="AO81" s="10"/>
      <c r="AP81" s="6"/>
      <c r="AQ81" s="10"/>
      <c r="AR81" s="10"/>
      <c r="AS81" s="10" t="s">
        <v>22</v>
      </c>
      <c r="AT81" s="10" t="s">
        <v>10</v>
      </c>
      <c r="AU81" s="10" t="s">
        <v>49</v>
      </c>
      <c r="AV81" s="10"/>
      <c r="AW81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,/*[subclass]=*/NULL,/*[order]=*/ 'Priklausovirales'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1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" s="60" t="str">
        <f t="shared" ca="1" si="7"/>
        <v>/*[filename]=*/ 'ICTV MSL Release 35 2019 Changes.2.col_mapped.SQLinsert.xlsx' ,/*[sort]=*/ '80'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1" s="60" t="str">
        <f t="shared" si="8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</v>
      </c>
      <c r="BA81" s="60" t="str">
        <f t="shared" si="9"/>
        <v xml:space="preserve">,/*[subclass]=*/NULL,/*[order]=*/ 'Priklausovirales'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1" s="60" t="str">
        <f t="shared" si="10"/>
        <v xml:space="preserve">,/*[change]=*/ 'Create new' ,/*[rank]=*/ 'order' </v>
      </c>
    </row>
    <row r="82" spans="1:54" x14ac:dyDescent="0.2">
      <c r="A82" s="59" t="str">
        <f ca="1">MID(CELL("filename",$AW$1),FIND("[",CELL("filename",$AW$1))+1,FIND("]", CELL("filename",$AW$1))-FIND("[",CELL("filename",$AW$1))-1)</f>
        <v>ICTV MSL Release 35 2019 Changes.2.col_mapped.SQLinsert.xlsx</v>
      </c>
      <c r="B82" s="14">
        <v>81</v>
      </c>
      <c r="D82" s="16" t="s">
        <v>267</v>
      </c>
      <c r="E82" s="14" t="s">
        <v>5694</v>
      </c>
      <c r="F82" s="16" t="s">
        <v>5373</v>
      </c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 t="s">
        <v>287</v>
      </c>
      <c r="R82" s="24"/>
      <c r="S82" s="24"/>
      <c r="T82" s="24"/>
      <c r="U82" s="24"/>
      <c r="V82" s="24"/>
      <c r="X82" s="6" t="s">
        <v>268</v>
      </c>
      <c r="Y82" s="6"/>
      <c r="Z82" s="6" t="s">
        <v>274</v>
      </c>
      <c r="AA82" s="6"/>
      <c r="AB82" s="6" t="s">
        <v>275</v>
      </c>
      <c r="AC82" s="6"/>
      <c r="AD82" s="6" t="s">
        <v>285</v>
      </c>
      <c r="AE82" s="6"/>
      <c r="AF82" s="6" t="s">
        <v>286</v>
      </c>
      <c r="AG82" s="6"/>
      <c r="AH82" s="6" t="s">
        <v>287</v>
      </c>
      <c r="AI82" s="6"/>
      <c r="AJ82" s="6"/>
      <c r="AK82" s="6"/>
      <c r="AL82" s="6"/>
      <c r="AM82" s="6"/>
      <c r="AN82" s="10"/>
      <c r="AO82" s="10"/>
      <c r="AP82" s="6"/>
      <c r="AQ82" s="10"/>
      <c r="AR82" s="10"/>
      <c r="AS82" s="10" t="s">
        <v>22</v>
      </c>
      <c r="AT82" s="10" t="s">
        <v>32</v>
      </c>
      <c r="AU82" s="10" t="s">
        <v>39</v>
      </c>
      <c r="AV82" s="10"/>
      <c r="AW82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'Lavidaviridae'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,/*[subclass]=*/NULL,/*[order]=*/ 'Priklausovirales' ,/*[suborder]=*/NULL,/*[family]=*/ 'Lavidaviridae'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82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" s="60" t="str">
        <f t="shared" ca="1" si="7"/>
        <v>/*[filename]=*/ 'ICTV MSL Release 35 2019 Changes.2.col_mapped.SQLinsert.xlsx' ,/*[sort]=*/ '81'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2" s="60" t="str">
        <f t="shared" si="8"/>
        <v xml:space="preserve">,/*[srcSubOrder]=*/NULL,/*[srcFamily]=*/ 'Lavidaviridae'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</v>
      </c>
      <c r="BA82" s="60" t="str">
        <f t="shared" si="9"/>
        <v xml:space="preserve">,/*[subclass]=*/NULL,/*[order]=*/ 'Priklausovirales' ,/*[suborder]=*/NULL,/*[family]=*/ 'Lavidaviridae'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82" s="60" t="str">
        <f t="shared" si="10"/>
        <v xml:space="preserve">,/*[change]=*/ 'Move' ,/*[rank]=*/ 'family' </v>
      </c>
    </row>
    <row r="83" spans="1:54" x14ac:dyDescent="0.2">
      <c r="A83" s="59" t="str">
        <f ca="1">MID(CELL("filename",$AW$1),FIND("[",CELL("filename",$AW$1))+1,FIND("]", CELL("filename",$AW$1))-FIND("[",CELL("filename",$AW$1))-1)</f>
        <v>ICTV MSL Release 35 2019 Changes.2.col_mapped.SQLinsert.xlsx</v>
      </c>
      <c r="B83" s="14">
        <v>82</v>
      </c>
      <c r="D83" s="16" t="s">
        <v>267</v>
      </c>
      <c r="E83" s="14" t="s">
        <v>5694</v>
      </c>
      <c r="F83" s="16" t="s">
        <v>5373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X83" s="6" t="s">
        <v>268</v>
      </c>
      <c r="Y83" s="6"/>
      <c r="Z83" s="6" t="s">
        <v>274</v>
      </c>
      <c r="AA83" s="6"/>
      <c r="AB83" s="6" t="s">
        <v>288</v>
      </c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10"/>
      <c r="AO83" s="10"/>
      <c r="AP83" s="6"/>
      <c r="AQ83" s="10"/>
      <c r="AR83" s="10"/>
      <c r="AS83" s="10" t="s">
        <v>22</v>
      </c>
      <c r="AT83" s="10" t="s">
        <v>10</v>
      </c>
      <c r="AU83" s="10" t="s">
        <v>54</v>
      </c>
      <c r="AV83" s="10"/>
      <c r="AW83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83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" s="60" t="str">
        <f t="shared" ca="1" si="7"/>
        <v>/*[filename]=*/ 'ICTV MSL Release 35 2019 Changes.2.col_mapped.SQLinsert.xlsx' ,/*[sort]=*/ '82'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3" s="60" t="str">
        <f t="shared" si="8"/>
        <v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,/*[Subphylum]=*/NULL,/*[class]=*/NULL</v>
      </c>
      <c r="BA83" s="60" t="str">
        <f t="shared" si="9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3" s="60" t="str">
        <f t="shared" si="10"/>
        <v xml:space="preserve">,/*[change]=*/ 'Create new' ,/*[rank]=*/ 'phylum' </v>
      </c>
    </row>
    <row r="84" spans="1:54" x14ac:dyDescent="0.2">
      <c r="A84" s="59" t="str">
        <f ca="1">MID(CELL("filename",$AW$1),FIND("[",CELL("filename",$AW$1))+1,FIND("]", CELL("filename",$AW$1))-FIND("[",CELL("filename",$AW$1))-1)</f>
        <v>ICTV MSL Release 35 2019 Changes.2.col_mapped.SQLinsert.xlsx</v>
      </c>
      <c r="B84" s="14">
        <v>83</v>
      </c>
      <c r="D84" s="16" t="s">
        <v>267</v>
      </c>
      <c r="E84" s="14" t="s">
        <v>5694</v>
      </c>
      <c r="F84" s="16" t="s">
        <v>5373</v>
      </c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X84" s="6" t="s">
        <v>268</v>
      </c>
      <c r="Y84" s="6"/>
      <c r="Z84" s="6" t="s">
        <v>274</v>
      </c>
      <c r="AA84" s="6"/>
      <c r="AB84" s="6" t="s">
        <v>288</v>
      </c>
      <c r="AC84" s="6"/>
      <c r="AD84" s="6" t="s">
        <v>289</v>
      </c>
      <c r="AE84" s="6"/>
      <c r="AF84" s="6"/>
      <c r="AG84" s="6"/>
      <c r="AH84" s="6"/>
      <c r="AI84" s="6"/>
      <c r="AJ84" s="6"/>
      <c r="AK84" s="6"/>
      <c r="AL84" s="6"/>
      <c r="AM84" s="6"/>
      <c r="AN84" s="10"/>
      <c r="AO84" s="10"/>
      <c r="AP84" s="6"/>
      <c r="AQ84" s="10"/>
      <c r="AR84" s="10"/>
      <c r="AS84" s="10" t="s">
        <v>22</v>
      </c>
      <c r="AT84" s="10" t="s">
        <v>10</v>
      </c>
      <c r="AU84" s="10" t="s">
        <v>51</v>
      </c>
      <c r="AV84" s="10"/>
      <c r="AW84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84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" s="60" t="str">
        <f t="shared" ca="1" si="7"/>
        <v>/*[filename]=*/ 'ICTV MSL Release 35 2019 Changes.2.col_mapped.SQLinsert.xlsx' ,/*[sort]=*/ '83'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4" s="60" t="str">
        <f t="shared" si="8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4" s="60" t="str">
        <f t="shared" si="9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4" s="60" t="str">
        <f t="shared" si="10"/>
        <v xml:space="preserve">,/*[change]=*/ 'Create new' ,/*[rank]=*/ 'class' </v>
      </c>
    </row>
    <row r="85" spans="1:54" x14ac:dyDescent="0.2">
      <c r="A85" s="59" t="str">
        <f ca="1">MID(CELL("filename",$AW$1),FIND("[",CELL("filename",$AW$1))+1,FIND("]", CELL("filename",$AW$1))-FIND("[",CELL("filename",$AW$1))-1)</f>
        <v>ICTV MSL Release 35 2019 Changes.2.col_mapped.SQLinsert.xlsx</v>
      </c>
      <c r="B85" s="14">
        <v>84</v>
      </c>
      <c r="D85" s="16" t="s">
        <v>267</v>
      </c>
      <c r="E85" s="14" t="s">
        <v>5694</v>
      </c>
      <c r="F85" s="16" t="s">
        <v>5373</v>
      </c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X85" s="6" t="s">
        <v>268</v>
      </c>
      <c r="Y85" s="6"/>
      <c r="Z85" s="6" t="s">
        <v>274</v>
      </c>
      <c r="AA85" s="6"/>
      <c r="AB85" s="6" t="s">
        <v>288</v>
      </c>
      <c r="AC85" s="6"/>
      <c r="AD85" s="6" t="s">
        <v>289</v>
      </c>
      <c r="AE85" s="6"/>
      <c r="AF85" s="6" t="s">
        <v>290</v>
      </c>
      <c r="AG85" s="6"/>
      <c r="AH85" s="6"/>
      <c r="AI85" s="6"/>
      <c r="AJ85" s="6"/>
      <c r="AK85" s="6"/>
      <c r="AL85" s="6"/>
      <c r="AM85" s="6"/>
      <c r="AN85" s="10"/>
      <c r="AO85" s="10"/>
      <c r="AP85" s="6"/>
      <c r="AQ85" s="10"/>
      <c r="AR85" s="10"/>
      <c r="AS85" s="10" t="s">
        <v>22</v>
      </c>
      <c r="AT85" s="10" t="s">
        <v>10</v>
      </c>
      <c r="AU85" s="10" t="s">
        <v>49</v>
      </c>
      <c r="AV85" s="10"/>
      <c r="AW85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'Imitervirales'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5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" s="60" t="str">
        <f t="shared" ca="1" si="7"/>
        <v>/*[filename]=*/ 'ICTV MSL Release 35 2019 Changes.2.col_mapped.SQLinsert.xlsx' ,/*[sort]=*/ '84'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5" s="60" t="str">
        <f t="shared" si="8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5" s="60" t="str">
        <f t="shared" si="9"/>
        <v xml:space="preserve">,/*[subclass]=*/NULL,/*[order]=*/ 'Imitervirales'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5" s="60" t="str">
        <f t="shared" si="10"/>
        <v xml:space="preserve">,/*[change]=*/ 'Create new' ,/*[rank]=*/ 'order' </v>
      </c>
    </row>
    <row r="86" spans="1:54" x14ac:dyDescent="0.2">
      <c r="A86" s="59" t="str">
        <f ca="1">MID(CELL("filename",$AW$1),FIND("[",CELL("filename",$AW$1))+1,FIND("]", CELL("filename",$AW$1))-FIND("[",CELL("filename",$AW$1))-1)</f>
        <v>ICTV MSL Release 35 2019 Changes.2.col_mapped.SQLinsert.xlsx</v>
      </c>
      <c r="B86" s="14">
        <v>85</v>
      </c>
      <c r="D86" s="16" t="s">
        <v>267</v>
      </c>
      <c r="E86" s="14" t="s">
        <v>5694</v>
      </c>
      <c r="F86" s="16" t="s">
        <v>5373</v>
      </c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 t="s">
        <v>291</v>
      </c>
      <c r="R86" s="24"/>
      <c r="S86" s="24"/>
      <c r="T86" s="24"/>
      <c r="U86" s="24"/>
      <c r="V86" s="24"/>
      <c r="X86" s="6" t="s">
        <v>268</v>
      </c>
      <c r="Y86" s="6"/>
      <c r="Z86" s="6" t="s">
        <v>274</v>
      </c>
      <c r="AA86" s="6"/>
      <c r="AB86" s="6" t="s">
        <v>288</v>
      </c>
      <c r="AC86" s="6"/>
      <c r="AD86" s="6" t="s">
        <v>289</v>
      </c>
      <c r="AE86" s="6"/>
      <c r="AF86" s="6" t="s">
        <v>290</v>
      </c>
      <c r="AG86" s="6"/>
      <c r="AH86" s="6" t="s">
        <v>291</v>
      </c>
      <c r="AI86" s="6"/>
      <c r="AJ86" s="6"/>
      <c r="AK86" s="6"/>
      <c r="AL86" s="6"/>
      <c r="AM86" s="6"/>
      <c r="AN86" s="10"/>
      <c r="AO86" s="10"/>
      <c r="AP86" s="6"/>
      <c r="AQ86" s="10"/>
      <c r="AR86" s="10"/>
      <c r="AS86" s="10" t="s">
        <v>22</v>
      </c>
      <c r="AT86" s="10" t="s">
        <v>32</v>
      </c>
      <c r="AU86" s="10" t="s">
        <v>39</v>
      </c>
      <c r="AV86" s="10"/>
      <c r="AW86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'Mimiviridae'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'Imitervirales' ,/*[suborder]=*/NULL,/*[family]=*/ 'Mimiviridae'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86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" s="60" t="str">
        <f t="shared" ca="1" si="7"/>
        <v>/*[filename]=*/ 'ICTV MSL Release 35 2019 Changes.2.col_mapped.SQLinsert.xlsx' ,/*[sort]=*/ '85'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6" s="60" t="str">
        <f t="shared" si="8"/>
        <v xml:space="preserve">,/*[srcSubOrder]=*/NULL,/*[srcFamily]=*/ 'Mimiviridae'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6" s="60" t="str">
        <f t="shared" si="9"/>
        <v xml:space="preserve">,/*[subclass]=*/NULL,/*[order]=*/ 'Imitervirales' ,/*[suborder]=*/NULL,/*[family]=*/ 'Mimiviridae'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86" s="60" t="str">
        <f t="shared" si="10"/>
        <v xml:space="preserve">,/*[change]=*/ 'Move' ,/*[rank]=*/ 'family' </v>
      </c>
    </row>
    <row r="87" spans="1:54" x14ac:dyDescent="0.2">
      <c r="A87" s="59" t="str">
        <f ca="1">MID(CELL("filename",$AW$1),FIND("[",CELL("filename",$AW$1))+1,FIND("]", CELL("filename",$AW$1))-FIND("[",CELL("filename",$AW$1))-1)</f>
        <v>ICTV MSL Release 35 2019 Changes.2.col_mapped.SQLinsert.xlsx</v>
      </c>
      <c r="B87" s="14">
        <v>86</v>
      </c>
      <c r="D87" s="16" t="s">
        <v>267</v>
      </c>
      <c r="E87" s="14" t="s">
        <v>5694</v>
      </c>
      <c r="F87" s="16" t="s">
        <v>5373</v>
      </c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X87" s="6" t="s">
        <v>268</v>
      </c>
      <c r="Y87" s="6"/>
      <c r="Z87" s="6" t="s">
        <v>274</v>
      </c>
      <c r="AA87" s="6"/>
      <c r="AB87" s="6" t="s">
        <v>288</v>
      </c>
      <c r="AC87" s="6"/>
      <c r="AD87" s="6" t="s">
        <v>289</v>
      </c>
      <c r="AE87" s="6"/>
      <c r="AF87" s="6" t="s">
        <v>292</v>
      </c>
      <c r="AG87" s="6"/>
      <c r="AH87" s="6"/>
      <c r="AI87" s="6"/>
      <c r="AJ87" s="6"/>
      <c r="AK87" s="6"/>
      <c r="AL87" s="6"/>
      <c r="AM87" s="6"/>
      <c r="AN87" s="10"/>
      <c r="AO87" s="10"/>
      <c r="AP87" s="6"/>
      <c r="AQ87" s="10"/>
      <c r="AR87" s="10"/>
      <c r="AS87" s="10" t="s">
        <v>22</v>
      </c>
      <c r="AT87" s="10" t="s">
        <v>10</v>
      </c>
      <c r="AU87" s="10" t="s">
        <v>49</v>
      </c>
      <c r="AV87" s="10"/>
      <c r="AW87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'Algavirales'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7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" s="60" t="str">
        <f t="shared" ca="1" si="7"/>
        <v>/*[filename]=*/ 'ICTV MSL Release 35 2019 Changes.2.col_mapped.SQLinsert.xlsx' ,/*[sort]=*/ '86'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7" s="60" t="str">
        <f t="shared" si="8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7" s="60" t="str">
        <f t="shared" si="9"/>
        <v xml:space="preserve">,/*[subclass]=*/NULL,/*[order]=*/ 'Algavirales'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7" s="60" t="str">
        <f t="shared" si="10"/>
        <v xml:space="preserve">,/*[change]=*/ 'Create new' ,/*[rank]=*/ 'order' </v>
      </c>
    </row>
    <row r="88" spans="1:54" x14ac:dyDescent="0.2">
      <c r="A88" s="59" t="str">
        <f ca="1">MID(CELL("filename",$AW$1),FIND("[",CELL("filename",$AW$1))+1,FIND("]", CELL("filename",$AW$1))-FIND("[",CELL("filename",$AW$1))-1)</f>
        <v>ICTV MSL Release 35 2019 Changes.2.col_mapped.SQLinsert.xlsx</v>
      </c>
      <c r="B88" s="14">
        <v>87</v>
      </c>
      <c r="D88" s="16" t="s">
        <v>267</v>
      </c>
      <c r="E88" s="14" t="s">
        <v>5694</v>
      </c>
      <c r="F88" s="16" t="s">
        <v>5373</v>
      </c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 t="s">
        <v>293</v>
      </c>
      <c r="R88" s="24"/>
      <c r="S88" s="24"/>
      <c r="T88" s="24"/>
      <c r="U88" s="24"/>
      <c r="V88" s="24"/>
      <c r="X88" s="6" t="s">
        <v>268</v>
      </c>
      <c r="Y88" s="6"/>
      <c r="Z88" s="6" t="s">
        <v>274</v>
      </c>
      <c r="AA88" s="6"/>
      <c r="AB88" s="6" t="s">
        <v>288</v>
      </c>
      <c r="AC88" s="6"/>
      <c r="AD88" s="6" t="s">
        <v>289</v>
      </c>
      <c r="AE88" s="6"/>
      <c r="AF88" s="6" t="s">
        <v>292</v>
      </c>
      <c r="AG88" s="6"/>
      <c r="AH88" s="6" t="s">
        <v>293</v>
      </c>
      <c r="AI88" s="6"/>
      <c r="AJ88" s="6"/>
      <c r="AK88" s="6"/>
      <c r="AL88" s="6"/>
      <c r="AM88" s="6"/>
      <c r="AN88" s="10"/>
      <c r="AO88" s="10"/>
      <c r="AP88" s="6"/>
      <c r="AQ88" s="10"/>
      <c r="AR88" s="10"/>
      <c r="AS88" s="10" t="s">
        <v>22</v>
      </c>
      <c r="AT88" s="10" t="s">
        <v>32</v>
      </c>
      <c r="AU88" s="10" t="s">
        <v>39</v>
      </c>
      <c r="AV88" s="10"/>
      <c r="AW88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'Phycodnaviridae'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'Algavirales' ,/*[suborder]=*/NULL,/*[family]=*/ 'Phycodnaviridae'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88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" s="60" t="str">
        <f t="shared" ca="1" si="7"/>
        <v>/*[filename]=*/ 'ICTV MSL Release 35 2019 Changes.2.col_mapped.SQLinsert.xlsx' ,/*[sort]=*/ '87'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8" s="60" t="str">
        <f t="shared" si="8"/>
        <v xml:space="preserve">,/*[srcSubOrder]=*/NULL,/*[srcFamily]=*/ 'Phycodnaviridae'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8" s="60" t="str">
        <f t="shared" si="9"/>
        <v xml:space="preserve">,/*[subclass]=*/NULL,/*[order]=*/ 'Algavirales' ,/*[suborder]=*/NULL,/*[family]=*/ 'Phycodnaviridae'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88" s="60" t="str">
        <f t="shared" si="10"/>
        <v xml:space="preserve">,/*[change]=*/ 'Move' ,/*[rank]=*/ 'family' </v>
      </c>
    </row>
    <row r="89" spans="1:54" x14ac:dyDescent="0.2">
      <c r="A89" s="59" t="str">
        <f ca="1">MID(CELL("filename",$AW$1),FIND("[",CELL("filename",$AW$1))+1,FIND("]", CELL("filename",$AW$1))-FIND("[",CELL("filename",$AW$1))-1)</f>
        <v>ICTV MSL Release 35 2019 Changes.2.col_mapped.SQLinsert.xlsx</v>
      </c>
      <c r="B89" s="14">
        <v>88</v>
      </c>
      <c r="D89" s="16" t="s">
        <v>267</v>
      </c>
      <c r="E89" s="14" t="s">
        <v>5694</v>
      </c>
      <c r="F89" s="16" t="s">
        <v>5373</v>
      </c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X89" s="6" t="s">
        <v>268</v>
      </c>
      <c r="Y89" s="6"/>
      <c r="Z89" s="6" t="s">
        <v>274</v>
      </c>
      <c r="AA89" s="6"/>
      <c r="AB89" s="6" t="s">
        <v>288</v>
      </c>
      <c r="AC89" s="6"/>
      <c r="AD89" s="6" t="s">
        <v>289</v>
      </c>
      <c r="AE89" s="6"/>
      <c r="AF89" s="6" t="s">
        <v>294</v>
      </c>
      <c r="AG89" s="6"/>
      <c r="AH89" s="6"/>
      <c r="AI89" s="6"/>
      <c r="AJ89" s="6"/>
      <c r="AK89" s="6"/>
      <c r="AL89" s="6"/>
      <c r="AM89" s="6"/>
      <c r="AN89" s="10"/>
      <c r="AO89" s="10"/>
      <c r="AP89" s="6"/>
      <c r="AQ89" s="10"/>
      <c r="AR89" s="10"/>
      <c r="AS89" s="10" t="s">
        <v>22</v>
      </c>
      <c r="AT89" s="10" t="s">
        <v>10</v>
      </c>
      <c r="AU89" s="10" t="s">
        <v>49</v>
      </c>
      <c r="AV89" s="10"/>
      <c r="AW89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9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" s="60" t="str">
        <f t="shared" ca="1" si="7"/>
        <v>/*[filename]=*/ 'ICTV MSL Release 35 2019 Changes.2.col_mapped.SQLinsert.xlsx' ,/*[sort]=*/ '88'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9" s="60" t="str">
        <f t="shared" si="8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9" s="60" t="str">
        <f t="shared" si="9"/>
        <v xml:space="preserve">,/*[subclass]=*/NULL,/*[order]=*/ 'Pimascovirales'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9" s="60" t="str">
        <f t="shared" si="10"/>
        <v xml:space="preserve">,/*[change]=*/ 'Create new' ,/*[rank]=*/ 'order' </v>
      </c>
    </row>
    <row r="90" spans="1:54" x14ac:dyDescent="0.2">
      <c r="A90" s="59" t="str">
        <f ca="1">MID(CELL("filename",$AW$1),FIND("[",CELL("filename",$AW$1))+1,FIND("]", CELL("filename",$AW$1))-FIND("[",CELL("filename",$AW$1))-1)</f>
        <v>ICTV MSL Release 35 2019 Changes.2.col_mapped.SQLinsert.xlsx</v>
      </c>
      <c r="B90" s="14">
        <v>89</v>
      </c>
      <c r="D90" s="16" t="s">
        <v>267</v>
      </c>
      <c r="E90" s="14" t="s">
        <v>5694</v>
      </c>
      <c r="F90" s="16" t="s">
        <v>5373</v>
      </c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 t="s">
        <v>295</v>
      </c>
      <c r="R90" s="24"/>
      <c r="S90" s="24"/>
      <c r="T90" s="24"/>
      <c r="U90" s="24"/>
      <c r="V90" s="24"/>
      <c r="X90" s="6" t="s">
        <v>268</v>
      </c>
      <c r="Y90" s="6"/>
      <c r="Z90" s="6" t="s">
        <v>274</v>
      </c>
      <c r="AA90" s="6"/>
      <c r="AB90" s="6" t="s">
        <v>288</v>
      </c>
      <c r="AC90" s="6"/>
      <c r="AD90" s="6" t="s">
        <v>289</v>
      </c>
      <c r="AE90" s="6"/>
      <c r="AF90" s="6" t="s">
        <v>294</v>
      </c>
      <c r="AG90" s="6"/>
      <c r="AH90" s="6" t="s">
        <v>295</v>
      </c>
      <c r="AI90" s="6"/>
      <c r="AJ90" s="6"/>
      <c r="AK90" s="6"/>
      <c r="AL90" s="6"/>
      <c r="AM90" s="6"/>
      <c r="AN90" s="12"/>
      <c r="AO90" s="10"/>
      <c r="AP90" s="10"/>
      <c r="AQ90" s="10"/>
      <c r="AR90" s="10"/>
      <c r="AS90" s="10" t="s">
        <v>22</v>
      </c>
      <c r="AT90" s="10" t="s">
        <v>32</v>
      </c>
      <c r="AU90" s="10" t="s">
        <v>39</v>
      </c>
      <c r="AV90" s="10"/>
      <c r="AW90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'Ascoviridae'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 'Ascoviridae'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0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" s="60" t="str">
        <f t="shared" ca="1" si="7"/>
        <v>/*[filename]=*/ 'ICTV MSL Release 35 2019 Changes.2.col_mapped.SQLinsert.xlsx' ,/*[sort]=*/ '89'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0" s="60" t="str">
        <f t="shared" si="8"/>
        <v xml:space="preserve">,/*[srcSubOrder]=*/NULL,/*[srcFamily]=*/ 'Ascoviridae'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90" s="60" t="str">
        <f t="shared" si="9"/>
        <v xml:space="preserve">,/*[subclass]=*/NULL,/*[order]=*/ 'Pimascovirales' ,/*[suborder]=*/NULL,/*[family]=*/ 'Ascoviridae'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0" s="60" t="str">
        <f t="shared" si="10"/>
        <v xml:space="preserve">,/*[change]=*/ 'Move' ,/*[rank]=*/ 'family' </v>
      </c>
    </row>
    <row r="91" spans="1:54" x14ac:dyDescent="0.2">
      <c r="A91" s="59" t="str">
        <f ca="1">MID(CELL("filename",$AW$1),FIND("[",CELL("filename",$AW$1))+1,FIND("]", CELL("filename",$AW$1))-FIND("[",CELL("filename",$AW$1))-1)</f>
        <v>ICTV MSL Release 35 2019 Changes.2.col_mapped.SQLinsert.xlsx</v>
      </c>
      <c r="B91" s="14">
        <v>90</v>
      </c>
      <c r="D91" s="16" t="s">
        <v>267</v>
      </c>
      <c r="E91" s="14" t="s">
        <v>5694</v>
      </c>
      <c r="F91" s="16" t="s">
        <v>5373</v>
      </c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 t="s">
        <v>296</v>
      </c>
      <c r="R91" s="24"/>
      <c r="S91" s="24"/>
      <c r="T91" s="24"/>
      <c r="U91" s="24"/>
      <c r="V91" s="24"/>
      <c r="X91" s="6" t="s">
        <v>268</v>
      </c>
      <c r="Y91" s="6"/>
      <c r="Z91" s="6" t="s">
        <v>274</v>
      </c>
      <c r="AA91" s="6"/>
      <c r="AB91" s="6" t="s">
        <v>288</v>
      </c>
      <c r="AC91" s="6"/>
      <c r="AD91" s="6" t="s">
        <v>289</v>
      </c>
      <c r="AE91" s="6"/>
      <c r="AF91" s="6" t="s">
        <v>294</v>
      </c>
      <c r="AG91" s="6"/>
      <c r="AH91" s="6" t="s">
        <v>296</v>
      </c>
      <c r="AI91" s="6"/>
      <c r="AJ91" s="6"/>
      <c r="AK91" s="6"/>
      <c r="AL91" s="6"/>
      <c r="AM91" s="6"/>
      <c r="AN91" s="12"/>
      <c r="AO91" s="10"/>
      <c r="AP91" s="10"/>
      <c r="AQ91" s="10"/>
      <c r="AR91" s="10"/>
      <c r="AS91" s="10" t="s">
        <v>22</v>
      </c>
      <c r="AT91" s="10" t="s">
        <v>32</v>
      </c>
      <c r="AU91" s="10" t="s">
        <v>39</v>
      </c>
      <c r="AV91" s="10"/>
      <c r="AW91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'Iridoviridae'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 'Iridoviridae'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1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" s="60" t="str">
        <f t="shared" ca="1" si="7"/>
        <v>/*[filename]=*/ 'ICTV MSL Release 35 2019 Changes.2.col_mapped.SQLinsert.xlsx' ,/*[sort]=*/ '90'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1" s="60" t="str">
        <f t="shared" si="8"/>
        <v xml:space="preserve">,/*[srcSubOrder]=*/NULL,/*[srcFamily]=*/ 'Iridoviridae'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91" s="60" t="str">
        <f t="shared" si="9"/>
        <v xml:space="preserve">,/*[subclass]=*/NULL,/*[order]=*/ 'Pimascovirales' ,/*[suborder]=*/NULL,/*[family]=*/ 'Iridoviridae'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1" s="60" t="str">
        <f t="shared" si="10"/>
        <v xml:space="preserve">,/*[change]=*/ 'Move' ,/*[rank]=*/ 'family' </v>
      </c>
    </row>
    <row r="92" spans="1:54" x14ac:dyDescent="0.2">
      <c r="A92" s="59" t="str">
        <f ca="1">MID(CELL("filename",$AW$1),FIND("[",CELL("filename",$AW$1))+1,FIND("]", CELL("filename",$AW$1))-FIND("[",CELL("filename",$AW$1))-1)</f>
        <v>ICTV MSL Release 35 2019 Changes.2.col_mapped.SQLinsert.xlsx</v>
      </c>
      <c r="B92" s="14">
        <v>91</v>
      </c>
      <c r="D92" s="16" t="s">
        <v>267</v>
      </c>
      <c r="E92" s="14" t="s">
        <v>5694</v>
      </c>
      <c r="F92" s="16" t="s">
        <v>5373</v>
      </c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 t="s">
        <v>297</v>
      </c>
      <c r="R92" s="24"/>
      <c r="S92" s="24"/>
      <c r="T92" s="24"/>
      <c r="U92" s="24"/>
      <c r="V92" s="24"/>
      <c r="X92" s="6" t="s">
        <v>268</v>
      </c>
      <c r="Y92" s="6"/>
      <c r="Z92" s="6" t="s">
        <v>274</v>
      </c>
      <c r="AA92" s="6"/>
      <c r="AB92" s="6" t="s">
        <v>288</v>
      </c>
      <c r="AC92" s="6"/>
      <c r="AD92" s="6" t="s">
        <v>289</v>
      </c>
      <c r="AE92" s="6"/>
      <c r="AF92" s="6" t="s">
        <v>294</v>
      </c>
      <c r="AG92" s="6"/>
      <c r="AH92" s="6" t="s">
        <v>297</v>
      </c>
      <c r="AI92" s="6"/>
      <c r="AJ92" s="6"/>
      <c r="AK92" s="6"/>
      <c r="AL92" s="6"/>
      <c r="AM92" s="6"/>
      <c r="AN92" s="12"/>
      <c r="AO92" s="10"/>
      <c r="AP92" s="10"/>
      <c r="AQ92" s="10"/>
      <c r="AR92" s="10"/>
      <c r="AS92" s="10" t="s">
        <v>22</v>
      </c>
      <c r="AT92" s="10" t="s">
        <v>32</v>
      </c>
      <c r="AU92" s="10" t="s">
        <v>39</v>
      </c>
      <c r="AV92" s="10"/>
      <c r="AW92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'Marseilleviridae'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 'Marseilleviridae'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2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" s="60" t="str">
        <f t="shared" ca="1" si="7"/>
        <v>/*[filename]=*/ 'ICTV MSL Release 35 2019 Changes.2.col_mapped.SQLinsert.xlsx' ,/*[sort]=*/ '91'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2" s="60" t="str">
        <f t="shared" si="8"/>
        <v xml:space="preserve">,/*[srcSubOrder]=*/NULL,/*[srcFamily]=*/ 'Marseilleviridae'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92" s="60" t="str">
        <f t="shared" si="9"/>
        <v xml:space="preserve">,/*[subclass]=*/NULL,/*[order]=*/ 'Pimascovirales' ,/*[suborder]=*/NULL,/*[family]=*/ 'Marseilleviridae'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2" s="60" t="str">
        <f t="shared" si="10"/>
        <v xml:space="preserve">,/*[change]=*/ 'Move' ,/*[rank]=*/ 'family' </v>
      </c>
    </row>
    <row r="93" spans="1:54" x14ac:dyDescent="0.2">
      <c r="A93" s="59" t="str">
        <f ca="1">MID(CELL("filename",$AW$1),FIND("[",CELL("filename",$AW$1))+1,FIND("]", CELL("filename",$AW$1))-FIND("[",CELL("filename",$AW$1))-1)</f>
        <v>ICTV MSL Release 35 2019 Changes.2.col_mapped.SQLinsert.xlsx</v>
      </c>
      <c r="B93" s="14">
        <v>92</v>
      </c>
      <c r="D93" s="16" t="s">
        <v>267</v>
      </c>
      <c r="E93" s="14" t="s">
        <v>5694</v>
      </c>
      <c r="F93" s="16" t="s">
        <v>5373</v>
      </c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X93" s="6" t="s">
        <v>268</v>
      </c>
      <c r="Y93" s="6"/>
      <c r="Z93" s="6" t="s">
        <v>274</v>
      </c>
      <c r="AA93" s="6"/>
      <c r="AB93" s="6" t="s">
        <v>288</v>
      </c>
      <c r="AC93" s="6"/>
      <c r="AD93" s="6" t="s">
        <v>298</v>
      </c>
      <c r="AE93" s="6"/>
      <c r="AF93" s="6"/>
      <c r="AG93" s="6"/>
      <c r="AH93" s="6"/>
      <c r="AI93" s="6"/>
      <c r="AJ93" s="6"/>
      <c r="AK93" s="6"/>
      <c r="AL93" s="6"/>
      <c r="AM93" s="6"/>
      <c r="AN93" s="12"/>
      <c r="AO93" s="10"/>
      <c r="AP93" s="10"/>
      <c r="AQ93" s="10"/>
      <c r="AR93" s="10"/>
      <c r="AS93" s="10" t="s">
        <v>22</v>
      </c>
      <c r="AT93" s="10" t="s">
        <v>10</v>
      </c>
      <c r="AU93" s="10" t="s">
        <v>51</v>
      </c>
      <c r="AV93" s="10"/>
      <c r="AW93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93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" s="60" t="str">
        <f t="shared" ca="1" si="7"/>
        <v>/*[filename]=*/ 'ICTV MSL Release 35 2019 Changes.2.col_mapped.SQLinsert.xlsx' ,/*[sort]=*/ '92'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3" s="60" t="str">
        <f t="shared" si="8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3" s="60" t="str">
        <f t="shared" si="9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93" s="60" t="str">
        <f t="shared" si="10"/>
        <v xml:space="preserve">,/*[change]=*/ 'Create new' ,/*[rank]=*/ 'class' </v>
      </c>
    </row>
    <row r="94" spans="1:54" x14ac:dyDescent="0.2">
      <c r="A94" s="59" t="str">
        <f ca="1">MID(CELL("filename",$AW$1),FIND("[",CELL("filename",$AW$1))+1,FIND("]", CELL("filename",$AW$1))-FIND("[",CELL("filename",$AW$1))-1)</f>
        <v>ICTV MSL Release 35 2019 Changes.2.col_mapped.SQLinsert.xlsx</v>
      </c>
      <c r="B94" s="14">
        <v>93</v>
      </c>
      <c r="D94" s="16" t="s">
        <v>267</v>
      </c>
      <c r="E94" s="14" t="s">
        <v>5694</v>
      </c>
      <c r="F94" s="16" t="s">
        <v>5373</v>
      </c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X94" s="6" t="s">
        <v>268</v>
      </c>
      <c r="Y94" s="6"/>
      <c r="Z94" s="6" t="s">
        <v>274</v>
      </c>
      <c r="AA94" s="6"/>
      <c r="AB94" s="6" t="s">
        <v>288</v>
      </c>
      <c r="AC94" s="6"/>
      <c r="AD94" s="6" t="s">
        <v>298</v>
      </c>
      <c r="AE94" s="6"/>
      <c r="AF94" s="6" t="s">
        <v>299</v>
      </c>
      <c r="AG94" s="6"/>
      <c r="AH94" s="6"/>
      <c r="AI94" s="6"/>
      <c r="AJ94" s="6"/>
      <c r="AK94" s="6"/>
      <c r="AL94" s="6"/>
      <c r="AM94" s="6"/>
      <c r="AN94" s="12"/>
      <c r="AO94" s="10"/>
      <c r="AP94" s="10"/>
      <c r="AQ94" s="10"/>
      <c r="AR94" s="10"/>
      <c r="AS94" s="10" t="s">
        <v>22</v>
      </c>
      <c r="AT94" s="10" t="s">
        <v>10</v>
      </c>
      <c r="AU94" s="10" t="s">
        <v>49</v>
      </c>
      <c r="AV94" s="10"/>
      <c r="AW94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'Asfuvirales'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94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" s="60" t="str">
        <f t="shared" ca="1" si="7"/>
        <v>/*[filename]=*/ 'ICTV MSL Release 35 2019 Changes.2.col_mapped.SQLinsert.xlsx' ,/*[sort]=*/ '93'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4" s="60" t="str">
        <f t="shared" si="8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4" s="60" t="str">
        <f t="shared" si="9"/>
        <v xml:space="preserve">,/*[subclass]=*/NULL,/*[order]=*/ 'Asfuvirales'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94" s="60" t="str">
        <f t="shared" si="10"/>
        <v xml:space="preserve">,/*[change]=*/ 'Create new' ,/*[rank]=*/ 'order' </v>
      </c>
    </row>
    <row r="95" spans="1:54" x14ac:dyDescent="0.2">
      <c r="A95" s="59" t="str">
        <f ca="1">MID(CELL("filename",$AW$1),FIND("[",CELL("filename",$AW$1))+1,FIND("]", CELL("filename",$AW$1))-FIND("[",CELL("filename",$AW$1))-1)</f>
        <v>ICTV MSL Release 35 2019 Changes.2.col_mapped.SQLinsert.xlsx</v>
      </c>
      <c r="B95" s="14">
        <v>94</v>
      </c>
      <c r="D95" s="16" t="s">
        <v>267</v>
      </c>
      <c r="E95" s="14" t="s">
        <v>5694</v>
      </c>
      <c r="F95" s="16" t="s">
        <v>5373</v>
      </c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 t="s">
        <v>300</v>
      </c>
      <c r="R95" s="24"/>
      <c r="S95" s="24"/>
      <c r="T95" s="24"/>
      <c r="U95" s="24"/>
      <c r="V95" s="24"/>
      <c r="X95" s="6" t="s">
        <v>268</v>
      </c>
      <c r="Y95" s="6"/>
      <c r="Z95" s="6" t="s">
        <v>274</v>
      </c>
      <c r="AA95" s="6"/>
      <c r="AB95" s="6" t="s">
        <v>288</v>
      </c>
      <c r="AC95" s="6"/>
      <c r="AD95" s="6" t="s">
        <v>298</v>
      </c>
      <c r="AE95" s="6"/>
      <c r="AF95" s="6" t="s">
        <v>299</v>
      </c>
      <c r="AG95" s="6"/>
      <c r="AH95" s="6" t="s">
        <v>300</v>
      </c>
      <c r="AI95" s="6"/>
      <c r="AJ95" s="6"/>
      <c r="AK95" s="6"/>
      <c r="AL95" s="6"/>
      <c r="AM95" s="6"/>
      <c r="AN95" s="10"/>
      <c r="AO95" s="10"/>
      <c r="AP95" s="10"/>
      <c r="AQ95" s="10"/>
      <c r="AR95" s="10"/>
      <c r="AS95" s="10" t="s">
        <v>22</v>
      </c>
      <c r="AT95" s="10" t="s">
        <v>32</v>
      </c>
      <c r="AU95" s="10" t="s">
        <v>39</v>
      </c>
      <c r="AV95" s="10"/>
      <c r="AW95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'Asfarviridae'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'Asfuvirales' ,/*[suborder]=*/NULL,/*[family]=*/ 'Asfarviridae'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5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" s="60" t="str">
        <f t="shared" ca="1" si="7"/>
        <v>/*[filename]=*/ 'ICTV MSL Release 35 2019 Changes.2.col_mapped.SQLinsert.xlsx' ,/*[sort]=*/ '94'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5" s="60" t="str">
        <f t="shared" si="8"/>
        <v xml:space="preserve">,/*[srcSubOrder]=*/NULL,/*[srcFamily]=*/ 'Asfarviridae'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5" s="60" t="str">
        <f t="shared" si="9"/>
        <v xml:space="preserve">,/*[subclass]=*/NULL,/*[order]=*/ 'Asfuvirales' ,/*[suborder]=*/NULL,/*[family]=*/ 'Asfarviridae'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5" s="60" t="str">
        <f t="shared" si="10"/>
        <v xml:space="preserve">,/*[change]=*/ 'Move' ,/*[rank]=*/ 'family' </v>
      </c>
    </row>
    <row r="96" spans="1:54" x14ac:dyDescent="0.2">
      <c r="A96" s="59" t="str">
        <f ca="1">MID(CELL("filename",$AW$1),FIND("[",CELL("filename",$AW$1))+1,FIND("]", CELL("filename",$AW$1))-FIND("[",CELL("filename",$AW$1))-1)</f>
        <v>ICTV MSL Release 35 2019 Changes.2.col_mapped.SQLinsert.xlsx</v>
      </c>
      <c r="B96" s="14">
        <v>95</v>
      </c>
      <c r="D96" s="16" t="s">
        <v>267</v>
      </c>
      <c r="E96" s="14" t="s">
        <v>5694</v>
      </c>
      <c r="F96" s="16" t="s">
        <v>5373</v>
      </c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X96" s="6" t="s">
        <v>268</v>
      </c>
      <c r="Y96" s="6"/>
      <c r="Z96" s="6" t="s">
        <v>274</v>
      </c>
      <c r="AA96" s="6"/>
      <c r="AB96" s="6" t="s">
        <v>288</v>
      </c>
      <c r="AC96" s="6"/>
      <c r="AD96" s="6" t="s">
        <v>298</v>
      </c>
      <c r="AE96" s="6"/>
      <c r="AF96" s="6" t="s">
        <v>301</v>
      </c>
      <c r="AG96" s="6"/>
      <c r="AH96" s="6"/>
      <c r="AI96" s="6"/>
      <c r="AJ96" s="6"/>
      <c r="AK96" s="6"/>
      <c r="AL96" s="6"/>
      <c r="AM96" s="6"/>
      <c r="AN96" s="12"/>
      <c r="AO96" s="10"/>
      <c r="AP96" s="10"/>
      <c r="AQ96" s="10"/>
      <c r="AR96" s="10"/>
      <c r="AS96" s="10" t="s">
        <v>22</v>
      </c>
      <c r="AT96" s="10" t="s">
        <v>10</v>
      </c>
      <c r="AU96" s="10" t="s">
        <v>49</v>
      </c>
      <c r="AV96" s="10"/>
      <c r="AW96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'Chitovirales'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96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" s="60" t="str">
        <f t="shared" ca="1" si="7"/>
        <v>/*[filename]=*/ 'ICTV MSL Release 35 2019 Changes.2.col_mapped.SQLinsert.xlsx' ,/*[sort]=*/ '95'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6" s="60" t="str">
        <f t="shared" si="8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6" s="60" t="str">
        <f t="shared" si="9"/>
        <v xml:space="preserve">,/*[subclass]=*/NULL,/*[order]=*/ 'Chitovirales'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96" s="60" t="str">
        <f t="shared" si="10"/>
        <v xml:space="preserve">,/*[change]=*/ 'Create new' ,/*[rank]=*/ 'order' </v>
      </c>
    </row>
    <row r="97" spans="1:54" x14ac:dyDescent="0.2">
      <c r="A97" s="59" t="str">
        <f ca="1">MID(CELL("filename",$AW$1),FIND("[",CELL("filename",$AW$1))+1,FIND("]", CELL("filename",$AW$1))-FIND("[",CELL("filename",$AW$1))-1)</f>
        <v>ICTV MSL Release 35 2019 Changes.2.col_mapped.SQLinsert.xlsx</v>
      </c>
      <c r="B97" s="14">
        <v>96</v>
      </c>
      <c r="D97" s="16" t="s">
        <v>267</v>
      </c>
      <c r="E97" s="14" t="s">
        <v>5694</v>
      </c>
      <c r="F97" s="16" t="s">
        <v>5373</v>
      </c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 t="s">
        <v>302</v>
      </c>
      <c r="R97" s="24"/>
      <c r="S97" s="24"/>
      <c r="T97" s="24"/>
      <c r="U97" s="24"/>
      <c r="V97" s="24"/>
      <c r="X97" s="6" t="s">
        <v>268</v>
      </c>
      <c r="Y97" s="6"/>
      <c r="Z97" s="6" t="s">
        <v>274</v>
      </c>
      <c r="AA97" s="6"/>
      <c r="AB97" s="6" t="s">
        <v>288</v>
      </c>
      <c r="AC97" s="6"/>
      <c r="AD97" s="6" t="s">
        <v>298</v>
      </c>
      <c r="AE97" s="6"/>
      <c r="AF97" s="6" t="s">
        <v>301</v>
      </c>
      <c r="AG97" s="6"/>
      <c r="AH97" s="6" t="s">
        <v>302</v>
      </c>
      <c r="AI97" s="6"/>
      <c r="AJ97" s="6"/>
      <c r="AK97" s="6"/>
      <c r="AL97" s="6"/>
      <c r="AM97" s="6"/>
      <c r="AN97" s="12"/>
      <c r="AO97" s="10"/>
      <c r="AP97" s="10"/>
      <c r="AQ97" s="10"/>
      <c r="AR97" s="10"/>
      <c r="AS97" s="10" t="s">
        <v>22</v>
      </c>
      <c r="AT97" s="10" t="s">
        <v>32</v>
      </c>
      <c r="AU97" s="10" t="s">
        <v>39</v>
      </c>
      <c r="AV97" s="10"/>
      <c r="AW97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'Poxviridae'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'Chitovirales' ,/*[suborder]=*/NULL,/*[family]=*/ 'Poxviridae'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7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" s="60" t="str">
        <f t="shared" ca="1" si="7"/>
        <v>/*[filename]=*/ 'ICTV MSL Release 35 2019 Changes.2.col_mapped.SQLinsert.xlsx' ,/*[sort]=*/ '96'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7" s="60" t="str">
        <f t="shared" si="8"/>
        <v xml:space="preserve">,/*[srcSubOrder]=*/NULL,/*[srcFamily]=*/ 'Poxviridae'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7" s="60" t="str">
        <f t="shared" si="9"/>
        <v xml:space="preserve">,/*[subclass]=*/NULL,/*[order]=*/ 'Chitovirales' ,/*[suborder]=*/NULL,/*[family]=*/ 'Poxviridae'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7" s="60" t="str">
        <f t="shared" si="10"/>
        <v xml:space="preserve">,/*[change]=*/ 'Move' ,/*[rank]=*/ 'family' </v>
      </c>
    </row>
    <row r="98" spans="1:54" x14ac:dyDescent="0.2">
      <c r="A98" s="59" t="str">
        <f ca="1">MID(CELL("filename",$AW$1),FIND("[",CELL("filename",$AW$1))+1,FIND("]", CELL("filename",$AW$1))-FIND("[",CELL("filename",$AW$1))-1)</f>
        <v>ICTV MSL Release 35 2019 Changes.2.col_mapped.SQLinsert.xlsx</v>
      </c>
      <c r="B98" s="14">
        <v>97</v>
      </c>
      <c r="D98" s="14" t="s">
        <v>5578</v>
      </c>
      <c r="E98" s="14" t="s">
        <v>5695</v>
      </c>
      <c r="F98" s="14" t="s">
        <v>5667</v>
      </c>
      <c r="G98" s="24"/>
      <c r="H98" s="24"/>
      <c r="I98" s="24"/>
      <c r="J98" s="24"/>
      <c r="K98" s="24"/>
      <c r="L98" s="24"/>
      <c r="M98" s="24"/>
      <c r="N98" s="24"/>
      <c r="O98" s="42"/>
      <c r="P98" s="42"/>
      <c r="Q98" s="42"/>
      <c r="R98" s="42"/>
      <c r="S98" s="42"/>
      <c r="T98" s="42"/>
      <c r="U98" s="42"/>
      <c r="V98" s="42"/>
      <c r="W98" s="48"/>
      <c r="X98" s="6"/>
      <c r="Y98" s="6"/>
      <c r="Z98" s="6"/>
      <c r="AA98" s="6"/>
      <c r="AB98" s="6"/>
      <c r="AC98" s="6"/>
      <c r="AD98" s="6"/>
      <c r="AE98" s="6"/>
      <c r="AF98" s="6" t="s">
        <v>108</v>
      </c>
      <c r="AG98" s="6"/>
      <c r="AH98" s="6" t="s">
        <v>570</v>
      </c>
      <c r="AI98" s="6"/>
      <c r="AJ98" s="6" t="s">
        <v>5579</v>
      </c>
      <c r="AK98" s="6"/>
      <c r="AL98" s="6" t="s">
        <v>5580</v>
      </c>
      <c r="AM98" s="6">
        <v>0</v>
      </c>
      <c r="AN98" s="10" t="s">
        <v>5581</v>
      </c>
      <c r="AO98" s="10" t="s">
        <v>5582</v>
      </c>
      <c r="AP98" s="10" t="s">
        <v>5583</v>
      </c>
      <c r="AQ98" s="10" t="s">
        <v>5584</v>
      </c>
      <c r="AR98" s="10" t="s">
        <v>8</v>
      </c>
      <c r="AS98" s="6"/>
      <c r="AT98" s="10" t="s">
        <v>10</v>
      </c>
      <c r="AU98" s="6" t="s">
        <v>11</v>
      </c>
      <c r="AV98" s="6"/>
      <c r="AW98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'97' ,/*[isWrong]=*/NULL,/*[proposal_abbrev]=*/ '2019.003M' ,/*[proposal]=*/ '2019.003M.zip' ,/*[spreadsheet]=*/ '2019.003M.Hapavirus.xlsx'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'Hapavirus' ,/*[subgenus]=*/NULL,/*[species]=*/ 'Holmes hapavirus' ,/*[isType]=*/ '0' ,/*[exemplarAccessions]=*/ 'KY421919' ,/*[exemplarName]=*/ 'Holmes Jungle virus' ,/*[abbrev]=*/ 'HOJV' ,/*[exemplarIsolate]=*/ 'DPP1163' ,/*[isComplete]=*/ 'CG' ,/*[molecule]=*/NULL,/*[change]=*/ 'Create new' ,/*[rank]=*/ 'species' /*,_comment='loaded from D:\client\github\ICTVonlineDbLoad\excel_files\[ICTV MSL Release 35 2019 Changes.2.col_mapped.SQLinsert.xlsx]load_next_msl'*/)</v>
      </c>
      <c r="AX98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" s="60" t="str">
        <f t="shared" ca="1" si="7"/>
        <v>/*[filename]=*/ 'ICTV MSL Release 35 2019 Changes.2.col_mapped.SQLinsert.xlsx' ,/*[sort]=*/ '97' ,/*[isWrong]=*/NULL,/*[proposal_abbrev]=*/ '2019.003M' ,/*[proposal]=*/ '2019.003M.zip' ,/*[spreadsheet]=*/ '2019.003M.Hapavirus.xlsx' ,/*[srcRealm]=*/NULL,/*[srcSubRealm]=*/NULL,/*[srcKingdom]=*/NULL,/*[srcSubkingdom]=*/NULL,/*[srcPhylum]=*/NULL,/*[srcSubPhylum]=*/NULL,/*[srcClass]=*/NULL,/*[srcSubClass]=*/NULL,/*[srcOrder]=*/NULL</v>
      </c>
      <c r="AZ98" s="60" t="str">
        <f t="shared" si="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" s="60" t="str">
        <f t="shared" si="9"/>
        <v>,/*[subclass]=*/NULL,/*[order]=*/ 'Mononegavirales' ,/*[suborder]=*/NULL,/*[family]=*/ 'Rhabdoviridae' ,/*[subfamily]=*/NULL,/*[genus]=*/ 'Hapavirus' ,/*[subgenus]=*/NULL,/*[species]=*/ 'Holmes hapavirus' ,/*[isType]=*/ '0' ,/*[exemplarAccessions]=*/ 'KY421919' ,/*[exemplarName]=*/ 'Holmes Jungle virus' ,/*[abbrev]=*/ 'HOJV' ,/*[exemplarIsolate]=*/ 'DPP1163' ,/*[isComplete]=*/ 'CG' ,/*[molecule]=*/NULL</v>
      </c>
      <c r="BB98" s="60" t="str">
        <f t="shared" si="10"/>
        <v xml:space="preserve">,/*[change]=*/ 'Create new' ,/*[rank]=*/ 'species' </v>
      </c>
    </row>
    <row r="99" spans="1:54" x14ac:dyDescent="0.2">
      <c r="A99" s="59" t="str">
        <f ca="1">MID(CELL("filename",$AW$1),FIND("[",CELL("filename",$AW$1))+1,FIND("]", CELL("filename",$AW$1))-FIND("[",CELL("filename",$AW$1))-1)</f>
        <v>ICTV MSL Release 35 2019 Changes.2.col_mapped.SQLinsert.xlsx</v>
      </c>
      <c r="B99" s="14">
        <v>98</v>
      </c>
      <c r="D99" s="16" t="s">
        <v>303</v>
      </c>
      <c r="E99" s="14" t="s">
        <v>5696</v>
      </c>
      <c r="F99" s="16" t="s">
        <v>5374</v>
      </c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 t="s">
        <v>130</v>
      </c>
      <c r="AI99" s="6"/>
      <c r="AJ99" s="6" t="s">
        <v>304</v>
      </c>
      <c r="AK99" s="6"/>
      <c r="AL99" s="6" t="s">
        <v>305</v>
      </c>
      <c r="AM99" s="5">
        <v>0</v>
      </c>
      <c r="AN99" s="10" t="s">
        <v>306</v>
      </c>
      <c r="AO99" s="10" t="s">
        <v>307</v>
      </c>
      <c r="AP99" s="6"/>
      <c r="AQ99" s="10" t="s">
        <v>308</v>
      </c>
      <c r="AR99" s="10" t="s">
        <v>8</v>
      </c>
      <c r="AS99" s="10" t="s">
        <v>55</v>
      </c>
      <c r="AT99" s="10" t="s">
        <v>10</v>
      </c>
      <c r="AU99" s="10" t="s">
        <v>11</v>
      </c>
      <c r="AV99" s="10"/>
      <c r="AW99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'Cardiovirus' ,/*[subgenus]=*/NULL,/*[species]=*/ 'Cardiovirus D' ,/*[isType]=*/ '0' ,/*[exemplarAccessions]=*/ 'EF165067' ,/*[exemplarName]=*/ 'cardiovirus D1 (Saffold virus 1)' ,/*[abbrev]=*/NULL,/*[exemplarIsolate]=*/ 'California/81'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99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" s="60" t="str">
        <f t="shared" ca="1" si="7"/>
        <v>/*[filename]=*/ 'ICTV MSL Release 35 2019 Changes.2.col_mapped.SQLinsert.xlsx' ,/*[sort]=*/ '98'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</v>
      </c>
      <c r="AZ99" s="60" t="str">
        <f t="shared" si="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" s="60" t="str">
        <f t="shared" si="9"/>
        <v xml:space="preserve">,/*[subclass]=*/NULL,/*[order]=*/NULL,/*[suborder]=*/NULL,/*[family]=*/ 'Picornaviridae' ,/*[subfamily]=*/NULL,/*[genus]=*/ 'Cardiovirus' ,/*[subgenus]=*/NULL,/*[species]=*/ 'Cardiovirus D' ,/*[isType]=*/ '0' ,/*[exemplarAccessions]=*/ 'EF165067' ,/*[exemplarName]=*/ 'cardiovirus D1 (Saffold virus 1)' ,/*[abbrev]=*/NULL,/*[exemplarIsolate]=*/ 'California/81' ,/*[isComplete]=*/ 'CG' ,/*[molecule]=*/ 'ssRNA (+)' </v>
      </c>
      <c r="BB99" s="60" t="str">
        <f t="shared" si="10"/>
        <v xml:space="preserve">,/*[change]=*/ 'Create new' ,/*[rank]=*/ 'species' </v>
      </c>
    </row>
    <row r="100" spans="1:54" x14ac:dyDescent="0.2">
      <c r="A100" s="59" t="str">
        <f ca="1">MID(CELL("filename",$AW$1),FIND("[",CELL("filename",$AW$1))+1,FIND("]", CELL("filename",$AW$1))-FIND("[",CELL("filename",$AW$1))-1)</f>
        <v>ICTV MSL Release 35 2019 Changes.2.col_mapped.SQLinsert.xlsx</v>
      </c>
      <c r="B100" s="14">
        <v>99</v>
      </c>
      <c r="D100" s="16" t="s">
        <v>303</v>
      </c>
      <c r="E100" s="14" t="s">
        <v>5696</v>
      </c>
      <c r="F100" s="16" t="s">
        <v>5374</v>
      </c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 t="s">
        <v>130</v>
      </c>
      <c r="AI100" s="6"/>
      <c r="AJ100" s="6" t="s">
        <v>304</v>
      </c>
      <c r="AK100" s="6"/>
      <c r="AL100" s="6" t="s">
        <v>309</v>
      </c>
      <c r="AM100" s="5">
        <v>0</v>
      </c>
      <c r="AN100" s="10" t="s">
        <v>310</v>
      </c>
      <c r="AO100" s="10" t="s">
        <v>311</v>
      </c>
      <c r="AP100" s="6"/>
      <c r="AQ100" s="10" t="s">
        <v>312</v>
      </c>
      <c r="AR100" s="10" t="s">
        <v>8</v>
      </c>
      <c r="AS100" s="10" t="s">
        <v>55</v>
      </c>
      <c r="AT100" s="10" t="s">
        <v>10</v>
      </c>
      <c r="AU100" s="10" t="s">
        <v>11</v>
      </c>
      <c r="AV100" s="10"/>
      <c r="AW100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'Cardiovirus' ,/*[subgenus]=*/NULL,/*[species]=*/ 'Cardiovirus E' ,/*[isType]=*/ '0' ,/*[exemplarAccessions]=*/ 'KY432930' ,/*[exemplarName]=*/ 'cardiovirus E1 (red-backed vole cardiovirus)' ,/*[abbrev]=*/NULL,/*[exemplarIsolate]=*/ 'RtMruf-PicoV/JL2014-1'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00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" s="60" t="str">
        <f t="shared" ca="1" si="7"/>
        <v>/*[filename]=*/ 'ICTV MSL Release 35 2019 Changes.2.col_mapped.SQLinsert.xlsx' ,/*[sort]=*/ '99'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</v>
      </c>
      <c r="AZ100" s="60" t="str">
        <f t="shared" si="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" s="60" t="str">
        <f t="shared" si="9"/>
        <v xml:space="preserve">,/*[subclass]=*/NULL,/*[order]=*/NULL,/*[suborder]=*/NULL,/*[family]=*/ 'Picornaviridae' ,/*[subfamily]=*/NULL,/*[genus]=*/ 'Cardiovirus' ,/*[subgenus]=*/NULL,/*[species]=*/ 'Cardiovirus E' ,/*[isType]=*/ '0' ,/*[exemplarAccessions]=*/ 'KY432930' ,/*[exemplarName]=*/ 'cardiovirus E1 (red-backed vole cardiovirus)' ,/*[abbrev]=*/NULL,/*[exemplarIsolate]=*/ 'RtMruf-PicoV/JL2014-1' ,/*[isComplete]=*/ 'CG' ,/*[molecule]=*/ 'ssRNA (+)' </v>
      </c>
      <c r="BB100" s="60" t="str">
        <f t="shared" si="10"/>
        <v xml:space="preserve">,/*[change]=*/ 'Create new' ,/*[rank]=*/ 'species' </v>
      </c>
    </row>
    <row r="101" spans="1:54" x14ac:dyDescent="0.2">
      <c r="A101" s="59" t="str">
        <f ca="1">MID(CELL("filename",$AW$1),FIND("[",CELL("filename",$AW$1))+1,FIND("]", CELL("filename",$AW$1))-FIND("[",CELL("filename",$AW$1))-1)</f>
        <v>ICTV MSL Release 35 2019 Changes.2.col_mapped.SQLinsert.xlsx</v>
      </c>
      <c r="B101" s="14">
        <v>100</v>
      </c>
      <c r="D101" s="16" t="s">
        <v>303</v>
      </c>
      <c r="E101" s="14" t="s">
        <v>5696</v>
      </c>
      <c r="F101" s="16" t="s">
        <v>5374</v>
      </c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 t="s">
        <v>130</v>
      </c>
      <c r="AI101" s="6"/>
      <c r="AJ101" s="6" t="s">
        <v>304</v>
      </c>
      <c r="AK101" s="6"/>
      <c r="AL101" s="6" t="s">
        <v>313</v>
      </c>
      <c r="AM101" s="5">
        <v>0</v>
      </c>
      <c r="AN101" s="10" t="s">
        <v>314</v>
      </c>
      <c r="AO101" s="10" t="s">
        <v>315</v>
      </c>
      <c r="AP101" s="6"/>
      <c r="AQ101" s="10" t="s">
        <v>316</v>
      </c>
      <c r="AR101" s="10" t="s">
        <v>8</v>
      </c>
      <c r="AS101" s="10" t="s">
        <v>55</v>
      </c>
      <c r="AT101" s="10" t="s">
        <v>10</v>
      </c>
      <c r="AU101" s="10" t="s">
        <v>11</v>
      </c>
      <c r="AV101" s="10"/>
      <c r="AW101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'Cardiovirus' ,/*[subgenus]=*/NULL,/*[species]=*/ 'Cardiovirus F' ,/*[isType]=*/ '0' ,/*[exemplarAccessions]=*/ 'KY432929' ,/*[exemplarName]=*/ 'cardiovirus F1 (grey-backed vole cardiovirus)' ,/*[abbrev]=*/NULL,/*[exemplarIsolate]=*/ 'RtMrut-PicoV/JL2014-1'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01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" s="60" t="str">
        <f t="shared" ca="1" si="7"/>
        <v>/*[filename]=*/ 'ICTV MSL Release 35 2019 Changes.2.col_mapped.SQLinsert.xlsx' ,/*[sort]=*/ '100'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</v>
      </c>
      <c r="AZ101" s="60" t="str">
        <f t="shared" si="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" s="60" t="str">
        <f t="shared" si="9"/>
        <v xml:space="preserve">,/*[subclass]=*/NULL,/*[order]=*/NULL,/*[suborder]=*/NULL,/*[family]=*/ 'Picornaviridae' ,/*[subfamily]=*/NULL,/*[genus]=*/ 'Cardiovirus' ,/*[subgenus]=*/NULL,/*[species]=*/ 'Cardiovirus F' ,/*[isType]=*/ '0' ,/*[exemplarAccessions]=*/ 'KY432929' ,/*[exemplarName]=*/ 'cardiovirus F1 (grey-backed vole cardiovirus)' ,/*[abbrev]=*/NULL,/*[exemplarIsolate]=*/ 'RtMrut-PicoV/JL2014-1' ,/*[isComplete]=*/ 'CG' ,/*[molecule]=*/ 'ssRNA (+)' </v>
      </c>
      <c r="BB101" s="60" t="str">
        <f t="shared" si="10"/>
        <v xml:space="preserve">,/*[change]=*/ 'Create new' ,/*[rank]=*/ 'species' </v>
      </c>
    </row>
    <row r="102" spans="1:54" x14ac:dyDescent="0.2">
      <c r="A102" s="59" t="str">
        <f ca="1">MID(CELL("filename",$AW$1),FIND("[",CELL("filename",$AW$1))+1,FIND("]", CELL("filename",$AW$1))-FIND("[",CELL("filename",$AW$1))-1)</f>
        <v>ICTV MSL Release 35 2019 Changes.2.col_mapped.SQLinsert.xlsx</v>
      </c>
      <c r="B102" s="14">
        <v>101</v>
      </c>
      <c r="D102" s="16" t="s">
        <v>317</v>
      </c>
      <c r="E102" s="14" t="s">
        <v>5697</v>
      </c>
      <c r="F102" s="16" t="s">
        <v>5375</v>
      </c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X102" s="6"/>
      <c r="Y102" s="6"/>
      <c r="Z102" s="6"/>
      <c r="AA102" s="6"/>
      <c r="AB102" s="6"/>
      <c r="AC102" s="6"/>
      <c r="AD102" s="6"/>
      <c r="AE102" s="6"/>
      <c r="AF102" s="6" t="s">
        <v>318</v>
      </c>
      <c r="AG102" s="6"/>
      <c r="AH102" s="6" t="s">
        <v>319</v>
      </c>
      <c r="AI102" s="6"/>
      <c r="AJ102" s="6" t="s">
        <v>320</v>
      </c>
      <c r="AK102" s="6"/>
      <c r="AL102" s="6"/>
      <c r="AM102" s="6"/>
      <c r="AN102" s="10"/>
      <c r="AO102" s="10"/>
      <c r="AP102" s="6"/>
      <c r="AQ102" s="10"/>
      <c r="AR102" s="10"/>
      <c r="AS102" s="10"/>
      <c r="AT102" s="10" t="s">
        <v>10</v>
      </c>
      <c r="AU102" s="10" t="s">
        <v>13</v>
      </c>
      <c r="AV102" s="10"/>
      <c r="AW102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2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" s="60" t="str">
        <f t="shared" ca="1" si="7"/>
        <v>/*[filename]=*/ 'ICTV MSL Release 35 2019 Changes.2.col_mapped.SQLinsert.xlsx' ,/*[sort]=*/ '101'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2" s="60" t="str">
        <f t="shared" si="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" s="60" t="str">
        <f t="shared" si="9"/>
        <v>,/*[subclass]=*/NULL,/*[order]=*/ 'Caudoviales' ,/*[suborder]=*/NULL,/*[family]=*/ 'Myoviridae' ,/*[subfamily]=*/NULL,/*[genus]=*/ 'Barbavirus' ,/*[subgenus]=*/NULL,/*[species]=*/NULL,/*[isType]=*/NULL,/*[exemplarAccessions]=*/NULL,/*[exemplarName]=*/NULL,/*[abbrev]=*/NULL,/*[exemplarIsolate]=*/NULL,/*[isComplete]=*/NULL,/*[molecule]=*/NULL</v>
      </c>
      <c r="BB102" s="60" t="str">
        <f t="shared" si="10"/>
        <v xml:space="preserve">,/*[change]=*/ 'Create new' ,/*[rank]=*/ 'genus' </v>
      </c>
    </row>
    <row r="103" spans="1:54" x14ac:dyDescent="0.2">
      <c r="A103" s="59" t="str">
        <f ca="1">MID(CELL("filename",$AW$1),FIND("[",CELL("filename",$AW$1))+1,FIND("]", CELL("filename",$AW$1))-FIND("[",CELL("filename",$AW$1))-1)</f>
        <v>ICTV MSL Release 35 2019 Changes.2.col_mapped.SQLinsert.xlsx</v>
      </c>
      <c r="B103" s="14">
        <v>102</v>
      </c>
      <c r="D103" s="16" t="s">
        <v>317</v>
      </c>
      <c r="E103" s="14" t="s">
        <v>5697</v>
      </c>
      <c r="F103" s="16" t="s">
        <v>5375</v>
      </c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X103" s="6"/>
      <c r="Y103" s="6"/>
      <c r="Z103" s="6"/>
      <c r="AA103" s="6"/>
      <c r="AB103" s="6"/>
      <c r="AC103" s="6"/>
      <c r="AD103" s="6"/>
      <c r="AE103" s="6"/>
      <c r="AF103" s="6" t="s">
        <v>318</v>
      </c>
      <c r="AG103" s="6"/>
      <c r="AH103" s="6" t="s">
        <v>319</v>
      </c>
      <c r="AI103" s="6"/>
      <c r="AJ103" s="6" t="s">
        <v>320</v>
      </c>
      <c r="AK103" s="6"/>
      <c r="AL103" s="6" t="s">
        <v>321</v>
      </c>
      <c r="AM103" s="5">
        <v>1</v>
      </c>
      <c r="AN103" s="6" t="s">
        <v>322</v>
      </c>
      <c r="AO103" s="10" t="s">
        <v>323</v>
      </c>
      <c r="AP103" s="6"/>
      <c r="AQ103" s="10"/>
      <c r="AR103" s="10" t="s">
        <v>8</v>
      </c>
      <c r="AS103" s="10" t="s">
        <v>22</v>
      </c>
      <c r="AT103" s="10" t="s">
        <v>19</v>
      </c>
      <c r="AU103" s="10" t="s">
        <v>11</v>
      </c>
      <c r="AV103" s="10"/>
      <c r="AW103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Barba18A' ,/*[isType]=*/ '1' ,/*[exemplarAccessions]=*/ 'MK719729' ,/*[exemplarName]=*/ 'Barba18A'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3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" s="60" t="str">
        <f t="shared" ca="1" si="7"/>
        <v>/*[filename]=*/ 'ICTV MSL Release 35 2019 Changes.2.col_mapped.SQLinsert.xlsx' ,/*[sort]=*/ '102'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3" s="60" t="str">
        <f t="shared" si="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" s="60" t="str">
        <f t="shared" si="9"/>
        <v xml:space="preserve">,/*[subclass]=*/NULL,/*[order]=*/ 'Caudoviales' ,/*[suborder]=*/NULL,/*[family]=*/ 'Myoviridae' ,/*[subfamily]=*/NULL,/*[genus]=*/ 'Barbavirus' ,/*[subgenus]=*/NULL,/*[species]=*/ 'Rheinheimera virus Barba18A' ,/*[isType]=*/ '1' ,/*[exemplarAccessions]=*/ 'MK719729' ,/*[exemplarName]=*/ 'Barba18A' ,/*[abbrev]=*/NULL,/*[exemplarIsolate]=*/NULL,/*[isComplete]=*/ 'CG' ,/*[molecule]=*/ 'dsDNA' </v>
      </c>
      <c r="BB103" s="60" t="str">
        <f t="shared" si="10"/>
        <v xml:space="preserve">,/*[change]=*/ 'Create new; assign as type species' ,/*[rank]=*/ 'species' </v>
      </c>
    </row>
    <row r="104" spans="1:54" x14ac:dyDescent="0.2">
      <c r="A104" s="59" t="str">
        <f ca="1">MID(CELL("filename",$AW$1),FIND("[",CELL("filename",$AW$1))+1,FIND("]", CELL("filename",$AW$1))-FIND("[",CELL("filename",$AW$1))-1)</f>
        <v>ICTV MSL Release 35 2019 Changes.2.col_mapped.SQLinsert.xlsx</v>
      </c>
      <c r="B104" s="14">
        <v>103</v>
      </c>
      <c r="D104" s="16" t="s">
        <v>317</v>
      </c>
      <c r="E104" s="14" t="s">
        <v>5697</v>
      </c>
      <c r="F104" s="16" t="s">
        <v>5375</v>
      </c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X104" s="6"/>
      <c r="Y104" s="6"/>
      <c r="Z104" s="6"/>
      <c r="AA104" s="6"/>
      <c r="AB104" s="6"/>
      <c r="AC104" s="6"/>
      <c r="AD104" s="6"/>
      <c r="AE104" s="6"/>
      <c r="AF104" s="6" t="s">
        <v>318</v>
      </c>
      <c r="AG104" s="6"/>
      <c r="AH104" s="6" t="s">
        <v>319</v>
      </c>
      <c r="AI104" s="6"/>
      <c r="AJ104" s="6" t="s">
        <v>320</v>
      </c>
      <c r="AK104" s="6"/>
      <c r="AL104" s="6" t="s">
        <v>324</v>
      </c>
      <c r="AM104" s="5">
        <v>0</v>
      </c>
      <c r="AN104" s="6" t="s">
        <v>325</v>
      </c>
      <c r="AO104" s="10" t="s">
        <v>326</v>
      </c>
      <c r="AP104" s="6"/>
      <c r="AQ104" s="10"/>
      <c r="AR104" s="10" t="s">
        <v>8</v>
      </c>
      <c r="AS104" s="10" t="s">
        <v>22</v>
      </c>
      <c r="AT104" s="10" t="s">
        <v>10</v>
      </c>
      <c r="AU104" s="10" t="s">
        <v>11</v>
      </c>
      <c r="AV104" s="10"/>
      <c r="AW104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Barba21A' ,/*[isType]=*/ '0' ,/*[exemplarAccessions]=*/ 'MK719733' ,/*[exemplarName]=*/ 'Barba21A'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4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" s="60" t="str">
        <f t="shared" ca="1" si="7"/>
        <v>/*[filename]=*/ 'ICTV MSL Release 35 2019 Changes.2.col_mapped.SQLinsert.xlsx' ,/*[sort]=*/ '103'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4" s="60" t="str">
        <f t="shared" si="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" s="60" t="str">
        <f t="shared" si="9"/>
        <v xml:space="preserve">,/*[subclass]=*/NULL,/*[order]=*/ 'Caudoviales' ,/*[suborder]=*/NULL,/*[family]=*/ 'Myoviridae' ,/*[subfamily]=*/NULL,/*[genus]=*/ 'Barbavirus' ,/*[subgenus]=*/NULL,/*[species]=*/ 'Rheinheimera virus Barba21A' ,/*[isType]=*/ '0' ,/*[exemplarAccessions]=*/ 'MK719733' ,/*[exemplarName]=*/ 'Barba21A' ,/*[abbrev]=*/NULL,/*[exemplarIsolate]=*/NULL,/*[isComplete]=*/ 'CG' ,/*[molecule]=*/ 'dsDNA' </v>
      </c>
      <c r="BB104" s="60" t="str">
        <f t="shared" si="10"/>
        <v xml:space="preserve">,/*[change]=*/ 'Create new' ,/*[rank]=*/ 'species' </v>
      </c>
    </row>
    <row r="105" spans="1:54" x14ac:dyDescent="0.2">
      <c r="A105" s="59" t="str">
        <f ca="1">MID(CELL("filename",$AW$1),FIND("[",CELL("filename",$AW$1))+1,FIND("]", CELL("filename",$AW$1))-FIND("[",CELL("filename",$AW$1))-1)</f>
        <v>ICTV MSL Release 35 2019 Changes.2.col_mapped.SQLinsert.xlsx</v>
      </c>
      <c r="B105" s="14">
        <v>104</v>
      </c>
      <c r="D105" s="16" t="s">
        <v>317</v>
      </c>
      <c r="E105" s="14" t="s">
        <v>5697</v>
      </c>
      <c r="F105" s="16" t="s">
        <v>5375</v>
      </c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X105" s="6"/>
      <c r="Y105" s="6"/>
      <c r="Z105" s="6"/>
      <c r="AA105" s="6"/>
      <c r="AB105" s="6"/>
      <c r="AC105" s="6"/>
      <c r="AD105" s="6"/>
      <c r="AE105" s="6"/>
      <c r="AF105" s="6" t="s">
        <v>318</v>
      </c>
      <c r="AG105" s="6"/>
      <c r="AH105" s="6" t="s">
        <v>319</v>
      </c>
      <c r="AI105" s="6"/>
      <c r="AJ105" s="6" t="s">
        <v>320</v>
      </c>
      <c r="AK105" s="6"/>
      <c r="AL105" s="6" t="s">
        <v>327</v>
      </c>
      <c r="AM105" s="5">
        <v>0</v>
      </c>
      <c r="AN105" s="6" t="s">
        <v>328</v>
      </c>
      <c r="AO105" s="10" t="s">
        <v>329</v>
      </c>
      <c r="AP105" s="6"/>
      <c r="AQ105" s="10"/>
      <c r="AR105" s="10" t="s">
        <v>8</v>
      </c>
      <c r="AS105" s="10" t="s">
        <v>22</v>
      </c>
      <c r="AT105" s="10" t="s">
        <v>10</v>
      </c>
      <c r="AU105" s="10" t="s">
        <v>11</v>
      </c>
      <c r="AV105" s="10"/>
      <c r="AW105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Barba5S' ,/*[isType]=*/ '0' ,/*[exemplarAccessions]=*/ 'MK719710' ,/*[exemplarName]=*/ 'Barba5S'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5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" s="60" t="str">
        <f t="shared" ca="1" si="7"/>
        <v>/*[filename]=*/ 'ICTV MSL Release 35 2019 Changes.2.col_mapped.SQLinsert.xlsx' ,/*[sort]=*/ '104'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5" s="60" t="str">
        <f t="shared" si="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" s="60" t="str">
        <f t="shared" si="9"/>
        <v xml:space="preserve">,/*[subclass]=*/NULL,/*[order]=*/ 'Caudoviales' ,/*[suborder]=*/NULL,/*[family]=*/ 'Myoviridae' ,/*[subfamily]=*/NULL,/*[genus]=*/ 'Barbavirus' ,/*[subgenus]=*/NULL,/*[species]=*/ 'Rheinheimera virus Barba5S' ,/*[isType]=*/ '0' ,/*[exemplarAccessions]=*/ 'MK719710' ,/*[exemplarName]=*/ 'Barba5S' ,/*[abbrev]=*/NULL,/*[exemplarIsolate]=*/NULL,/*[isComplete]=*/ 'CG' ,/*[molecule]=*/ 'dsDNA' </v>
      </c>
      <c r="BB105" s="60" t="str">
        <f t="shared" si="10"/>
        <v xml:space="preserve">,/*[change]=*/ 'Create new' ,/*[rank]=*/ 'species' </v>
      </c>
    </row>
    <row r="106" spans="1:54" x14ac:dyDescent="0.2">
      <c r="A106" s="59" t="str">
        <f ca="1">MID(CELL("filename",$AW$1),FIND("[",CELL("filename",$AW$1))+1,FIND("]", CELL("filename",$AW$1))-FIND("[",CELL("filename",$AW$1))-1)</f>
        <v>ICTV MSL Release 35 2019 Changes.2.col_mapped.SQLinsert.xlsx</v>
      </c>
      <c r="B106" s="14">
        <v>105</v>
      </c>
      <c r="D106" s="16" t="s">
        <v>317</v>
      </c>
      <c r="E106" s="14" t="s">
        <v>5697</v>
      </c>
      <c r="F106" s="16" t="s">
        <v>5375</v>
      </c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X106" s="6"/>
      <c r="Y106" s="6"/>
      <c r="Z106" s="6"/>
      <c r="AA106" s="6"/>
      <c r="AB106" s="6"/>
      <c r="AC106" s="6"/>
      <c r="AD106" s="6"/>
      <c r="AE106" s="6"/>
      <c r="AF106" s="6" t="s">
        <v>318</v>
      </c>
      <c r="AG106" s="6"/>
      <c r="AH106" s="6" t="s">
        <v>319</v>
      </c>
      <c r="AI106" s="6"/>
      <c r="AJ106" s="6" t="s">
        <v>320</v>
      </c>
      <c r="AK106" s="6"/>
      <c r="AL106" s="6" t="s">
        <v>330</v>
      </c>
      <c r="AM106" s="5">
        <v>0</v>
      </c>
      <c r="AN106" s="6" t="s">
        <v>331</v>
      </c>
      <c r="AO106" s="10" t="s">
        <v>332</v>
      </c>
      <c r="AP106" s="6"/>
      <c r="AQ106" s="10"/>
      <c r="AR106" s="10" t="s">
        <v>8</v>
      </c>
      <c r="AS106" s="10" t="s">
        <v>22</v>
      </c>
      <c r="AT106" s="10" t="s">
        <v>10</v>
      </c>
      <c r="AU106" s="10" t="s">
        <v>11</v>
      </c>
      <c r="AV106" s="10"/>
      <c r="AW106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Barba8S' ,/*[isType]=*/ '0' ,/*[exemplarAccessions]=*/ 'MK719714' ,/*[exemplarName]=*/ 'Barba8S'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6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" s="60" t="str">
        <f t="shared" ca="1" si="7"/>
        <v>/*[filename]=*/ 'ICTV MSL Release 35 2019 Changes.2.col_mapped.SQLinsert.xlsx' ,/*[sort]=*/ '105'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6" s="60" t="str">
        <f t="shared" si="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" s="60" t="str">
        <f t="shared" si="9"/>
        <v xml:space="preserve">,/*[subclass]=*/NULL,/*[order]=*/ 'Caudoviales' ,/*[suborder]=*/NULL,/*[family]=*/ 'Myoviridae' ,/*[subfamily]=*/NULL,/*[genus]=*/ 'Barbavirus' ,/*[subgenus]=*/NULL,/*[species]=*/ 'Rheinheimera virus Barba8S' ,/*[isType]=*/ '0' ,/*[exemplarAccessions]=*/ 'MK719714' ,/*[exemplarName]=*/ 'Barba8S' ,/*[abbrev]=*/NULL,/*[exemplarIsolate]=*/NULL,/*[isComplete]=*/ 'CG' ,/*[molecule]=*/ 'dsDNA' </v>
      </c>
      <c r="BB106" s="60" t="str">
        <f t="shared" si="10"/>
        <v xml:space="preserve">,/*[change]=*/ 'Create new' ,/*[rank]=*/ 'species' </v>
      </c>
    </row>
    <row r="107" spans="1:54" x14ac:dyDescent="0.2">
      <c r="A107" s="59" t="str">
        <f ca="1">MID(CELL("filename",$AW$1),FIND("[",CELL("filename",$AW$1))+1,FIND("]", CELL("filename",$AW$1))-FIND("[",CELL("filename",$AW$1))-1)</f>
        <v>ICTV MSL Release 35 2019 Changes.2.col_mapped.SQLinsert.xlsx</v>
      </c>
      <c r="B107" s="14">
        <v>106</v>
      </c>
      <c r="D107" s="16" t="s">
        <v>317</v>
      </c>
      <c r="E107" s="14" t="s">
        <v>5697</v>
      </c>
      <c r="F107" s="16" t="s">
        <v>5375</v>
      </c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X107" s="6"/>
      <c r="Y107" s="6"/>
      <c r="Z107" s="6"/>
      <c r="AA107" s="6"/>
      <c r="AB107" s="6"/>
      <c r="AC107" s="6"/>
      <c r="AD107" s="6"/>
      <c r="AE107" s="6"/>
      <c r="AF107" s="6" t="s">
        <v>318</v>
      </c>
      <c r="AG107" s="6"/>
      <c r="AH107" s="6" t="s">
        <v>319</v>
      </c>
      <c r="AI107" s="6"/>
      <c r="AJ107" s="6" t="s">
        <v>320</v>
      </c>
      <c r="AK107" s="6"/>
      <c r="AL107" s="6" t="s">
        <v>333</v>
      </c>
      <c r="AM107" s="5">
        <v>0</v>
      </c>
      <c r="AN107" s="6" t="s">
        <v>334</v>
      </c>
      <c r="AO107" s="10" t="s">
        <v>335</v>
      </c>
      <c r="AP107" s="6"/>
      <c r="AQ107" s="10"/>
      <c r="AR107" s="10" t="s">
        <v>8</v>
      </c>
      <c r="AS107" s="10" t="s">
        <v>22</v>
      </c>
      <c r="AT107" s="10" t="s">
        <v>10</v>
      </c>
      <c r="AU107" s="10" t="s">
        <v>11</v>
      </c>
      <c r="AV107" s="10"/>
      <c r="AW107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Barba19A' ,/*[isType]=*/ '0' ,/*[exemplarAccessions]=*/ 'MK719730' ,/*[exemplarName]=*/ 'Barba19A'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" s="60" t="str">
        <f t="shared" ca="1" si="7"/>
        <v>/*[filename]=*/ 'ICTV MSL Release 35 2019 Changes.2.col_mapped.SQLinsert.xlsx' ,/*[sort]=*/ '106'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7" s="60" t="str">
        <f t="shared" si="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" s="60" t="str">
        <f t="shared" si="9"/>
        <v xml:space="preserve">,/*[subclass]=*/NULL,/*[order]=*/ 'Caudoviales' ,/*[suborder]=*/NULL,/*[family]=*/ 'Myoviridae' ,/*[subfamily]=*/NULL,/*[genus]=*/ 'Barbavirus' ,/*[subgenus]=*/NULL,/*[species]=*/ 'Rheinheimera virus Barba19A' ,/*[isType]=*/ '0' ,/*[exemplarAccessions]=*/ 'MK719730' ,/*[exemplarName]=*/ 'Barba19A' ,/*[abbrev]=*/NULL,/*[exemplarIsolate]=*/NULL,/*[isComplete]=*/ 'CG' ,/*[molecule]=*/ 'dsDNA' </v>
      </c>
      <c r="BB107" s="60" t="str">
        <f t="shared" si="10"/>
        <v xml:space="preserve">,/*[change]=*/ 'Create new' ,/*[rank]=*/ 'species' </v>
      </c>
    </row>
    <row r="108" spans="1:54" x14ac:dyDescent="0.2">
      <c r="A108" s="59" t="str">
        <f ca="1">MID(CELL("filename",$AW$1),FIND("[",CELL("filename",$AW$1))+1,FIND("]", CELL("filename",$AW$1))-FIND("[",CELL("filename",$AW$1))-1)</f>
        <v>ICTV MSL Release 35 2019 Changes.2.col_mapped.SQLinsert.xlsx</v>
      </c>
      <c r="B108" s="14">
        <v>107</v>
      </c>
      <c r="D108" s="16" t="s">
        <v>336</v>
      </c>
      <c r="E108" s="14" t="s">
        <v>5698</v>
      </c>
      <c r="F108" s="16" t="s">
        <v>5376</v>
      </c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 t="s">
        <v>337</v>
      </c>
      <c r="AI108" s="6"/>
      <c r="AJ108" s="6" t="s">
        <v>338</v>
      </c>
      <c r="AK108" s="6"/>
      <c r="AL108" s="6" t="s">
        <v>339</v>
      </c>
      <c r="AM108" s="5">
        <v>0</v>
      </c>
      <c r="AN108" s="10" t="s">
        <v>340</v>
      </c>
      <c r="AO108" s="10" t="s">
        <v>341</v>
      </c>
      <c r="AP108" s="6"/>
      <c r="AQ108" s="10" t="s">
        <v>342</v>
      </c>
      <c r="AR108" s="10" t="s">
        <v>8</v>
      </c>
      <c r="AS108" s="10" t="s">
        <v>22</v>
      </c>
      <c r="AT108" s="10" t="s">
        <v>10</v>
      </c>
      <c r="AU108" s="10" t="s">
        <v>11</v>
      </c>
      <c r="AV108" s="10"/>
      <c r="AW108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'Alphapolyomavirus' ,/*[subgenus]=*/NULL,/*[species]=*/ 'Human polyomavirus 14 ' ,/*[isType]=*/ '0' ,/*[exemplarAccessions]=*/ 'KY404016' ,/*[exemplarName]=*/ 'LI polyomavirus' ,/*[abbrev]=*/NULL,/*[exemplarIsolate]=*/ 'LIPyV'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8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" s="60" t="str">
        <f t="shared" ca="1" si="7"/>
        <v>/*[filename]=*/ 'ICTV MSL Release 35 2019 Changes.2.col_mapped.SQLinsert.xlsx' ,/*[sort]=*/ '107'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08" s="60" t="str">
        <f t="shared" si="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" s="60" t="str">
        <f t="shared" si="9"/>
        <v xml:space="preserve">,/*[subclass]=*/NULL,/*[order]=*/NULL,/*[suborder]=*/NULL,/*[family]=*/ 'Polyomaviridae' ,/*[subfamily]=*/NULL,/*[genus]=*/ 'Alphapolyomavirus' ,/*[subgenus]=*/NULL,/*[species]=*/ 'Human polyomavirus 14 ' ,/*[isType]=*/ '0' ,/*[exemplarAccessions]=*/ 'KY404016' ,/*[exemplarName]=*/ 'LI polyomavirus' ,/*[abbrev]=*/NULL,/*[exemplarIsolate]=*/ 'LIPyV' ,/*[isComplete]=*/ 'CG' ,/*[molecule]=*/ 'dsDNA' </v>
      </c>
      <c r="BB108" s="60" t="str">
        <f t="shared" si="10"/>
        <v xml:space="preserve">,/*[change]=*/ 'Create new' ,/*[rank]=*/ 'species' </v>
      </c>
    </row>
    <row r="109" spans="1:54" x14ac:dyDescent="0.2">
      <c r="A109" s="59" t="str">
        <f ca="1">MID(CELL("filename",$AW$1),FIND("[",CELL("filename",$AW$1))+1,FIND("]", CELL("filename",$AW$1))-FIND("[",CELL("filename",$AW$1))-1)</f>
        <v>ICTV MSL Release 35 2019 Changes.2.col_mapped.SQLinsert.xlsx</v>
      </c>
      <c r="B109" s="14">
        <v>108</v>
      </c>
      <c r="D109" s="16" t="s">
        <v>336</v>
      </c>
      <c r="E109" s="14" t="s">
        <v>5698</v>
      </c>
      <c r="F109" s="16" t="s">
        <v>5376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 t="s">
        <v>337</v>
      </c>
      <c r="AI109" s="6"/>
      <c r="AJ109" s="6" t="s">
        <v>338</v>
      </c>
      <c r="AK109" s="6"/>
      <c r="AL109" s="6" t="s">
        <v>343</v>
      </c>
      <c r="AM109" s="5">
        <v>0</v>
      </c>
      <c r="AN109" s="10" t="s">
        <v>344</v>
      </c>
      <c r="AO109" s="10" t="s">
        <v>345</v>
      </c>
      <c r="AP109" s="6"/>
      <c r="AQ109" s="10"/>
      <c r="AR109" s="10" t="s">
        <v>8</v>
      </c>
      <c r="AS109" s="10" t="s">
        <v>22</v>
      </c>
      <c r="AT109" s="10" t="s">
        <v>10</v>
      </c>
      <c r="AU109" s="10" t="s">
        <v>11</v>
      </c>
      <c r="AV109" s="10"/>
      <c r="AW109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'Alphapolyomavirus' ,/*[subgenus]=*/NULL,/*[species]=*/ 'Tupaia belangeri polyomavirus 1' ,/*[isType]=*/ '0' ,/*[exemplarAccessions]=*/ 'MK443498' ,/*[exemplarName]=*/ 'Tupaia belangeri polyomavirus'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9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" s="60" t="str">
        <f t="shared" ca="1" si="7"/>
        <v>/*[filename]=*/ 'ICTV MSL Release 35 2019 Changes.2.col_mapped.SQLinsert.xlsx' ,/*[sort]=*/ '108'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09" s="60" t="str">
        <f t="shared" si="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" s="60" t="str">
        <f t="shared" si="9"/>
        <v xml:space="preserve">,/*[subclass]=*/NULL,/*[order]=*/NULL,/*[suborder]=*/NULL,/*[family]=*/ 'Polyomaviridae' ,/*[subfamily]=*/NULL,/*[genus]=*/ 'Alphapolyomavirus' ,/*[subgenus]=*/NULL,/*[species]=*/ 'Tupaia belangeri polyomavirus 1' ,/*[isType]=*/ '0' ,/*[exemplarAccessions]=*/ 'MK443498' ,/*[exemplarName]=*/ 'Tupaia belangeri polyomavirus' ,/*[abbrev]=*/NULL,/*[exemplarIsolate]=*/NULL,/*[isComplete]=*/ 'CG' ,/*[molecule]=*/ 'dsDNA' </v>
      </c>
      <c r="BB109" s="60" t="str">
        <f t="shared" si="10"/>
        <v xml:space="preserve">,/*[change]=*/ 'Create new' ,/*[rank]=*/ 'species' </v>
      </c>
    </row>
    <row r="110" spans="1:54" x14ac:dyDescent="0.2">
      <c r="A110" s="59" t="str">
        <f ca="1">MID(CELL("filename",$AW$1),FIND("[",CELL("filename",$AW$1))+1,FIND("]", CELL("filename",$AW$1))-FIND("[",CELL("filename",$AW$1))-1)</f>
        <v>ICTV MSL Release 35 2019 Changes.2.col_mapped.SQLinsert.xlsx</v>
      </c>
      <c r="B110" s="14">
        <v>109</v>
      </c>
      <c r="D110" s="16" t="s">
        <v>336</v>
      </c>
      <c r="E110" s="14" t="s">
        <v>5698</v>
      </c>
      <c r="F110" s="16" t="s">
        <v>5376</v>
      </c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 t="s">
        <v>337</v>
      </c>
      <c r="AI110" s="6"/>
      <c r="AJ110" s="6" t="s">
        <v>346</v>
      </c>
      <c r="AK110" s="6"/>
      <c r="AL110" s="6" t="s">
        <v>347</v>
      </c>
      <c r="AM110" s="5">
        <v>0</v>
      </c>
      <c r="AN110" s="10" t="s">
        <v>348</v>
      </c>
      <c r="AO110" s="10" t="s">
        <v>349</v>
      </c>
      <c r="AP110" s="6"/>
      <c r="AQ110" s="10" t="s">
        <v>350</v>
      </c>
      <c r="AR110" s="10" t="s">
        <v>8</v>
      </c>
      <c r="AS110" s="10" t="s">
        <v>22</v>
      </c>
      <c r="AT110" s="10" t="s">
        <v>10</v>
      </c>
      <c r="AU110" s="10" t="s">
        <v>11</v>
      </c>
      <c r="AV110" s="10"/>
      <c r="AW110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'Betapolyomavirus' ,/*[subgenus]=*/NULL,/*[species]=*/ 'Enhydra lutris polyomavirus 1' ,/*[isType]=*/ '0' ,/*[exemplarAccessions]=*/ 'KM282376' ,/*[exemplarName]=*/ 'sea otter polyomavirus' ,/*[abbrev]=*/NULL,/*[exemplarIsolate]=*/ '6831-13'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0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" s="60" t="str">
        <f t="shared" ca="1" si="7"/>
        <v>/*[filename]=*/ 'ICTV MSL Release 35 2019 Changes.2.col_mapped.SQLinsert.xlsx' ,/*[sort]=*/ '109'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10" s="60" t="str">
        <f t="shared" si="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" s="60" t="str">
        <f t="shared" si="9"/>
        <v xml:space="preserve">,/*[subclass]=*/NULL,/*[order]=*/NULL,/*[suborder]=*/NULL,/*[family]=*/ 'Polyomaviridae' ,/*[subfamily]=*/NULL,/*[genus]=*/ 'Betapolyomavirus' ,/*[subgenus]=*/NULL,/*[species]=*/ 'Enhydra lutris polyomavirus 1' ,/*[isType]=*/ '0' ,/*[exemplarAccessions]=*/ 'KM282376' ,/*[exemplarName]=*/ 'sea otter polyomavirus' ,/*[abbrev]=*/NULL,/*[exemplarIsolate]=*/ '6831-13' ,/*[isComplete]=*/ 'CG' ,/*[molecule]=*/ 'dsDNA' </v>
      </c>
      <c r="BB110" s="60" t="str">
        <f t="shared" si="10"/>
        <v xml:space="preserve">,/*[change]=*/ 'Create new' ,/*[rank]=*/ 'species' </v>
      </c>
    </row>
    <row r="111" spans="1:54" x14ac:dyDescent="0.2">
      <c r="A111" s="59" t="str">
        <f ca="1">MID(CELL("filename",$AW$1),FIND("[",CELL("filename",$AW$1))+1,FIND("]", CELL("filename",$AW$1))-FIND("[",CELL("filename",$AW$1))-1)</f>
        <v>ICTV MSL Release 35 2019 Changes.2.col_mapped.SQLinsert.xlsx</v>
      </c>
      <c r="B111" s="14">
        <v>110</v>
      </c>
      <c r="D111" s="16" t="s">
        <v>336</v>
      </c>
      <c r="E111" s="14" t="s">
        <v>5698</v>
      </c>
      <c r="F111" s="16" t="s">
        <v>5376</v>
      </c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 t="s">
        <v>337</v>
      </c>
      <c r="AI111" s="6"/>
      <c r="AJ111" s="6" t="s">
        <v>346</v>
      </c>
      <c r="AK111" s="6"/>
      <c r="AL111" s="6" t="s">
        <v>351</v>
      </c>
      <c r="AM111" s="5">
        <v>0</v>
      </c>
      <c r="AN111" s="10" t="s">
        <v>352</v>
      </c>
      <c r="AO111" s="6" t="s">
        <v>351</v>
      </c>
      <c r="AP111" s="6"/>
      <c r="AQ111" s="10" t="s">
        <v>353</v>
      </c>
      <c r="AR111" s="10" t="s">
        <v>8</v>
      </c>
      <c r="AS111" s="10" t="s">
        <v>22</v>
      </c>
      <c r="AT111" s="10" t="s">
        <v>10</v>
      </c>
      <c r="AU111" s="10" t="s">
        <v>11</v>
      </c>
      <c r="AV111" s="10"/>
      <c r="AW111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'Betapolyomavirus' ,/*[subgenus]=*/NULL,/*[species]=*/ 'Mus musculus polyomavirus 3' ,/*[isType]=*/ '0' ,/*[exemplarAccessions]=*/ 'MF175082' ,/*[exemplarName]=*/ 'Mus musculus polyomavirus 3' ,/*[abbrev]=*/NULL,/*[exemplarIsolate]=*/ 'MPoV3/NYC/2015/K003/3347'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1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" s="60" t="str">
        <f t="shared" ca="1" si="7"/>
        <v>/*[filename]=*/ 'ICTV MSL Release 35 2019 Changes.2.col_mapped.SQLinsert.xlsx' ,/*[sort]=*/ '110'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11" s="60" t="str">
        <f t="shared" si="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" s="60" t="str">
        <f t="shared" si="9"/>
        <v xml:space="preserve">,/*[subclass]=*/NULL,/*[order]=*/NULL,/*[suborder]=*/NULL,/*[family]=*/ 'Polyomaviridae' ,/*[subfamily]=*/NULL,/*[genus]=*/ 'Betapolyomavirus' ,/*[subgenus]=*/NULL,/*[species]=*/ 'Mus musculus polyomavirus 3' ,/*[isType]=*/ '0' ,/*[exemplarAccessions]=*/ 'MF175082' ,/*[exemplarName]=*/ 'Mus musculus polyomavirus 3' ,/*[abbrev]=*/NULL,/*[exemplarIsolate]=*/ 'MPoV3/NYC/2015/K003/3347' ,/*[isComplete]=*/ 'CG' ,/*[molecule]=*/ 'dsDNA' </v>
      </c>
      <c r="BB111" s="60" t="str">
        <f t="shared" si="10"/>
        <v xml:space="preserve">,/*[change]=*/ 'Create new' ,/*[rank]=*/ 'species' </v>
      </c>
    </row>
    <row r="112" spans="1:54" x14ac:dyDescent="0.2">
      <c r="A112" s="59" t="str">
        <f ca="1">MID(CELL("filename",$AW$1),FIND("[",CELL("filename",$AW$1))+1,FIND("]", CELL("filename",$AW$1))-FIND("[",CELL("filename",$AW$1))-1)</f>
        <v>ICTV MSL Release 35 2019 Changes.2.col_mapped.SQLinsert.xlsx</v>
      </c>
      <c r="B112" s="14">
        <v>111</v>
      </c>
      <c r="D112" s="16" t="s">
        <v>354</v>
      </c>
      <c r="E112" s="14" t="s">
        <v>5699</v>
      </c>
      <c r="F112" s="16" t="s">
        <v>5377</v>
      </c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X112" s="6" t="s">
        <v>355</v>
      </c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10"/>
      <c r="AO112" s="10"/>
      <c r="AP112" s="6"/>
      <c r="AQ112" s="10"/>
      <c r="AR112" s="10"/>
      <c r="AS112" s="10" t="s">
        <v>22</v>
      </c>
      <c r="AT112" s="10" t="s">
        <v>10</v>
      </c>
      <c r="AU112" s="10" t="s">
        <v>58</v>
      </c>
      <c r="AV112" s="10"/>
      <c r="AW112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'realm' /*,_comment='loaded from D:\client\github\ICTVonlineDbLoad\excel_files\[ICTV MSL Release 35 2019 Changes.2.col_mapped.SQLinsert.xlsx]load_next_msl'*/)</v>
      </c>
      <c r="AX112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" s="60" t="str">
        <f t="shared" ca="1" si="7"/>
        <v>/*[filename]=*/ 'ICTV MSL Release 35 2019 Changes.2.col_mapped.SQLinsert.xlsx' ,/*[sort]=*/ '111'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2" s="60" t="str">
        <f t="shared" si="8"/>
        <v>,/*[srcSubOrder]=*/NULL,/*[srcFamily]=*/NULL,/*[srcSubFamily]=*/NULL,/*[srcGenus]=*/NULL,/*[srcSubgenus]=*/NULL,/*[srcSpecies]=*/NULL,/*[srcIstype]=*/NULL,/*[empty1]=*/NULL,/*[realm]=*/ 'Duplodnaviria' ,/*[subrealm]=*/NULL,/*[kingdom]=*/NULL,/*[subkingdom]=*/NULL,/*[phylum]=*/NULL,/*[Subphylum]=*/NULL,/*[class]=*/NULL</v>
      </c>
      <c r="BA112" s="60" t="str">
        <f t="shared" si="9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2" s="60" t="str">
        <f t="shared" si="10"/>
        <v xml:space="preserve">,/*[change]=*/ 'Create new' ,/*[rank]=*/ 'realm' </v>
      </c>
    </row>
    <row r="113" spans="1:54" x14ac:dyDescent="0.2">
      <c r="A113" s="59" t="str">
        <f ca="1">MID(CELL("filename",$AW$1),FIND("[",CELL("filename",$AW$1))+1,FIND("]", CELL("filename",$AW$1))-FIND("[",CELL("filename",$AW$1))-1)</f>
        <v>ICTV MSL Release 35 2019 Changes.2.col_mapped.SQLinsert.xlsx</v>
      </c>
      <c r="B113" s="14">
        <v>112</v>
      </c>
      <c r="D113" s="16" t="s">
        <v>354</v>
      </c>
      <c r="E113" s="14" t="s">
        <v>5699</v>
      </c>
      <c r="F113" s="16" t="s">
        <v>5377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X113" s="6" t="s">
        <v>355</v>
      </c>
      <c r="Y113" s="6"/>
      <c r="Z113" s="6" t="s">
        <v>356</v>
      </c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10"/>
      <c r="AO113" s="10"/>
      <c r="AP113" s="6"/>
      <c r="AQ113" s="10"/>
      <c r="AR113" s="10"/>
      <c r="AS113" s="10" t="s">
        <v>22</v>
      </c>
      <c r="AT113" s="10" t="s">
        <v>10</v>
      </c>
      <c r="AU113" s="10" t="s">
        <v>57</v>
      </c>
      <c r="AV113" s="10"/>
      <c r="AW113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'kingdom' /*,_comment='loaded from D:\client\github\ICTVonlineDbLoad\excel_files\[ICTV MSL Release 35 2019 Changes.2.col_mapped.SQLinsert.xlsx]load_next_msl'*/)</v>
      </c>
      <c r="AX113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" s="60" t="str">
        <f t="shared" ca="1" si="7"/>
        <v>/*[filename]=*/ 'ICTV MSL Release 35 2019 Changes.2.col_mapped.SQLinsert.xlsx' ,/*[sort]=*/ '112'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3" s="60" t="str">
        <f t="shared" si="8"/>
        <v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,/*[subkingdom]=*/NULL,/*[phylum]=*/NULL,/*[Subphylum]=*/NULL,/*[class]=*/NULL</v>
      </c>
      <c r="BA113" s="60" t="str">
        <f t="shared" si="9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3" s="60" t="str">
        <f t="shared" si="10"/>
        <v xml:space="preserve">,/*[change]=*/ 'Create new' ,/*[rank]=*/ 'kingdom' </v>
      </c>
    </row>
    <row r="114" spans="1:54" x14ac:dyDescent="0.2">
      <c r="A114" s="59" t="str">
        <f ca="1">MID(CELL("filename",$AW$1),FIND("[",CELL("filename",$AW$1))+1,FIND("]", CELL("filename",$AW$1))-FIND("[",CELL("filename",$AW$1))-1)</f>
        <v>ICTV MSL Release 35 2019 Changes.2.col_mapped.SQLinsert.xlsx</v>
      </c>
      <c r="B114" s="14">
        <v>113</v>
      </c>
      <c r="D114" s="16" t="s">
        <v>354</v>
      </c>
      <c r="E114" s="14" t="s">
        <v>5699</v>
      </c>
      <c r="F114" s="16" t="s">
        <v>5377</v>
      </c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X114" s="6" t="s">
        <v>355</v>
      </c>
      <c r="Y114" s="6"/>
      <c r="Z114" s="6" t="s">
        <v>356</v>
      </c>
      <c r="AA114" s="6"/>
      <c r="AB114" s="6" t="s">
        <v>357</v>
      </c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10"/>
      <c r="AO114" s="10"/>
      <c r="AP114" s="6"/>
      <c r="AQ114" s="10"/>
      <c r="AR114" s="10"/>
      <c r="AS114" s="10" t="s">
        <v>22</v>
      </c>
      <c r="AT114" s="10" t="s">
        <v>10</v>
      </c>
      <c r="AU114" s="10" t="s">
        <v>54</v>
      </c>
      <c r="AV114" s="10"/>
      <c r="AW114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114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" s="60" t="str">
        <f t="shared" ca="1" si="7"/>
        <v>/*[filename]=*/ 'ICTV MSL Release 35 2019 Changes.2.col_mapped.SQLinsert.xlsx' ,/*[sort]=*/ '113'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4" s="60" t="str">
        <f t="shared" si="8"/>
        <v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,/*[Subphylum]=*/NULL,/*[class]=*/NULL</v>
      </c>
      <c r="BA114" s="60" t="str">
        <f t="shared" si="9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4" s="60" t="str">
        <f t="shared" si="10"/>
        <v xml:space="preserve">,/*[change]=*/ 'Create new' ,/*[rank]=*/ 'phylum' </v>
      </c>
    </row>
    <row r="115" spans="1:54" x14ac:dyDescent="0.2">
      <c r="A115" s="59" t="str">
        <f ca="1">MID(CELL("filename",$AW$1),FIND("[",CELL("filename",$AW$1))+1,FIND("]", CELL("filename",$AW$1))-FIND("[",CELL("filename",$AW$1))-1)</f>
        <v>ICTV MSL Release 35 2019 Changes.2.col_mapped.SQLinsert.xlsx</v>
      </c>
      <c r="B115" s="14">
        <v>114</v>
      </c>
      <c r="D115" s="16" t="s">
        <v>354</v>
      </c>
      <c r="E115" s="14" t="s">
        <v>5699</v>
      </c>
      <c r="F115" s="16" t="s">
        <v>5377</v>
      </c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X115" s="6" t="s">
        <v>355</v>
      </c>
      <c r="Y115" s="6"/>
      <c r="Z115" s="6" t="s">
        <v>356</v>
      </c>
      <c r="AA115" s="6"/>
      <c r="AB115" s="6" t="s">
        <v>357</v>
      </c>
      <c r="AC115" s="6"/>
      <c r="AD115" s="6" t="s">
        <v>358</v>
      </c>
      <c r="AE115" s="6"/>
      <c r="AF115" s="6"/>
      <c r="AG115" s="6"/>
      <c r="AH115" s="6"/>
      <c r="AI115" s="6"/>
      <c r="AJ115" s="6"/>
      <c r="AK115" s="6"/>
      <c r="AL115" s="6"/>
      <c r="AM115" s="6"/>
      <c r="AN115" s="10"/>
      <c r="AO115" s="10"/>
      <c r="AP115" s="6"/>
      <c r="AQ115" s="10"/>
      <c r="AR115" s="10"/>
      <c r="AS115" s="10" t="s">
        <v>22</v>
      </c>
      <c r="AT115" s="10" t="s">
        <v>10</v>
      </c>
      <c r="AU115" s="10" t="s">
        <v>51</v>
      </c>
      <c r="AV115" s="10"/>
      <c r="AW115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115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" s="60" t="str">
        <f t="shared" ca="1" si="7"/>
        <v>/*[filename]=*/ 'ICTV MSL Release 35 2019 Changes.2.col_mapped.SQLinsert.xlsx' ,/*[sort]=*/ '114'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5" s="60" t="str">
        <f t="shared" si="8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</v>
      </c>
      <c r="BA115" s="60" t="str">
        <f t="shared" si="9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5" s="60" t="str">
        <f t="shared" si="10"/>
        <v xml:space="preserve">,/*[change]=*/ 'Create new' ,/*[rank]=*/ 'class' </v>
      </c>
    </row>
    <row r="116" spans="1:54" x14ac:dyDescent="0.2">
      <c r="A116" s="59" t="str">
        <f ca="1">MID(CELL("filename",$AW$1),FIND("[",CELL("filename",$AW$1))+1,FIND("]", CELL("filename",$AW$1))-FIND("[",CELL("filename",$AW$1))-1)</f>
        <v>ICTV MSL Release 35 2019 Changes.2.col_mapped.SQLinsert.xlsx</v>
      </c>
      <c r="B116" s="14">
        <v>115</v>
      </c>
      <c r="D116" s="16" t="s">
        <v>354</v>
      </c>
      <c r="E116" s="14" t="s">
        <v>5699</v>
      </c>
      <c r="F116" s="16" t="s">
        <v>5377</v>
      </c>
      <c r="G116" s="24"/>
      <c r="H116" s="24"/>
      <c r="I116" s="24"/>
      <c r="J116" s="24"/>
      <c r="K116" s="24"/>
      <c r="L116" s="24"/>
      <c r="M116" s="24"/>
      <c r="N116" s="24"/>
      <c r="O116" s="24" t="s">
        <v>247</v>
      </c>
      <c r="P116" s="24"/>
      <c r="Q116" s="24"/>
      <c r="R116" s="24"/>
      <c r="S116" s="24"/>
      <c r="T116" s="24"/>
      <c r="U116" s="24"/>
      <c r="V116" s="24"/>
      <c r="X116" s="6" t="s">
        <v>355</v>
      </c>
      <c r="Y116" s="6"/>
      <c r="Z116" s="6" t="s">
        <v>356</v>
      </c>
      <c r="AA116" s="6"/>
      <c r="AB116" s="6" t="s">
        <v>357</v>
      </c>
      <c r="AC116" s="6"/>
      <c r="AD116" s="6" t="s">
        <v>358</v>
      </c>
      <c r="AE116" s="6"/>
      <c r="AF116" s="6" t="s">
        <v>247</v>
      </c>
      <c r="AG116" s="6"/>
      <c r="AH116" s="6"/>
      <c r="AI116" s="6"/>
      <c r="AJ116" s="6"/>
      <c r="AK116" s="6"/>
      <c r="AL116" s="6"/>
      <c r="AM116" s="6"/>
      <c r="AN116" s="10"/>
      <c r="AO116" s="10"/>
      <c r="AP116" s="6"/>
      <c r="AQ116" s="10"/>
      <c r="AR116" s="10"/>
      <c r="AS116" s="10"/>
      <c r="AT116" s="10" t="s">
        <v>32</v>
      </c>
      <c r="AU116" s="10" t="s">
        <v>49</v>
      </c>
      <c r="AV116" s="10"/>
      <c r="AW116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'Caudovirales' 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,/*[subclass]=*/NULL,/*[order]=*/ 'Caudovirales'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116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" s="60" t="str">
        <f t="shared" ca="1" si="7"/>
        <v xml:space="preserve">/*[filename]=*/ 'ICTV MSL Release 35 2019 Changes.2.col_mapped.SQLinsert.xlsx' ,/*[sort]=*/ '115'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'Caudovirales' </v>
      </c>
      <c r="AZ116" s="60" t="str">
        <f t="shared" si="8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</v>
      </c>
      <c r="BA116" s="60" t="str">
        <f t="shared" si="9"/>
        <v>,/*[subclass]=*/NULL,/*[order]=*/ 'Caudovirales'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16" s="60" t="str">
        <f t="shared" si="10"/>
        <v xml:space="preserve">,/*[change]=*/ 'Move' ,/*[rank]=*/ 'order' </v>
      </c>
    </row>
    <row r="117" spans="1:54" x14ac:dyDescent="0.2">
      <c r="A117" s="59" t="str">
        <f ca="1">MID(CELL("filename",$AW$1),FIND("[",CELL("filename",$AW$1))+1,FIND("]", CELL("filename",$AW$1))-FIND("[",CELL("filename",$AW$1))-1)</f>
        <v>ICTV MSL Release 35 2019 Changes.2.col_mapped.SQLinsert.xlsx</v>
      </c>
      <c r="B117" s="14">
        <v>116</v>
      </c>
      <c r="D117" s="16" t="s">
        <v>354</v>
      </c>
      <c r="E117" s="14" t="s">
        <v>5699</v>
      </c>
      <c r="F117" s="16" t="s">
        <v>5377</v>
      </c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X117" s="6" t="s">
        <v>355</v>
      </c>
      <c r="Y117" s="6"/>
      <c r="Z117" s="6" t="s">
        <v>356</v>
      </c>
      <c r="AA117" s="6"/>
      <c r="AB117" s="6" t="s">
        <v>359</v>
      </c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10"/>
      <c r="AO117" s="10"/>
      <c r="AP117" s="6"/>
      <c r="AQ117" s="10"/>
      <c r="AR117" s="10"/>
      <c r="AS117" s="10" t="s">
        <v>22</v>
      </c>
      <c r="AT117" s="10" t="s">
        <v>10</v>
      </c>
      <c r="AU117" s="10" t="s">
        <v>54</v>
      </c>
      <c r="AV117" s="10"/>
      <c r="AW117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117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" s="60" t="str">
        <f t="shared" ca="1" si="7"/>
        <v>/*[filename]=*/ 'ICTV MSL Release 35 2019 Changes.2.col_mapped.SQLinsert.xlsx' ,/*[sort]=*/ '116'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7" s="60" t="str">
        <f t="shared" si="8"/>
        <v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,/*[Subphylum]=*/NULL,/*[class]=*/NULL</v>
      </c>
      <c r="BA117" s="60" t="str">
        <f t="shared" si="9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7" s="60" t="str">
        <f t="shared" si="10"/>
        <v xml:space="preserve">,/*[change]=*/ 'Create new' ,/*[rank]=*/ 'phylum' </v>
      </c>
    </row>
    <row r="118" spans="1:54" x14ac:dyDescent="0.2">
      <c r="A118" s="59" t="str">
        <f ca="1">MID(CELL("filename",$AW$1),FIND("[",CELL("filename",$AW$1))+1,FIND("]", CELL("filename",$AW$1))-FIND("[",CELL("filename",$AW$1))-1)</f>
        <v>ICTV MSL Release 35 2019 Changes.2.col_mapped.SQLinsert.xlsx</v>
      </c>
      <c r="B118" s="14">
        <v>117</v>
      </c>
      <c r="D118" s="16" t="s">
        <v>354</v>
      </c>
      <c r="E118" s="14" t="s">
        <v>5699</v>
      </c>
      <c r="F118" s="16" t="s">
        <v>5377</v>
      </c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X118" s="6" t="s">
        <v>355</v>
      </c>
      <c r="Y118" s="6"/>
      <c r="Z118" s="6" t="s">
        <v>356</v>
      </c>
      <c r="AA118" s="6"/>
      <c r="AB118" s="6" t="s">
        <v>359</v>
      </c>
      <c r="AC118" s="6"/>
      <c r="AD118" s="6" t="s">
        <v>360</v>
      </c>
      <c r="AE118" s="6"/>
      <c r="AF118" s="6"/>
      <c r="AG118" s="6"/>
      <c r="AH118" s="6"/>
      <c r="AI118" s="6"/>
      <c r="AJ118" s="6"/>
      <c r="AK118" s="6"/>
      <c r="AL118" s="6"/>
      <c r="AM118" s="6"/>
      <c r="AN118" s="10"/>
      <c r="AO118" s="10"/>
      <c r="AP118" s="6"/>
      <c r="AQ118" s="10"/>
      <c r="AR118" s="10"/>
      <c r="AS118" s="10" t="s">
        <v>22</v>
      </c>
      <c r="AT118" s="10" t="s">
        <v>10</v>
      </c>
      <c r="AU118" s="10" t="s">
        <v>51</v>
      </c>
      <c r="AV118" s="10"/>
      <c r="AW118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118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" s="60" t="str">
        <f t="shared" ca="1" si="7"/>
        <v>/*[filename]=*/ 'ICTV MSL Release 35 2019 Changes.2.col_mapped.SQLinsert.xlsx' ,/*[sort]=*/ '117'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8" s="60" t="str">
        <f t="shared" si="8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</v>
      </c>
      <c r="BA118" s="60" t="str">
        <f t="shared" si="9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8" s="60" t="str">
        <f t="shared" si="10"/>
        <v xml:space="preserve">,/*[change]=*/ 'Create new' ,/*[rank]=*/ 'class' </v>
      </c>
    </row>
    <row r="119" spans="1:54" x14ac:dyDescent="0.2">
      <c r="A119" s="59" t="str">
        <f ca="1">MID(CELL("filename",$AW$1),FIND("[",CELL("filename",$AW$1))+1,FIND("]", CELL("filename",$AW$1))-FIND("[",CELL("filename",$AW$1))-1)</f>
        <v>ICTV MSL Release 35 2019 Changes.2.col_mapped.SQLinsert.xlsx</v>
      </c>
      <c r="B119" s="14">
        <v>118</v>
      </c>
      <c r="D119" s="16" t="s">
        <v>354</v>
      </c>
      <c r="E119" s="14" t="s">
        <v>5699</v>
      </c>
      <c r="F119" s="16" t="s">
        <v>5377</v>
      </c>
      <c r="G119" s="24"/>
      <c r="H119" s="24"/>
      <c r="I119" s="24"/>
      <c r="J119" s="24"/>
      <c r="K119" s="24"/>
      <c r="L119" s="24"/>
      <c r="M119" s="24"/>
      <c r="N119" s="24"/>
      <c r="O119" s="24" t="s">
        <v>361</v>
      </c>
      <c r="P119" s="24"/>
      <c r="Q119" s="24"/>
      <c r="R119" s="24"/>
      <c r="S119" s="24"/>
      <c r="T119" s="24"/>
      <c r="U119" s="24"/>
      <c r="V119" s="24"/>
      <c r="X119" s="6" t="s">
        <v>355</v>
      </c>
      <c r="Y119" s="6"/>
      <c r="Z119" s="6" t="s">
        <v>356</v>
      </c>
      <c r="AA119" s="6"/>
      <c r="AB119" s="6" t="s">
        <v>359</v>
      </c>
      <c r="AC119" s="6"/>
      <c r="AD119" s="6" t="s">
        <v>360</v>
      </c>
      <c r="AE119" s="6"/>
      <c r="AF119" s="6" t="s">
        <v>361</v>
      </c>
      <c r="AG119" s="6"/>
      <c r="AH119" s="6"/>
      <c r="AI119" s="6"/>
      <c r="AJ119" s="6"/>
      <c r="AK119" s="6"/>
      <c r="AL119" s="6"/>
      <c r="AM119" s="6"/>
      <c r="AN119" s="10"/>
      <c r="AO119" s="10"/>
      <c r="AP119" s="10"/>
      <c r="AQ119" s="10"/>
      <c r="AR119" s="10"/>
      <c r="AS119" s="10"/>
      <c r="AT119" s="10" t="s">
        <v>32</v>
      </c>
      <c r="AU119" s="10" t="s">
        <v>49</v>
      </c>
      <c r="AV119" s="10"/>
      <c r="AW119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'Herpesvirales' 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,/*[subclass]=*/NULL,/*[order]=*/ 'Herpesvirales'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119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" s="60" t="str">
        <f t="shared" ca="1" si="7"/>
        <v xml:space="preserve">/*[filename]=*/ 'ICTV MSL Release 35 2019 Changes.2.col_mapped.SQLinsert.xlsx' ,/*[sort]=*/ '118'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'Herpesvirales' </v>
      </c>
      <c r="AZ119" s="60" t="str">
        <f t="shared" si="8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</v>
      </c>
      <c r="BA119" s="60" t="str">
        <f t="shared" si="9"/>
        <v>,/*[subclass]=*/NULL,/*[order]=*/ 'Herpesvirales'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19" s="60" t="str">
        <f t="shared" si="10"/>
        <v xml:space="preserve">,/*[change]=*/ 'Move' ,/*[rank]=*/ 'order' </v>
      </c>
    </row>
    <row r="120" spans="1:54" x14ac:dyDescent="0.2">
      <c r="A120" s="59" t="str">
        <f ca="1">MID(CELL("filename",$AW$1),FIND("[",CELL("filename",$AW$1))+1,FIND("]", CELL("filename",$AW$1))-FIND("[",CELL("filename",$AW$1))-1)</f>
        <v>ICTV MSL Release 35 2019 Changes.2.col_mapped.SQLinsert.xlsx</v>
      </c>
      <c r="B120" s="14">
        <v>119</v>
      </c>
      <c r="D120" s="14" t="s">
        <v>5585</v>
      </c>
      <c r="E120" s="14" t="s">
        <v>5700</v>
      </c>
      <c r="F120" s="14" t="s">
        <v>5671</v>
      </c>
      <c r="G120" s="24"/>
      <c r="H120" s="24"/>
      <c r="I120" s="24"/>
      <c r="J120" s="24"/>
      <c r="K120" s="24"/>
      <c r="L120" s="24"/>
      <c r="M120" s="24"/>
      <c r="N120" s="24"/>
      <c r="O120" s="42"/>
      <c r="P120" s="42"/>
      <c r="Q120" s="42"/>
      <c r="R120" s="42"/>
      <c r="S120" s="42"/>
      <c r="T120" s="42"/>
      <c r="U120" s="42"/>
      <c r="V120" s="42"/>
      <c r="W120" s="48"/>
      <c r="X120" s="6"/>
      <c r="Y120" s="6"/>
      <c r="Z120" s="6"/>
      <c r="AA120" s="6"/>
      <c r="AB120" s="6"/>
      <c r="AC120" s="6"/>
      <c r="AD120" s="6"/>
      <c r="AE120" s="6"/>
      <c r="AF120" s="6" t="s">
        <v>108</v>
      </c>
      <c r="AG120" s="6"/>
      <c r="AH120" s="6" t="s">
        <v>570</v>
      </c>
      <c r="AI120" s="6"/>
      <c r="AJ120" s="6" t="s">
        <v>5586</v>
      </c>
      <c r="AK120" s="6"/>
      <c r="AL120" s="6"/>
      <c r="AM120" s="6"/>
      <c r="AN120" s="10"/>
      <c r="AO120" s="10"/>
      <c r="AP120" s="10"/>
      <c r="AQ120" s="10"/>
      <c r="AR120" s="10"/>
      <c r="AS120" s="6"/>
      <c r="AT120" s="10" t="s">
        <v>10</v>
      </c>
      <c r="AU120" s="6" t="s">
        <v>13</v>
      </c>
      <c r="AV120" s="6"/>
      <c r="AW120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" s="60" t="str">
        <f t="shared" ca="1" si="7"/>
        <v>/*[filename]=*/ 'ICTV MSL Release 35 2019 Changes.2.col_mapped.SQLinsert.xlsx' ,/*[sort]=*/ '119'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0" s="60" t="str">
        <f t="shared" si="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" s="60" t="str">
        <f t="shared" si="9"/>
        <v>,/*[subclass]=*/NULL,/*[order]=*/ 'Mononegavirales' ,/*[suborder]=*/NULL,/*[family]=*/ 'Rhabdoviridae' ,/*[subfamily]=*/NULL,/*[genus]=*/ 'Sunrhavirus' ,/*[subgenus]=*/NULL,/*[species]=*/NULL,/*[isType]=*/NULL,/*[exemplarAccessions]=*/NULL,/*[exemplarName]=*/NULL,/*[abbrev]=*/NULL,/*[exemplarIsolate]=*/NULL,/*[isComplete]=*/NULL,/*[molecule]=*/NULL</v>
      </c>
      <c r="BB120" s="60" t="str">
        <f t="shared" si="10"/>
        <v xml:space="preserve">,/*[change]=*/ 'Create new' ,/*[rank]=*/ 'genus' </v>
      </c>
    </row>
    <row r="121" spans="1:54" x14ac:dyDescent="0.2">
      <c r="A121" s="59" t="str">
        <f ca="1">MID(CELL("filename",$AW$1),FIND("[",CELL("filename",$AW$1))+1,FIND("]", CELL("filename",$AW$1))-FIND("[",CELL("filename",$AW$1))-1)</f>
        <v>ICTV MSL Release 35 2019 Changes.2.col_mapped.SQLinsert.xlsx</v>
      </c>
      <c r="B121" s="14">
        <v>120</v>
      </c>
      <c r="D121" s="14" t="s">
        <v>5585</v>
      </c>
      <c r="E121" s="14" t="s">
        <v>5700</v>
      </c>
      <c r="F121" s="14" t="s">
        <v>5671</v>
      </c>
      <c r="G121" s="24"/>
      <c r="H121" s="24"/>
      <c r="I121" s="24"/>
      <c r="J121" s="24"/>
      <c r="K121" s="24"/>
      <c r="L121" s="24"/>
      <c r="M121" s="24"/>
      <c r="N121" s="24"/>
      <c r="O121" s="42"/>
      <c r="P121" s="42"/>
      <c r="Q121" s="42"/>
      <c r="R121" s="42"/>
      <c r="S121" s="42"/>
      <c r="T121" s="42"/>
      <c r="U121" s="42"/>
      <c r="V121" s="42"/>
      <c r="W121" s="48"/>
      <c r="X121" s="6"/>
      <c r="Y121" s="6"/>
      <c r="Z121" s="6"/>
      <c r="AA121" s="6"/>
      <c r="AB121" s="6"/>
      <c r="AC121" s="6"/>
      <c r="AD121" s="6"/>
      <c r="AE121" s="6"/>
      <c r="AF121" s="6" t="s">
        <v>108</v>
      </c>
      <c r="AG121" s="6"/>
      <c r="AH121" s="6" t="s">
        <v>570</v>
      </c>
      <c r="AI121" s="6"/>
      <c r="AJ121" s="6" t="s">
        <v>5586</v>
      </c>
      <c r="AK121" s="6"/>
      <c r="AL121" s="6" t="s">
        <v>5587</v>
      </c>
      <c r="AM121" s="6">
        <v>1</v>
      </c>
      <c r="AN121" s="10" t="s">
        <v>5588</v>
      </c>
      <c r="AO121" s="10" t="s">
        <v>5589</v>
      </c>
      <c r="AP121" s="10" t="s">
        <v>5590</v>
      </c>
      <c r="AQ121" s="10" t="s">
        <v>5591</v>
      </c>
      <c r="AR121" s="10" t="s">
        <v>8</v>
      </c>
      <c r="AS121" s="6"/>
      <c r="AT121" s="10" t="s">
        <v>10</v>
      </c>
      <c r="AU121" s="6" t="s">
        <v>11</v>
      </c>
      <c r="AV121" s="6"/>
      <c r="AW121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'Sunguru sunrhavirus' ,/*[isType]=*/ '1' ,/*[exemplarAccessions]=*/ 'KF395226' ,/*[exemplarName]=*/ 'Sunguru virus' ,/*[abbrev]=*/ 'SUNV' ,/*[exemplarIsolate]=*/ 'Ug41' ,/*[isComplete]=*/ 'CG' ,/*[molecule]=*/NULL,/*[change]=*/ 'Create new' ,/*[rank]=*/ 'species' /*,_comment='loaded from D:\client\github\ICTVonlineDbLoad\excel_files\[ICTV MSL Release 35 2019 Changes.2.col_mapped.SQLinsert.xlsx]load_next_msl'*/)</v>
      </c>
      <c r="AX121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" s="60" t="str">
        <f t="shared" ca="1" si="7"/>
        <v>/*[filename]=*/ 'ICTV MSL Release 35 2019 Changes.2.col_mapped.SQLinsert.xlsx' ,/*[sort]=*/ '120'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1" s="60" t="str">
        <f t="shared" si="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" s="60" t="str">
        <f t="shared" si="9"/>
        <v>,/*[subclass]=*/NULL,/*[order]=*/ 'Mononegavirales' ,/*[suborder]=*/NULL,/*[family]=*/ 'Rhabdoviridae' ,/*[subfamily]=*/NULL,/*[genus]=*/ 'Sunrhavirus' ,/*[subgenus]=*/NULL,/*[species]=*/ 'Sunguru sunrhavirus' ,/*[isType]=*/ '1' ,/*[exemplarAccessions]=*/ 'KF395226' ,/*[exemplarName]=*/ 'Sunguru virus' ,/*[abbrev]=*/ 'SUNV' ,/*[exemplarIsolate]=*/ 'Ug41' ,/*[isComplete]=*/ 'CG' ,/*[molecule]=*/NULL</v>
      </c>
      <c r="BB121" s="60" t="str">
        <f t="shared" si="10"/>
        <v xml:space="preserve">,/*[change]=*/ 'Create new' ,/*[rank]=*/ 'species' </v>
      </c>
    </row>
    <row r="122" spans="1:54" x14ac:dyDescent="0.2">
      <c r="A122" s="59" t="str">
        <f ca="1">MID(CELL("filename",$AW$1),FIND("[",CELL("filename",$AW$1))+1,FIND("]", CELL("filename",$AW$1))-FIND("[",CELL("filename",$AW$1))-1)</f>
        <v>ICTV MSL Release 35 2019 Changes.2.col_mapped.SQLinsert.xlsx</v>
      </c>
      <c r="B122" s="14">
        <v>121</v>
      </c>
      <c r="D122" s="14" t="s">
        <v>5585</v>
      </c>
      <c r="E122" s="14" t="s">
        <v>5700</v>
      </c>
      <c r="F122" s="14" t="s">
        <v>5671</v>
      </c>
      <c r="G122" s="24"/>
      <c r="H122" s="24"/>
      <c r="I122" s="24"/>
      <c r="J122" s="24"/>
      <c r="K122" s="24"/>
      <c r="L122" s="24"/>
      <c r="M122" s="24"/>
      <c r="N122" s="24"/>
      <c r="O122" s="42"/>
      <c r="P122" s="42"/>
      <c r="Q122" s="42"/>
      <c r="R122" s="42"/>
      <c r="S122" s="42"/>
      <c r="T122" s="42"/>
      <c r="U122" s="42"/>
      <c r="V122" s="42"/>
      <c r="W122" s="48"/>
      <c r="X122" s="6"/>
      <c r="Y122" s="6"/>
      <c r="Z122" s="6"/>
      <c r="AA122" s="6"/>
      <c r="AB122" s="6"/>
      <c r="AC122" s="6"/>
      <c r="AD122" s="6"/>
      <c r="AE122" s="6"/>
      <c r="AF122" s="6" t="s">
        <v>108</v>
      </c>
      <c r="AG122" s="6"/>
      <c r="AH122" s="6" t="s">
        <v>570</v>
      </c>
      <c r="AI122" s="6"/>
      <c r="AJ122" s="6" t="s">
        <v>5586</v>
      </c>
      <c r="AK122" s="6"/>
      <c r="AL122" s="6" t="s">
        <v>5592</v>
      </c>
      <c r="AM122" s="6">
        <v>0</v>
      </c>
      <c r="AN122" s="10" t="s">
        <v>5593</v>
      </c>
      <c r="AO122" s="10" t="s">
        <v>5594</v>
      </c>
      <c r="AP122" s="10" t="s">
        <v>5595</v>
      </c>
      <c r="AQ122" s="10" t="s">
        <v>5596</v>
      </c>
      <c r="AR122" s="10" t="s">
        <v>21</v>
      </c>
      <c r="AS122" s="6"/>
      <c r="AT122" s="10" t="s">
        <v>10</v>
      </c>
      <c r="AU122" s="6" t="s">
        <v>11</v>
      </c>
      <c r="AV122" s="6"/>
      <c r="AW122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'Garba sunrhavirus' ,/*[isType]=*/ '0' ,/*[exemplarAccessions]=*/ 'KM204982' ,/*[exemplarName]=*/ 'Garba virus' ,/*[abbrev]=*/ 'GARV' ,/*[exemplarIsolate]=*/ 'DakAnB439a' ,/*[isComplete]=*/ 'CCG' ,/*[molecule]=*/NULL,/*[change]=*/ 'Create new' ,/*[rank]=*/ 'species' /*,_comment='loaded from D:\client\github\ICTVonlineDbLoad\excel_files\[ICTV MSL Release 35 2019 Changes.2.col_mapped.SQLinsert.xlsx]load_next_msl'*/)</v>
      </c>
      <c r="AX122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" s="60" t="str">
        <f t="shared" ca="1" si="7"/>
        <v>/*[filename]=*/ 'ICTV MSL Release 35 2019 Changes.2.col_mapped.SQLinsert.xlsx' ,/*[sort]=*/ '121'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2" s="60" t="str">
        <f t="shared" si="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" s="60" t="str">
        <f t="shared" si="9"/>
        <v>,/*[subclass]=*/NULL,/*[order]=*/ 'Mononegavirales' ,/*[suborder]=*/NULL,/*[family]=*/ 'Rhabdoviridae' ,/*[subfamily]=*/NULL,/*[genus]=*/ 'Sunrhavirus' ,/*[subgenus]=*/NULL,/*[species]=*/ 'Garba sunrhavirus' ,/*[isType]=*/ '0' ,/*[exemplarAccessions]=*/ 'KM204982' ,/*[exemplarName]=*/ 'Garba virus' ,/*[abbrev]=*/ 'GARV' ,/*[exemplarIsolate]=*/ 'DakAnB439a' ,/*[isComplete]=*/ 'CCG' ,/*[molecule]=*/NULL</v>
      </c>
      <c r="BB122" s="60" t="str">
        <f t="shared" si="10"/>
        <v xml:space="preserve">,/*[change]=*/ 'Create new' ,/*[rank]=*/ 'species' </v>
      </c>
    </row>
    <row r="123" spans="1:54" x14ac:dyDescent="0.2">
      <c r="A123" s="59" t="str">
        <f ca="1">MID(CELL("filename",$AW$1),FIND("[",CELL("filename",$AW$1))+1,FIND("]", CELL("filename",$AW$1))-FIND("[",CELL("filename",$AW$1))-1)</f>
        <v>ICTV MSL Release 35 2019 Changes.2.col_mapped.SQLinsert.xlsx</v>
      </c>
      <c r="B123" s="14">
        <v>122</v>
      </c>
      <c r="D123" s="14" t="s">
        <v>5585</v>
      </c>
      <c r="E123" s="14" t="s">
        <v>5700</v>
      </c>
      <c r="F123" s="14" t="s">
        <v>5671</v>
      </c>
      <c r="G123" s="24"/>
      <c r="H123" s="24"/>
      <c r="I123" s="24"/>
      <c r="J123" s="24"/>
      <c r="K123" s="24"/>
      <c r="L123" s="24"/>
      <c r="M123" s="24"/>
      <c r="N123" s="24"/>
      <c r="O123" s="42"/>
      <c r="P123" s="42"/>
      <c r="Q123" s="42"/>
      <c r="R123" s="42"/>
      <c r="S123" s="42"/>
      <c r="T123" s="42"/>
      <c r="U123" s="42"/>
      <c r="V123" s="42"/>
      <c r="W123" s="48"/>
      <c r="X123" s="6"/>
      <c r="Y123" s="6"/>
      <c r="Z123" s="6"/>
      <c r="AA123" s="6"/>
      <c r="AB123" s="6"/>
      <c r="AC123" s="6"/>
      <c r="AD123" s="6"/>
      <c r="AE123" s="6"/>
      <c r="AF123" s="6" t="s">
        <v>108</v>
      </c>
      <c r="AG123" s="6"/>
      <c r="AH123" s="6" t="s">
        <v>570</v>
      </c>
      <c r="AI123" s="6"/>
      <c r="AJ123" s="6" t="s">
        <v>5586</v>
      </c>
      <c r="AK123" s="6"/>
      <c r="AL123" s="6" t="s">
        <v>5597</v>
      </c>
      <c r="AM123" s="6">
        <v>0</v>
      </c>
      <c r="AN123" s="10" t="s">
        <v>5598</v>
      </c>
      <c r="AO123" s="10" t="s">
        <v>5599</v>
      </c>
      <c r="AP123" s="10" t="s">
        <v>5600</v>
      </c>
      <c r="AQ123" s="10" t="s">
        <v>5601</v>
      </c>
      <c r="AR123" s="10" t="s">
        <v>21</v>
      </c>
      <c r="AS123" s="6"/>
      <c r="AT123" s="10" t="s">
        <v>10</v>
      </c>
      <c r="AU123" s="6" t="s">
        <v>11</v>
      </c>
      <c r="AV123" s="6"/>
      <c r="AW123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'Harrison sunrhavirus' ,/*[isType]=*/ '0' ,/*[exemplarAccessions]=*/ 'KJ432573' ,/*[exemplarName]=*/ 'Harrison Dam virus' ,/*[abbrev]=*/ 'HARDV' ,/*[exemplarIsolate]=*/ 'CS75' ,/*[isComplete]=*/ 'CCG' ,/*[molecule]=*/NULL,/*[change]=*/ 'Create new' ,/*[rank]=*/ 'species' /*,_comment='loaded from D:\client\github\ICTVonlineDbLoad\excel_files\[ICTV MSL Release 35 2019 Changes.2.col_mapped.SQLinsert.xlsx]load_next_msl'*/)</v>
      </c>
      <c r="AX123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" s="60" t="str">
        <f t="shared" ca="1" si="7"/>
        <v>/*[filename]=*/ 'ICTV MSL Release 35 2019 Changes.2.col_mapped.SQLinsert.xlsx' ,/*[sort]=*/ '122'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3" s="60" t="str">
        <f t="shared" si="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" s="60" t="str">
        <f t="shared" si="9"/>
        <v>,/*[subclass]=*/NULL,/*[order]=*/ 'Mononegavirales' ,/*[suborder]=*/NULL,/*[family]=*/ 'Rhabdoviridae' ,/*[subfamily]=*/NULL,/*[genus]=*/ 'Sunrhavirus' ,/*[subgenus]=*/NULL,/*[species]=*/ 'Harrison sunrhavirus' ,/*[isType]=*/ '0' ,/*[exemplarAccessions]=*/ 'KJ432573' ,/*[exemplarName]=*/ 'Harrison Dam virus' ,/*[abbrev]=*/ 'HARDV' ,/*[exemplarIsolate]=*/ 'CS75' ,/*[isComplete]=*/ 'CCG' ,/*[molecule]=*/NULL</v>
      </c>
      <c r="BB123" s="60" t="str">
        <f t="shared" si="10"/>
        <v xml:space="preserve">,/*[change]=*/ 'Create new' ,/*[rank]=*/ 'species' </v>
      </c>
    </row>
    <row r="124" spans="1:54" x14ac:dyDescent="0.2">
      <c r="A124" s="59" t="str">
        <f ca="1">MID(CELL("filename",$AW$1),FIND("[",CELL("filename",$AW$1))+1,FIND("]", CELL("filename",$AW$1))-FIND("[",CELL("filename",$AW$1))-1)</f>
        <v>ICTV MSL Release 35 2019 Changes.2.col_mapped.SQLinsert.xlsx</v>
      </c>
      <c r="B124" s="14">
        <v>123</v>
      </c>
      <c r="D124" s="14" t="s">
        <v>5585</v>
      </c>
      <c r="E124" s="14" t="s">
        <v>5700</v>
      </c>
      <c r="F124" s="14" t="s">
        <v>5671</v>
      </c>
      <c r="G124" s="24"/>
      <c r="H124" s="24"/>
      <c r="I124" s="24"/>
      <c r="J124" s="24"/>
      <c r="K124" s="24"/>
      <c r="L124" s="24"/>
      <c r="M124" s="24"/>
      <c r="N124" s="24"/>
      <c r="O124" s="42"/>
      <c r="P124" s="42"/>
      <c r="Q124" s="43"/>
      <c r="R124" s="42"/>
      <c r="S124" s="42"/>
      <c r="T124" s="42"/>
      <c r="U124" s="42"/>
      <c r="V124" s="42"/>
      <c r="W124" s="48"/>
      <c r="X124" s="6"/>
      <c r="Y124" s="6"/>
      <c r="Z124" s="6"/>
      <c r="AA124" s="6"/>
      <c r="AB124" s="6"/>
      <c r="AC124" s="6"/>
      <c r="AD124" s="6"/>
      <c r="AE124" s="6"/>
      <c r="AF124" s="6" t="s">
        <v>108</v>
      </c>
      <c r="AG124" s="6"/>
      <c r="AH124" s="6" t="s">
        <v>570</v>
      </c>
      <c r="AI124" s="6"/>
      <c r="AJ124" s="6" t="s">
        <v>5586</v>
      </c>
      <c r="AK124" s="6"/>
      <c r="AL124" s="6" t="s">
        <v>5602</v>
      </c>
      <c r="AM124" s="6">
        <v>0</v>
      </c>
      <c r="AN124" s="10" t="s">
        <v>5603</v>
      </c>
      <c r="AO124" s="10" t="s">
        <v>5604</v>
      </c>
      <c r="AP124" s="6" t="s">
        <v>5605</v>
      </c>
      <c r="AQ124" s="10" t="s">
        <v>5606</v>
      </c>
      <c r="AR124" s="10" t="s">
        <v>8</v>
      </c>
      <c r="AS124" s="6"/>
      <c r="AT124" s="10" t="s">
        <v>10</v>
      </c>
      <c r="AU124" s="6" t="s">
        <v>11</v>
      </c>
      <c r="AV124" s="6"/>
      <c r="AW124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'Walkabout sunrhavirus' ,/*[isType]=*/ '0' ,/*[exemplarAccessions]=*/ 'KJ432572' ,/*[exemplarName]=*/ 'Walkabout Creek virus' ,/*[abbrev]=*/ 'WACV' ,/*[exemplarIsolate]=*/ 'CS1056' ,/*[isComplete]=*/ 'CG' ,/*[molecule]=*/NULL,/*[change]=*/ 'Create new' ,/*[rank]=*/ 'species' /*,_comment='loaded from D:\client\github\ICTVonlineDbLoad\excel_files\[ICTV MSL Release 35 2019 Changes.2.col_mapped.SQLinsert.xlsx]load_next_msl'*/)</v>
      </c>
      <c r="AX124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" s="60" t="str">
        <f t="shared" ca="1" si="7"/>
        <v>/*[filename]=*/ 'ICTV MSL Release 35 2019 Changes.2.col_mapped.SQLinsert.xlsx' ,/*[sort]=*/ '123'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4" s="60" t="str">
        <f t="shared" si="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" s="60" t="str">
        <f t="shared" si="9"/>
        <v>,/*[subclass]=*/NULL,/*[order]=*/ 'Mononegavirales' ,/*[suborder]=*/NULL,/*[family]=*/ 'Rhabdoviridae' ,/*[subfamily]=*/NULL,/*[genus]=*/ 'Sunrhavirus' ,/*[subgenus]=*/NULL,/*[species]=*/ 'Walkabout sunrhavirus' ,/*[isType]=*/ '0' ,/*[exemplarAccessions]=*/ 'KJ432572' ,/*[exemplarName]=*/ 'Walkabout Creek virus' ,/*[abbrev]=*/ 'WACV' ,/*[exemplarIsolate]=*/ 'CS1056' ,/*[isComplete]=*/ 'CG' ,/*[molecule]=*/NULL</v>
      </c>
      <c r="BB124" s="60" t="str">
        <f t="shared" si="10"/>
        <v xml:space="preserve">,/*[change]=*/ 'Create new' ,/*[rank]=*/ 'species' </v>
      </c>
    </row>
    <row r="125" spans="1:54" x14ac:dyDescent="0.2">
      <c r="A125" s="59" t="str">
        <f ca="1">MID(CELL("filename",$AW$1),FIND("[",CELL("filename",$AW$1))+1,FIND("]", CELL("filename",$AW$1))-FIND("[",CELL("filename",$AW$1))-1)</f>
        <v>ICTV MSL Release 35 2019 Changes.2.col_mapped.SQLinsert.xlsx</v>
      </c>
      <c r="B125" s="14">
        <v>124</v>
      </c>
      <c r="D125" s="14" t="s">
        <v>5585</v>
      </c>
      <c r="E125" s="14" t="s">
        <v>5700</v>
      </c>
      <c r="F125" s="14" t="s">
        <v>5671</v>
      </c>
      <c r="G125" s="24"/>
      <c r="H125" s="24"/>
      <c r="I125" s="24"/>
      <c r="J125" s="24"/>
      <c r="K125" s="24"/>
      <c r="L125" s="24"/>
      <c r="M125" s="24"/>
      <c r="N125" s="24"/>
      <c r="O125" s="42"/>
      <c r="P125" s="42"/>
      <c r="Q125" s="42"/>
      <c r="R125" s="42"/>
      <c r="S125" s="42"/>
      <c r="T125" s="42"/>
      <c r="U125" s="42"/>
      <c r="V125" s="42"/>
      <c r="W125" s="48"/>
      <c r="X125" s="6"/>
      <c r="Y125" s="6"/>
      <c r="Z125" s="6"/>
      <c r="AA125" s="6"/>
      <c r="AB125" s="6"/>
      <c r="AC125" s="6"/>
      <c r="AD125" s="6"/>
      <c r="AE125" s="6"/>
      <c r="AF125" s="6" t="s">
        <v>108</v>
      </c>
      <c r="AG125" s="6"/>
      <c r="AH125" s="6" t="s">
        <v>570</v>
      </c>
      <c r="AI125" s="6"/>
      <c r="AJ125" s="6" t="s">
        <v>5586</v>
      </c>
      <c r="AK125" s="6"/>
      <c r="AL125" s="6" t="s">
        <v>5607</v>
      </c>
      <c r="AM125" s="6">
        <v>0</v>
      </c>
      <c r="AN125" s="10" t="s">
        <v>5608</v>
      </c>
      <c r="AO125" s="10" t="s">
        <v>5609</v>
      </c>
      <c r="AP125" s="6" t="s">
        <v>5610</v>
      </c>
      <c r="AQ125" s="10" t="s">
        <v>5611</v>
      </c>
      <c r="AR125" s="10" t="s">
        <v>21</v>
      </c>
      <c r="AS125" s="6"/>
      <c r="AT125" s="10" t="s">
        <v>10</v>
      </c>
      <c r="AU125" s="6" t="s">
        <v>11</v>
      </c>
      <c r="AV125" s="6"/>
      <c r="AW125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'Kwatta sunrhavirus' ,/*[isType]=*/ '0' ,/*[exemplarAccessions]=*/ 'KM204985' ,/*[exemplarName]=*/ 'Kwatta virus' ,/*[abbrev]=*/ 'KWAV' ,/*[exemplarIsolate]=*/ 'A57' ,/*[isComplete]=*/ 'CCG' ,/*[molecule]=*/NULL,/*[change]=*/ 'Create new' ,/*[rank]=*/ 'species' /*,_comment='loaded from D:\client\github\ICTVonlineDbLoad\excel_files\[ICTV MSL Release 35 2019 Changes.2.col_mapped.SQLinsert.xlsx]load_next_msl'*/)</v>
      </c>
      <c r="AX125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" s="60" t="str">
        <f t="shared" ca="1" si="7"/>
        <v>/*[filename]=*/ 'ICTV MSL Release 35 2019 Changes.2.col_mapped.SQLinsert.xlsx' ,/*[sort]=*/ '124'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5" s="60" t="str">
        <f t="shared" si="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" s="60" t="str">
        <f t="shared" si="9"/>
        <v>,/*[subclass]=*/NULL,/*[order]=*/ 'Mononegavirales' ,/*[suborder]=*/NULL,/*[family]=*/ 'Rhabdoviridae' ,/*[subfamily]=*/NULL,/*[genus]=*/ 'Sunrhavirus' ,/*[subgenus]=*/NULL,/*[species]=*/ 'Kwatta sunrhavirus' ,/*[isType]=*/ '0' ,/*[exemplarAccessions]=*/ 'KM204985' ,/*[exemplarName]=*/ 'Kwatta virus' ,/*[abbrev]=*/ 'KWAV' ,/*[exemplarIsolate]=*/ 'A57' ,/*[isComplete]=*/ 'CCG' ,/*[molecule]=*/NULL</v>
      </c>
      <c r="BB125" s="60" t="str">
        <f t="shared" si="10"/>
        <v xml:space="preserve">,/*[change]=*/ 'Create new' ,/*[rank]=*/ 'species' </v>
      </c>
    </row>
    <row r="126" spans="1:54" x14ac:dyDescent="0.2">
      <c r="A126" s="59" t="str">
        <f ca="1">MID(CELL("filename",$AW$1),FIND("[",CELL("filename",$AW$1))+1,FIND("]", CELL("filename",$AW$1))-FIND("[",CELL("filename",$AW$1))-1)</f>
        <v>ICTV MSL Release 35 2019 Changes.2.col_mapped.SQLinsert.xlsx</v>
      </c>
      <c r="B126" s="14">
        <v>125</v>
      </c>
      <c r="D126" s="14" t="s">
        <v>5585</v>
      </c>
      <c r="E126" s="14" t="s">
        <v>5700</v>
      </c>
      <c r="F126" s="14" t="s">
        <v>5671</v>
      </c>
      <c r="G126" s="24"/>
      <c r="H126" s="24"/>
      <c r="I126" s="24"/>
      <c r="J126" s="24"/>
      <c r="K126" s="24"/>
      <c r="L126" s="24"/>
      <c r="M126" s="24"/>
      <c r="N126" s="24"/>
      <c r="O126" s="42"/>
      <c r="P126" s="42"/>
      <c r="Q126" s="42"/>
      <c r="R126" s="42"/>
      <c r="S126" s="42"/>
      <c r="T126" s="42"/>
      <c r="U126" s="42"/>
      <c r="V126" s="42"/>
      <c r="W126" s="48"/>
      <c r="X126" s="6"/>
      <c r="Y126" s="6"/>
      <c r="Z126" s="6"/>
      <c r="AA126" s="6"/>
      <c r="AB126" s="6"/>
      <c r="AC126" s="6"/>
      <c r="AD126" s="6"/>
      <c r="AE126" s="6"/>
      <c r="AF126" s="6" t="s">
        <v>108</v>
      </c>
      <c r="AG126" s="6"/>
      <c r="AH126" s="6" t="s">
        <v>570</v>
      </c>
      <c r="AI126" s="6"/>
      <c r="AJ126" s="6" t="s">
        <v>5586</v>
      </c>
      <c r="AK126" s="6"/>
      <c r="AL126" s="6" t="s">
        <v>5612</v>
      </c>
      <c r="AM126" s="6">
        <v>0</v>
      </c>
      <c r="AN126" s="10" t="s">
        <v>5613</v>
      </c>
      <c r="AO126" s="10" t="s">
        <v>5614</v>
      </c>
      <c r="AP126" s="6" t="s">
        <v>5615</v>
      </c>
      <c r="AQ126" s="10" t="s">
        <v>5616</v>
      </c>
      <c r="AR126" s="10" t="s">
        <v>8</v>
      </c>
      <c r="AS126" s="6"/>
      <c r="AT126" s="10" t="s">
        <v>10</v>
      </c>
      <c r="AU126" s="6" t="s">
        <v>11</v>
      </c>
      <c r="AV126" s="6"/>
      <c r="AW126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'Oakvale sunrhavirus' ,/*[isType]=*/ '0' ,/*[exemplarAccessions]=*/ 'JF705876' ,/*[exemplarName]=*/ 'Oak Vale virus' ,/*[abbrev]=*/ 'OVV' ,/*[exemplarIsolate]=*/ 'CS1342' ,/*[isComplete]=*/ 'CG' ,/*[molecule]=*/NULL,/*[change]=*/ 'Create new' ,/*[rank]=*/ 'species' /*,_comment='loaded from D:\client\github\ICTVonlineDbLoad\excel_files\[ICTV MSL Release 35 2019 Changes.2.col_mapped.SQLinsert.xlsx]load_next_msl'*/)</v>
      </c>
      <c r="AX126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" s="60" t="str">
        <f t="shared" ca="1" si="7"/>
        <v>/*[filename]=*/ 'ICTV MSL Release 35 2019 Changes.2.col_mapped.SQLinsert.xlsx' ,/*[sort]=*/ '125'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6" s="60" t="str">
        <f t="shared" si="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" s="60" t="str">
        <f t="shared" si="9"/>
        <v>,/*[subclass]=*/NULL,/*[order]=*/ 'Mononegavirales' ,/*[suborder]=*/NULL,/*[family]=*/ 'Rhabdoviridae' ,/*[subfamily]=*/NULL,/*[genus]=*/ 'Sunrhavirus' ,/*[subgenus]=*/NULL,/*[species]=*/ 'Oakvale sunrhavirus' ,/*[isType]=*/ '0' ,/*[exemplarAccessions]=*/ 'JF705876' ,/*[exemplarName]=*/ 'Oak Vale virus' ,/*[abbrev]=*/ 'OVV' ,/*[exemplarIsolate]=*/ 'CS1342' ,/*[isComplete]=*/ 'CG' ,/*[molecule]=*/NULL</v>
      </c>
      <c r="BB126" s="60" t="str">
        <f t="shared" si="10"/>
        <v xml:space="preserve">,/*[change]=*/ 'Create new' ,/*[rank]=*/ 'species' </v>
      </c>
    </row>
    <row r="127" spans="1:54" x14ac:dyDescent="0.2">
      <c r="A127" s="59" t="str">
        <f ca="1">MID(CELL("filename",$AW$1),FIND("[",CELL("filename",$AW$1))+1,FIND("]", CELL("filename",$AW$1))-FIND("[",CELL("filename",$AW$1))-1)</f>
        <v>ICTV MSL Release 35 2019 Changes.2.col_mapped.SQLinsert.xlsx</v>
      </c>
      <c r="B127" s="14">
        <v>126</v>
      </c>
      <c r="D127" s="16" t="s">
        <v>362</v>
      </c>
      <c r="E127" s="14" t="s">
        <v>5701</v>
      </c>
      <c r="F127" s="16" t="s">
        <v>5378</v>
      </c>
      <c r="G127" s="24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19"/>
      <c r="X127" s="17" t="s">
        <v>104</v>
      </c>
      <c r="Y127" s="17"/>
      <c r="Z127" s="17"/>
      <c r="AA127" s="17"/>
      <c r="AB127" s="17" t="s">
        <v>105</v>
      </c>
      <c r="AC127" s="17" t="s">
        <v>363</v>
      </c>
      <c r="AD127" s="17" t="s">
        <v>364</v>
      </c>
      <c r="AE127" s="17"/>
      <c r="AF127" s="17" t="s">
        <v>365</v>
      </c>
      <c r="AG127" s="17"/>
      <c r="AH127" s="17"/>
      <c r="AI127" s="17"/>
      <c r="AJ127" s="17" t="s">
        <v>366</v>
      </c>
      <c r="AK127" s="17"/>
      <c r="AL127" s="17" t="s">
        <v>367</v>
      </c>
      <c r="AM127" s="7">
        <v>0</v>
      </c>
      <c r="AN127" s="18" t="s">
        <v>368</v>
      </c>
      <c r="AO127" s="18" t="s">
        <v>369</v>
      </c>
      <c r="AP127" s="17" t="s">
        <v>370</v>
      </c>
      <c r="AQ127" s="18"/>
      <c r="AR127" s="18" t="s">
        <v>8</v>
      </c>
      <c r="AS127" s="18" t="s">
        <v>53</v>
      </c>
      <c r="AT127" s="18" t="s">
        <v>10</v>
      </c>
      <c r="AU127" s="18" t="s">
        <v>11</v>
      </c>
      <c r="AV127" s="18"/>
      <c r="AW127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'126' ,/*[isWrong]=*/NULL,/*[proposal_abbrev]=*/ '2019.004P' ,/*[proposal]=*/ '2019.004P.zip' ,/*[spreadsheet]=*/ '2019.004P.Coguvirus_1sp.xlsx'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,/*[suborder]=*/NULL,/*[family]=*/NULL,/*[subfamily]=*/NULL,/*[genus]=*/ 'Coguvirus' ,/*[subgenus]=*/NULL,/*[species]=*/ 'Coguvirus eburi' ,/*[isType]=*/ '0' ,/*[exemplarAccessions]=*/ 'RNA1: MG764565; RNA2: MG764566' ,/*[exemplarName]=*/ 'Citrus virus A' ,/*[abbrev]=*/ 'CiVA' ,/*[exemplarIsolate]=*/NULL,/*[isComplete]=*/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127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" s="60" t="str">
        <f t="shared" ca="1" si="7"/>
        <v>/*[filename]=*/ 'ICTV MSL Release 35 2019 Changes.2.col_mapped.SQLinsert.xlsx' ,/*[sort]=*/ '126' ,/*[isWrong]=*/NULL,/*[proposal_abbrev]=*/ '2019.004P' ,/*[proposal]=*/ '2019.004P.zip' ,/*[spreadsheet]=*/ '2019.004P.Coguvirus_1sp.xlsx' ,/*[srcRealm]=*/NULL,/*[srcSubRealm]=*/NULL,/*[srcKingdom]=*/NULL,/*[srcSubkingdom]=*/NULL,/*[srcPhylum]=*/NULL,/*[srcSubPhylum]=*/NULL,/*[srcClass]=*/NULL,/*[srcSubClass]=*/NULL,/*[srcOrder]=*/NULL</v>
      </c>
      <c r="AZ127" s="60" t="str">
        <f t="shared" si="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127" s="60" t="str">
        <f t="shared" si="9"/>
        <v xml:space="preserve">,/*[subclass]=*/NULL,/*[order]=*/ 'Bunyavirales' ,/*[suborder]=*/NULL,/*[family]=*/NULL,/*[subfamily]=*/NULL,/*[genus]=*/ 'Coguvirus' ,/*[subgenus]=*/NULL,/*[species]=*/ 'Coguvirus eburi' ,/*[isType]=*/ '0' ,/*[exemplarAccessions]=*/ 'RNA1: MG764565; RNA2: MG764566' ,/*[exemplarName]=*/ 'Citrus virus A' ,/*[abbrev]=*/ 'CiVA' ,/*[exemplarIsolate]=*/NULL,/*[isComplete]=*/ 'CG' ,/*[molecule]=*/ 'ssRNA (-)' </v>
      </c>
      <c r="BB127" s="60" t="str">
        <f t="shared" si="10"/>
        <v xml:space="preserve">,/*[change]=*/ 'Create new' ,/*[rank]=*/ 'species' </v>
      </c>
    </row>
    <row r="128" spans="1:54" x14ac:dyDescent="0.2">
      <c r="A128" s="59" t="str">
        <f ca="1">MID(CELL("filename",$AW$1),FIND("[",CELL("filename",$AW$1))+1,FIND("]", CELL("filename",$AW$1))-FIND("[",CELL("filename",$AW$1))-1)</f>
        <v>ICTV MSL Release 35 2019 Changes.2.col_mapped.SQLinsert.xlsx</v>
      </c>
      <c r="B128" s="14">
        <v>127</v>
      </c>
      <c r="D128" s="16" t="s">
        <v>371</v>
      </c>
      <c r="E128" s="14" t="s">
        <v>5702</v>
      </c>
      <c r="F128" s="16" t="s">
        <v>5379</v>
      </c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 t="s">
        <v>130</v>
      </c>
      <c r="AI128" s="6"/>
      <c r="AJ128" s="6" t="s">
        <v>372</v>
      </c>
      <c r="AK128" s="6"/>
      <c r="AL128" s="6"/>
      <c r="AM128" s="6"/>
      <c r="AN128" s="10"/>
      <c r="AO128" s="10"/>
      <c r="AP128" s="6"/>
      <c r="AQ128" s="10"/>
      <c r="AR128" s="10"/>
      <c r="AS128" s="10"/>
      <c r="AT128" s="10" t="s">
        <v>10</v>
      </c>
      <c r="AU128" s="10" t="s">
        <v>13</v>
      </c>
      <c r="AV128" s="10"/>
      <c r="AW128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'Crahelivirus'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" s="60" t="str">
        <f t="shared" ca="1" si="7"/>
        <v>/*[filename]=*/ 'ICTV MSL Release 35 2019 Changes.2.col_mapped.SQLinsert.xlsx' ,/*[sort]=*/ '127'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28" s="60" t="str">
        <f t="shared" si="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" s="60" t="str">
        <f t="shared" si="9"/>
        <v>,/*[subclass]=*/NULL,/*[order]=*/NULL,/*[suborder]=*/NULL,/*[family]=*/ 'Picornaviridae' ,/*[subfamily]=*/NULL,/*[genus]=*/ 'Crahelivirus' ,/*[subgenus]=*/NULL,/*[species]=*/NULL,/*[isType]=*/NULL,/*[exemplarAccessions]=*/NULL,/*[exemplarName]=*/NULL,/*[abbrev]=*/NULL,/*[exemplarIsolate]=*/NULL,/*[isComplete]=*/NULL,/*[molecule]=*/NULL</v>
      </c>
      <c r="BB128" s="60" t="str">
        <f t="shared" si="10"/>
        <v xml:space="preserve">,/*[change]=*/ 'Create new' ,/*[rank]=*/ 'genus' </v>
      </c>
    </row>
    <row r="129" spans="1:54" x14ac:dyDescent="0.2">
      <c r="A129" s="59" t="str">
        <f ca="1">MID(CELL("filename",$AW$1),FIND("[",CELL("filename",$AW$1))+1,FIND("]", CELL("filename",$AW$1))-FIND("[",CELL("filename",$AW$1))-1)</f>
        <v>ICTV MSL Release 35 2019 Changes.2.col_mapped.SQLinsert.xlsx</v>
      </c>
      <c r="B129" s="14">
        <v>128</v>
      </c>
      <c r="D129" s="16" t="s">
        <v>371</v>
      </c>
      <c r="E129" s="14" t="s">
        <v>5702</v>
      </c>
      <c r="F129" s="16" t="s">
        <v>5379</v>
      </c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 t="s">
        <v>130</v>
      </c>
      <c r="AI129" s="6"/>
      <c r="AJ129" s="6" t="s">
        <v>372</v>
      </c>
      <c r="AK129" s="6"/>
      <c r="AL129" s="6" t="s">
        <v>373</v>
      </c>
      <c r="AM129" s="5">
        <v>1</v>
      </c>
      <c r="AN129" s="10" t="s">
        <v>374</v>
      </c>
      <c r="AO129" s="10" t="s">
        <v>375</v>
      </c>
      <c r="AP129" s="6"/>
      <c r="AQ129" s="10" t="s">
        <v>376</v>
      </c>
      <c r="AR129" s="10" t="s">
        <v>8</v>
      </c>
      <c r="AS129" s="10" t="s">
        <v>55</v>
      </c>
      <c r="AT129" s="10" t="s">
        <v>19</v>
      </c>
      <c r="AU129" s="10" t="s">
        <v>11</v>
      </c>
      <c r="AV129" s="10"/>
      <c r="AW129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'Crahelivirus' ,/*[subgenus]=*/NULL,/*[species]=*/ 'Crahelivirus A' ,/*[isType]=*/ '1' ,/*[exemplarAccessions]=*/ 'KY312540' ,/*[exemplarName]=*/ 'crahelivirus A1 (crane picornavirus 1)' ,/*[abbrev]=*/NULL,/*[exemplarIsolate]=*/ 'yc-1'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129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" s="60" t="str">
        <f t="shared" ca="1" si="7"/>
        <v>/*[filename]=*/ 'ICTV MSL Release 35 2019 Changes.2.col_mapped.SQLinsert.xlsx' ,/*[sort]=*/ '128'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29" s="60" t="str">
        <f t="shared" si="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" s="60" t="str">
        <f t="shared" si="9"/>
        <v xml:space="preserve">,/*[subclass]=*/NULL,/*[order]=*/NULL,/*[suborder]=*/NULL,/*[family]=*/ 'Picornaviridae' ,/*[subfamily]=*/NULL,/*[genus]=*/ 'Crahelivirus' ,/*[subgenus]=*/NULL,/*[species]=*/ 'Crahelivirus A' ,/*[isType]=*/ '1' ,/*[exemplarAccessions]=*/ 'KY312540' ,/*[exemplarName]=*/ 'crahelivirus A1 (crane picornavirus 1)' ,/*[abbrev]=*/NULL,/*[exemplarIsolate]=*/ 'yc-1' ,/*[isComplete]=*/ 'CG' ,/*[molecule]=*/ 'ssRNA (+)' </v>
      </c>
      <c r="BB129" s="60" t="str">
        <f t="shared" si="10"/>
        <v xml:space="preserve">,/*[change]=*/ 'Create new; assign as type species' ,/*[rank]=*/ 'species' </v>
      </c>
    </row>
    <row r="130" spans="1:54" x14ac:dyDescent="0.2">
      <c r="A130" s="59" t="str">
        <f ca="1">MID(CELL("filename",$AW$1),FIND("[",CELL("filename",$AW$1))+1,FIND("]", CELL("filename",$AW$1))-FIND("[",CELL("filename",$AW$1))-1)</f>
        <v>ICTV MSL Release 35 2019 Changes.2.col_mapped.SQLinsert.xlsx</v>
      </c>
      <c r="B130" s="14">
        <v>129</v>
      </c>
      <c r="D130" s="16" t="s">
        <v>371</v>
      </c>
      <c r="E130" s="14" t="s">
        <v>5702</v>
      </c>
      <c r="F130" s="16" t="s">
        <v>5379</v>
      </c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 t="s">
        <v>130</v>
      </c>
      <c r="AI130" s="6"/>
      <c r="AJ130" s="6" t="s">
        <v>377</v>
      </c>
      <c r="AK130" s="6"/>
      <c r="AL130" s="6"/>
      <c r="AM130" s="6"/>
      <c r="AN130" s="10"/>
      <c r="AO130" s="10"/>
      <c r="AP130" s="6"/>
      <c r="AQ130" s="10"/>
      <c r="AR130" s="10"/>
      <c r="AS130" s="10"/>
      <c r="AT130" s="10" t="s">
        <v>10</v>
      </c>
      <c r="AU130" s="10" t="s">
        <v>13</v>
      </c>
      <c r="AV130" s="10"/>
      <c r="AW130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'Gruhelivirus'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0" s="60" t="str">
        <f t="shared" si="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" s="60" t="str">
        <f t="shared" ca="1" si="7"/>
        <v>/*[filename]=*/ 'ICTV MSL Release 35 2019 Changes.2.col_mapped.SQLinsert.xlsx' ,/*[sort]=*/ '129'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30" s="60" t="str">
        <f t="shared" si="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" s="60" t="str">
        <f t="shared" si="9"/>
        <v>,/*[subclass]=*/NULL,/*[order]=*/NULL,/*[suborder]=*/NULL,/*[family]=*/ 'Picornaviridae' ,/*[subfamily]=*/NULL,/*[genus]=*/ 'Gruhelivirus' ,/*[subgenus]=*/NULL,/*[species]=*/NULL,/*[isType]=*/NULL,/*[exemplarAccessions]=*/NULL,/*[exemplarName]=*/NULL,/*[abbrev]=*/NULL,/*[exemplarIsolate]=*/NULL,/*[isComplete]=*/NULL,/*[molecule]=*/NULL</v>
      </c>
      <c r="BB130" s="60" t="str">
        <f t="shared" si="10"/>
        <v xml:space="preserve">,/*[change]=*/ 'Create new' ,/*[rank]=*/ 'genus' </v>
      </c>
    </row>
    <row r="131" spans="1:54" x14ac:dyDescent="0.2">
      <c r="A131" s="59" t="str">
        <f ca="1">MID(CELL("filename",$AW$1),FIND("[",CELL("filename",$AW$1))+1,FIND("]", CELL("filename",$AW$1))-FIND("[",CELL("filename",$AW$1))-1)</f>
        <v>ICTV MSL Release 35 2019 Changes.2.col_mapped.SQLinsert.xlsx</v>
      </c>
      <c r="B131" s="14">
        <v>130</v>
      </c>
      <c r="D131" s="16" t="s">
        <v>371</v>
      </c>
      <c r="E131" s="14" t="s">
        <v>5702</v>
      </c>
      <c r="F131" s="16" t="s">
        <v>5379</v>
      </c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 t="s">
        <v>130</v>
      </c>
      <c r="AI131" s="6"/>
      <c r="AJ131" s="6" t="s">
        <v>377</v>
      </c>
      <c r="AK131" s="6"/>
      <c r="AL131" s="6" t="s">
        <v>378</v>
      </c>
      <c r="AM131" s="5">
        <v>1</v>
      </c>
      <c r="AN131" s="10" t="s">
        <v>379</v>
      </c>
      <c r="AO131" s="10" t="s">
        <v>380</v>
      </c>
      <c r="AP131" s="6"/>
      <c r="AQ131" s="10" t="s">
        <v>381</v>
      </c>
      <c r="AR131" s="10" t="s">
        <v>8</v>
      </c>
      <c r="AS131" s="10" t="s">
        <v>55</v>
      </c>
      <c r="AT131" s="10" t="s">
        <v>19</v>
      </c>
      <c r="AU131" s="10" t="s">
        <v>11</v>
      </c>
      <c r="AV131" s="10"/>
      <c r="AW131" s="60" t="str">
        <f t="shared" ca="1" si="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'Gruhelivirus' ,/*[subgenus]=*/NULL,/*[species]=*/ 'Gruhelivirus A' ,/*[isType]=*/ '1' ,/*[exemplarAccessions]=*/ 'KY312541' ,/*[exemplarName]=*/ 'gruhelivirus A1 (crane picornavirus 2)' ,/*[abbrev]=*/NULL,/*[exemplarIsolate]=*/ 'yc-2'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131" s="60" t="str">
        <f t="shared" ref="AX131:AX194" si="12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" s="60" t="str">
        <f t="shared" ref="AY131:AY194" ca="1" si="13">CONCATENATE(
CONCATENATE("/*[",A$1,"]=*/",IF(ISBLANK(A131),"NULL",CONCATENATE(" '",SUBSTITUTE(A131,"'","''"),"' ")),
CONCATENATE(",/*[",B$1,"]=*/",IF(ISBLANK(B131),"NULL",CONCATENATE(" '",SUBSTITUTE(B131,"'","''"),"' "))),
CONCATENATE(",/*[",C$1,"]=*/",IF(ISBLANK(C131),"NULL",CONCATENATE(" '",SUBSTITUTE(C131,"'","''"),"' "))),
CONCATENATE(",/*[",D$1,"]=*/",IF(ISBLANK(D131),"NULL",CONCATENATE(" '",SUBSTITUTE(D131,"'","''"),"' "))),
CONCATENATE(",/*[",E$1,"]=*/",IF(ISBLANK(E131),"NULL",CONCATENATE(" '",SUBSTITUTE(E131,"'","''"),"' "))),
CONCATENATE(",/*[",F$1,"]=*/",IF(ISBLANK(F131),"NULL",CONCATENATE(" '",SUBSTITUTE(F131,"'","''"),"' "))),
CONCATENATE(",/*[",G$1,"]=*/",IF(ISBLANK(G131),"NULL",CONCATENATE(" '",SUBSTITUTE(G131,"'","''"),"' "))),
CONCATENATE(",/*[",H$1,"]=*/",IF(ISBLANK(H131),"NULL",CONCATENATE(" '",SUBSTITUTE(H131,"'","''"),"' "))),
CONCATENATE(",/*[",I$1,"]=*/",IF(ISBLANK(I131),"NULL",CONCATENATE(" '",SUBSTITUTE(I131,"'","''"),"' "))),
CONCATENATE(",/*[",J$1,"]=*/",IF(ISBLANK(J131),"NULL",CONCATENATE(" '",SUBSTITUTE(J131,"'","''"),"' "))),
CONCATENATE(",/*[",K$1,"]=*/",IF(ISBLANK(K131),"NULL",CONCATENATE(" '",SUBSTITUTE(K131,"'","''"),"' "))),
CONCATENATE(",/*[",L$1,"]=*/",IF(ISBLANK(L131),"NULL",CONCATENATE(" '",SUBSTITUTE(L131,"'","''"),"' "))),
CONCATENATE(",/*[",M$1,"]=*/",IF(ISBLANK(M131),"NULL",CONCATENATE(" '",SUBSTITUTE(M131,"'","''"),"' "))),
CONCATENATE(",/*[",N$1,"]=*/",IF(ISBLANK(N131),"NULL",CONCATENATE(" '",SUBSTITUTE(N131,"'","''"),"' "))),
CONCATENATE(",/*[",O$1,"]=*/",IF(ISBLANK(O131),"NULL",CONCATENATE(" '",SUBSTITUTE(O131,"'","''"),"' "))),
))</f>
        <v>/*[filename]=*/ 'ICTV MSL Release 35 2019 Changes.2.col_mapped.SQLinsert.xlsx' ,/*[sort]=*/ '130'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31" s="60" t="str">
        <f t="shared" ref="AZ131:AZ194" si="14">CONCATENATE(
CONCATENATE(",/*[",P$1,"]=*/",IF(ISBLANK(P131),"NULL",CONCATENATE(" '",SUBSTITUTE(P131,"'","''"),"' " ))),
CONCATENATE(",/*[",Q$1,"]=*/",IF(ISBLANK(Q131),"NULL",CONCATENATE(" '",SUBSTITUTE(Q131,"'","''"),"' " ))),
CONCATENATE(",/*[",R$1,"]=*/",IF(ISBLANK(R131),"NULL",CONCATENATE(" '",SUBSTITUTE(R131,"'","''"),"' " ))),
CONCATENATE(",/*[",S$1,"]=*/",IF(ISBLANK(S131),"NULL",CONCATENATE(" '",SUBSTITUTE(S131,"'","''"),"' " ))),
CONCATENATE(",/*[",T$1,"]=*/",IF(ISBLANK(T131),"NULL",CONCATENATE(" '",SUBSTITUTE(T131,"'","''"),"' " ))),
CONCATENATE(",/*[",U$1,"]=*/",IF(ISBLANK(U131),"NULL",CONCATENATE(" '",SUBSTITUTE(U131,"'","''"),"' " ))),
CONCATENATE(",/*[",V$1,"]=*/",IF(ISBLANK(V131),"NULL",CONCATENATE(" '",SUBSTITUTE(V131,"'","''"),"' " ))),
CONCATENATE(",/*[",W$1,"]=*/",IF(ISBLANK(W131),"NULL",CONCATENATE(" '",SUBSTITUTE(W131,"'","''"),"' " ))),
CONCATENATE(",/*[",X$1,"]=*/",IF(ISBLANK(X131),"NULL",CONCATENATE(" '",SUBSTITUTE(X131,"'","''"),"' " ))),
CONCATENATE(",/*[",Y$1,"]=*/",IF(ISBLANK(Y131),"NULL",CONCATENATE(" '",SUBSTITUTE(Y131,"'","''"),"' " ))),
CONCATENATE(",/*[",Z$1,"]=*/",IF(ISBLANK(Z131),"NULL",CONCATENATE(" '",SUBSTITUTE(Z131,"'","''"),"' " ))),
CONCATENATE(",/*[",AA$1,"]=*/",IF(ISBLANK(AA131),"NULL",CONCATENATE(" '",SUBSTITUTE(AA131,"'","''"),"' " ))),
CONCATENATE(",/*[",AB$1,"]=*/",IF(ISBLANK(AB131),"NULL",CONCATENATE(" '",SUBSTITUTE(AB131,"'","''"),"' " ))),
CONCATENATE(",/*[",AC$1,"]=*/",IF(ISBLANK(AC131),"NULL",CONCATENATE(" '",SUBSTITUTE(AC131,"'","''"),"' " ))),
CONCATENATE(",/*[",AD$1,"]=*/",IF(ISBLANK(AD131),"NULL",CONCATENATE(" '",SUBSTITUTE(AD131,"'","''"),"'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" s="60" t="str">
        <f t="shared" ref="BA131:BA194" si="15">CONCATENATE(
CONCATENATE(",/*[",AE$1,"]=*/",IF(ISBLANK(AE131),"NULL",CONCATENATE(" '",SUBSTITUTE(AE131,"'","''"),"' " ))),
CONCATENATE(",/*[",AF$1,"]=*/",IF(ISBLANK(AF131),"NULL",CONCATENATE(" '",SUBSTITUTE(AF131,"'","''"),"' " ))),
CONCATENATE(",/*[",AG$1,"]=*/",IF(ISBLANK(AG131),"NULL",CONCATENATE(" '",SUBSTITUTE(AG131,"'","''"),"' " ))),
CONCATENATE(",/*[",AH$1,"]=*/",IF(ISBLANK(AH131),"NULL",CONCATENATE(" '",SUBSTITUTE(AH131,"'","''"),"' " ))),
CONCATENATE(",/*[",AI$1,"]=*/",IF(ISBLANK(AI131),"NULL",CONCATENATE(" '",SUBSTITUTE(AI131,"'","''"),"' " ))),
CONCATENATE(",/*[",AJ$1,"]=*/",IF(ISBLANK(AJ131),"NULL",CONCATENATE(" '",SUBSTITUTE(AJ131,"'","''"),"' " ))),
CONCATENATE(",/*[",AK$1,"]=*/",IF(ISBLANK(AK131),"NULL",CONCATENATE(" '",SUBSTITUTE(AK131,"'","''"),"' " ))),
CONCATENATE(",/*[",AL$1,"]=*/",IF(ISBLANK(AL131),"NULL",CONCATENATE(" '",SUBSTITUTE(AL131,"'","''"),"' " ))),
CONCATENATE(",/*[",AM$1,"]=*/",IF(ISBLANK(AM131),"NULL",CONCATENATE(" '",SUBSTITUTE(AM131,"'","''"),"' " ))),
CONCATENATE(",/*[",AN$1,"]=*/",IF(ISBLANK(AN131),"NULL",CONCATENATE(" '",SUBSTITUTE(AN131,"'","''"),"' " ))),
CONCATENATE(",/*[",AO$1,"]=*/",IF(ISBLANK(AO131),"NULL",CONCATENATE(" '",SUBSTITUTE(AO131,"'","''"),"' " ))),
CONCATENATE(",/*[",AP$1,"]=*/",IF(ISBLANK(AP131),"NULL",CONCATENATE(" '",SUBSTITUTE(AP131,"'","''"),"' " ))),
CONCATENATE(",/*[",AQ$1,"]=*/",IF(ISBLANK(AQ131),"NULL",CONCATENATE(" '",SUBSTITUTE(AQ131,"'","''"),"' " ))),
CONCATENATE(",/*[",AR$1,"]=*/",IF(ISBLANK(AR131),"NULL",CONCATENATE(" '",SUBSTITUTE(AR131,"'","''"),"' " ))),
CONCATENATE(",/*[",AS$1,"]=*/",IF(ISBLANK(AS131),"NULL",CONCATENATE(" '",SUBSTITUTE(AS131,"'","''"),"' " ))),
)</f>
        <v xml:space="preserve">,/*[subclass]=*/NULL,/*[order]=*/NULL,/*[suborder]=*/NULL,/*[family]=*/ 'Picornaviridae' ,/*[subfamily]=*/NULL,/*[genus]=*/ 'Gruhelivirus' ,/*[subgenus]=*/NULL,/*[species]=*/ 'Gruhelivirus A' ,/*[isType]=*/ '1' ,/*[exemplarAccessions]=*/ 'KY312541' ,/*[exemplarName]=*/ 'gruhelivirus A1 (crane picornavirus 2)' ,/*[abbrev]=*/NULL,/*[exemplarIsolate]=*/ 'yc-2' ,/*[isComplete]=*/ 'CG' ,/*[molecule]=*/ 'ssRNA (+)' </v>
      </c>
      <c r="BB131" s="60" t="str">
        <f t="shared" ref="BB131:BB194" si="16">CONCATENATE(
CONCATENATE(",/*[",AT$1,"]=*/",IF(ISBLANK(AT131),"NULL",CONCATENATE(" '",SUBSTITUTE(AT131,"'","''"),"' " ))),
CONCATENATE(",/*[",AU$1,"]=*/",IF(ISBLANK(AU131),"NULL",CONCATENATE(" '",SUBSTITUTE(AU131,"'","''"),"' " ))),
)</f>
        <v xml:space="preserve">,/*[change]=*/ 'Create new; assign as type species' ,/*[rank]=*/ 'species' </v>
      </c>
    </row>
    <row r="132" spans="1:54" x14ac:dyDescent="0.2">
      <c r="A132" s="59" t="str">
        <f ca="1">MID(CELL("filename",$AW$1),FIND("[",CELL("filename",$AW$1))+1,FIND("]", CELL("filename",$AW$1))-FIND("[",CELL("filename",$AW$1))-1)</f>
        <v>ICTV MSL Release 35 2019 Changes.2.col_mapped.SQLinsert.xlsx</v>
      </c>
      <c r="B132" s="14">
        <v>131</v>
      </c>
      <c r="D132" s="16" t="s">
        <v>382</v>
      </c>
      <c r="E132" s="14" t="s">
        <v>5703</v>
      </c>
      <c r="F132" s="16" t="s">
        <v>5380</v>
      </c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X132" s="6"/>
      <c r="Y132" s="6"/>
      <c r="Z132" s="6"/>
      <c r="AA132" s="6"/>
      <c r="AB132" s="6"/>
      <c r="AC132" s="6"/>
      <c r="AD132" s="6"/>
      <c r="AE132" s="6"/>
      <c r="AF132" s="6" t="s">
        <v>247</v>
      </c>
      <c r="AG132" s="6"/>
      <c r="AH132" s="6" t="s">
        <v>248</v>
      </c>
      <c r="AI132" s="6"/>
      <c r="AJ132" s="6" t="s">
        <v>383</v>
      </c>
      <c r="AK132" s="6"/>
      <c r="AL132" s="6"/>
      <c r="AM132" s="6"/>
      <c r="AN132" s="10"/>
      <c r="AO132" s="10"/>
      <c r="AP132" s="6"/>
      <c r="AQ132" s="10"/>
      <c r="AR132" s="10"/>
      <c r="AS132" s="10"/>
      <c r="AT132" s="10" t="s">
        <v>10</v>
      </c>
      <c r="AU132" s="10" t="s">
        <v>13</v>
      </c>
      <c r="AV132" s="10"/>
      <c r="AW132" s="60" t="str">
        <f t="shared" ref="AW132:AW195" ca="1" si="17">CLEAN(
CONCATENATE(
"insert into [",MID(AW$1,4,100),"] (",
      AX132,
      "/* "",[_comments]"" */ ",
") values (",
AY132,AZ132,BA132,BB132,
CONCATENATE("/*,_comment='loaded from ",SUBSTITUTE(CELL("filename",AX131),"'","''"),"'*/"),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2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" s="60" t="str">
        <f t="shared" ca="1" si="13"/>
        <v>/*[filename]=*/ 'ICTV MSL Release 35 2019 Changes.2.col_mapped.SQLinsert.xlsx' ,/*[sort]=*/ '131'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2" s="60" t="str">
        <f t="shared" si="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" s="60" t="str">
        <f t="shared" si="15"/>
        <v>,/*[subclass]=*/NULL,/*[order]=*/ 'Caudovirales' ,/*[suborder]=*/NULL,/*[family]=*/ 'Siphoviridae' ,/*[subfamily]=*/NULL,/*[genus]=*/ 'Bridgettevirus' ,/*[subgenus]=*/NULL,/*[species]=*/NULL,/*[isType]=*/NULL,/*[exemplarAccessions]=*/NULL,/*[exemplarName]=*/NULL,/*[abbrev]=*/NULL,/*[exemplarIsolate]=*/NULL,/*[isComplete]=*/NULL,/*[molecule]=*/NULL</v>
      </c>
      <c r="BB132" s="60" t="str">
        <f t="shared" si="16"/>
        <v xml:space="preserve">,/*[change]=*/ 'Create new' ,/*[rank]=*/ 'genus' </v>
      </c>
    </row>
    <row r="133" spans="1:54" x14ac:dyDescent="0.2">
      <c r="A133" s="59" t="str">
        <f ca="1">MID(CELL("filename",$AW$1),FIND("[",CELL("filename",$AW$1))+1,FIND("]", CELL("filename",$AW$1))-FIND("[",CELL("filename",$AW$1))-1)</f>
        <v>ICTV MSL Release 35 2019 Changes.2.col_mapped.SQLinsert.xlsx</v>
      </c>
      <c r="B133" s="14">
        <v>132</v>
      </c>
      <c r="D133" s="16" t="s">
        <v>382</v>
      </c>
      <c r="E133" s="14" t="s">
        <v>5703</v>
      </c>
      <c r="F133" s="16" t="s">
        <v>5380</v>
      </c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X133" s="6"/>
      <c r="Y133" s="6"/>
      <c r="Z133" s="6"/>
      <c r="AA133" s="6"/>
      <c r="AB133" s="6"/>
      <c r="AC133" s="6"/>
      <c r="AD133" s="6"/>
      <c r="AE133" s="6"/>
      <c r="AF133" s="6" t="s">
        <v>247</v>
      </c>
      <c r="AG133" s="6"/>
      <c r="AH133" s="6" t="s">
        <v>248</v>
      </c>
      <c r="AI133" s="6"/>
      <c r="AJ133" s="6" t="s">
        <v>383</v>
      </c>
      <c r="AK133" s="6"/>
      <c r="AL133" s="6" t="s">
        <v>384</v>
      </c>
      <c r="AM133" s="5">
        <v>1</v>
      </c>
      <c r="AN133" s="10" t="s">
        <v>385</v>
      </c>
      <c r="AO133" s="10" t="s">
        <v>386</v>
      </c>
      <c r="AP133" s="6"/>
      <c r="AQ133" s="10"/>
      <c r="AR133" s="10" t="s">
        <v>8</v>
      </c>
      <c r="AS133" s="10" t="s">
        <v>22</v>
      </c>
      <c r="AT133" s="10" t="s">
        <v>19</v>
      </c>
      <c r="AU133" s="10" t="s">
        <v>11</v>
      </c>
      <c r="AV133" s="10"/>
      <c r="AW133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Bridgette' ,/*[isType]=*/ '1' ,/*[exemplarAccessions]=*/ 'MH834603.1' ,/*[exemplarName]=*/ 'Arthrobacter phage Bridgette'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3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" s="60" t="str">
        <f t="shared" ca="1" si="13"/>
        <v>/*[filename]=*/ 'ICTV MSL Release 35 2019 Changes.2.col_mapped.SQLinsert.xlsx' ,/*[sort]=*/ '132'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3" s="60" t="str">
        <f t="shared" si="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" s="60" t="str">
        <f t="shared" si="15"/>
        <v xml:space="preserve">,/*[subclass]=*/NULL,/*[order]=*/ 'Caudovirales' ,/*[suborder]=*/NULL,/*[family]=*/ 'Siphoviridae' ,/*[subfamily]=*/NULL,/*[genus]=*/ 'Bridgettevirus' ,/*[subgenus]=*/NULL,/*[species]=*/ 'Arthrobacter virus Bridgette' ,/*[isType]=*/ '1' ,/*[exemplarAccessions]=*/ 'MH834603.1' ,/*[exemplarName]=*/ 'Arthrobacter phage Bridgette' ,/*[abbrev]=*/NULL,/*[exemplarIsolate]=*/NULL,/*[isComplete]=*/ 'CG' ,/*[molecule]=*/ 'dsDNA' </v>
      </c>
      <c r="BB133" s="60" t="str">
        <f t="shared" si="16"/>
        <v xml:space="preserve">,/*[change]=*/ 'Create new; assign as type species' ,/*[rank]=*/ 'species' </v>
      </c>
    </row>
    <row r="134" spans="1:54" x14ac:dyDescent="0.2">
      <c r="A134" s="59" t="str">
        <f ca="1">MID(CELL("filename",$AW$1),FIND("[",CELL("filename",$AW$1))+1,FIND("]", CELL("filename",$AW$1))-FIND("[",CELL("filename",$AW$1))-1)</f>
        <v>ICTV MSL Release 35 2019 Changes.2.col_mapped.SQLinsert.xlsx</v>
      </c>
      <c r="B134" s="14">
        <v>133</v>
      </c>
      <c r="D134" s="16" t="s">
        <v>382</v>
      </c>
      <c r="E134" s="14" t="s">
        <v>5703</v>
      </c>
      <c r="F134" s="16" t="s">
        <v>5380</v>
      </c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X134" s="6"/>
      <c r="Y134" s="6"/>
      <c r="Z134" s="6"/>
      <c r="AA134" s="6"/>
      <c r="AB134" s="6"/>
      <c r="AC134" s="6"/>
      <c r="AD134" s="6"/>
      <c r="AE134" s="6"/>
      <c r="AF134" s="6" t="s">
        <v>247</v>
      </c>
      <c r="AG134" s="6"/>
      <c r="AH134" s="6" t="s">
        <v>248</v>
      </c>
      <c r="AI134" s="6"/>
      <c r="AJ134" s="6" t="s">
        <v>383</v>
      </c>
      <c r="AK134" s="6"/>
      <c r="AL134" s="6" t="s">
        <v>387</v>
      </c>
      <c r="AM134" s="5">
        <v>0</v>
      </c>
      <c r="AN134" s="10" t="s">
        <v>388</v>
      </c>
      <c r="AO134" s="10" t="s">
        <v>389</v>
      </c>
      <c r="AP134" s="6"/>
      <c r="AQ134" s="10"/>
      <c r="AR134" s="10" t="s">
        <v>8</v>
      </c>
      <c r="AS134" s="10" t="s">
        <v>22</v>
      </c>
      <c r="AT134" s="10" t="s">
        <v>10</v>
      </c>
      <c r="AU134" s="10" t="s">
        <v>11</v>
      </c>
      <c r="AV134" s="10"/>
      <c r="AW134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Judy' ,/*[isType]=*/ '0' ,/*[exemplarAccessions]=*/ 'MH834614.1' ,/*[exemplarName]=*/ 'Arthrobacter phage Judy'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4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" s="60" t="str">
        <f t="shared" ca="1" si="13"/>
        <v>/*[filename]=*/ 'ICTV MSL Release 35 2019 Changes.2.col_mapped.SQLinsert.xlsx' ,/*[sort]=*/ '133'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4" s="60" t="str">
        <f t="shared" si="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" s="60" t="str">
        <f t="shared" si="15"/>
        <v xml:space="preserve">,/*[subclass]=*/NULL,/*[order]=*/ 'Caudovirales' ,/*[suborder]=*/NULL,/*[family]=*/ 'Siphoviridae' ,/*[subfamily]=*/NULL,/*[genus]=*/ 'Bridgettevirus' ,/*[subgenus]=*/NULL,/*[species]=*/ 'Arthrobacter virus Judy' ,/*[isType]=*/ '0' ,/*[exemplarAccessions]=*/ 'MH834614.1' ,/*[exemplarName]=*/ 'Arthrobacter phage Judy' ,/*[abbrev]=*/NULL,/*[exemplarIsolate]=*/NULL,/*[isComplete]=*/ 'CG' ,/*[molecule]=*/ 'dsDNA' </v>
      </c>
      <c r="BB134" s="60" t="str">
        <f t="shared" si="16"/>
        <v xml:space="preserve">,/*[change]=*/ 'Create new' ,/*[rank]=*/ 'species' </v>
      </c>
    </row>
    <row r="135" spans="1:54" x14ac:dyDescent="0.2">
      <c r="A135" s="59" t="str">
        <f ca="1">MID(CELL("filename",$AW$1),FIND("[",CELL("filename",$AW$1))+1,FIND("]", CELL("filename",$AW$1))-FIND("[",CELL("filename",$AW$1))-1)</f>
        <v>ICTV MSL Release 35 2019 Changes.2.col_mapped.SQLinsert.xlsx</v>
      </c>
      <c r="B135" s="14">
        <v>134</v>
      </c>
      <c r="D135" s="16" t="s">
        <v>382</v>
      </c>
      <c r="E135" s="14" t="s">
        <v>5703</v>
      </c>
      <c r="F135" s="16" t="s">
        <v>5380</v>
      </c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X135" s="6"/>
      <c r="Y135" s="6"/>
      <c r="Z135" s="6"/>
      <c r="AA135" s="6"/>
      <c r="AB135" s="6"/>
      <c r="AC135" s="6"/>
      <c r="AD135" s="6"/>
      <c r="AE135" s="6"/>
      <c r="AF135" s="6" t="s">
        <v>247</v>
      </c>
      <c r="AG135" s="6"/>
      <c r="AH135" s="6" t="s">
        <v>248</v>
      </c>
      <c r="AI135" s="6"/>
      <c r="AJ135" s="6" t="s">
        <v>383</v>
      </c>
      <c r="AK135" s="6"/>
      <c r="AL135" s="6" t="s">
        <v>390</v>
      </c>
      <c r="AM135" s="5">
        <v>0</v>
      </c>
      <c r="AN135" s="10" t="s">
        <v>391</v>
      </c>
      <c r="AO135" s="10" t="s">
        <v>392</v>
      </c>
      <c r="AP135" s="6"/>
      <c r="AQ135" s="10"/>
      <c r="AR135" s="10" t="s">
        <v>8</v>
      </c>
      <c r="AS135" s="10" t="s">
        <v>22</v>
      </c>
      <c r="AT135" s="10" t="s">
        <v>10</v>
      </c>
      <c r="AU135" s="10" t="s">
        <v>11</v>
      </c>
      <c r="AV135" s="10"/>
      <c r="AW135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Constance' ,/*[isType]=*/ '0' ,/*[exemplarAccessions]=*/ 'MH834605.1' ,/*[exemplarName]=*/ 'Arthrobacter phage Constance'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5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" s="60" t="str">
        <f t="shared" ca="1" si="13"/>
        <v>/*[filename]=*/ 'ICTV MSL Release 35 2019 Changes.2.col_mapped.SQLinsert.xlsx' ,/*[sort]=*/ '134'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5" s="60" t="str">
        <f t="shared" si="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" s="60" t="str">
        <f t="shared" si="15"/>
        <v xml:space="preserve">,/*[subclass]=*/NULL,/*[order]=*/ 'Caudovirales' ,/*[suborder]=*/NULL,/*[family]=*/ 'Siphoviridae' ,/*[subfamily]=*/NULL,/*[genus]=*/ 'Bridgettevirus' ,/*[subgenus]=*/NULL,/*[species]=*/ 'Arthrobacter virus Constance' ,/*[isType]=*/ '0' ,/*[exemplarAccessions]=*/ 'MH834605.1' ,/*[exemplarName]=*/ 'Arthrobacter phage Constance' ,/*[abbrev]=*/NULL,/*[exemplarIsolate]=*/NULL,/*[isComplete]=*/ 'CG' ,/*[molecule]=*/ 'dsDNA' </v>
      </c>
      <c r="BB135" s="60" t="str">
        <f t="shared" si="16"/>
        <v xml:space="preserve">,/*[change]=*/ 'Create new' ,/*[rank]=*/ 'species' </v>
      </c>
    </row>
    <row r="136" spans="1:54" x14ac:dyDescent="0.2">
      <c r="A136" s="59" t="str">
        <f ca="1">MID(CELL("filename",$AW$1),FIND("[",CELL("filename",$AW$1))+1,FIND("]", CELL("filename",$AW$1))-FIND("[",CELL("filename",$AW$1))-1)</f>
        <v>ICTV MSL Release 35 2019 Changes.2.col_mapped.SQLinsert.xlsx</v>
      </c>
      <c r="B136" s="14">
        <v>135</v>
      </c>
      <c r="D136" s="16" t="s">
        <v>382</v>
      </c>
      <c r="E136" s="14" t="s">
        <v>5703</v>
      </c>
      <c r="F136" s="16" t="s">
        <v>5380</v>
      </c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X136" s="6"/>
      <c r="Y136" s="6"/>
      <c r="Z136" s="6"/>
      <c r="AA136" s="6"/>
      <c r="AB136" s="6"/>
      <c r="AC136" s="6"/>
      <c r="AD136" s="6"/>
      <c r="AE136" s="6"/>
      <c r="AF136" s="6" t="s">
        <v>247</v>
      </c>
      <c r="AG136" s="6"/>
      <c r="AH136" s="6" t="s">
        <v>248</v>
      </c>
      <c r="AI136" s="6"/>
      <c r="AJ136" s="6" t="s">
        <v>383</v>
      </c>
      <c r="AK136" s="6"/>
      <c r="AL136" s="6" t="s">
        <v>393</v>
      </c>
      <c r="AM136" s="5">
        <v>0</v>
      </c>
      <c r="AN136" s="10" t="s">
        <v>394</v>
      </c>
      <c r="AO136" s="10" t="s">
        <v>395</v>
      </c>
      <c r="AP136" s="6"/>
      <c r="AQ136" s="10"/>
      <c r="AR136" s="10" t="s">
        <v>8</v>
      </c>
      <c r="AS136" s="10" t="s">
        <v>22</v>
      </c>
      <c r="AT136" s="10" t="s">
        <v>10</v>
      </c>
      <c r="AU136" s="10" t="s">
        <v>11</v>
      </c>
      <c r="AV136" s="10"/>
      <c r="AW136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Peas' ,/*[isType]=*/ '0' ,/*[exemplarAccessions]=*/ 'MH834623.1' ,/*[exemplarName]=*/ 'Arthrobacter phage Peas'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" s="60" t="str">
        <f t="shared" ca="1" si="13"/>
        <v>/*[filename]=*/ 'ICTV MSL Release 35 2019 Changes.2.col_mapped.SQLinsert.xlsx' ,/*[sort]=*/ '135'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6" s="60" t="str">
        <f t="shared" si="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" s="60" t="str">
        <f t="shared" si="15"/>
        <v xml:space="preserve">,/*[subclass]=*/NULL,/*[order]=*/ 'Caudovirales' ,/*[suborder]=*/NULL,/*[family]=*/ 'Siphoviridae' ,/*[subfamily]=*/NULL,/*[genus]=*/ 'Bridgettevirus' ,/*[subgenus]=*/NULL,/*[species]=*/ 'Arthrobacter virus Peas' ,/*[isType]=*/ '0' ,/*[exemplarAccessions]=*/ 'MH834623.1' ,/*[exemplarName]=*/ 'Arthrobacter phage Peas' ,/*[abbrev]=*/NULL,/*[exemplarIsolate]=*/NULL,/*[isComplete]=*/ 'CG' ,/*[molecule]=*/ 'dsDNA' </v>
      </c>
      <c r="BB136" s="60" t="str">
        <f t="shared" si="16"/>
        <v xml:space="preserve">,/*[change]=*/ 'Create new' ,/*[rank]=*/ 'species' </v>
      </c>
    </row>
    <row r="137" spans="1:54" x14ac:dyDescent="0.2">
      <c r="A137" s="59" t="str">
        <f ca="1">MID(CELL("filename",$AW$1),FIND("[",CELL("filename",$AW$1))+1,FIND("]", CELL("filename",$AW$1))-FIND("[",CELL("filename",$AW$1))-1)</f>
        <v>ICTV MSL Release 35 2019 Changes.2.col_mapped.SQLinsert.xlsx</v>
      </c>
      <c r="B137" s="14">
        <v>136</v>
      </c>
      <c r="D137" s="16" t="s">
        <v>382</v>
      </c>
      <c r="E137" s="14" t="s">
        <v>5703</v>
      </c>
      <c r="F137" s="16" t="s">
        <v>5380</v>
      </c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X137" s="6"/>
      <c r="Y137" s="6"/>
      <c r="Z137" s="6"/>
      <c r="AA137" s="6"/>
      <c r="AB137" s="6"/>
      <c r="AC137" s="6"/>
      <c r="AD137" s="6"/>
      <c r="AE137" s="6"/>
      <c r="AF137" s="6" t="s">
        <v>247</v>
      </c>
      <c r="AG137" s="6"/>
      <c r="AH137" s="6" t="s">
        <v>248</v>
      </c>
      <c r="AI137" s="6"/>
      <c r="AJ137" s="6" t="s">
        <v>383</v>
      </c>
      <c r="AK137" s="6"/>
      <c r="AL137" s="6" t="s">
        <v>396</v>
      </c>
      <c r="AM137" s="5">
        <v>0</v>
      </c>
      <c r="AN137" s="10" t="s">
        <v>397</v>
      </c>
      <c r="AO137" s="10" t="s">
        <v>398</v>
      </c>
      <c r="AP137" s="6"/>
      <c r="AQ137" s="10"/>
      <c r="AR137" s="10" t="s">
        <v>8</v>
      </c>
      <c r="AS137" s="10" t="s">
        <v>22</v>
      </c>
      <c r="AT137" s="10" t="s">
        <v>10</v>
      </c>
      <c r="AU137" s="10" t="s">
        <v>11</v>
      </c>
      <c r="AV137" s="10"/>
      <c r="AW137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Eileen' ,/*[isType]=*/ '0' ,/*[exemplarAccessions]=*/ 'MH834611.1' ,/*[exemplarName]=*/ 'Arthrobacter phage Eileen'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" s="60" t="str">
        <f t="shared" ca="1" si="13"/>
        <v>/*[filename]=*/ 'ICTV MSL Release 35 2019 Changes.2.col_mapped.SQLinsert.xlsx' ,/*[sort]=*/ '136'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7" s="60" t="str">
        <f t="shared" si="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" s="60" t="str">
        <f t="shared" si="15"/>
        <v xml:space="preserve">,/*[subclass]=*/NULL,/*[order]=*/ 'Caudovirales' ,/*[suborder]=*/NULL,/*[family]=*/ 'Siphoviridae' ,/*[subfamily]=*/NULL,/*[genus]=*/ 'Bridgettevirus' ,/*[subgenus]=*/NULL,/*[species]=*/ 'Arthrobacter virus Eileen' ,/*[isType]=*/ '0' ,/*[exemplarAccessions]=*/ 'MH834611.1' ,/*[exemplarName]=*/ 'Arthrobacter phage Eileen' ,/*[abbrev]=*/NULL,/*[exemplarIsolate]=*/NULL,/*[isComplete]=*/ 'CG' ,/*[molecule]=*/ 'dsDNA' </v>
      </c>
      <c r="BB137" s="60" t="str">
        <f t="shared" si="16"/>
        <v xml:space="preserve">,/*[change]=*/ 'Create new' ,/*[rank]=*/ 'species' </v>
      </c>
    </row>
    <row r="138" spans="1:54" ht="15" x14ac:dyDescent="0.25">
      <c r="A138" s="59" t="str">
        <f ca="1">MID(CELL("filename",$AW$1),FIND("[",CELL("filename",$AW$1))+1,FIND("]", CELL("filename",$AW$1))-FIND("[",CELL("filename",$AW$1))-1)</f>
        <v>ICTV MSL Release 35 2019 Changes.2.col_mapped.SQLinsert.xlsx</v>
      </c>
      <c r="B138" s="14">
        <v>137</v>
      </c>
      <c r="D138" s="14" t="s">
        <v>5269</v>
      </c>
      <c r="E138" s="14" t="s">
        <v>5704</v>
      </c>
      <c r="F138" s="14" t="s">
        <v>5381</v>
      </c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5"/>
      <c r="R138" s="25"/>
      <c r="S138" s="25"/>
      <c r="T138" s="25"/>
      <c r="U138" s="25"/>
      <c r="V138" s="25"/>
      <c r="W138" s="49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 t="s">
        <v>302</v>
      </c>
      <c r="AI138" s="28" t="s">
        <v>5270</v>
      </c>
      <c r="AJ138" s="28" t="s">
        <v>5271</v>
      </c>
      <c r="AK138" s="29"/>
      <c r="AL138" s="28" t="s">
        <v>5272</v>
      </c>
      <c r="AM138" s="30">
        <v>0</v>
      </c>
      <c r="AN138" s="31" t="s">
        <v>5273</v>
      </c>
      <c r="AO138" s="32" t="s">
        <v>5274</v>
      </c>
      <c r="AP138" s="33" t="s">
        <v>5275</v>
      </c>
      <c r="AQ138" s="34" t="s">
        <v>5276</v>
      </c>
      <c r="AR138" s="34" t="s">
        <v>8</v>
      </c>
      <c r="AS138" s="34" t="s">
        <v>22</v>
      </c>
      <c r="AT138" s="34" t="s">
        <v>10</v>
      </c>
      <c r="AU138" s="34" t="s">
        <v>11</v>
      </c>
      <c r="AV138" s="34"/>
      <c r="AW138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'Avipoxvirus' ,/*[subgenus]=*/NULL,/*[species]=*/ 'Flamingopox virus' ,/*[isType]=*/ '0' ,/*[exemplarAccessions]=*/ 'MF678796' ,/*[exemplarName]=*/ 'flamingopox virus' ,/*[abbrev]=*/ 'FLMPV' ,/*[exemplarIsolate]=*/ 'FGPVKD09'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8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" s="60" t="str">
        <f t="shared" ca="1" si="13"/>
        <v>/*[filename]=*/ 'ICTV MSL Release 35 2019 Changes.2.col_mapped.SQLinsert.xlsx' ,/*[sort]=*/ '137'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38" s="60" t="str">
        <f t="shared" si="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" s="60" t="str">
        <f t="shared" si="15"/>
        <v xml:space="preserve">,/*[subclass]=*/NULL,/*[order]=*/NULL,/*[suborder]=*/NULL,/*[family]=*/ 'Poxviridae' ,/*[subfamily]=*/ 'Chordopoxvirinae' ,/*[genus]=*/ 'Avipoxvirus' ,/*[subgenus]=*/NULL,/*[species]=*/ 'Flamingopox virus' ,/*[isType]=*/ '0' ,/*[exemplarAccessions]=*/ 'MF678796' ,/*[exemplarName]=*/ 'flamingopox virus' ,/*[abbrev]=*/ 'FLMPV' ,/*[exemplarIsolate]=*/ 'FGPVKD09' ,/*[isComplete]=*/ 'CG' ,/*[molecule]=*/ 'dsDNA' </v>
      </c>
      <c r="BB138" s="60" t="str">
        <f t="shared" si="16"/>
        <v xml:space="preserve">,/*[change]=*/ 'Create new' ,/*[rank]=*/ 'species' </v>
      </c>
    </row>
    <row r="139" spans="1:54" ht="15" x14ac:dyDescent="0.25">
      <c r="A139" s="59" t="str">
        <f ca="1">MID(CELL("filename",$AW$1),FIND("[",CELL("filename",$AW$1))+1,FIND("]", CELL("filename",$AW$1))-FIND("[",CELL("filename",$AW$1))-1)</f>
        <v>ICTV MSL Release 35 2019 Changes.2.col_mapped.SQLinsert.xlsx</v>
      </c>
      <c r="B139" s="14">
        <v>138</v>
      </c>
      <c r="D139" s="14" t="s">
        <v>5269</v>
      </c>
      <c r="E139" s="14" t="s">
        <v>5704</v>
      </c>
      <c r="F139" s="14" t="s">
        <v>5381</v>
      </c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6"/>
      <c r="R139" s="25"/>
      <c r="S139" s="25"/>
      <c r="T139" s="25"/>
      <c r="U139" s="25"/>
      <c r="V139" s="25"/>
      <c r="W139" s="49"/>
      <c r="X139" s="28"/>
      <c r="Y139" s="28"/>
      <c r="Z139" s="28"/>
      <c r="AA139" s="28"/>
      <c r="AB139" s="28"/>
      <c r="AC139" s="28"/>
      <c r="AD139" s="28"/>
      <c r="AE139" s="28"/>
      <c r="AF139" s="28"/>
      <c r="AG139" s="29"/>
      <c r="AH139" s="28" t="s">
        <v>302</v>
      </c>
      <c r="AI139" s="28" t="s">
        <v>5270</v>
      </c>
      <c r="AJ139" s="28" t="s">
        <v>5271</v>
      </c>
      <c r="AK139" s="29"/>
      <c r="AL139" s="28" t="s">
        <v>5277</v>
      </c>
      <c r="AM139" s="30">
        <v>0</v>
      </c>
      <c r="AN139" s="31" t="s">
        <v>5278</v>
      </c>
      <c r="AO139" s="32" t="s">
        <v>5279</v>
      </c>
      <c r="AP139" s="33" t="s">
        <v>5280</v>
      </c>
      <c r="AQ139" s="31" t="s">
        <v>5281</v>
      </c>
      <c r="AR139" s="34" t="s">
        <v>8</v>
      </c>
      <c r="AS139" s="34" t="s">
        <v>22</v>
      </c>
      <c r="AT139" s="34" t="s">
        <v>10</v>
      </c>
      <c r="AU139" s="34" t="s">
        <v>11</v>
      </c>
      <c r="AV139" s="34"/>
      <c r="AW139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'Avipoxvirus' ,/*[subgenus]=*/NULL,/*[species]=*/ 'Penguinpox virus' ,/*[isType]=*/ '0' ,/*[exemplarAccessions]=*/ 'KJ859677' ,/*[exemplarName]=*/ 'penguinpox virus' ,/*[abbrev]=*/ 'PNGPV' ,/*[exemplarIsolate]=*/ 'PSan92'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" s="60" t="str">
        <f t="shared" ca="1" si="13"/>
        <v>/*[filename]=*/ 'ICTV MSL Release 35 2019 Changes.2.col_mapped.SQLinsert.xlsx' ,/*[sort]=*/ '138'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39" s="60" t="str">
        <f t="shared" si="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" s="60" t="str">
        <f t="shared" si="15"/>
        <v xml:space="preserve">,/*[subclass]=*/NULL,/*[order]=*/NULL,/*[suborder]=*/NULL,/*[family]=*/ 'Poxviridae' ,/*[subfamily]=*/ 'Chordopoxvirinae' ,/*[genus]=*/ 'Avipoxvirus' ,/*[subgenus]=*/NULL,/*[species]=*/ 'Penguinpox virus' ,/*[isType]=*/ '0' ,/*[exemplarAccessions]=*/ 'KJ859677' ,/*[exemplarName]=*/ 'penguinpox virus' ,/*[abbrev]=*/ 'PNGPV' ,/*[exemplarIsolate]=*/ 'PSan92' ,/*[isComplete]=*/ 'CG' ,/*[molecule]=*/ 'dsDNA' </v>
      </c>
      <c r="BB139" s="60" t="str">
        <f t="shared" si="16"/>
        <v xml:space="preserve">,/*[change]=*/ 'Create new' ,/*[rank]=*/ 'species' </v>
      </c>
    </row>
    <row r="140" spans="1:54" ht="15" x14ac:dyDescent="0.25">
      <c r="A140" s="59" t="str">
        <f ca="1">MID(CELL("filename",$AW$1),FIND("[",CELL("filename",$AW$1))+1,FIND("]", CELL("filename",$AW$1))-FIND("[",CELL("filename",$AW$1))-1)</f>
        <v>ICTV MSL Release 35 2019 Changes.2.col_mapped.SQLinsert.xlsx</v>
      </c>
      <c r="B140" s="14">
        <v>139</v>
      </c>
      <c r="D140" s="14" t="s">
        <v>5269</v>
      </c>
      <c r="E140" s="14" t="s">
        <v>5704</v>
      </c>
      <c r="F140" s="14" t="s">
        <v>5381</v>
      </c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6"/>
      <c r="R140" s="25"/>
      <c r="S140" s="25"/>
      <c r="T140" s="25"/>
      <c r="U140" s="25"/>
      <c r="V140" s="25"/>
      <c r="W140" s="49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 t="s">
        <v>302</v>
      </c>
      <c r="AI140" s="28" t="s">
        <v>5270</v>
      </c>
      <c r="AJ140" s="28" t="s">
        <v>5282</v>
      </c>
      <c r="AK140" s="29"/>
      <c r="AL140" s="28" t="s">
        <v>5283</v>
      </c>
      <c r="AM140" s="30">
        <v>0</v>
      </c>
      <c r="AN140" s="31" t="s">
        <v>5284</v>
      </c>
      <c r="AO140" s="32" t="s">
        <v>5285</v>
      </c>
      <c r="AP140" s="33" t="s">
        <v>5286</v>
      </c>
      <c r="AQ140" s="34" t="s">
        <v>5287</v>
      </c>
      <c r="AR140" s="34" t="s">
        <v>8</v>
      </c>
      <c r="AS140" s="34" t="s">
        <v>22</v>
      </c>
      <c r="AT140" s="34" t="s">
        <v>10</v>
      </c>
      <c r="AU140" s="34" t="s">
        <v>11</v>
      </c>
      <c r="AV140" s="34"/>
      <c r="AW140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'Centapoxvirus' ,/*[subgenus]=*/NULL,/*[species]=*/ 'Murmansk microtuspox virus' ,/*[isType]=*/ '0' ,/*[exemplarAccessions]=*/ 'MF001304' ,/*[exemplarName]=*/ 'Murmansk poxvirus' ,/*[abbrev]=*/ 'MMPV' ,/*[exemplarIsolate]=*/ 'LEIV-11411'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" s="60" t="str">
        <f t="shared" ca="1" si="13"/>
        <v>/*[filename]=*/ 'ICTV MSL Release 35 2019 Changes.2.col_mapped.SQLinsert.xlsx' ,/*[sort]=*/ '139'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0" s="60" t="str">
        <f t="shared" si="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" s="60" t="str">
        <f t="shared" si="15"/>
        <v xml:space="preserve">,/*[subclass]=*/NULL,/*[order]=*/NULL,/*[suborder]=*/NULL,/*[family]=*/ 'Poxviridae' ,/*[subfamily]=*/ 'Chordopoxvirinae' ,/*[genus]=*/ 'Centapoxvirus' ,/*[subgenus]=*/NULL,/*[species]=*/ 'Murmansk microtuspox virus' ,/*[isType]=*/ '0' ,/*[exemplarAccessions]=*/ 'MF001304' ,/*[exemplarName]=*/ 'Murmansk poxvirus' ,/*[abbrev]=*/ 'MMPV' ,/*[exemplarIsolate]=*/ 'LEIV-11411' ,/*[isComplete]=*/ 'CG' ,/*[molecule]=*/ 'dsDNA' </v>
      </c>
      <c r="BB140" s="60" t="str">
        <f t="shared" si="16"/>
        <v xml:space="preserve">,/*[change]=*/ 'Create new' ,/*[rank]=*/ 'species' </v>
      </c>
    </row>
    <row r="141" spans="1:54" ht="15" x14ac:dyDescent="0.25">
      <c r="A141" s="59" t="str">
        <f ca="1">MID(CELL("filename",$AW$1),FIND("[",CELL("filename",$AW$1))+1,FIND("]", CELL("filename",$AW$1))-FIND("[",CELL("filename",$AW$1))-1)</f>
        <v>ICTV MSL Release 35 2019 Changes.2.col_mapped.SQLinsert.xlsx</v>
      </c>
      <c r="B141" s="14">
        <v>140</v>
      </c>
      <c r="D141" s="14" t="s">
        <v>5269</v>
      </c>
      <c r="E141" s="14" t="s">
        <v>5704</v>
      </c>
      <c r="F141" s="14" t="s">
        <v>5381</v>
      </c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6"/>
      <c r="R141" s="26"/>
      <c r="S141" s="26"/>
      <c r="T141" s="26"/>
      <c r="U141" s="26"/>
      <c r="V141" s="26"/>
      <c r="W141" s="50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 t="s">
        <v>302</v>
      </c>
      <c r="AI141" s="28" t="s">
        <v>5270</v>
      </c>
      <c r="AJ141" s="28" t="s">
        <v>5288</v>
      </c>
      <c r="AK141" s="28"/>
      <c r="AL141" s="28"/>
      <c r="AM141" s="32"/>
      <c r="AN141" s="32"/>
      <c r="AO141" s="32"/>
      <c r="AP141" s="33"/>
      <c r="AQ141" s="31"/>
      <c r="AR141" s="32"/>
      <c r="AS141" s="34" t="s">
        <v>22</v>
      </c>
      <c r="AT141" s="34" t="s">
        <v>10</v>
      </c>
      <c r="AU141" s="32" t="s">
        <v>13</v>
      </c>
      <c r="AV141" s="32"/>
      <c r="AW141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'Macropopoxvirus'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41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" s="60" t="str">
        <f t="shared" ca="1" si="13"/>
        <v>/*[filename]=*/ 'ICTV MSL Release 35 2019 Changes.2.col_mapped.SQLinsert.xlsx' ,/*[sort]=*/ '140'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1" s="60" t="str">
        <f t="shared" si="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" s="60" t="str">
        <f t="shared" si="15"/>
        <v xml:space="preserve">,/*[subclass]=*/NULL,/*[order]=*/NULL,/*[suborder]=*/NULL,/*[family]=*/ 'Poxviridae' ,/*[subfamily]=*/ 'Chordopoxvirinae' ,/*[genus]=*/ 'Macropopoxvirus' ,/*[subgenus]=*/NULL,/*[species]=*/NULL,/*[isType]=*/NULL,/*[exemplarAccessions]=*/NULL,/*[exemplarName]=*/NULL,/*[abbrev]=*/NULL,/*[exemplarIsolate]=*/NULL,/*[isComplete]=*/NULL,/*[molecule]=*/ 'dsDNA' </v>
      </c>
      <c r="BB141" s="60" t="str">
        <f t="shared" si="16"/>
        <v xml:space="preserve">,/*[change]=*/ 'Create new' ,/*[rank]=*/ 'genus' </v>
      </c>
    </row>
    <row r="142" spans="1:54" ht="15" x14ac:dyDescent="0.25">
      <c r="A142" s="59" t="str">
        <f ca="1">MID(CELL("filename",$AW$1),FIND("[",CELL("filename",$AW$1))+1,FIND("]", CELL("filename",$AW$1))-FIND("[",CELL("filename",$AW$1))-1)</f>
        <v>ICTV MSL Release 35 2019 Changes.2.col_mapped.SQLinsert.xlsx</v>
      </c>
      <c r="B142" s="14">
        <v>141</v>
      </c>
      <c r="D142" s="14" t="s">
        <v>5269</v>
      </c>
      <c r="E142" s="14" t="s">
        <v>5704</v>
      </c>
      <c r="F142" s="14" t="s">
        <v>5381</v>
      </c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6"/>
      <c r="R142" s="26"/>
      <c r="S142" s="26"/>
      <c r="T142" s="26"/>
      <c r="U142" s="26"/>
      <c r="V142" s="26"/>
      <c r="W142" s="50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 t="s">
        <v>302</v>
      </c>
      <c r="AI142" s="28" t="s">
        <v>5270</v>
      </c>
      <c r="AJ142" s="28" t="s">
        <v>5288</v>
      </c>
      <c r="AK142" s="29"/>
      <c r="AL142" s="28" t="s">
        <v>5289</v>
      </c>
      <c r="AM142" s="30">
        <v>1</v>
      </c>
      <c r="AN142" s="34" t="s">
        <v>5290</v>
      </c>
      <c r="AO142" s="34" t="s">
        <v>5291</v>
      </c>
      <c r="AP142" s="33" t="s">
        <v>5292</v>
      </c>
      <c r="AQ142" s="31" t="s">
        <v>5293</v>
      </c>
      <c r="AR142" s="34" t="s">
        <v>8</v>
      </c>
      <c r="AS142" s="34" t="s">
        <v>22</v>
      </c>
      <c r="AT142" s="34" t="s">
        <v>19</v>
      </c>
      <c r="AU142" s="34" t="s">
        <v>11</v>
      </c>
      <c r="AV142" s="34"/>
      <c r="AW142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'Macropopoxvirus' ,/*[subgenus]=*/NULL,/*[species]=*/ 'Eastern kangaroopox virus' ,/*[isType]=*/ '1' ,/*[exemplarAccessions]=*/ 'MF467281' ,/*[exemplarName]=*/ 'Eastern grey kangaroopox virus' ,/*[abbrev]=*/ 'EKPV' ,/*[exemplarIsolate]=*/ 'Sunshine Coast'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2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" s="60" t="str">
        <f t="shared" ca="1" si="13"/>
        <v>/*[filename]=*/ 'ICTV MSL Release 35 2019 Changes.2.col_mapped.SQLinsert.xlsx' ,/*[sort]=*/ '141'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2" s="60" t="str">
        <f t="shared" si="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" s="60" t="str">
        <f t="shared" si="15"/>
        <v xml:space="preserve">,/*[subclass]=*/NULL,/*[order]=*/NULL,/*[suborder]=*/NULL,/*[family]=*/ 'Poxviridae' ,/*[subfamily]=*/ 'Chordopoxvirinae' ,/*[genus]=*/ 'Macropopoxvirus' ,/*[subgenus]=*/NULL,/*[species]=*/ 'Eastern kangaroopox virus' ,/*[isType]=*/ '1' ,/*[exemplarAccessions]=*/ 'MF467281' ,/*[exemplarName]=*/ 'Eastern grey kangaroopox virus' ,/*[abbrev]=*/ 'EKPV' ,/*[exemplarIsolate]=*/ 'Sunshine Coast' ,/*[isComplete]=*/ 'CG' ,/*[molecule]=*/ 'dsDNA' </v>
      </c>
      <c r="BB142" s="60" t="str">
        <f t="shared" si="16"/>
        <v xml:space="preserve">,/*[change]=*/ 'Create new; assign as type species' ,/*[rank]=*/ 'species' </v>
      </c>
    </row>
    <row r="143" spans="1:54" ht="15" x14ac:dyDescent="0.25">
      <c r="A143" s="59" t="str">
        <f ca="1">MID(CELL("filename",$AW$1),FIND("[",CELL("filename",$AW$1))+1,FIND("]", CELL("filename",$AW$1))-FIND("[",CELL("filename",$AW$1))-1)</f>
        <v>ICTV MSL Release 35 2019 Changes.2.col_mapped.SQLinsert.xlsx</v>
      </c>
      <c r="B143" s="14">
        <v>142</v>
      </c>
      <c r="D143" s="14" t="s">
        <v>5269</v>
      </c>
      <c r="E143" s="14" t="s">
        <v>5704</v>
      </c>
      <c r="F143" s="14" t="s">
        <v>5381</v>
      </c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6"/>
      <c r="R143" s="26"/>
      <c r="S143" s="26"/>
      <c r="T143" s="26"/>
      <c r="U143" s="26"/>
      <c r="V143" s="26"/>
      <c r="W143" s="50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 t="s">
        <v>302</v>
      </c>
      <c r="AI143" s="28" t="s">
        <v>5270</v>
      </c>
      <c r="AJ143" s="28" t="s">
        <v>5288</v>
      </c>
      <c r="AK143" s="29"/>
      <c r="AL143" s="28" t="s">
        <v>5294</v>
      </c>
      <c r="AM143" s="30">
        <v>0</v>
      </c>
      <c r="AN143" s="34" t="s">
        <v>5295</v>
      </c>
      <c r="AO143" s="34" t="s">
        <v>5296</v>
      </c>
      <c r="AP143" s="33" t="s">
        <v>5297</v>
      </c>
      <c r="AQ143" s="31" t="s">
        <v>5298</v>
      </c>
      <c r="AR143" s="34" t="s">
        <v>8</v>
      </c>
      <c r="AS143" s="34" t="s">
        <v>22</v>
      </c>
      <c r="AT143" s="34" t="s">
        <v>10</v>
      </c>
      <c r="AU143" s="34" t="s">
        <v>11</v>
      </c>
      <c r="AV143" s="34"/>
      <c r="AW143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'Macropopoxvirus' ,/*[subgenus]=*/NULL,/*[species]=*/ 'Western kangaroopox virus' ,/*[isType]=*/ '0' ,/*[exemplarAccessions]=*/ 'MF467280' ,/*[exemplarName]=*/ 'Western grey kangaroopox virus' ,/*[abbrev]=*/ 'WKPV' ,/*[exemplarIsolate]=*/ 'Western Australia'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" s="60" t="str">
        <f t="shared" ca="1" si="13"/>
        <v>/*[filename]=*/ 'ICTV MSL Release 35 2019 Changes.2.col_mapped.SQLinsert.xlsx' ,/*[sort]=*/ '142'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3" s="60" t="str">
        <f t="shared" si="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" s="60" t="str">
        <f t="shared" si="15"/>
        <v xml:space="preserve">,/*[subclass]=*/NULL,/*[order]=*/NULL,/*[suborder]=*/NULL,/*[family]=*/ 'Poxviridae' ,/*[subfamily]=*/ 'Chordopoxvirinae' ,/*[genus]=*/ 'Macropopoxvirus' ,/*[subgenus]=*/NULL,/*[species]=*/ 'Western kangaroopox virus' ,/*[isType]=*/ '0' ,/*[exemplarAccessions]=*/ 'MF467280' ,/*[exemplarName]=*/ 'Western grey kangaroopox virus' ,/*[abbrev]=*/ 'WKPV' ,/*[exemplarIsolate]=*/ 'Western Australia' ,/*[isComplete]=*/ 'CG' ,/*[molecule]=*/ 'dsDNA' </v>
      </c>
      <c r="BB143" s="60" t="str">
        <f t="shared" si="16"/>
        <v xml:space="preserve">,/*[change]=*/ 'Create new' ,/*[rank]=*/ 'species' </v>
      </c>
    </row>
    <row r="144" spans="1:54" ht="15" x14ac:dyDescent="0.25">
      <c r="A144" s="59" t="str">
        <f ca="1">MID(CELL("filename",$AW$1),FIND("[",CELL("filename",$AW$1))+1,FIND("]", CELL("filename",$AW$1))-FIND("[",CELL("filename",$AW$1))-1)</f>
        <v>ICTV MSL Release 35 2019 Changes.2.col_mapped.SQLinsert.xlsx</v>
      </c>
      <c r="B144" s="14">
        <v>143</v>
      </c>
      <c r="D144" s="14" t="s">
        <v>5269</v>
      </c>
      <c r="E144" s="14" t="s">
        <v>5704</v>
      </c>
      <c r="F144" s="14" t="s">
        <v>5381</v>
      </c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6"/>
      <c r="R144" s="26"/>
      <c r="S144" s="26"/>
      <c r="T144" s="26"/>
      <c r="U144" s="26"/>
      <c r="V144" s="26"/>
      <c r="W144" s="50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 t="s">
        <v>302</v>
      </c>
      <c r="AI144" s="28" t="s">
        <v>5270</v>
      </c>
      <c r="AJ144" s="28" t="s">
        <v>5299</v>
      </c>
      <c r="AK144" s="28"/>
      <c r="AL144" s="28"/>
      <c r="AM144" s="32"/>
      <c r="AN144" s="32"/>
      <c r="AO144" s="32"/>
      <c r="AP144" s="33"/>
      <c r="AQ144" s="31"/>
      <c r="AR144" s="32"/>
      <c r="AS144" s="34" t="s">
        <v>22</v>
      </c>
      <c r="AT144" s="34" t="s">
        <v>10</v>
      </c>
      <c r="AU144" s="32" t="s">
        <v>13</v>
      </c>
      <c r="AV144" s="32"/>
      <c r="AW144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'Mustelpoxvirus'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44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" s="60" t="str">
        <f t="shared" ca="1" si="13"/>
        <v>/*[filename]=*/ 'ICTV MSL Release 35 2019 Changes.2.col_mapped.SQLinsert.xlsx' ,/*[sort]=*/ '143'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4" s="60" t="str">
        <f t="shared" si="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" s="60" t="str">
        <f t="shared" si="15"/>
        <v xml:space="preserve">,/*[subclass]=*/NULL,/*[order]=*/NULL,/*[suborder]=*/NULL,/*[family]=*/ 'Poxviridae' ,/*[subfamily]=*/ 'Chordopoxvirinae' ,/*[genus]=*/ 'Mustelpoxvirus' ,/*[subgenus]=*/NULL,/*[species]=*/NULL,/*[isType]=*/NULL,/*[exemplarAccessions]=*/NULL,/*[exemplarName]=*/NULL,/*[abbrev]=*/NULL,/*[exemplarIsolate]=*/NULL,/*[isComplete]=*/NULL,/*[molecule]=*/ 'dsDNA' </v>
      </c>
      <c r="BB144" s="60" t="str">
        <f t="shared" si="16"/>
        <v xml:space="preserve">,/*[change]=*/ 'Create new' ,/*[rank]=*/ 'genus' </v>
      </c>
    </row>
    <row r="145" spans="1:54" ht="15" x14ac:dyDescent="0.25">
      <c r="A145" s="59" t="str">
        <f ca="1">MID(CELL("filename",$AW$1),FIND("[",CELL("filename",$AW$1))+1,FIND("]", CELL("filename",$AW$1))-FIND("[",CELL("filename",$AW$1))-1)</f>
        <v>ICTV MSL Release 35 2019 Changes.2.col_mapped.SQLinsert.xlsx</v>
      </c>
      <c r="B145" s="14">
        <v>144</v>
      </c>
      <c r="D145" s="14" t="s">
        <v>5269</v>
      </c>
      <c r="E145" s="14" t="s">
        <v>5704</v>
      </c>
      <c r="F145" s="14" t="s">
        <v>5381</v>
      </c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6"/>
      <c r="R145" s="26"/>
      <c r="S145" s="26"/>
      <c r="T145" s="26"/>
      <c r="U145" s="26"/>
      <c r="V145" s="26"/>
      <c r="W145" s="50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 t="s">
        <v>302</v>
      </c>
      <c r="AI145" s="28" t="s">
        <v>5270</v>
      </c>
      <c r="AJ145" s="28" t="s">
        <v>5299</v>
      </c>
      <c r="AK145" s="29"/>
      <c r="AL145" s="28" t="s">
        <v>5300</v>
      </c>
      <c r="AM145" s="30">
        <v>1</v>
      </c>
      <c r="AN145" s="34" t="s">
        <v>5301</v>
      </c>
      <c r="AO145" s="34" t="s">
        <v>5302</v>
      </c>
      <c r="AP145" s="33" t="s">
        <v>5303</v>
      </c>
      <c r="AQ145" s="31" t="s">
        <v>5304</v>
      </c>
      <c r="AR145" s="34" t="s">
        <v>8</v>
      </c>
      <c r="AS145" s="34" t="s">
        <v>22</v>
      </c>
      <c r="AT145" s="34" t="s">
        <v>19</v>
      </c>
      <c r="AU145" s="34" t="s">
        <v>11</v>
      </c>
      <c r="AV145" s="34"/>
      <c r="AW145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'Mustelpoxvirus' ,/*[subgenus]=*/NULL,/*[species]=*/ 'Sea otterpox virus' ,/*[isType]=*/ '1' ,/*[exemplarAccessions]=*/ 'MH427217' ,/*[exemplarName]=*/ 'sea otter poxvirus' ,/*[abbrev]=*/ 'SOPV' ,/*[exemplarIsolate]=*/ 'ELK'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" s="60" t="str">
        <f t="shared" ca="1" si="13"/>
        <v>/*[filename]=*/ 'ICTV MSL Release 35 2019 Changes.2.col_mapped.SQLinsert.xlsx' ,/*[sort]=*/ '144'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5" s="60" t="str">
        <f t="shared" si="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" s="60" t="str">
        <f t="shared" si="15"/>
        <v xml:space="preserve">,/*[subclass]=*/NULL,/*[order]=*/NULL,/*[suborder]=*/NULL,/*[family]=*/ 'Poxviridae' ,/*[subfamily]=*/ 'Chordopoxvirinae' ,/*[genus]=*/ 'Mustelpoxvirus' ,/*[subgenus]=*/NULL,/*[species]=*/ 'Sea otterpox virus' ,/*[isType]=*/ '1' ,/*[exemplarAccessions]=*/ 'MH427217' ,/*[exemplarName]=*/ 'sea otter poxvirus' ,/*[abbrev]=*/ 'SOPV' ,/*[exemplarIsolate]=*/ 'ELK' ,/*[isComplete]=*/ 'CG' ,/*[molecule]=*/ 'dsDNA' </v>
      </c>
      <c r="BB145" s="60" t="str">
        <f t="shared" si="16"/>
        <v xml:space="preserve">,/*[change]=*/ 'Create new; assign as type species' ,/*[rank]=*/ 'species' </v>
      </c>
    </row>
    <row r="146" spans="1:54" ht="15" x14ac:dyDescent="0.25">
      <c r="A146" s="59" t="str">
        <f ca="1">MID(CELL("filename",$AW$1),FIND("[",CELL("filename",$AW$1))+1,FIND("]", CELL("filename",$AW$1))-FIND("[",CELL("filename",$AW$1))-1)</f>
        <v>ICTV MSL Release 35 2019 Changes.2.col_mapped.SQLinsert.xlsx</v>
      </c>
      <c r="B146" s="14">
        <v>145</v>
      </c>
      <c r="D146" s="14" t="s">
        <v>5269</v>
      </c>
      <c r="E146" s="14" t="s">
        <v>5704</v>
      </c>
      <c r="F146" s="14" t="s">
        <v>5381</v>
      </c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6"/>
      <c r="R146" s="25"/>
      <c r="S146" s="25"/>
      <c r="T146" s="25"/>
      <c r="U146" s="25"/>
      <c r="V146" s="25"/>
      <c r="W146" s="49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 t="s">
        <v>302</v>
      </c>
      <c r="AI146" s="28" t="s">
        <v>5270</v>
      </c>
      <c r="AJ146" s="28" t="s">
        <v>5305</v>
      </c>
      <c r="AK146" s="29"/>
      <c r="AL146" s="28" t="s">
        <v>5306</v>
      </c>
      <c r="AM146" s="30">
        <v>0</v>
      </c>
      <c r="AN146" s="31" t="s">
        <v>5307</v>
      </c>
      <c r="AO146" s="32" t="s">
        <v>5308</v>
      </c>
      <c r="AP146" s="33" t="s">
        <v>5309</v>
      </c>
      <c r="AQ146" s="31"/>
      <c r="AR146" s="34" t="s">
        <v>8</v>
      </c>
      <c r="AS146" s="34" t="s">
        <v>22</v>
      </c>
      <c r="AT146" s="34" t="s">
        <v>10</v>
      </c>
      <c r="AU146" s="34" t="s">
        <v>11</v>
      </c>
      <c r="AV146" s="34"/>
      <c r="AW146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'Orthopoxvirus' ,/*[subgenus]=*/NULL,/*[species]=*/ 'Abatino macacapox virus' ,/*[isType]=*/ '0' ,/*[exemplarAccessions]=*/ 'MH816996' ,/*[exemplarName]=*/ 'orthopoxvirus Abatino' ,/*[abbrev]=*/ 'ABMPV'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" s="60" t="str">
        <f t="shared" ca="1" si="13"/>
        <v>/*[filename]=*/ 'ICTV MSL Release 35 2019 Changes.2.col_mapped.SQLinsert.xlsx' ,/*[sort]=*/ '145'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6" s="60" t="str">
        <f t="shared" si="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" s="60" t="str">
        <f t="shared" si="15"/>
        <v xml:space="preserve">,/*[subclass]=*/NULL,/*[order]=*/NULL,/*[suborder]=*/NULL,/*[family]=*/ 'Poxviridae' ,/*[subfamily]=*/ 'Chordopoxvirinae' ,/*[genus]=*/ 'Orthopoxvirus' ,/*[subgenus]=*/NULL,/*[species]=*/ 'Abatino macacapox virus' ,/*[isType]=*/ '0' ,/*[exemplarAccessions]=*/ 'MH816996' ,/*[exemplarName]=*/ 'orthopoxvirus Abatino' ,/*[abbrev]=*/ 'ABMPV' ,/*[exemplarIsolate]=*/NULL,/*[isComplete]=*/ 'CG' ,/*[molecule]=*/ 'dsDNA' </v>
      </c>
      <c r="BB146" s="60" t="str">
        <f t="shared" si="16"/>
        <v xml:space="preserve">,/*[change]=*/ 'Create new' ,/*[rank]=*/ 'species' </v>
      </c>
    </row>
    <row r="147" spans="1:54" ht="15" x14ac:dyDescent="0.25">
      <c r="A147" s="59" t="str">
        <f ca="1">MID(CELL("filename",$AW$1),FIND("[",CELL("filename",$AW$1))+1,FIND("]", CELL("filename",$AW$1))-FIND("[",CELL("filename",$AW$1))-1)</f>
        <v>ICTV MSL Release 35 2019 Changes.2.col_mapped.SQLinsert.xlsx</v>
      </c>
      <c r="B147" s="14">
        <v>146</v>
      </c>
      <c r="D147" s="14" t="s">
        <v>5269</v>
      </c>
      <c r="E147" s="14" t="s">
        <v>5704</v>
      </c>
      <c r="F147" s="14" t="s">
        <v>5381</v>
      </c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5"/>
      <c r="R147" s="25"/>
      <c r="S147" s="25"/>
      <c r="T147" s="25"/>
      <c r="U147" s="25"/>
      <c r="V147" s="25"/>
      <c r="W147" s="49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 t="s">
        <v>302</v>
      </c>
      <c r="AI147" s="28" t="s">
        <v>5270</v>
      </c>
      <c r="AJ147" s="28" t="s">
        <v>5305</v>
      </c>
      <c r="AK147" s="29"/>
      <c r="AL147" s="28" t="s">
        <v>5310</v>
      </c>
      <c r="AM147" s="30">
        <v>0</v>
      </c>
      <c r="AN147" s="31" t="s">
        <v>5311</v>
      </c>
      <c r="AO147" s="32" t="s">
        <v>5310</v>
      </c>
      <c r="AP147" s="33" t="s">
        <v>5312</v>
      </c>
      <c r="AQ147" s="34" t="s">
        <v>5313</v>
      </c>
      <c r="AR147" s="34" t="s">
        <v>8</v>
      </c>
      <c r="AS147" s="34" t="s">
        <v>22</v>
      </c>
      <c r="AT147" s="34" t="s">
        <v>10</v>
      </c>
      <c r="AU147" s="34" t="s">
        <v>11</v>
      </c>
      <c r="AV147" s="34"/>
      <c r="AW147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'Orthopoxvirus' ,/*[subgenus]=*/NULL,/*[species]=*/ 'Akhmeta virus' ,/*[isType]=*/ '0' ,/*[exemplarAccessions]=*/ 'MH607141' ,/*[exemplarName]=*/ 'Akhmeta virus' ,/*[abbrev]=*/ 'AKHV' ,/*[exemplarIsolate]=*/ 'Akhmeta_2013-88'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7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" s="60" t="str">
        <f t="shared" ca="1" si="13"/>
        <v>/*[filename]=*/ 'ICTV MSL Release 35 2019 Changes.2.col_mapped.SQLinsert.xlsx' ,/*[sort]=*/ '146'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7" s="60" t="str">
        <f t="shared" si="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" s="60" t="str">
        <f t="shared" si="15"/>
        <v xml:space="preserve">,/*[subclass]=*/NULL,/*[order]=*/NULL,/*[suborder]=*/NULL,/*[family]=*/ 'Poxviridae' ,/*[subfamily]=*/ 'Chordopoxvirinae' ,/*[genus]=*/ 'Orthopoxvirus' ,/*[subgenus]=*/NULL,/*[species]=*/ 'Akhmeta virus' ,/*[isType]=*/ '0' ,/*[exemplarAccessions]=*/ 'MH607141' ,/*[exemplarName]=*/ 'Akhmeta virus' ,/*[abbrev]=*/ 'AKHV' ,/*[exemplarIsolate]=*/ 'Akhmeta_2013-88' ,/*[isComplete]=*/ 'CG' ,/*[molecule]=*/ 'dsDNA' </v>
      </c>
      <c r="BB147" s="60" t="str">
        <f t="shared" si="16"/>
        <v xml:space="preserve">,/*[change]=*/ 'Create new' ,/*[rank]=*/ 'species' </v>
      </c>
    </row>
    <row r="148" spans="1:54" ht="15" x14ac:dyDescent="0.25">
      <c r="A148" s="59" t="str">
        <f ca="1">MID(CELL("filename",$AW$1),FIND("[",CELL("filename",$AW$1))+1,FIND("]", CELL("filename",$AW$1))-FIND("[",CELL("filename",$AW$1))-1)</f>
        <v>ICTV MSL Release 35 2019 Changes.2.col_mapped.SQLinsert.xlsx</v>
      </c>
      <c r="B148" s="14">
        <v>147</v>
      </c>
      <c r="D148" s="14" t="s">
        <v>5269</v>
      </c>
      <c r="E148" s="14" t="s">
        <v>5704</v>
      </c>
      <c r="F148" s="14" t="s">
        <v>5381</v>
      </c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6"/>
      <c r="R148" s="26"/>
      <c r="S148" s="26"/>
      <c r="T148" s="26"/>
      <c r="U148" s="26"/>
      <c r="V148" s="26"/>
      <c r="W148" s="50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 t="s">
        <v>302</v>
      </c>
      <c r="AI148" s="28" t="s">
        <v>5270</v>
      </c>
      <c r="AJ148" s="28" t="s">
        <v>5314</v>
      </c>
      <c r="AK148" s="28"/>
      <c r="AL148" s="28"/>
      <c r="AM148" s="32"/>
      <c r="AN148" s="32"/>
      <c r="AO148" s="32"/>
      <c r="AP148" s="33"/>
      <c r="AQ148" s="31"/>
      <c r="AR148" s="32"/>
      <c r="AS148" s="34" t="s">
        <v>22</v>
      </c>
      <c r="AT148" s="34" t="s">
        <v>10</v>
      </c>
      <c r="AU148" s="32" t="s">
        <v>13</v>
      </c>
      <c r="AV148" s="32"/>
      <c r="AW148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'Oryzopoxvirus'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48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" s="60" t="str">
        <f t="shared" ca="1" si="13"/>
        <v>/*[filename]=*/ 'ICTV MSL Release 35 2019 Changes.2.col_mapped.SQLinsert.xlsx' ,/*[sort]=*/ '147'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8" s="60" t="str">
        <f t="shared" si="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" s="60" t="str">
        <f t="shared" si="15"/>
        <v xml:space="preserve">,/*[subclass]=*/NULL,/*[order]=*/NULL,/*[suborder]=*/NULL,/*[family]=*/ 'Poxviridae' ,/*[subfamily]=*/ 'Chordopoxvirinae' ,/*[genus]=*/ 'Oryzopoxvirus' ,/*[subgenus]=*/NULL,/*[species]=*/NULL,/*[isType]=*/NULL,/*[exemplarAccessions]=*/NULL,/*[exemplarName]=*/NULL,/*[abbrev]=*/NULL,/*[exemplarIsolate]=*/NULL,/*[isComplete]=*/NULL,/*[molecule]=*/ 'dsDNA' </v>
      </c>
      <c r="BB148" s="60" t="str">
        <f t="shared" si="16"/>
        <v xml:space="preserve">,/*[change]=*/ 'Create new' ,/*[rank]=*/ 'genus' </v>
      </c>
    </row>
    <row r="149" spans="1:54" ht="15" x14ac:dyDescent="0.25">
      <c r="A149" s="59" t="str">
        <f ca="1">MID(CELL("filename",$AW$1),FIND("[",CELL("filename",$AW$1))+1,FIND("]", CELL("filename",$AW$1))-FIND("[",CELL("filename",$AW$1))-1)</f>
        <v>ICTV MSL Release 35 2019 Changes.2.col_mapped.SQLinsert.xlsx</v>
      </c>
      <c r="B149" s="14">
        <v>148</v>
      </c>
      <c r="D149" s="14" t="s">
        <v>5269</v>
      </c>
      <c r="E149" s="14" t="s">
        <v>5704</v>
      </c>
      <c r="F149" s="14" t="s">
        <v>5381</v>
      </c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5"/>
      <c r="R149" s="25"/>
      <c r="S149" s="25"/>
      <c r="T149" s="25"/>
      <c r="U149" s="25"/>
      <c r="V149" s="25"/>
      <c r="W149" s="49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 t="s">
        <v>302</v>
      </c>
      <c r="AI149" s="28" t="s">
        <v>5270</v>
      </c>
      <c r="AJ149" s="28" t="s">
        <v>5314</v>
      </c>
      <c r="AK149" s="29"/>
      <c r="AL149" s="28" t="s">
        <v>5315</v>
      </c>
      <c r="AM149" s="30">
        <v>1</v>
      </c>
      <c r="AN149" s="34" t="s">
        <v>5316</v>
      </c>
      <c r="AO149" s="34" t="s">
        <v>5315</v>
      </c>
      <c r="AP149" s="33" t="s">
        <v>5317</v>
      </c>
      <c r="AQ149" s="34" t="s">
        <v>5318</v>
      </c>
      <c r="AR149" s="34" t="s">
        <v>8</v>
      </c>
      <c r="AS149" s="34" t="s">
        <v>22</v>
      </c>
      <c r="AT149" s="34" t="s">
        <v>19</v>
      </c>
      <c r="AU149" s="34" t="s">
        <v>11</v>
      </c>
      <c r="AV149" s="34"/>
      <c r="AW149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'Oryzopoxvirus' ,/*[subgenus]=*/NULL,/*[species]=*/ 'Cotia virus' ,/*[isType]=*/ '1' ,/*[exemplarAccessions]=*/ 'HQ647181' ,/*[exemplarName]=*/ 'Cotia virus' ,/*[abbrev]=*/ 'COTV' ,/*[exemplarIsolate]=*/ 'SPAn232'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" s="60" t="str">
        <f t="shared" ca="1" si="13"/>
        <v>/*[filename]=*/ 'ICTV MSL Release 35 2019 Changes.2.col_mapped.SQLinsert.xlsx' ,/*[sort]=*/ '148'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9" s="60" t="str">
        <f t="shared" si="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" s="60" t="str">
        <f t="shared" si="15"/>
        <v xml:space="preserve">,/*[subclass]=*/NULL,/*[order]=*/NULL,/*[suborder]=*/NULL,/*[family]=*/ 'Poxviridae' ,/*[subfamily]=*/ 'Chordopoxvirinae' ,/*[genus]=*/ 'Oryzopoxvirus' ,/*[subgenus]=*/NULL,/*[species]=*/ 'Cotia virus' ,/*[isType]=*/ '1' ,/*[exemplarAccessions]=*/ 'HQ647181' ,/*[exemplarName]=*/ 'Cotia virus' ,/*[abbrev]=*/ 'COTV' ,/*[exemplarIsolate]=*/ 'SPAn232' ,/*[isComplete]=*/ 'CG' ,/*[molecule]=*/ 'dsDNA' </v>
      </c>
      <c r="BB149" s="60" t="str">
        <f t="shared" si="16"/>
        <v xml:space="preserve">,/*[change]=*/ 'Create new; assign as type species' ,/*[rank]=*/ 'species' </v>
      </c>
    </row>
    <row r="150" spans="1:54" ht="15" x14ac:dyDescent="0.25">
      <c r="A150" s="59" t="str">
        <f ca="1">MID(CELL("filename",$AW$1),FIND("[",CELL("filename",$AW$1))+1,FIND("]", CELL("filename",$AW$1))-FIND("[",CELL("filename",$AW$1))-1)</f>
        <v>ICTV MSL Release 35 2019 Changes.2.col_mapped.SQLinsert.xlsx</v>
      </c>
      <c r="B150" s="14">
        <v>149</v>
      </c>
      <c r="D150" s="14" t="s">
        <v>5269</v>
      </c>
      <c r="E150" s="14" t="s">
        <v>5704</v>
      </c>
      <c r="F150" s="14" t="s">
        <v>5381</v>
      </c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6"/>
      <c r="R150" s="26"/>
      <c r="S150" s="26"/>
      <c r="T150" s="26"/>
      <c r="U150" s="26"/>
      <c r="V150" s="26"/>
      <c r="W150" s="50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 t="s">
        <v>302</v>
      </c>
      <c r="AI150" s="28" t="s">
        <v>5270</v>
      </c>
      <c r="AJ150" s="28" t="s">
        <v>5319</v>
      </c>
      <c r="AK150" s="29"/>
      <c r="AL150" s="28" t="s">
        <v>5320</v>
      </c>
      <c r="AM150" s="30">
        <v>0</v>
      </c>
      <c r="AN150" s="31" t="s">
        <v>5321</v>
      </c>
      <c r="AO150" s="32" t="s">
        <v>5322</v>
      </c>
      <c r="AP150" s="33" t="s">
        <v>5323</v>
      </c>
      <c r="AQ150" s="31" t="s">
        <v>5324</v>
      </c>
      <c r="AR150" s="34" t="s">
        <v>8</v>
      </c>
      <c r="AS150" s="34" t="s">
        <v>22</v>
      </c>
      <c r="AT150" s="34" t="s">
        <v>10</v>
      </c>
      <c r="AU150" s="34" t="s">
        <v>11</v>
      </c>
      <c r="AV150" s="34"/>
      <c r="AW150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'Parapoxvirus' ,/*[subgenus]=*/NULL,/*[species]=*/ 'Grey sealpox virus' ,/*[isType]=*/ '0' ,/*[exemplarAccessions]=*/ 'KY382358' ,/*[exemplarName]=*/ 'seal parapoxvirus' ,/*[abbrev]=*/ 'GSEPV' ,/*[exemplarIsolate]=*/ 'AFK76s1'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0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" s="60" t="str">
        <f t="shared" ca="1" si="13"/>
        <v>/*[filename]=*/ 'ICTV MSL Release 35 2019 Changes.2.col_mapped.SQLinsert.xlsx' ,/*[sort]=*/ '149'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0" s="60" t="str">
        <f t="shared" si="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" s="60" t="str">
        <f t="shared" si="15"/>
        <v xml:space="preserve">,/*[subclass]=*/NULL,/*[order]=*/NULL,/*[suborder]=*/NULL,/*[family]=*/ 'Poxviridae' ,/*[subfamily]=*/ 'Chordopoxvirinae' ,/*[genus]=*/ 'Parapoxvirus' ,/*[subgenus]=*/NULL,/*[species]=*/ 'Grey sealpox virus' ,/*[isType]=*/ '0' ,/*[exemplarAccessions]=*/ 'KY382358' ,/*[exemplarName]=*/ 'seal parapoxvirus' ,/*[abbrev]=*/ 'GSEPV' ,/*[exemplarIsolate]=*/ 'AFK76s1' ,/*[isComplete]=*/ 'CG' ,/*[molecule]=*/ 'dsDNA' </v>
      </c>
      <c r="BB150" s="60" t="str">
        <f t="shared" si="16"/>
        <v xml:space="preserve">,/*[change]=*/ 'Create new' ,/*[rank]=*/ 'species' </v>
      </c>
    </row>
    <row r="151" spans="1:54" ht="15" x14ac:dyDescent="0.25">
      <c r="A151" s="59" t="str">
        <f ca="1">MID(CELL("filename",$AW$1),FIND("[",CELL("filename",$AW$1))+1,FIND("]", CELL("filename",$AW$1))-FIND("[",CELL("filename",$AW$1))-1)</f>
        <v>ICTV MSL Release 35 2019 Changes.2.col_mapped.SQLinsert.xlsx</v>
      </c>
      <c r="B151" s="14">
        <v>150</v>
      </c>
      <c r="D151" s="14" t="s">
        <v>5269</v>
      </c>
      <c r="E151" s="14" t="s">
        <v>5704</v>
      </c>
      <c r="F151" s="14" t="s">
        <v>5381</v>
      </c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6"/>
      <c r="R151" s="26"/>
      <c r="S151" s="26"/>
      <c r="T151" s="26"/>
      <c r="U151" s="26"/>
      <c r="V151" s="26"/>
      <c r="W151" s="50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 t="s">
        <v>302</v>
      </c>
      <c r="AI151" s="28" t="s">
        <v>5270</v>
      </c>
      <c r="AJ151" s="28" t="s">
        <v>5325</v>
      </c>
      <c r="AK151" s="28"/>
      <c r="AL151" s="28"/>
      <c r="AM151" s="32"/>
      <c r="AN151" s="32"/>
      <c r="AO151" s="32"/>
      <c r="AP151" s="33"/>
      <c r="AQ151" s="31"/>
      <c r="AR151" s="32"/>
      <c r="AS151" s="34" t="s">
        <v>22</v>
      </c>
      <c r="AT151" s="34" t="s">
        <v>10</v>
      </c>
      <c r="AU151" s="32" t="s">
        <v>13</v>
      </c>
      <c r="AV151" s="32"/>
      <c r="AW151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'Pteropopoxvirus'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1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" s="60" t="str">
        <f t="shared" ca="1" si="13"/>
        <v>/*[filename]=*/ 'ICTV MSL Release 35 2019 Changes.2.col_mapped.SQLinsert.xlsx' ,/*[sort]=*/ '150'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1" s="60" t="str">
        <f t="shared" si="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" s="60" t="str">
        <f t="shared" si="15"/>
        <v xml:space="preserve">,/*[subclass]=*/NULL,/*[order]=*/NULL,/*[suborder]=*/NULL,/*[family]=*/ 'Poxviridae' ,/*[subfamily]=*/ 'Chordopoxvirinae' ,/*[genus]=*/ 'Pteropopoxvirus' ,/*[subgenus]=*/NULL,/*[species]=*/NULL,/*[isType]=*/NULL,/*[exemplarAccessions]=*/NULL,/*[exemplarName]=*/NULL,/*[abbrev]=*/NULL,/*[exemplarIsolate]=*/NULL,/*[isComplete]=*/NULL,/*[molecule]=*/ 'dsDNA' </v>
      </c>
      <c r="BB151" s="60" t="str">
        <f t="shared" si="16"/>
        <v xml:space="preserve">,/*[change]=*/ 'Create new' ,/*[rank]=*/ 'genus' </v>
      </c>
    </row>
    <row r="152" spans="1:54" ht="15" x14ac:dyDescent="0.25">
      <c r="A152" s="59" t="str">
        <f ca="1">MID(CELL("filename",$AW$1),FIND("[",CELL("filename",$AW$1))+1,FIND("]", CELL("filename",$AW$1))-FIND("[",CELL("filename",$AW$1))-1)</f>
        <v>ICTV MSL Release 35 2019 Changes.2.col_mapped.SQLinsert.xlsx</v>
      </c>
      <c r="B152" s="14">
        <v>151</v>
      </c>
      <c r="D152" s="14" t="s">
        <v>5269</v>
      </c>
      <c r="E152" s="14" t="s">
        <v>5704</v>
      </c>
      <c r="F152" s="14" t="s">
        <v>5381</v>
      </c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6" t="s">
        <v>302</v>
      </c>
      <c r="R152" s="26" t="s">
        <v>5270</v>
      </c>
      <c r="S152" s="27"/>
      <c r="T152" s="26"/>
      <c r="U152" s="26" t="s">
        <v>5326</v>
      </c>
      <c r="V152" s="26"/>
      <c r="W152" s="50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 t="s">
        <v>302</v>
      </c>
      <c r="AI152" s="28" t="s">
        <v>5270</v>
      </c>
      <c r="AJ152" s="28" t="s">
        <v>5325</v>
      </c>
      <c r="AK152" s="29"/>
      <c r="AL152" s="28" t="s">
        <v>5326</v>
      </c>
      <c r="AM152" s="30">
        <v>1</v>
      </c>
      <c r="AN152" s="34" t="s">
        <v>5327</v>
      </c>
      <c r="AO152" s="34" t="s">
        <v>5328</v>
      </c>
      <c r="AP152" s="33" t="s">
        <v>5329</v>
      </c>
      <c r="AQ152" s="31" t="s">
        <v>2570</v>
      </c>
      <c r="AR152" s="34" t="s">
        <v>8</v>
      </c>
      <c r="AS152" s="34" t="s">
        <v>22</v>
      </c>
      <c r="AT152" s="34" t="s">
        <v>32</v>
      </c>
      <c r="AU152" s="34" t="s">
        <v>11</v>
      </c>
      <c r="AV152" s="34"/>
      <c r="AW152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'Chordopoxvirinae' ,/*[srcGenus]=*/NULL,/*[srcSubgenus]=*/NULL,/*[srcSpecies]=*/ 'Pteropox virus' 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'Pteropopoxvirus' ,/*[subgenus]=*/NULL,/*[species]=*/ 'Pteropox virus' ,/*[isType]=*/ '1' ,/*[exemplarAccessions]=*/ 'KU980965' ,/*[exemplarName]=*/ 'pteropox virus' ,/*[abbrev]=*/ 'PTPV' ,/*[exemplarIsolate]=*/ 'Australia' ,/*[isComplete]=*/ 'CG' ,/*[molecule]=*/ 'dsDNA' ,/*[change]=*/ 'Move' ,/*[rank]=*/ 'species' /*,_comment='loaded from D:\client\github\ICTVonlineDbLoad\excel_files\[ICTV MSL Release 35 2019 Changes.2.col_mapped.SQLinsert.xlsx]load_next_msl'*/)</v>
      </c>
      <c r="AX152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" s="60" t="str">
        <f t="shared" ca="1" si="13"/>
        <v>/*[filename]=*/ 'ICTV MSL Release 35 2019 Changes.2.col_mapped.SQLinsert.xlsx' ,/*[sort]=*/ '151'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2" s="60" t="str">
        <f t="shared" si="14"/>
        <v>,/*[srcSubOrder]=*/NULL,/*[srcFamily]=*/ 'Poxviridae' ,/*[srcSubFamily]=*/ 'Chordopoxvirinae' ,/*[srcGenus]=*/NULL,/*[srcSubgenus]=*/NULL,/*[srcSpecies]=*/ 'Pteropox virus' ,/*[srcIstype]=*/NULL,/*[empty1]=*/NULL,/*[realm]=*/NULL,/*[subrealm]=*/NULL,/*[kingdom]=*/NULL,/*[subkingdom]=*/NULL,/*[phylum]=*/NULL,/*[Subphylum]=*/NULL,/*[class]=*/NULL</v>
      </c>
      <c r="BA152" s="60" t="str">
        <f t="shared" si="15"/>
        <v xml:space="preserve">,/*[subclass]=*/NULL,/*[order]=*/NULL,/*[suborder]=*/NULL,/*[family]=*/ 'Poxviridae' ,/*[subfamily]=*/ 'Chordopoxvirinae' ,/*[genus]=*/ 'Pteropopoxvirus' ,/*[subgenus]=*/NULL,/*[species]=*/ 'Pteropox virus' ,/*[isType]=*/ '1' ,/*[exemplarAccessions]=*/ 'KU980965' ,/*[exemplarName]=*/ 'pteropox virus' ,/*[abbrev]=*/ 'PTPV' ,/*[exemplarIsolate]=*/ 'Australia' ,/*[isComplete]=*/ 'CG' ,/*[molecule]=*/ 'dsDNA' </v>
      </c>
      <c r="BB152" s="60" t="str">
        <f t="shared" si="16"/>
        <v xml:space="preserve">,/*[change]=*/ 'Move' ,/*[rank]=*/ 'species' </v>
      </c>
    </row>
    <row r="153" spans="1:54" ht="15" x14ac:dyDescent="0.25">
      <c r="A153" s="59" t="str">
        <f ca="1">MID(CELL("filename",$AW$1),FIND("[",CELL("filename",$AW$1))+1,FIND("]", CELL("filename",$AW$1))-FIND("[",CELL("filename",$AW$1))-1)</f>
        <v>ICTV MSL Release 35 2019 Changes.2.col_mapped.SQLinsert.xlsx</v>
      </c>
      <c r="B153" s="14">
        <v>152</v>
      </c>
      <c r="D153" s="14" t="s">
        <v>5269</v>
      </c>
      <c r="E153" s="14" t="s">
        <v>5704</v>
      </c>
      <c r="F153" s="14" t="s">
        <v>5381</v>
      </c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6"/>
      <c r="R153" s="26"/>
      <c r="S153" s="26"/>
      <c r="T153" s="26"/>
      <c r="U153" s="26"/>
      <c r="V153" s="26"/>
      <c r="W153" s="50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 t="s">
        <v>302</v>
      </c>
      <c r="AI153" s="28" t="s">
        <v>5270</v>
      </c>
      <c r="AJ153" s="28" t="s">
        <v>5330</v>
      </c>
      <c r="AK153" s="28"/>
      <c r="AL153" s="28"/>
      <c r="AM153" s="32"/>
      <c r="AN153" s="32"/>
      <c r="AO153" s="32"/>
      <c r="AP153" s="33"/>
      <c r="AQ153" s="31"/>
      <c r="AR153" s="32"/>
      <c r="AS153" s="34" t="s">
        <v>22</v>
      </c>
      <c r="AT153" s="34" t="s">
        <v>10</v>
      </c>
      <c r="AU153" s="32" t="s">
        <v>13</v>
      </c>
      <c r="AV153" s="32"/>
      <c r="AW153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'Salmonpoxvirus'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3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" s="60" t="str">
        <f t="shared" ca="1" si="13"/>
        <v>/*[filename]=*/ 'ICTV MSL Release 35 2019 Changes.2.col_mapped.SQLinsert.xlsx' ,/*[sort]=*/ '152'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3" s="60" t="str">
        <f t="shared" si="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" s="60" t="str">
        <f t="shared" si="15"/>
        <v xml:space="preserve">,/*[subclass]=*/NULL,/*[order]=*/NULL,/*[suborder]=*/NULL,/*[family]=*/ 'Poxviridae' ,/*[subfamily]=*/ 'Chordopoxvirinae' ,/*[genus]=*/ 'Salmonpoxvirus' ,/*[subgenus]=*/NULL,/*[species]=*/NULL,/*[isType]=*/NULL,/*[exemplarAccessions]=*/NULL,/*[exemplarName]=*/NULL,/*[abbrev]=*/NULL,/*[exemplarIsolate]=*/NULL,/*[isComplete]=*/NULL,/*[molecule]=*/ 'dsDNA' </v>
      </c>
      <c r="BB153" s="60" t="str">
        <f t="shared" si="16"/>
        <v xml:space="preserve">,/*[change]=*/ 'Create new' ,/*[rank]=*/ 'genus' </v>
      </c>
    </row>
    <row r="154" spans="1:54" ht="15" x14ac:dyDescent="0.25">
      <c r="A154" s="59" t="str">
        <f ca="1">MID(CELL("filename",$AW$1),FIND("[",CELL("filename",$AW$1))+1,FIND("]", CELL("filename",$AW$1))-FIND("[",CELL("filename",$AW$1))-1)</f>
        <v>ICTV MSL Release 35 2019 Changes.2.col_mapped.SQLinsert.xlsx</v>
      </c>
      <c r="B154" s="14">
        <v>153</v>
      </c>
      <c r="D154" s="14" t="s">
        <v>5269</v>
      </c>
      <c r="E154" s="14" t="s">
        <v>5704</v>
      </c>
      <c r="F154" s="14" t="s">
        <v>5381</v>
      </c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6"/>
      <c r="R154" s="26"/>
      <c r="S154" s="26"/>
      <c r="T154" s="26"/>
      <c r="U154" s="26"/>
      <c r="V154" s="26"/>
      <c r="W154" s="50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 t="s">
        <v>302</v>
      </c>
      <c r="AI154" s="28" t="s">
        <v>5270</v>
      </c>
      <c r="AJ154" s="28" t="s">
        <v>5330</v>
      </c>
      <c r="AK154" s="29"/>
      <c r="AL154" s="28" t="s">
        <v>5331</v>
      </c>
      <c r="AM154" s="30">
        <v>1</v>
      </c>
      <c r="AN154" s="34" t="s">
        <v>5332</v>
      </c>
      <c r="AO154" s="34" t="s">
        <v>5333</v>
      </c>
      <c r="AP154" s="33" t="s">
        <v>5334</v>
      </c>
      <c r="AQ154" s="34"/>
      <c r="AR154" s="34" t="s">
        <v>8</v>
      </c>
      <c r="AS154" s="34" t="s">
        <v>22</v>
      </c>
      <c r="AT154" s="34" t="s">
        <v>19</v>
      </c>
      <c r="AU154" s="34" t="s">
        <v>11</v>
      </c>
      <c r="AV154" s="34"/>
      <c r="AW154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'Salmonpoxvirus' ,/*[subgenus]=*/NULL,/*[species]=*/ 'Salmon gillpox virus' ,/*[isType]=*/ '1' ,/*[exemplarAccessions]=*/ 'KT159937' ,/*[exemplarName]=*/ 'salmon gill poxvirus' ,/*[abbrev]=*/ 'SMGPV' 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" s="60" t="str">
        <f t="shared" ca="1" si="13"/>
        <v>/*[filename]=*/ 'ICTV MSL Release 35 2019 Changes.2.col_mapped.SQLinsert.xlsx' ,/*[sort]=*/ '153'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4" s="60" t="str">
        <f t="shared" si="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" s="60" t="str">
        <f t="shared" si="15"/>
        <v xml:space="preserve">,/*[subclass]=*/NULL,/*[order]=*/NULL,/*[suborder]=*/NULL,/*[family]=*/ 'Poxviridae' ,/*[subfamily]=*/ 'Chordopoxvirinae' ,/*[genus]=*/ 'Salmonpoxvirus' ,/*[subgenus]=*/NULL,/*[species]=*/ 'Salmon gillpox virus' ,/*[isType]=*/ '1' ,/*[exemplarAccessions]=*/ 'KT159937' ,/*[exemplarName]=*/ 'salmon gill poxvirus' ,/*[abbrev]=*/ 'SMGPV' ,/*[exemplarIsolate]=*/NULL,/*[isComplete]=*/ 'CG' ,/*[molecule]=*/ 'dsDNA' </v>
      </c>
      <c r="BB154" s="60" t="str">
        <f t="shared" si="16"/>
        <v xml:space="preserve">,/*[change]=*/ 'Create new; assign as type species' ,/*[rank]=*/ 'species' </v>
      </c>
    </row>
    <row r="155" spans="1:54" ht="15" x14ac:dyDescent="0.25">
      <c r="A155" s="59" t="str">
        <f ca="1">MID(CELL("filename",$AW$1),FIND("[",CELL("filename",$AW$1))+1,FIND("]", CELL("filename",$AW$1))-FIND("[",CELL("filename",$AW$1))-1)</f>
        <v>ICTV MSL Release 35 2019 Changes.2.col_mapped.SQLinsert.xlsx</v>
      </c>
      <c r="B155" s="14">
        <v>154</v>
      </c>
      <c r="D155" s="14" t="s">
        <v>5269</v>
      </c>
      <c r="E155" s="14" t="s">
        <v>5704</v>
      </c>
      <c r="F155" s="14" t="s">
        <v>5381</v>
      </c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6"/>
      <c r="R155" s="26"/>
      <c r="S155" s="26"/>
      <c r="T155" s="26"/>
      <c r="U155" s="26"/>
      <c r="V155" s="26"/>
      <c r="W155" s="50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 t="s">
        <v>302</v>
      </c>
      <c r="AI155" s="28" t="s">
        <v>5270</v>
      </c>
      <c r="AJ155" s="28" t="s">
        <v>5335</v>
      </c>
      <c r="AK155" s="28"/>
      <c r="AL155" s="28"/>
      <c r="AM155" s="32"/>
      <c r="AN155" s="32"/>
      <c r="AO155" s="32"/>
      <c r="AP155" s="33"/>
      <c r="AQ155" s="31"/>
      <c r="AR155" s="32"/>
      <c r="AS155" s="34" t="s">
        <v>22</v>
      </c>
      <c r="AT155" s="34" t="s">
        <v>10</v>
      </c>
      <c r="AU155" s="32" t="s">
        <v>13</v>
      </c>
      <c r="AV155" s="32"/>
      <c r="AW155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'Sciuripoxvirus'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5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" s="60" t="str">
        <f t="shared" ca="1" si="13"/>
        <v>/*[filename]=*/ 'ICTV MSL Release 35 2019 Changes.2.col_mapped.SQLinsert.xlsx' ,/*[sort]=*/ '154'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5" s="60" t="str">
        <f t="shared" si="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" s="60" t="str">
        <f t="shared" si="15"/>
        <v xml:space="preserve">,/*[subclass]=*/NULL,/*[order]=*/NULL,/*[suborder]=*/NULL,/*[family]=*/ 'Poxviridae' ,/*[subfamily]=*/ 'Chordopoxvirinae' ,/*[genus]=*/ 'Sciuripoxvirus' ,/*[subgenus]=*/NULL,/*[species]=*/NULL,/*[isType]=*/NULL,/*[exemplarAccessions]=*/NULL,/*[exemplarName]=*/NULL,/*[abbrev]=*/NULL,/*[exemplarIsolate]=*/NULL,/*[isComplete]=*/NULL,/*[molecule]=*/ 'dsDNA' </v>
      </c>
      <c r="BB155" s="60" t="str">
        <f t="shared" si="16"/>
        <v xml:space="preserve">,/*[change]=*/ 'Create new' ,/*[rank]=*/ 'genus' </v>
      </c>
    </row>
    <row r="156" spans="1:54" ht="15" x14ac:dyDescent="0.25">
      <c r="A156" s="59" t="str">
        <f ca="1">MID(CELL("filename",$AW$1),FIND("[",CELL("filename",$AW$1))+1,FIND("]", CELL("filename",$AW$1))-FIND("[",CELL("filename",$AW$1))-1)</f>
        <v>ICTV MSL Release 35 2019 Changes.2.col_mapped.SQLinsert.xlsx</v>
      </c>
      <c r="B156" s="14">
        <v>155</v>
      </c>
      <c r="D156" s="14" t="s">
        <v>5269</v>
      </c>
      <c r="E156" s="14" t="s">
        <v>5704</v>
      </c>
      <c r="F156" s="14" t="s">
        <v>5381</v>
      </c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6" t="s">
        <v>302</v>
      </c>
      <c r="R156" s="26" t="s">
        <v>5270</v>
      </c>
      <c r="S156" s="27"/>
      <c r="T156" s="26"/>
      <c r="U156" s="26" t="s">
        <v>5336</v>
      </c>
      <c r="V156" s="26"/>
      <c r="W156" s="50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 t="s">
        <v>302</v>
      </c>
      <c r="AI156" s="28" t="s">
        <v>5270</v>
      </c>
      <c r="AJ156" s="28" t="s">
        <v>5335</v>
      </c>
      <c r="AK156" s="29"/>
      <c r="AL156" s="28" t="s">
        <v>5336</v>
      </c>
      <c r="AM156" s="30">
        <v>1</v>
      </c>
      <c r="AN156" s="34" t="s">
        <v>5337</v>
      </c>
      <c r="AO156" s="34" t="s">
        <v>5338</v>
      </c>
      <c r="AP156" s="33" t="s">
        <v>5339</v>
      </c>
      <c r="AQ156" s="34" t="s">
        <v>5340</v>
      </c>
      <c r="AR156" s="34" t="s">
        <v>8</v>
      </c>
      <c r="AS156" s="34" t="s">
        <v>22</v>
      </c>
      <c r="AT156" s="34" t="s">
        <v>32</v>
      </c>
      <c r="AU156" s="34" t="s">
        <v>11</v>
      </c>
      <c r="AV156" s="34"/>
      <c r="AW156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'Chordopoxvirinae' ,/*[srcGenus]=*/NULL,/*[srcSubgenus]=*/NULL,/*[srcSpecies]=*/ 'Squirrelpox virus' 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'Sciuripoxvirus' ,/*[subgenus]=*/NULL,/*[species]=*/ 'Squirrelpox virus' ,/*[isType]=*/ '1' ,/*[exemplarAccessions]=*/ 'HE601899' ,/*[exemplarName]=*/ 'squirrel poxvirus' ,/*[abbrev]=*/ 'SQPV' ,/*[exemplarIsolate]=*/ 'Red squirrel UK' ,/*[isComplete]=*/ 'CG' ,/*[molecule]=*/ 'dsDNA' ,/*[change]=*/ 'Move' ,/*[rank]=*/ 'species' /*,_comment='loaded from D:\client\github\ICTVonlineDbLoad\excel_files\[ICTV MSL Release 35 2019 Changes.2.col_mapped.SQLinsert.xlsx]load_next_msl'*/)</v>
      </c>
      <c r="AX156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" s="60" t="str">
        <f t="shared" ca="1" si="13"/>
        <v>/*[filename]=*/ 'ICTV MSL Release 35 2019 Changes.2.col_mapped.SQLinsert.xlsx' ,/*[sort]=*/ '155'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6" s="60" t="str">
        <f t="shared" si="14"/>
        <v>,/*[srcSubOrder]=*/NULL,/*[srcFamily]=*/ 'Poxviridae' ,/*[srcSubFamily]=*/ 'Chordopoxvirinae' ,/*[srcGenus]=*/NULL,/*[srcSubgenus]=*/NULL,/*[srcSpecies]=*/ 'Squirrelpox virus' ,/*[srcIstype]=*/NULL,/*[empty1]=*/NULL,/*[realm]=*/NULL,/*[subrealm]=*/NULL,/*[kingdom]=*/NULL,/*[subkingdom]=*/NULL,/*[phylum]=*/NULL,/*[Subphylum]=*/NULL,/*[class]=*/NULL</v>
      </c>
      <c r="BA156" s="60" t="str">
        <f t="shared" si="15"/>
        <v xml:space="preserve">,/*[subclass]=*/NULL,/*[order]=*/NULL,/*[suborder]=*/NULL,/*[family]=*/ 'Poxviridae' ,/*[subfamily]=*/ 'Chordopoxvirinae' ,/*[genus]=*/ 'Sciuripoxvirus' ,/*[subgenus]=*/NULL,/*[species]=*/ 'Squirrelpox virus' ,/*[isType]=*/ '1' ,/*[exemplarAccessions]=*/ 'HE601899' ,/*[exemplarName]=*/ 'squirrel poxvirus' ,/*[abbrev]=*/ 'SQPV' ,/*[exemplarIsolate]=*/ 'Red squirrel UK' ,/*[isComplete]=*/ 'CG' ,/*[molecule]=*/ 'dsDNA' </v>
      </c>
      <c r="BB156" s="60" t="str">
        <f t="shared" si="16"/>
        <v xml:space="preserve">,/*[change]=*/ 'Move' ,/*[rank]=*/ 'species' </v>
      </c>
    </row>
    <row r="157" spans="1:54" ht="15" x14ac:dyDescent="0.25">
      <c r="A157" s="59" t="str">
        <f ca="1">MID(CELL("filename",$AW$1),FIND("[",CELL("filename",$AW$1))+1,FIND("]", CELL("filename",$AW$1))-FIND("[",CELL("filename",$AW$1))-1)</f>
        <v>ICTV MSL Release 35 2019 Changes.2.col_mapped.SQLinsert.xlsx</v>
      </c>
      <c r="B157" s="14">
        <v>156</v>
      </c>
      <c r="D157" s="14" t="s">
        <v>5269</v>
      </c>
      <c r="E157" s="14" t="s">
        <v>5704</v>
      </c>
      <c r="F157" s="14" t="s">
        <v>5381</v>
      </c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6"/>
      <c r="R157" s="26"/>
      <c r="S157" s="26"/>
      <c r="T157" s="26"/>
      <c r="U157" s="26"/>
      <c r="V157" s="26"/>
      <c r="W157" s="50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 t="s">
        <v>302</v>
      </c>
      <c r="AI157" s="28" t="s">
        <v>5270</v>
      </c>
      <c r="AJ157" s="28" t="s">
        <v>5341</v>
      </c>
      <c r="AK157" s="28"/>
      <c r="AL157" s="28"/>
      <c r="AM157" s="32"/>
      <c r="AN157" s="32"/>
      <c r="AO157" s="32"/>
      <c r="AP157" s="33"/>
      <c r="AQ157" s="31"/>
      <c r="AR157" s="32"/>
      <c r="AS157" s="34" t="s">
        <v>22</v>
      </c>
      <c r="AT157" s="34" t="s">
        <v>10</v>
      </c>
      <c r="AU157" s="32" t="s">
        <v>13</v>
      </c>
      <c r="AV157" s="32"/>
      <c r="AW157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'Vespertilionpoxvirus'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7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" s="60" t="str">
        <f t="shared" ca="1" si="13"/>
        <v>/*[filename]=*/ 'ICTV MSL Release 35 2019 Changes.2.col_mapped.SQLinsert.xlsx' ,/*[sort]=*/ '156'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7" s="60" t="str">
        <f t="shared" si="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" s="60" t="str">
        <f t="shared" si="15"/>
        <v xml:space="preserve">,/*[subclass]=*/NULL,/*[order]=*/NULL,/*[suborder]=*/NULL,/*[family]=*/ 'Poxviridae' ,/*[subfamily]=*/ 'Chordopoxvirinae' ,/*[genus]=*/ 'Vespertilionpoxvirus' ,/*[subgenus]=*/NULL,/*[species]=*/NULL,/*[isType]=*/NULL,/*[exemplarAccessions]=*/NULL,/*[exemplarName]=*/NULL,/*[abbrev]=*/NULL,/*[exemplarIsolate]=*/NULL,/*[isComplete]=*/NULL,/*[molecule]=*/ 'dsDNA' </v>
      </c>
      <c r="BB157" s="60" t="str">
        <f t="shared" si="16"/>
        <v xml:space="preserve">,/*[change]=*/ 'Create new' ,/*[rank]=*/ 'genus' </v>
      </c>
    </row>
    <row r="158" spans="1:54" ht="15" x14ac:dyDescent="0.25">
      <c r="A158" s="59" t="str">
        <f ca="1">MID(CELL("filename",$AW$1),FIND("[",CELL("filename",$AW$1))+1,FIND("]", CELL("filename",$AW$1))-FIND("[",CELL("filename",$AW$1))-1)</f>
        <v>ICTV MSL Release 35 2019 Changes.2.col_mapped.SQLinsert.xlsx</v>
      </c>
      <c r="B158" s="14">
        <v>157</v>
      </c>
      <c r="D158" s="14" t="s">
        <v>5269</v>
      </c>
      <c r="E158" s="14" t="s">
        <v>5704</v>
      </c>
      <c r="F158" s="14" t="s">
        <v>5381</v>
      </c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6"/>
      <c r="R158" s="26"/>
      <c r="S158" s="26"/>
      <c r="T158" s="26"/>
      <c r="U158" s="26"/>
      <c r="V158" s="26"/>
      <c r="W158" s="50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 t="s">
        <v>302</v>
      </c>
      <c r="AI158" s="28" t="s">
        <v>5270</v>
      </c>
      <c r="AJ158" s="28" t="s">
        <v>5341</v>
      </c>
      <c r="AK158" s="29"/>
      <c r="AL158" s="28" t="s">
        <v>5342</v>
      </c>
      <c r="AM158" s="30">
        <v>1</v>
      </c>
      <c r="AN158" s="34" t="s">
        <v>5343</v>
      </c>
      <c r="AO158" s="34" t="s">
        <v>5344</v>
      </c>
      <c r="AP158" s="33" t="s">
        <v>5345</v>
      </c>
      <c r="AQ158" s="31" t="s">
        <v>5346</v>
      </c>
      <c r="AR158" s="34" t="s">
        <v>8</v>
      </c>
      <c r="AS158" s="34" t="s">
        <v>22</v>
      </c>
      <c r="AT158" s="34" t="s">
        <v>19</v>
      </c>
      <c r="AU158" s="34" t="s">
        <v>11</v>
      </c>
      <c r="AV158" s="34"/>
      <c r="AW158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'Vespertilionpoxvirus' ,/*[subgenus]=*/NULL,/*[species]=*/ 'Eptesipox virus' ,/*[isType]=*/ '1' ,/*[exemplarAccessions]=*/ 'KY747497' ,/*[exemplarName]=*/ 'eptesipox virus' ,/*[abbrev]=*/ 'EPTPV' ,/*[exemplarIsolate]=*/ 'Washington'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" s="60" t="str">
        <f t="shared" ca="1" si="13"/>
        <v>/*[filename]=*/ 'ICTV MSL Release 35 2019 Changes.2.col_mapped.SQLinsert.xlsx' ,/*[sort]=*/ '157'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8" s="60" t="str">
        <f t="shared" si="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" s="60" t="str">
        <f t="shared" si="15"/>
        <v xml:space="preserve">,/*[subclass]=*/NULL,/*[order]=*/NULL,/*[suborder]=*/NULL,/*[family]=*/ 'Poxviridae' ,/*[subfamily]=*/ 'Chordopoxvirinae' ,/*[genus]=*/ 'Vespertilionpoxvirus' ,/*[subgenus]=*/NULL,/*[species]=*/ 'Eptesipox virus' ,/*[isType]=*/ '1' ,/*[exemplarAccessions]=*/ 'KY747497' ,/*[exemplarName]=*/ 'eptesipox virus' ,/*[abbrev]=*/ 'EPTPV' ,/*[exemplarIsolate]=*/ 'Washington' ,/*[isComplete]=*/ 'CG' ,/*[molecule]=*/ 'dsDNA' </v>
      </c>
      <c r="BB158" s="60" t="str">
        <f t="shared" si="16"/>
        <v xml:space="preserve">,/*[change]=*/ 'Create new; assign as type species' ,/*[rank]=*/ 'species' </v>
      </c>
    </row>
    <row r="159" spans="1:54" ht="15" x14ac:dyDescent="0.25">
      <c r="A159" s="59" t="str">
        <f ca="1">MID(CELL("filename",$AW$1),FIND("[",CELL("filename",$AW$1))+1,FIND("]", CELL("filename",$AW$1))-FIND("[",CELL("filename",$AW$1))-1)</f>
        <v>ICTV MSL Release 35 2019 Changes.2.col_mapped.SQLinsert.xlsx</v>
      </c>
      <c r="B159" s="14">
        <v>158</v>
      </c>
      <c r="D159" s="14" t="s">
        <v>5269</v>
      </c>
      <c r="E159" s="14" t="s">
        <v>5704</v>
      </c>
      <c r="F159" s="14" t="s">
        <v>5381</v>
      </c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6"/>
      <c r="R159" s="26"/>
      <c r="S159" s="26"/>
      <c r="T159" s="26"/>
      <c r="U159" s="26"/>
      <c r="V159" s="26"/>
      <c r="W159" s="50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 t="s">
        <v>302</v>
      </c>
      <c r="AI159" s="28" t="s">
        <v>5347</v>
      </c>
      <c r="AJ159" s="28" t="s">
        <v>5348</v>
      </c>
      <c r="AK159" s="28"/>
      <c r="AL159" s="28"/>
      <c r="AM159" s="32"/>
      <c r="AN159" s="32"/>
      <c r="AO159" s="32"/>
      <c r="AP159" s="33"/>
      <c r="AQ159" s="31"/>
      <c r="AR159" s="32"/>
      <c r="AS159" s="34" t="s">
        <v>22</v>
      </c>
      <c r="AT159" s="34" t="s">
        <v>10</v>
      </c>
      <c r="AU159" s="32" t="s">
        <v>13</v>
      </c>
      <c r="AV159" s="32"/>
      <c r="AW159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'Entomopoxvirinae' ,/*[genus]=*/ 'Deltaentomopoxvirus'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9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" s="60" t="str">
        <f t="shared" ca="1" si="13"/>
        <v>/*[filename]=*/ 'ICTV MSL Release 35 2019 Changes.2.col_mapped.SQLinsert.xlsx' ,/*[sort]=*/ '158'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9" s="60" t="str">
        <f t="shared" si="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" s="60" t="str">
        <f t="shared" si="15"/>
        <v xml:space="preserve">,/*[subclass]=*/NULL,/*[order]=*/NULL,/*[suborder]=*/NULL,/*[family]=*/ 'Poxviridae' ,/*[subfamily]=*/ 'Entomopoxvirinae' ,/*[genus]=*/ 'Deltaentomopoxvirus' ,/*[subgenus]=*/NULL,/*[species]=*/NULL,/*[isType]=*/NULL,/*[exemplarAccessions]=*/NULL,/*[exemplarName]=*/NULL,/*[abbrev]=*/NULL,/*[exemplarIsolate]=*/NULL,/*[isComplete]=*/NULL,/*[molecule]=*/ 'dsDNA' </v>
      </c>
      <c r="BB159" s="60" t="str">
        <f t="shared" si="16"/>
        <v xml:space="preserve">,/*[change]=*/ 'Create new' ,/*[rank]=*/ 'genus' </v>
      </c>
    </row>
    <row r="160" spans="1:54" ht="15" x14ac:dyDescent="0.25">
      <c r="A160" s="59" t="str">
        <f ca="1">MID(CELL("filename",$AW$1),FIND("[",CELL("filename",$AW$1))+1,FIND("]", CELL("filename",$AW$1))-FIND("[",CELL("filename",$AW$1))-1)</f>
        <v>ICTV MSL Release 35 2019 Changes.2.col_mapped.SQLinsert.xlsx</v>
      </c>
      <c r="B160" s="14">
        <v>159</v>
      </c>
      <c r="D160" s="14" t="s">
        <v>5269</v>
      </c>
      <c r="E160" s="14" t="s">
        <v>5704</v>
      </c>
      <c r="F160" s="14" t="s">
        <v>5381</v>
      </c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6" t="s">
        <v>302</v>
      </c>
      <c r="R160" s="26" t="s">
        <v>5347</v>
      </c>
      <c r="S160" s="27"/>
      <c r="T160" s="26"/>
      <c r="U160" s="26" t="s">
        <v>5349</v>
      </c>
      <c r="V160" s="26"/>
      <c r="W160" s="50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 t="s">
        <v>302</v>
      </c>
      <c r="AI160" s="28" t="s">
        <v>5347</v>
      </c>
      <c r="AJ160" s="28" t="s">
        <v>5348</v>
      </c>
      <c r="AK160" s="28"/>
      <c r="AL160" s="28" t="s">
        <v>5349</v>
      </c>
      <c r="AM160" s="30">
        <v>1</v>
      </c>
      <c r="AN160" s="34" t="s">
        <v>5350</v>
      </c>
      <c r="AO160" s="35" t="s">
        <v>5351</v>
      </c>
      <c r="AP160" s="33" t="s">
        <v>5352</v>
      </c>
      <c r="AQ160" s="34" t="s">
        <v>5353</v>
      </c>
      <c r="AR160" s="34" t="s">
        <v>8</v>
      </c>
      <c r="AS160" s="34" t="s">
        <v>22</v>
      </c>
      <c r="AT160" s="34" t="s">
        <v>32</v>
      </c>
      <c r="AU160" s="34" t="s">
        <v>11</v>
      </c>
      <c r="AV160" s="34"/>
      <c r="AW160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'Entomopoxvirinae' ,/*[srcGenus]=*/NULL,/*[srcSubgenus]=*/NULL,/*[srcSpecies]=*/ 'Melanoplus sanguinipes entomopoxvirus' ,/*[srcIstype]=*/NULL,/*[empty1]=*/NULL,/*[realm]=*/NULL,/*[subrealm]=*/NULL,/*[kingdom]=*/NULL,/*[subkingdom]=*/NULL,/*[phylum]=*/NULL,/*[Subphylum]=*/NULL,/*[class]=*/NULL,/*[subclass]=*/NULL,/*[order]=*/NULL,/*[suborder]=*/NULL,/*[family]=*/ 'Poxviridae' ,/*[subfamily]=*/ 'Entomopoxvirinae' ,/*[genus]=*/ 'Deltaentomopoxvirus' ,/*[subgenus]=*/NULL,/*[species]=*/ 'Melanoplus sanguinipes entomopoxvirus' ,/*[isType]=*/ '1' ,/*[exemplarAccessions]=*/ 'AF063866' ,/*[exemplarName]=*/ 'Melanoplus sanguinipes entomopoxvirus ''O''' ,/*[abbrev]=*/ 'MSEV' ,/*[exemplarIsolate]=*/ 'Tucson' ,/*[isComplete]=*/ 'CG' ,/*[molecule]=*/ 'dsDNA' ,/*[change]=*/ 'Move' ,/*[rank]=*/ 'species' /*,_comment='loaded from D:\client\github\ICTVonlineDbLoad\excel_files\[ICTV MSL Release 35 2019 Changes.2.col_mapped.SQLinsert.xlsx]load_next_msl'*/)</v>
      </c>
      <c r="AX160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" s="60" t="str">
        <f t="shared" ca="1" si="13"/>
        <v>/*[filename]=*/ 'ICTV MSL Release 35 2019 Changes.2.col_mapped.SQLinsert.xlsx' ,/*[sort]=*/ '159'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60" s="60" t="str">
        <f t="shared" si="14"/>
        <v>,/*[srcSubOrder]=*/NULL,/*[srcFamily]=*/ 'Poxviridae' ,/*[srcSubFamily]=*/ 'Entomopoxvirinae' ,/*[srcGenus]=*/NULL,/*[srcSubgenus]=*/NULL,/*[srcSpecies]=*/ 'Melanoplus sanguinipes entomopoxvirus' ,/*[srcIstype]=*/NULL,/*[empty1]=*/NULL,/*[realm]=*/NULL,/*[subrealm]=*/NULL,/*[kingdom]=*/NULL,/*[subkingdom]=*/NULL,/*[phylum]=*/NULL,/*[Subphylum]=*/NULL,/*[class]=*/NULL</v>
      </c>
      <c r="BA160" s="60" t="str">
        <f t="shared" si="15"/>
        <v xml:space="preserve">,/*[subclass]=*/NULL,/*[order]=*/NULL,/*[suborder]=*/NULL,/*[family]=*/ 'Poxviridae' ,/*[subfamily]=*/ 'Entomopoxvirinae' ,/*[genus]=*/ 'Deltaentomopoxvirus' ,/*[subgenus]=*/NULL,/*[species]=*/ 'Melanoplus sanguinipes entomopoxvirus' ,/*[isType]=*/ '1' ,/*[exemplarAccessions]=*/ 'AF063866' ,/*[exemplarName]=*/ 'Melanoplus sanguinipes entomopoxvirus ''O''' ,/*[abbrev]=*/ 'MSEV' ,/*[exemplarIsolate]=*/ 'Tucson' ,/*[isComplete]=*/ 'CG' ,/*[molecule]=*/ 'dsDNA' </v>
      </c>
      <c r="BB160" s="60" t="str">
        <f t="shared" si="16"/>
        <v xml:space="preserve">,/*[change]=*/ 'Move' ,/*[rank]=*/ 'species' </v>
      </c>
    </row>
    <row r="161" spans="1:54" ht="15" x14ac:dyDescent="0.25">
      <c r="A161" s="59" t="str">
        <f ca="1">MID(CELL("filename",$AW$1),FIND("[",CELL("filename",$AW$1))+1,FIND("]", CELL("filename",$AW$1))-FIND("[",CELL("filename",$AW$1))-1)</f>
        <v>ICTV MSL Release 35 2019 Changes.2.col_mapped.SQLinsert.xlsx</v>
      </c>
      <c r="B161" s="14">
        <v>160</v>
      </c>
      <c r="D161" s="14" t="s">
        <v>5269</v>
      </c>
      <c r="E161" s="14" t="s">
        <v>5704</v>
      </c>
      <c r="F161" s="14" t="s">
        <v>5381</v>
      </c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6" t="s">
        <v>302</v>
      </c>
      <c r="R161" s="26" t="s">
        <v>5270</v>
      </c>
      <c r="S161" s="26" t="s">
        <v>5319</v>
      </c>
      <c r="T161" s="26"/>
      <c r="U161" s="26" t="s">
        <v>5354</v>
      </c>
      <c r="V161" s="26"/>
      <c r="W161" s="50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 t="s">
        <v>302</v>
      </c>
      <c r="AI161" s="28" t="s">
        <v>5270</v>
      </c>
      <c r="AJ161" s="28" t="s">
        <v>5319</v>
      </c>
      <c r="AK161" s="28"/>
      <c r="AL161" s="28" t="s">
        <v>5355</v>
      </c>
      <c r="AM161" s="32">
        <v>0</v>
      </c>
      <c r="AN161" s="32" t="s">
        <v>5356</v>
      </c>
      <c r="AO161" s="32" t="s">
        <v>5357</v>
      </c>
      <c r="AP161" s="33" t="s">
        <v>5358</v>
      </c>
      <c r="AQ161" s="31" t="s">
        <v>5359</v>
      </c>
      <c r="AR161" s="32" t="s">
        <v>8</v>
      </c>
      <c r="AS161" s="34" t="s">
        <v>22</v>
      </c>
      <c r="AT161" s="34" t="s">
        <v>38</v>
      </c>
      <c r="AU161" s="32" t="s">
        <v>11</v>
      </c>
      <c r="AV161" s="32"/>
      <c r="AW161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'Chordopoxvirinae' ,/*[srcGenus]=*/ 'Parapoxvirus' ,/*[srcSubgenus]=*/NULL,/*[srcSpecies]=*/ 'Parapoxvirus of red deer in New Zealand' 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'Parapoxvirus' ,/*[subgenus]=*/NULL,/*[species]=*/ 'Red deerpox virus' ,/*[isType]=*/ '0' ,/*[exemplarAccessions]=*/ 'KM502564' ,/*[exemplarName]=*/ 'parapoxvirus red deer' ,/*[abbrev]=*/ 'RDPV' ,/*[exemplarIsolate]=*/ 'HL953' ,/*[isComplete]=*/ 'CG' ,/*[molecule]=*/ 'dsDNA' ,/*[change]=*/ 'Rename' ,/*[rank]=*/ 'species' /*,_comment='loaded from D:\client\github\ICTVonlineDbLoad\excel_files\[ICTV MSL Release 35 2019 Changes.2.col_mapped.SQLinsert.xlsx]load_next_msl'*/)</v>
      </c>
      <c r="AX161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" s="60" t="str">
        <f t="shared" ca="1" si="13"/>
        <v>/*[filename]=*/ 'ICTV MSL Release 35 2019 Changes.2.col_mapped.SQLinsert.xlsx' ,/*[sort]=*/ '160'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61" s="60" t="str">
        <f t="shared" si="14"/>
        <v>,/*[srcSubOrder]=*/NULL,/*[srcFamily]=*/ 'Poxviridae' ,/*[srcSubFamily]=*/ 'Chordopoxvirinae' ,/*[srcGenus]=*/ 'Parapoxvirus' ,/*[srcSubgenus]=*/NULL,/*[srcSpecies]=*/ 'Parapoxvirus of red deer in New Zealand' ,/*[srcIstype]=*/NULL,/*[empty1]=*/NULL,/*[realm]=*/NULL,/*[subrealm]=*/NULL,/*[kingdom]=*/NULL,/*[subkingdom]=*/NULL,/*[phylum]=*/NULL,/*[Subphylum]=*/NULL,/*[class]=*/NULL</v>
      </c>
      <c r="BA161" s="60" t="str">
        <f t="shared" si="15"/>
        <v xml:space="preserve">,/*[subclass]=*/NULL,/*[order]=*/NULL,/*[suborder]=*/NULL,/*[family]=*/ 'Poxviridae' ,/*[subfamily]=*/ 'Chordopoxvirinae' ,/*[genus]=*/ 'Parapoxvirus' ,/*[subgenus]=*/NULL,/*[species]=*/ 'Red deerpox virus' ,/*[isType]=*/ '0' ,/*[exemplarAccessions]=*/ 'KM502564' ,/*[exemplarName]=*/ 'parapoxvirus red deer' ,/*[abbrev]=*/ 'RDPV' ,/*[exemplarIsolate]=*/ 'HL953' ,/*[isComplete]=*/ 'CG' ,/*[molecule]=*/ 'dsDNA' </v>
      </c>
      <c r="BB161" s="60" t="str">
        <f t="shared" si="16"/>
        <v xml:space="preserve">,/*[change]=*/ 'Rename' ,/*[rank]=*/ 'species' </v>
      </c>
    </row>
    <row r="162" spans="1:54" x14ac:dyDescent="0.2">
      <c r="A162" s="59" t="str">
        <f ca="1">MID(CELL("filename",$AW$1),FIND("[",CELL("filename",$AW$1))+1,FIND("]", CELL("filename",$AW$1))-FIND("[",CELL("filename",$AW$1))-1)</f>
        <v>ICTV MSL Release 35 2019 Changes.2.col_mapped.SQLinsert.xlsx</v>
      </c>
      <c r="B162" s="14">
        <v>161</v>
      </c>
      <c r="D162" s="16" t="s">
        <v>399</v>
      </c>
      <c r="E162" s="14" t="s">
        <v>5705</v>
      </c>
      <c r="F162" s="16" t="s">
        <v>5382</v>
      </c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36"/>
      <c r="S162" s="24"/>
      <c r="T162" s="24"/>
      <c r="U162" s="24"/>
      <c r="V162" s="24"/>
      <c r="X162" s="6" t="s">
        <v>400</v>
      </c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10"/>
      <c r="AO162" s="10"/>
      <c r="AP162" s="6"/>
      <c r="AQ162" s="10"/>
      <c r="AR162" s="10"/>
      <c r="AS162" s="6" t="s">
        <v>76</v>
      </c>
      <c r="AT162" s="10" t="s">
        <v>10</v>
      </c>
      <c r="AU162" s="10" t="s">
        <v>58</v>
      </c>
      <c r="AV162" s="10"/>
      <c r="AW162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'realm' /*,_comment='loaded from D:\client\github\ICTVonlineDbLoad\excel_files\[ICTV MSL Release 35 2019 Changes.2.col_mapped.SQLinsert.xlsx]load_next_msl'*/)</v>
      </c>
      <c r="AX162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" s="60" t="str">
        <f t="shared" ca="1" si="13"/>
        <v>/*[filename]=*/ 'ICTV MSL Release 35 2019 Changes.2.col_mapped.SQLinsert.xlsx' ,/*[sort]=*/ '161'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2" s="60" t="str">
        <f t="shared" si="14"/>
        <v>,/*[srcSubOrder]=*/NULL,/*[srcFamily]=*/NULL,/*[srcSubFamily]=*/NULL,/*[srcGenus]=*/NULL,/*[srcSubgenus]=*/NULL,/*[srcSpecies]=*/NULL,/*[srcIstype]=*/NULL,/*[empty1]=*/NULL,/*[realm]=*/ 'Monodnaviria' ,/*[subrealm]=*/NULL,/*[kingdom]=*/NULL,/*[subkingdom]=*/NULL,/*[phylum]=*/NULL,/*[Subphylum]=*/NULL,/*[class]=*/NULL</v>
      </c>
      <c r="BA162" s="60" t="str">
        <f t="shared" si="15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2" s="60" t="str">
        <f t="shared" si="16"/>
        <v xml:space="preserve">,/*[change]=*/ 'Create new' ,/*[rank]=*/ 'realm' </v>
      </c>
    </row>
    <row r="163" spans="1:54" x14ac:dyDescent="0.2">
      <c r="A163" s="59" t="str">
        <f ca="1">MID(CELL("filename",$AW$1),FIND("[",CELL("filename",$AW$1))+1,FIND("]", CELL("filename",$AW$1))-FIND("[",CELL("filename",$AW$1))-1)</f>
        <v>ICTV MSL Release 35 2019 Changes.2.col_mapped.SQLinsert.xlsx</v>
      </c>
      <c r="B163" s="14">
        <v>162</v>
      </c>
      <c r="D163" s="16" t="s">
        <v>399</v>
      </c>
      <c r="E163" s="14" t="s">
        <v>5705</v>
      </c>
      <c r="F163" s="16" t="s">
        <v>5382</v>
      </c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36"/>
      <c r="S163" s="24"/>
      <c r="T163" s="24"/>
      <c r="U163" s="24"/>
      <c r="V163" s="24"/>
      <c r="X163" s="6" t="s">
        <v>400</v>
      </c>
      <c r="Y163" s="6"/>
      <c r="Z163" s="6" t="s">
        <v>401</v>
      </c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10"/>
      <c r="AO163" s="10"/>
      <c r="AP163" s="6"/>
      <c r="AQ163" s="10"/>
      <c r="AR163" s="10"/>
      <c r="AS163" s="6" t="s">
        <v>76</v>
      </c>
      <c r="AT163" s="10" t="s">
        <v>10</v>
      </c>
      <c r="AU163" s="10" t="s">
        <v>57</v>
      </c>
      <c r="AV163" s="10"/>
      <c r="AW163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63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" s="60" t="str">
        <f t="shared" ca="1" si="13"/>
        <v>/*[filename]=*/ 'ICTV MSL Release 35 2019 Changes.2.col_mapped.SQLinsert.xlsx' ,/*[sort]=*/ '162'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3" s="60" t="str">
        <f t="shared" si="14"/>
        <v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,/*[subkingdom]=*/NULL,/*[phylum]=*/NULL,/*[Subphylum]=*/NULL,/*[class]=*/NULL</v>
      </c>
      <c r="BA163" s="60" t="str">
        <f t="shared" si="15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3" s="60" t="str">
        <f t="shared" si="16"/>
        <v xml:space="preserve">,/*[change]=*/ 'Create new' ,/*[rank]=*/ 'kingdom' </v>
      </c>
    </row>
    <row r="164" spans="1:54" x14ac:dyDescent="0.2">
      <c r="A164" s="59" t="str">
        <f ca="1">MID(CELL("filename",$AW$1),FIND("[",CELL("filename",$AW$1))+1,FIND("]", CELL("filename",$AW$1))-FIND("[",CELL("filename",$AW$1))-1)</f>
        <v>ICTV MSL Release 35 2019 Changes.2.col_mapped.SQLinsert.xlsx</v>
      </c>
      <c r="B164" s="14">
        <v>163</v>
      </c>
      <c r="D164" s="16" t="s">
        <v>399</v>
      </c>
      <c r="E164" s="14" t="s">
        <v>5705</v>
      </c>
      <c r="F164" s="16" t="s">
        <v>5382</v>
      </c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36"/>
      <c r="S164" s="24"/>
      <c r="T164" s="24"/>
      <c r="U164" s="24"/>
      <c r="V164" s="24"/>
      <c r="X164" s="6" t="s">
        <v>400</v>
      </c>
      <c r="Y164" s="6"/>
      <c r="Z164" s="6" t="s">
        <v>401</v>
      </c>
      <c r="AA164" s="6"/>
      <c r="AB164" s="6" t="s">
        <v>402</v>
      </c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10"/>
      <c r="AO164" s="10"/>
      <c r="AP164" s="6"/>
      <c r="AQ164" s="10"/>
      <c r="AR164" s="10"/>
      <c r="AS164" s="6" t="s">
        <v>76</v>
      </c>
      <c r="AT164" s="10" t="s">
        <v>10</v>
      </c>
      <c r="AU164" s="10" t="s">
        <v>54</v>
      </c>
      <c r="AV164" s="10"/>
      <c r="AW164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64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" s="60" t="str">
        <f t="shared" ca="1" si="13"/>
        <v>/*[filename]=*/ 'ICTV MSL Release 35 2019 Changes.2.col_mapped.SQLinsert.xlsx' ,/*[sort]=*/ '163'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4" s="60" t="str">
        <f t="shared" si="14"/>
        <v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,/*[Subphylum]=*/NULL,/*[class]=*/NULL</v>
      </c>
      <c r="BA164" s="60" t="str">
        <f t="shared" si="15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4" s="60" t="str">
        <f t="shared" si="16"/>
        <v xml:space="preserve">,/*[change]=*/ 'Create new' ,/*[rank]=*/ 'phylum' </v>
      </c>
    </row>
    <row r="165" spans="1:54" x14ac:dyDescent="0.2">
      <c r="A165" s="59" t="str">
        <f ca="1">MID(CELL("filename",$AW$1),FIND("[",CELL("filename",$AW$1))+1,FIND("]", CELL("filename",$AW$1))-FIND("[",CELL("filename",$AW$1))-1)</f>
        <v>ICTV MSL Release 35 2019 Changes.2.col_mapped.SQLinsert.xlsx</v>
      </c>
      <c r="B165" s="14">
        <v>164</v>
      </c>
      <c r="D165" s="16" t="s">
        <v>399</v>
      </c>
      <c r="E165" s="14" t="s">
        <v>5705</v>
      </c>
      <c r="F165" s="16" t="s">
        <v>5382</v>
      </c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36"/>
      <c r="S165" s="24"/>
      <c r="T165" s="24"/>
      <c r="U165" s="24"/>
      <c r="V165" s="24"/>
      <c r="X165" s="6" t="s">
        <v>400</v>
      </c>
      <c r="Y165" s="6"/>
      <c r="Z165" s="6" t="s">
        <v>401</v>
      </c>
      <c r="AA165" s="6"/>
      <c r="AB165" s="6" t="s">
        <v>402</v>
      </c>
      <c r="AC165" s="6"/>
      <c r="AD165" s="6" t="s">
        <v>403</v>
      </c>
      <c r="AE165" s="6"/>
      <c r="AF165" s="6"/>
      <c r="AG165" s="6"/>
      <c r="AH165" s="6"/>
      <c r="AI165" s="6"/>
      <c r="AJ165" s="6"/>
      <c r="AK165" s="6"/>
      <c r="AL165" s="6"/>
      <c r="AM165" s="6"/>
      <c r="AN165" s="10"/>
      <c r="AO165" s="10"/>
      <c r="AP165" s="6"/>
      <c r="AQ165" s="10"/>
      <c r="AR165" s="10"/>
      <c r="AS165" s="6" t="s">
        <v>76</v>
      </c>
      <c r="AT165" s="10" t="s">
        <v>10</v>
      </c>
      <c r="AU165" s="10" t="s">
        <v>51</v>
      </c>
      <c r="AV165" s="10"/>
      <c r="AW165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65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" s="60" t="str">
        <f t="shared" ca="1" si="13"/>
        <v>/*[filename]=*/ 'ICTV MSL Release 35 2019 Changes.2.col_mapped.SQLinsert.xlsx' ,/*[sort]=*/ '164'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5" s="60" t="str">
        <f t="shared" si="14"/>
        <v xml:space="preserve"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65" s="60" t="str">
        <f t="shared" si="15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5" s="60" t="str">
        <f t="shared" si="16"/>
        <v xml:space="preserve">,/*[change]=*/ 'Create new' ,/*[rank]=*/ 'class' </v>
      </c>
    </row>
    <row r="166" spans="1:54" x14ac:dyDescent="0.2">
      <c r="A166" s="59" t="str">
        <f ca="1">MID(CELL("filename",$AW$1),FIND("[",CELL("filename",$AW$1))+1,FIND("]", CELL("filename",$AW$1))-FIND("[",CELL("filename",$AW$1))-1)</f>
        <v>ICTV MSL Release 35 2019 Changes.2.col_mapped.SQLinsert.xlsx</v>
      </c>
      <c r="B166" s="14">
        <v>165</v>
      </c>
      <c r="D166" s="16" t="s">
        <v>399</v>
      </c>
      <c r="E166" s="14" t="s">
        <v>5705</v>
      </c>
      <c r="F166" s="16" t="s">
        <v>5382</v>
      </c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 t="s">
        <v>405</v>
      </c>
      <c r="R166" s="36"/>
      <c r="S166" s="24"/>
      <c r="T166" s="24"/>
      <c r="U166" s="24"/>
      <c r="V166" s="24"/>
      <c r="X166" s="6" t="s">
        <v>400</v>
      </c>
      <c r="Y166" s="6"/>
      <c r="Z166" s="6" t="s">
        <v>401</v>
      </c>
      <c r="AA166" s="6"/>
      <c r="AB166" s="6" t="s">
        <v>402</v>
      </c>
      <c r="AC166" s="6"/>
      <c r="AD166" s="6" t="s">
        <v>403</v>
      </c>
      <c r="AE166" s="6"/>
      <c r="AF166" s="6" t="s">
        <v>404</v>
      </c>
      <c r="AG166" s="6"/>
      <c r="AH166" s="6" t="s">
        <v>405</v>
      </c>
      <c r="AI166" s="6"/>
      <c r="AJ166" s="6"/>
      <c r="AK166" s="6"/>
      <c r="AL166" s="6"/>
      <c r="AM166" s="6"/>
      <c r="AN166" s="10"/>
      <c r="AO166" s="10"/>
      <c r="AP166" s="6"/>
      <c r="AQ166" s="10"/>
      <c r="AR166" s="10"/>
      <c r="AS166" s="6" t="s">
        <v>76</v>
      </c>
      <c r="AT166" s="10" t="s">
        <v>32</v>
      </c>
      <c r="AU166" s="10" t="s">
        <v>39</v>
      </c>
      <c r="AV166" s="10"/>
      <c r="AW166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66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" s="60" t="str">
        <f t="shared" ca="1" si="13"/>
        <v>/*[filename]=*/ 'ICTV MSL Release 35 2019 Changes.2.col_mapped.SQLinsert.xlsx' ,/*[sort]=*/ '165'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6" s="60" t="str">
        <f t="shared" si="14"/>
        <v xml:space="preserve">,/*[srcSubOrder]=*/NULL,/*[srcFamily]=*/ 'Inoviridae' 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66" s="60" t="str">
        <f t="shared" si="15"/>
        <v xml:space="preserve">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66" s="60" t="str">
        <f t="shared" si="16"/>
        <v xml:space="preserve">,/*[change]=*/ 'Move' ,/*[rank]=*/ 'family' </v>
      </c>
    </row>
    <row r="167" spans="1:54" x14ac:dyDescent="0.2">
      <c r="A167" s="59" t="str">
        <f ca="1">MID(CELL("filename",$AW$1),FIND("[",CELL("filename",$AW$1))+1,FIND("]", CELL("filename",$AW$1))-FIND("[",CELL("filename",$AW$1))-1)</f>
        <v>ICTV MSL Release 35 2019 Changes.2.col_mapped.SQLinsert.xlsx</v>
      </c>
      <c r="B167" s="14">
        <v>166</v>
      </c>
      <c r="D167" s="16" t="s">
        <v>399</v>
      </c>
      <c r="E167" s="14" t="s">
        <v>5705</v>
      </c>
      <c r="F167" s="16" t="s">
        <v>5382</v>
      </c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36"/>
      <c r="S167" s="24"/>
      <c r="T167" s="24"/>
      <c r="U167" s="24"/>
      <c r="V167" s="24"/>
      <c r="X167" s="6" t="s">
        <v>400</v>
      </c>
      <c r="Y167" s="6"/>
      <c r="Z167" s="6" t="s">
        <v>401</v>
      </c>
      <c r="AA167" s="6"/>
      <c r="AB167" s="6" t="s">
        <v>402</v>
      </c>
      <c r="AC167" s="6"/>
      <c r="AD167" s="6" t="s">
        <v>403</v>
      </c>
      <c r="AE167" s="6"/>
      <c r="AF167" s="6" t="s">
        <v>404</v>
      </c>
      <c r="AG167" s="6"/>
      <c r="AH167" s="6" t="s">
        <v>406</v>
      </c>
      <c r="AI167" s="6"/>
      <c r="AJ167" s="6"/>
      <c r="AK167" s="6"/>
      <c r="AL167" s="6"/>
      <c r="AM167" s="6"/>
      <c r="AN167" s="10"/>
      <c r="AO167" s="10"/>
      <c r="AP167" s="6"/>
      <c r="AQ167" s="10"/>
      <c r="AR167" s="10"/>
      <c r="AS167" s="6" t="s">
        <v>76</v>
      </c>
      <c r="AT167" s="10" t="s">
        <v>10</v>
      </c>
      <c r="AU167" s="10" t="s">
        <v>39</v>
      </c>
      <c r="AV167" s="10"/>
      <c r="AW167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'family' /*,_comment='loaded from D:\client\github\ICTVonlineDbLoad\excel_files\[ICTV MSL Release 35 2019 Changes.2.col_mapped.SQLinsert.xlsx]load_next_msl'*/)</v>
      </c>
      <c r="AX167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" s="60" t="str">
        <f t="shared" ca="1" si="13"/>
        <v>/*[filename]=*/ 'ICTV MSL Release 35 2019 Changes.2.col_mapped.SQLinsert.xlsx' ,/*[sort]=*/ '166'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7" s="60" t="str">
        <f t="shared" si="14"/>
        <v xml:space="preserve"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67" s="60" t="str">
        <f t="shared" si="15"/>
        <v xml:space="preserve">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67" s="60" t="str">
        <f t="shared" si="16"/>
        <v xml:space="preserve">,/*[change]=*/ 'Create new' ,/*[rank]=*/ 'family' </v>
      </c>
    </row>
    <row r="168" spans="1:54" x14ac:dyDescent="0.2">
      <c r="A168" s="59" t="str">
        <f ca="1">MID(CELL("filename",$AW$1),FIND("[",CELL("filename",$AW$1))+1,FIND("]", CELL("filename",$AW$1))-FIND("[",CELL("filename",$AW$1))-1)</f>
        <v>ICTV MSL Release 35 2019 Changes.2.col_mapped.SQLinsert.xlsx</v>
      </c>
      <c r="B168" s="14">
        <v>167</v>
      </c>
      <c r="D168" s="16" t="s">
        <v>399</v>
      </c>
      <c r="E168" s="14" t="s">
        <v>5705</v>
      </c>
      <c r="F168" s="16" t="s">
        <v>5382</v>
      </c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36"/>
      <c r="S168" s="24"/>
      <c r="T168" s="24"/>
      <c r="U168" s="24"/>
      <c r="V168" s="24"/>
      <c r="X168" s="6" t="s">
        <v>400</v>
      </c>
      <c r="Y168" s="6"/>
      <c r="Z168" s="6" t="s">
        <v>407</v>
      </c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10"/>
      <c r="AO168" s="10"/>
      <c r="AP168" s="6"/>
      <c r="AQ168" s="10"/>
      <c r="AR168" s="10"/>
      <c r="AS168" s="6" t="s">
        <v>76</v>
      </c>
      <c r="AT168" s="10" t="s">
        <v>10</v>
      </c>
      <c r="AU168" s="10" t="s">
        <v>57</v>
      </c>
      <c r="AV168" s="10"/>
      <c r="AW168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68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" s="60" t="str">
        <f t="shared" ca="1" si="13"/>
        <v>/*[filename]=*/ 'ICTV MSL Release 35 2019 Changes.2.col_mapped.SQLinsert.xlsx' ,/*[sort]=*/ '167'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8" s="60" t="str">
        <f t="shared" si="14"/>
        <v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,/*[subkingdom]=*/NULL,/*[phylum]=*/NULL,/*[Subphylum]=*/NULL,/*[class]=*/NULL</v>
      </c>
      <c r="BA168" s="60" t="str">
        <f t="shared" si="15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8" s="60" t="str">
        <f t="shared" si="16"/>
        <v xml:space="preserve">,/*[change]=*/ 'Create new' ,/*[rank]=*/ 'kingdom' </v>
      </c>
    </row>
    <row r="169" spans="1:54" x14ac:dyDescent="0.2">
      <c r="A169" s="59" t="str">
        <f ca="1">MID(CELL("filename",$AW$1),FIND("[",CELL("filename",$AW$1))+1,FIND("]", CELL("filename",$AW$1))-FIND("[",CELL("filename",$AW$1))-1)</f>
        <v>ICTV MSL Release 35 2019 Changes.2.col_mapped.SQLinsert.xlsx</v>
      </c>
      <c r="B169" s="14">
        <v>168</v>
      </c>
      <c r="D169" s="16" t="s">
        <v>399</v>
      </c>
      <c r="E169" s="14" t="s">
        <v>5705</v>
      </c>
      <c r="F169" s="16" t="s">
        <v>5382</v>
      </c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36"/>
      <c r="S169" s="24"/>
      <c r="T169" s="24"/>
      <c r="U169" s="24"/>
      <c r="V169" s="24"/>
      <c r="X169" s="6" t="s">
        <v>400</v>
      </c>
      <c r="Y169" s="6"/>
      <c r="Z169" s="6" t="s">
        <v>407</v>
      </c>
      <c r="AA169" s="6"/>
      <c r="AB169" s="6" t="s">
        <v>408</v>
      </c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10"/>
      <c r="AO169" s="10"/>
      <c r="AP169" s="10"/>
      <c r="AQ169" s="10"/>
      <c r="AR169" s="10"/>
      <c r="AS169" s="6" t="s">
        <v>76</v>
      </c>
      <c r="AT169" s="10" t="s">
        <v>10</v>
      </c>
      <c r="AU169" s="10" t="s">
        <v>54</v>
      </c>
      <c r="AV169" s="10"/>
      <c r="AW169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69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" s="60" t="str">
        <f t="shared" ca="1" si="13"/>
        <v>/*[filename]=*/ 'ICTV MSL Release 35 2019 Changes.2.col_mapped.SQLinsert.xlsx' ,/*[sort]=*/ '168'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9" s="60" t="str">
        <f t="shared" si="14"/>
        <v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,/*[Subphylum]=*/NULL,/*[class]=*/NULL</v>
      </c>
      <c r="BA169" s="60" t="str">
        <f t="shared" si="15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9" s="60" t="str">
        <f t="shared" si="16"/>
        <v xml:space="preserve">,/*[change]=*/ 'Create new' ,/*[rank]=*/ 'phylum' </v>
      </c>
    </row>
    <row r="170" spans="1:54" x14ac:dyDescent="0.2">
      <c r="A170" s="59" t="str">
        <f ca="1">MID(CELL("filename",$AW$1),FIND("[",CELL("filename",$AW$1))+1,FIND("]", CELL("filename",$AW$1))-FIND("[",CELL("filename",$AW$1))-1)</f>
        <v>ICTV MSL Release 35 2019 Changes.2.col_mapped.SQLinsert.xlsx</v>
      </c>
      <c r="B170" s="14">
        <v>169</v>
      </c>
      <c r="D170" s="16" t="s">
        <v>399</v>
      </c>
      <c r="E170" s="14" t="s">
        <v>5705</v>
      </c>
      <c r="F170" s="16" t="s">
        <v>5382</v>
      </c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36"/>
      <c r="S170" s="24"/>
      <c r="T170" s="24"/>
      <c r="U170" s="24"/>
      <c r="V170" s="24"/>
      <c r="X170" s="6" t="s">
        <v>400</v>
      </c>
      <c r="Y170" s="6"/>
      <c r="Z170" s="6" t="s">
        <v>407</v>
      </c>
      <c r="AA170" s="6"/>
      <c r="AB170" s="6" t="s">
        <v>408</v>
      </c>
      <c r="AC170" s="6"/>
      <c r="AD170" s="6" t="s">
        <v>409</v>
      </c>
      <c r="AE170" s="6"/>
      <c r="AF170" s="6"/>
      <c r="AG170" s="6"/>
      <c r="AH170" s="6"/>
      <c r="AI170" s="6"/>
      <c r="AJ170" s="6"/>
      <c r="AK170" s="6"/>
      <c r="AL170" s="6"/>
      <c r="AM170" s="6"/>
      <c r="AN170" s="10"/>
      <c r="AO170" s="10"/>
      <c r="AP170" s="10"/>
      <c r="AQ170" s="10"/>
      <c r="AR170" s="10"/>
      <c r="AS170" s="6" t="s">
        <v>76</v>
      </c>
      <c r="AT170" s="10" t="s">
        <v>10</v>
      </c>
      <c r="AU170" s="10" t="s">
        <v>51</v>
      </c>
      <c r="AV170" s="10"/>
      <c r="AW170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70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" s="60" t="str">
        <f t="shared" ca="1" si="13"/>
        <v>/*[filename]=*/ 'ICTV MSL Release 35 2019 Changes.2.col_mapped.SQLinsert.xlsx' ,/*[sort]=*/ '169'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0" s="60" t="str">
        <f t="shared" si="14"/>
        <v xml:space="preserve"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</v>
      </c>
      <c r="BA170" s="60" t="str">
        <f t="shared" si="15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0" s="60" t="str">
        <f t="shared" si="16"/>
        <v xml:space="preserve">,/*[change]=*/ 'Create new' ,/*[rank]=*/ 'class' </v>
      </c>
    </row>
    <row r="171" spans="1:54" x14ac:dyDescent="0.2">
      <c r="A171" s="59" t="str">
        <f ca="1">MID(CELL("filename",$AW$1),FIND("[",CELL("filename",$AW$1))+1,FIND("]", CELL("filename",$AW$1))-FIND("[",CELL("filename",$AW$1))-1)</f>
        <v>ICTV MSL Release 35 2019 Changes.2.col_mapped.SQLinsert.xlsx</v>
      </c>
      <c r="B171" s="14">
        <v>170</v>
      </c>
      <c r="D171" s="16" t="s">
        <v>399</v>
      </c>
      <c r="E171" s="14" t="s">
        <v>5705</v>
      </c>
      <c r="F171" s="16" t="s">
        <v>5382</v>
      </c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36"/>
      <c r="S171" s="24"/>
      <c r="T171" s="24"/>
      <c r="U171" s="24"/>
      <c r="V171" s="24"/>
      <c r="X171" s="6" t="s">
        <v>400</v>
      </c>
      <c r="Y171" s="6"/>
      <c r="Z171" s="6" t="s">
        <v>407</v>
      </c>
      <c r="AA171" s="6"/>
      <c r="AB171" s="6" t="s">
        <v>408</v>
      </c>
      <c r="AC171" s="6"/>
      <c r="AD171" s="6" t="s">
        <v>409</v>
      </c>
      <c r="AE171" s="6"/>
      <c r="AF171" s="6" t="s">
        <v>410</v>
      </c>
      <c r="AG171" s="6"/>
      <c r="AH171" s="6"/>
      <c r="AI171" s="6"/>
      <c r="AJ171" s="6"/>
      <c r="AK171" s="6"/>
      <c r="AL171" s="6"/>
      <c r="AM171" s="6"/>
      <c r="AN171" s="10"/>
      <c r="AO171" s="10"/>
      <c r="AP171" s="10"/>
      <c r="AQ171" s="10"/>
      <c r="AR171" s="10"/>
      <c r="AS171" s="6" t="s">
        <v>76</v>
      </c>
      <c r="AT171" s="10" t="s">
        <v>10</v>
      </c>
      <c r="AU171" s="10" t="s">
        <v>49</v>
      </c>
      <c r="AV171" s="10"/>
      <c r="AW171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,/*[subclass]=*/NULL,/*[order]=*/ 'Petitvirales'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71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" s="60" t="str">
        <f t="shared" ca="1" si="13"/>
        <v>/*[filename]=*/ 'ICTV MSL Release 35 2019 Changes.2.col_mapped.SQLinsert.xlsx' ,/*[sort]=*/ '170'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1" s="60" t="str">
        <f t="shared" si="14"/>
        <v xml:space="preserve"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</v>
      </c>
      <c r="BA171" s="60" t="str">
        <f t="shared" si="15"/>
        <v xml:space="preserve">,/*[subclass]=*/NULL,/*[order]=*/ 'Petitvirales'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1" s="60" t="str">
        <f t="shared" si="16"/>
        <v xml:space="preserve">,/*[change]=*/ 'Create new' ,/*[rank]=*/ 'order' </v>
      </c>
    </row>
    <row r="172" spans="1:54" x14ac:dyDescent="0.2">
      <c r="A172" s="59" t="str">
        <f ca="1">MID(CELL("filename",$AW$1),FIND("[",CELL("filename",$AW$1))+1,FIND("]", CELL("filename",$AW$1))-FIND("[",CELL("filename",$AW$1))-1)</f>
        <v>ICTV MSL Release 35 2019 Changes.2.col_mapped.SQLinsert.xlsx</v>
      </c>
      <c r="B172" s="14">
        <v>171</v>
      </c>
      <c r="D172" s="16" t="s">
        <v>399</v>
      </c>
      <c r="E172" s="14" t="s">
        <v>5705</v>
      </c>
      <c r="F172" s="16" t="s">
        <v>5382</v>
      </c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 t="s">
        <v>411</v>
      </c>
      <c r="R172" s="36"/>
      <c r="S172" s="24"/>
      <c r="T172" s="24"/>
      <c r="U172" s="24"/>
      <c r="V172" s="24"/>
      <c r="X172" s="6" t="s">
        <v>400</v>
      </c>
      <c r="Y172" s="6"/>
      <c r="Z172" s="6" t="s">
        <v>407</v>
      </c>
      <c r="AA172" s="6"/>
      <c r="AB172" s="6" t="s">
        <v>408</v>
      </c>
      <c r="AC172" s="6"/>
      <c r="AD172" s="6" t="s">
        <v>409</v>
      </c>
      <c r="AE172" s="6"/>
      <c r="AF172" s="6" t="s">
        <v>410</v>
      </c>
      <c r="AG172" s="6"/>
      <c r="AH172" s="6" t="s">
        <v>411</v>
      </c>
      <c r="AI172" s="6"/>
      <c r="AJ172" s="6"/>
      <c r="AK172" s="6"/>
      <c r="AL172" s="6"/>
      <c r="AM172" s="6"/>
      <c r="AN172" s="10"/>
      <c r="AO172" s="10"/>
      <c r="AP172" s="6"/>
      <c r="AQ172" s="10"/>
      <c r="AR172" s="10"/>
      <c r="AS172" s="6" t="s">
        <v>76</v>
      </c>
      <c r="AT172" s="10" t="s">
        <v>32</v>
      </c>
      <c r="AU172" s="10" t="s">
        <v>39</v>
      </c>
      <c r="AV172" s="10"/>
      <c r="AW172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'Microviridae' 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,/*[subclass]=*/NULL,/*[order]=*/ 'Petitvirales' ,/*[suborder]=*/NULL,/*[family]=*/ 'Microviridae'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72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" s="60" t="str">
        <f t="shared" ca="1" si="13"/>
        <v>/*[filename]=*/ 'ICTV MSL Release 35 2019 Changes.2.col_mapped.SQLinsert.xlsx' ,/*[sort]=*/ '171'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2" s="60" t="str">
        <f t="shared" si="14"/>
        <v xml:space="preserve">,/*[srcSubOrder]=*/NULL,/*[srcFamily]=*/ 'Microviridae' 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</v>
      </c>
      <c r="BA172" s="60" t="str">
        <f t="shared" si="15"/>
        <v xml:space="preserve">,/*[subclass]=*/NULL,/*[order]=*/ 'Petitvirales' ,/*[suborder]=*/NULL,/*[family]=*/ 'Microviridae'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72" s="60" t="str">
        <f t="shared" si="16"/>
        <v xml:space="preserve">,/*[change]=*/ 'Move' ,/*[rank]=*/ 'family' </v>
      </c>
    </row>
    <row r="173" spans="1:54" x14ac:dyDescent="0.2">
      <c r="A173" s="59" t="str">
        <f ca="1">MID(CELL("filename",$AW$1),FIND("[",CELL("filename",$AW$1))+1,FIND("]", CELL("filename",$AW$1))-FIND("[",CELL("filename",$AW$1))-1)</f>
        <v>ICTV MSL Release 35 2019 Changes.2.col_mapped.SQLinsert.xlsx</v>
      </c>
      <c r="B173" s="14">
        <v>172</v>
      </c>
      <c r="D173" s="16" t="s">
        <v>399</v>
      </c>
      <c r="E173" s="14" t="s">
        <v>5705</v>
      </c>
      <c r="F173" s="16" t="s">
        <v>5382</v>
      </c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36"/>
      <c r="S173" s="24"/>
      <c r="T173" s="24"/>
      <c r="U173" s="24"/>
      <c r="V173" s="24"/>
      <c r="X173" s="6" t="s">
        <v>400</v>
      </c>
      <c r="Y173" s="6"/>
      <c r="Z173" s="6" t="s">
        <v>412</v>
      </c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10"/>
      <c r="AO173" s="10"/>
      <c r="AP173" s="6"/>
      <c r="AQ173" s="10"/>
      <c r="AR173" s="10"/>
      <c r="AS173" s="6" t="s">
        <v>76</v>
      </c>
      <c r="AT173" s="10" t="s">
        <v>10</v>
      </c>
      <c r="AU173" s="10" t="s">
        <v>57</v>
      </c>
      <c r="AV173" s="10"/>
      <c r="AW173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73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" s="60" t="str">
        <f t="shared" ca="1" si="13"/>
        <v>/*[filename]=*/ 'ICTV MSL Release 35 2019 Changes.2.col_mapped.SQLinsert.xlsx' ,/*[sort]=*/ '172'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3" s="60" t="str">
        <f t="shared" si="14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,/*[subkingdom]=*/NULL,/*[phylum]=*/NULL,/*[Subphylum]=*/NULL,/*[class]=*/NULL</v>
      </c>
      <c r="BA173" s="60" t="str">
        <f t="shared" si="15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3" s="60" t="str">
        <f t="shared" si="16"/>
        <v xml:space="preserve">,/*[change]=*/ 'Create new' ,/*[rank]=*/ 'kingdom' </v>
      </c>
    </row>
    <row r="174" spans="1:54" x14ac:dyDescent="0.2">
      <c r="A174" s="59" t="str">
        <f ca="1">MID(CELL("filename",$AW$1),FIND("[",CELL("filename",$AW$1))+1,FIND("]", CELL("filename",$AW$1))-FIND("[",CELL("filename",$AW$1))-1)</f>
        <v>ICTV MSL Release 35 2019 Changes.2.col_mapped.SQLinsert.xlsx</v>
      </c>
      <c r="B174" s="14">
        <v>173</v>
      </c>
      <c r="D174" s="16" t="s">
        <v>399</v>
      </c>
      <c r="E174" s="14" t="s">
        <v>5705</v>
      </c>
      <c r="F174" s="16" t="s">
        <v>5382</v>
      </c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X174" s="6" t="s">
        <v>400</v>
      </c>
      <c r="Y174" s="6"/>
      <c r="Z174" s="6" t="s">
        <v>412</v>
      </c>
      <c r="AA174" s="6"/>
      <c r="AB174" s="6" t="s">
        <v>414</v>
      </c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10"/>
      <c r="AO174" s="10"/>
      <c r="AP174" s="6"/>
      <c r="AQ174" s="10"/>
      <c r="AR174" s="10"/>
      <c r="AS174" s="6" t="s">
        <v>76</v>
      </c>
      <c r="AT174" s="10" t="s">
        <v>10</v>
      </c>
      <c r="AU174" s="10" t="s">
        <v>54</v>
      </c>
      <c r="AV174" s="10"/>
      <c r="AW174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74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" s="60" t="str">
        <f t="shared" ca="1" si="13"/>
        <v>/*[filename]=*/ 'ICTV MSL Release 35 2019 Changes.2.col_mapped.SQLinsert.xlsx' ,/*[sort]=*/ '173'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4" s="60" t="str">
        <f t="shared" si="14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</v>
      </c>
      <c r="BA174" s="60" t="str">
        <f t="shared" si="15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4" s="60" t="str">
        <f t="shared" si="16"/>
        <v xml:space="preserve">,/*[change]=*/ 'Create new' ,/*[rank]=*/ 'phylum' </v>
      </c>
    </row>
    <row r="175" spans="1:54" x14ac:dyDescent="0.2">
      <c r="A175" s="59" t="str">
        <f ca="1">MID(CELL("filename",$AW$1),FIND("[",CELL("filename",$AW$1))+1,FIND("]", CELL("filename",$AW$1))-FIND("[",CELL("filename",$AW$1))-1)</f>
        <v>ICTV MSL Release 35 2019 Changes.2.col_mapped.SQLinsert.xlsx</v>
      </c>
      <c r="B175" s="14">
        <v>174</v>
      </c>
      <c r="D175" s="16" t="s">
        <v>399</v>
      </c>
      <c r="E175" s="14" t="s">
        <v>5705</v>
      </c>
      <c r="F175" s="16" t="s">
        <v>5382</v>
      </c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X175" s="6" t="s">
        <v>400</v>
      </c>
      <c r="Y175" s="6"/>
      <c r="Z175" s="6" t="s">
        <v>412</v>
      </c>
      <c r="AA175" s="6"/>
      <c r="AB175" s="6" t="s">
        <v>414</v>
      </c>
      <c r="AC175" s="6"/>
      <c r="AD175" s="6" t="s">
        <v>415</v>
      </c>
      <c r="AE175" s="6"/>
      <c r="AF175" s="6"/>
      <c r="AG175" s="6"/>
      <c r="AH175" s="6"/>
      <c r="AI175" s="6"/>
      <c r="AJ175" s="6"/>
      <c r="AK175" s="6"/>
      <c r="AL175" s="6"/>
      <c r="AM175" s="6"/>
      <c r="AN175" s="12"/>
      <c r="AO175" s="10"/>
      <c r="AP175" s="10"/>
      <c r="AQ175" s="10"/>
      <c r="AR175" s="10"/>
      <c r="AS175" s="6" t="s">
        <v>76</v>
      </c>
      <c r="AT175" s="10" t="s">
        <v>10</v>
      </c>
      <c r="AU175" s="10" t="s">
        <v>51</v>
      </c>
      <c r="AV175" s="10"/>
      <c r="AW175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75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" s="60" t="str">
        <f t="shared" ca="1" si="13"/>
        <v>/*[filename]=*/ 'ICTV MSL Release 35 2019 Changes.2.col_mapped.SQLinsert.xlsx' ,/*[sort]=*/ '174'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5" s="60" t="str">
        <f t="shared" si="14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</v>
      </c>
      <c r="BA175" s="60" t="str">
        <f t="shared" si="15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5" s="60" t="str">
        <f t="shared" si="16"/>
        <v xml:space="preserve">,/*[change]=*/ 'Create new' ,/*[rank]=*/ 'class' </v>
      </c>
    </row>
    <row r="176" spans="1:54" x14ac:dyDescent="0.2">
      <c r="A176" s="59" t="str">
        <f ca="1">MID(CELL("filename",$AW$1),FIND("[",CELL("filename",$AW$1))+1,FIND("]", CELL("filename",$AW$1))-FIND("[",CELL("filename",$AW$1))-1)</f>
        <v>ICTV MSL Release 35 2019 Changes.2.col_mapped.SQLinsert.xlsx</v>
      </c>
      <c r="B176" s="14">
        <v>175</v>
      </c>
      <c r="D176" s="16" t="s">
        <v>399</v>
      </c>
      <c r="E176" s="14" t="s">
        <v>5705</v>
      </c>
      <c r="F176" s="16" t="s">
        <v>5382</v>
      </c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X176" s="6" t="s">
        <v>400</v>
      </c>
      <c r="Y176" s="6"/>
      <c r="Z176" s="6" t="s">
        <v>412</v>
      </c>
      <c r="AA176" s="6"/>
      <c r="AB176" s="6" t="s">
        <v>414</v>
      </c>
      <c r="AC176" s="6"/>
      <c r="AD176" s="6" t="s">
        <v>415</v>
      </c>
      <c r="AE176" s="6"/>
      <c r="AF176" s="6" t="s">
        <v>416</v>
      </c>
      <c r="AG176" s="6"/>
      <c r="AH176" s="6"/>
      <c r="AI176" s="6"/>
      <c r="AJ176" s="6"/>
      <c r="AK176" s="6"/>
      <c r="AL176" s="6"/>
      <c r="AM176" s="6"/>
      <c r="AN176" s="12"/>
      <c r="AO176" s="10"/>
      <c r="AP176" s="10"/>
      <c r="AQ176" s="10"/>
      <c r="AR176" s="10"/>
      <c r="AS176" s="6" t="s">
        <v>76</v>
      </c>
      <c r="AT176" s="10" t="s">
        <v>10</v>
      </c>
      <c r="AU176" s="10" t="s">
        <v>49</v>
      </c>
      <c r="AV176" s="10"/>
      <c r="AW176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,/*[subclass]=*/NULL,/*[order]=*/ 'Piccovirales'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76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" s="60" t="str">
        <f t="shared" ca="1" si="13"/>
        <v>/*[filename]=*/ 'ICTV MSL Release 35 2019 Changes.2.col_mapped.SQLinsert.xlsx' ,/*[sort]=*/ '175'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6" s="60" t="str">
        <f t="shared" si="14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</v>
      </c>
      <c r="BA176" s="60" t="str">
        <f t="shared" si="15"/>
        <v xml:space="preserve">,/*[subclass]=*/NULL,/*[order]=*/ 'Piccovirales'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6" s="60" t="str">
        <f t="shared" si="16"/>
        <v xml:space="preserve">,/*[change]=*/ 'Create new' ,/*[rank]=*/ 'order' </v>
      </c>
    </row>
    <row r="177" spans="1:54" x14ac:dyDescent="0.2">
      <c r="A177" s="59" t="str">
        <f ca="1">MID(CELL("filename",$AW$1),FIND("[",CELL("filename",$AW$1))+1,FIND("]", CELL("filename",$AW$1))-FIND("[",CELL("filename",$AW$1))-1)</f>
        <v>ICTV MSL Release 35 2019 Changes.2.col_mapped.SQLinsert.xlsx</v>
      </c>
      <c r="B177" s="14">
        <v>176</v>
      </c>
      <c r="D177" s="16" t="s">
        <v>399</v>
      </c>
      <c r="E177" s="14" t="s">
        <v>5705</v>
      </c>
      <c r="F177" s="16" t="s">
        <v>5382</v>
      </c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 t="s">
        <v>417</v>
      </c>
      <c r="R177" s="24"/>
      <c r="S177" s="24"/>
      <c r="T177" s="24"/>
      <c r="U177" s="24"/>
      <c r="V177" s="24"/>
      <c r="X177" s="6" t="s">
        <v>400</v>
      </c>
      <c r="Y177" s="6"/>
      <c r="Z177" s="6" t="s">
        <v>412</v>
      </c>
      <c r="AA177" s="6"/>
      <c r="AB177" s="6" t="s">
        <v>414</v>
      </c>
      <c r="AC177" s="6"/>
      <c r="AD177" s="6" t="s">
        <v>415</v>
      </c>
      <c r="AE177" s="6"/>
      <c r="AF177" s="6" t="s">
        <v>416</v>
      </c>
      <c r="AG177" s="6"/>
      <c r="AH177" s="6" t="s">
        <v>417</v>
      </c>
      <c r="AI177" s="6"/>
      <c r="AJ177" s="6"/>
      <c r="AK177" s="6"/>
      <c r="AL177" s="6"/>
      <c r="AM177" s="6"/>
      <c r="AN177" s="12"/>
      <c r="AO177" s="10"/>
      <c r="AP177" s="10"/>
      <c r="AQ177" s="10"/>
      <c r="AR177" s="10"/>
      <c r="AS177" s="6" t="s">
        <v>76</v>
      </c>
      <c r="AT177" s="10" t="s">
        <v>32</v>
      </c>
      <c r="AU177" s="10" t="s">
        <v>39</v>
      </c>
      <c r="AV177" s="10"/>
      <c r="AW177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,/*[subclass]=*/NULL,/*[order]=*/ 'Piccovirales' ,/*[suborder]=*/NULL,/*[family]=*/ 'Parvoviridae'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77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" s="60" t="str">
        <f t="shared" ca="1" si="13"/>
        <v>/*[filename]=*/ 'ICTV MSL Release 35 2019 Changes.2.col_mapped.SQLinsert.xlsx' ,/*[sort]=*/ '176'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7" s="60" t="str">
        <f t="shared" si="14"/>
        <v xml:space="preserve">,/*[srcSubOrder]=*/NULL,/*[srcFamily]=*/ 'Parvoviridae'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</v>
      </c>
      <c r="BA177" s="60" t="str">
        <f t="shared" si="15"/>
        <v xml:space="preserve">,/*[subclass]=*/NULL,/*[order]=*/ 'Piccovirales' ,/*[suborder]=*/NULL,/*[family]=*/ 'Parvoviridae'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77" s="60" t="str">
        <f t="shared" si="16"/>
        <v xml:space="preserve">,/*[change]=*/ 'Move' ,/*[rank]=*/ 'family' </v>
      </c>
    </row>
    <row r="178" spans="1:54" x14ac:dyDescent="0.2">
      <c r="A178" s="59" t="str">
        <f ca="1">MID(CELL("filename",$AW$1),FIND("[",CELL("filename",$AW$1))+1,FIND("]", CELL("filename",$AW$1))-FIND("[",CELL("filename",$AW$1))-1)</f>
        <v>ICTV MSL Release 35 2019 Changes.2.col_mapped.SQLinsert.xlsx</v>
      </c>
      <c r="B178" s="14">
        <v>177</v>
      </c>
      <c r="D178" s="16" t="s">
        <v>399</v>
      </c>
      <c r="E178" s="14" t="s">
        <v>5705</v>
      </c>
      <c r="F178" s="16" t="s">
        <v>5382</v>
      </c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X178" s="6" t="s">
        <v>400</v>
      </c>
      <c r="Y178" s="6"/>
      <c r="Z178" s="6" t="s">
        <v>412</v>
      </c>
      <c r="AA178" s="6"/>
      <c r="AB178" s="6" t="s">
        <v>414</v>
      </c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12"/>
      <c r="AO178" s="10"/>
      <c r="AP178" s="10"/>
      <c r="AQ178" s="10"/>
      <c r="AR178" s="10"/>
      <c r="AS178" s="6" t="s">
        <v>76</v>
      </c>
      <c r="AT178" s="10" t="s">
        <v>10</v>
      </c>
      <c r="AU178" s="10" t="s">
        <v>54</v>
      </c>
      <c r="AV178" s="10"/>
      <c r="AW178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78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" s="60" t="str">
        <f t="shared" ca="1" si="13"/>
        <v>/*[filename]=*/ 'ICTV MSL Release 35 2019 Changes.2.col_mapped.SQLinsert.xlsx' ,/*[sort]=*/ '177'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8" s="60" t="str">
        <f t="shared" si="14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</v>
      </c>
      <c r="BA178" s="60" t="str">
        <f t="shared" si="15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8" s="60" t="str">
        <f t="shared" si="16"/>
        <v xml:space="preserve">,/*[change]=*/ 'Create new' ,/*[rank]=*/ 'phylum' </v>
      </c>
    </row>
    <row r="179" spans="1:54" x14ac:dyDescent="0.2">
      <c r="A179" s="59" t="str">
        <f ca="1">MID(CELL("filename",$AW$1),FIND("[",CELL("filename",$AW$1))+1,FIND("]", CELL("filename",$AW$1))-FIND("[",CELL("filename",$AW$1))-1)</f>
        <v>ICTV MSL Release 35 2019 Changes.2.col_mapped.SQLinsert.xlsx</v>
      </c>
      <c r="B179" s="14">
        <v>178</v>
      </c>
      <c r="D179" s="16" t="s">
        <v>399</v>
      </c>
      <c r="E179" s="14" t="s">
        <v>5705</v>
      </c>
      <c r="F179" s="16" t="s">
        <v>5382</v>
      </c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X179" s="6" t="s">
        <v>400</v>
      </c>
      <c r="Y179" s="6"/>
      <c r="Z179" s="6" t="s">
        <v>412</v>
      </c>
      <c r="AA179" s="6"/>
      <c r="AB179" s="6" t="s">
        <v>414</v>
      </c>
      <c r="AC179" s="6"/>
      <c r="AD179" s="6" t="s">
        <v>418</v>
      </c>
      <c r="AE179" s="6"/>
      <c r="AF179" s="6"/>
      <c r="AG179" s="6"/>
      <c r="AH179" s="6"/>
      <c r="AI179" s="6"/>
      <c r="AJ179" s="6"/>
      <c r="AK179" s="6"/>
      <c r="AL179" s="6"/>
      <c r="AM179" s="6"/>
      <c r="AN179" s="10"/>
      <c r="AO179" s="10"/>
      <c r="AP179" s="10"/>
      <c r="AQ179" s="10"/>
      <c r="AR179" s="10"/>
      <c r="AS179" s="6" t="s">
        <v>76</v>
      </c>
      <c r="AT179" s="10" t="s">
        <v>10</v>
      </c>
      <c r="AU179" s="10" t="s">
        <v>51</v>
      </c>
      <c r="AV179" s="10"/>
      <c r="AW179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79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" s="60" t="str">
        <f t="shared" ca="1" si="13"/>
        <v>/*[filename]=*/ 'ICTV MSL Release 35 2019 Changes.2.col_mapped.SQLinsert.xlsx' ,/*[sort]=*/ '178'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9" s="60" t="str">
        <f t="shared" si="14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</v>
      </c>
      <c r="BA179" s="60" t="str">
        <f t="shared" si="15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9" s="60" t="str">
        <f t="shared" si="16"/>
        <v xml:space="preserve">,/*[change]=*/ 'Create new' ,/*[rank]=*/ 'class' </v>
      </c>
    </row>
    <row r="180" spans="1:54" x14ac:dyDescent="0.2">
      <c r="A180" s="59" t="str">
        <f ca="1">MID(CELL("filename",$AW$1),FIND("[",CELL("filename",$AW$1))+1,FIND("]", CELL("filename",$AW$1))-FIND("[",CELL("filename",$AW$1))-1)</f>
        <v>ICTV MSL Release 35 2019 Changes.2.col_mapped.SQLinsert.xlsx</v>
      </c>
      <c r="B180" s="14">
        <v>179</v>
      </c>
      <c r="D180" s="16" t="s">
        <v>399</v>
      </c>
      <c r="E180" s="14" t="s">
        <v>5705</v>
      </c>
      <c r="F180" s="16" t="s">
        <v>5382</v>
      </c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X180" s="6" t="s">
        <v>400</v>
      </c>
      <c r="Y180" s="6"/>
      <c r="Z180" s="6" t="s">
        <v>412</v>
      </c>
      <c r="AA180" s="6"/>
      <c r="AB180" s="6" t="s">
        <v>414</v>
      </c>
      <c r="AC180" s="6"/>
      <c r="AD180" s="6" t="s">
        <v>418</v>
      </c>
      <c r="AE180" s="6"/>
      <c r="AF180" s="6" t="s">
        <v>419</v>
      </c>
      <c r="AG180" s="6"/>
      <c r="AH180" s="6"/>
      <c r="AI180" s="6"/>
      <c r="AJ180" s="6"/>
      <c r="AK180" s="6"/>
      <c r="AL180" s="6"/>
      <c r="AM180" s="6"/>
      <c r="AN180" s="12"/>
      <c r="AO180" s="10"/>
      <c r="AP180" s="10"/>
      <c r="AQ180" s="10"/>
      <c r="AR180" s="10"/>
      <c r="AS180" s="6" t="s">
        <v>76</v>
      </c>
      <c r="AT180" s="10" t="s">
        <v>10</v>
      </c>
      <c r="AU180" s="10" t="s">
        <v>49</v>
      </c>
      <c r="AV180" s="10"/>
      <c r="AW180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,/*[subclass]=*/NULL,/*[order]=*/ 'Polivirales'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80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" s="60" t="str">
        <f t="shared" ca="1" si="13"/>
        <v>/*[filename]=*/ 'ICTV MSL Release 35 2019 Changes.2.col_mapped.SQLinsert.xlsx' ,/*[sort]=*/ '179'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0" s="60" t="str">
        <f t="shared" si="14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</v>
      </c>
      <c r="BA180" s="60" t="str">
        <f t="shared" si="15"/>
        <v xml:space="preserve">,/*[subclass]=*/NULL,/*[order]=*/ 'Polivirales'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0" s="60" t="str">
        <f t="shared" si="16"/>
        <v xml:space="preserve">,/*[change]=*/ 'Create new' ,/*[rank]=*/ 'order' </v>
      </c>
    </row>
    <row r="181" spans="1:54" x14ac:dyDescent="0.2">
      <c r="A181" s="59" t="str">
        <f ca="1">MID(CELL("filename",$AW$1),FIND("[",CELL("filename",$AW$1))+1,FIND("]", CELL("filename",$AW$1))-FIND("[",CELL("filename",$AW$1))-1)</f>
        <v>ICTV MSL Release 35 2019 Changes.2.col_mapped.SQLinsert.xlsx</v>
      </c>
      <c r="B181" s="14">
        <v>180</v>
      </c>
      <c r="D181" s="16" t="s">
        <v>399</v>
      </c>
      <c r="E181" s="14" t="s">
        <v>5705</v>
      </c>
      <c r="F181" s="16" t="s">
        <v>5382</v>
      </c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 t="s">
        <v>420</v>
      </c>
      <c r="R181" s="24"/>
      <c r="S181" s="24"/>
      <c r="T181" s="24"/>
      <c r="U181" s="24"/>
      <c r="V181" s="24"/>
      <c r="X181" s="6" t="s">
        <v>400</v>
      </c>
      <c r="Y181" s="6"/>
      <c r="Z181" s="6" t="s">
        <v>412</v>
      </c>
      <c r="AA181" s="6"/>
      <c r="AB181" s="6" t="s">
        <v>414</v>
      </c>
      <c r="AC181" s="6"/>
      <c r="AD181" s="6" t="s">
        <v>418</v>
      </c>
      <c r="AE181" s="6"/>
      <c r="AF181" s="6" t="s">
        <v>419</v>
      </c>
      <c r="AG181" s="6"/>
      <c r="AH181" s="6" t="s">
        <v>420</v>
      </c>
      <c r="AI181" s="6"/>
      <c r="AJ181" s="6"/>
      <c r="AK181" s="6"/>
      <c r="AL181" s="6"/>
      <c r="AM181" s="6"/>
      <c r="AN181" s="12"/>
      <c r="AO181" s="10"/>
      <c r="AP181" s="10"/>
      <c r="AQ181" s="10"/>
      <c r="AR181" s="10"/>
      <c r="AS181" s="6" t="s">
        <v>76</v>
      </c>
      <c r="AT181" s="10" t="s">
        <v>32</v>
      </c>
      <c r="AU181" s="10" t="s">
        <v>39</v>
      </c>
      <c r="AV181" s="10"/>
      <c r="AW181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'Bidnaviridae'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,/*[subclass]=*/NULL,/*[order]=*/ 'Polivirales' ,/*[suborder]=*/NULL,/*[family]=*/ 'Bidnaviridae'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81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" s="60" t="str">
        <f t="shared" ca="1" si="13"/>
        <v>/*[filename]=*/ 'ICTV MSL Release 35 2019 Changes.2.col_mapped.SQLinsert.xlsx' ,/*[sort]=*/ '180'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1" s="60" t="str">
        <f t="shared" si="14"/>
        <v xml:space="preserve">,/*[srcSubOrder]=*/NULL,/*[srcFamily]=*/ 'Bidnaviridae'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</v>
      </c>
      <c r="BA181" s="60" t="str">
        <f t="shared" si="15"/>
        <v xml:space="preserve">,/*[subclass]=*/NULL,/*[order]=*/ 'Polivirales' ,/*[suborder]=*/NULL,/*[family]=*/ 'Bidnaviridae'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81" s="60" t="str">
        <f t="shared" si="16"/>
        <v xml:space="preserve">,/*[change]=*/ 'Move' ,/*[rank]=*/ 'family' </v>
      </c>
    </row>
    <row r="182" spans="1:54" x14ac:dyDescent="0.2">
      <c r="A182" s="59" t="str">
        <f ca="1">MID(CELL("filename",$AW$1),FIND("[",CELL("filename",$AW$1))+1,FIND("]", CELL("filename",$AW$1))-FIND("[",CELL("filename",$AW$1))-1)</f>
        <v>ICTV MSL Release 35 2019 Changes.2.col_mapped.SQLinsert.xlsx</v>
      </c>
      <c r="B182" s="14">
        <v>181</v>
      </c>
      <c r="D182" s="16" t="s">
        <v>399</v>
      </c>
      <c r="E182" s="14" t="s">
        <v>5705</v>
      </c>
      <c r="F182" s="16" t="s">
        <v>5382</v>
      </c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X182" s="6" t="s">
        <v>400</v>
      </c>
      <c r="Y182" s="6"/>
      <c r="Z182" s="6" t="s">
        <v>412</v>
      </c>
      <c r="AA182" s="6"/>
      <c r="AB182" s="6" t="s">
        <v>414</v>
      </c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12"/>
      <c r="AO182" s="10"/>
      <c r="AP182" s="10"/>
      <c r="AQ182" s="10"/>
      <c r="AR182" s="10"/>
      <c r="AS182" s="6" t="s">
        <v>76</v>
      </c>
      <c r="AT182" s="10" t="s">
        <v>10</v>
      </c>
      <c r="AU182" s="10" t="s">
        <v>54</v>
      </c>
      <c r="AV182" s="10"/>
      <c r="AW182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82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" s="60" t="str">
        <f t="shared" ca="1" si="13"/>
        <v>/*[filename]=*/ 'ICTV MSL Release 35 2019 Changes.2.col_mapped.SQLinsert.xlsx' ,/*[sort]=*/ '181'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2" s="60" t="str">
        <f t="shared" si="14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</v>
      </c>
      <c r="BA182" s="60" t="str">
        <f t="shared" si="15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2" s="60" t="str">
        <f t="shared" si="16"/>
        <v xml:space="preserve">,/*[change]=*/ 'Create new' ,/*[rank]=*/ 'phylum' </v>
      </c>
    </row>
    <row r="183" spans="1:54" x14ac:dyDescent="0.2">
      <c r="A183" s="59" t="str">
        <f ca="1">MID(CELL("filename",$AW$1),FIND("[",CELL("filename",$AW$1))+1,FIND("]", CELL("filename",$AW$1))-FIND("[",CELL("filename",$AW$1))-1)</f>
        <v>ICTV MSL Release 35 2019 Changes.2.col_mapped.SQLinsert.xlsx</v>
      </c>
      <c r="B183" s="14">
        <v>182</v>
      </c>
      <c r="D183" s="16" t="s">
        <v>399</v>
      </c>
      <c r="E183" s="14" t="s">
        <v>5705</v>
      </c>
      <c r="F183" s="16" t="s">
        <v>5382</v>
      </c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X183" s="6" t="s">
        <v>400</v>
      </c>
      <c r="Y183" s="6"/>
      <c r="Z183" s="6" t="s">
        <v>412</v>
      </c>
      <c r="AA183" s="6"/>
      <c r="AB183" s="6" t="s">
        <v>414</v>
      </c>
      <c r="AC183" s="6"/>
      <c r="AD183" s="6" t="s">
        <v>421</v>
      </c>
      <c r="AE183" s="6"/>
      <c r="AF183" s="6"/>
      <c r="AG183" s="6"/>
      <c r="AH183" s="6"/>
      <c r="AI183" s="6"/>
      <c r="AJ183" s="6"/>
      <c r="AK183" s="6"/>
      <c r="AL183" s="6"/>
      <c r="AM183" s="6"/>
      <c r="AN183" s="12"/>
      <c r="AO183" s="10"/>
      <c r="AP183" s="10"/>
      <c r="AQ183" s="10"/>
      <c r="AR183" s="10"/>
      <c r="AS183" s="6" t="s">
        <v>76</v>
      </c>
      <c r="AT183" s="10" t="s">
        <v>10</v>
      </c>
      <c r="AU183" s="10" t="s">
        <v>51</v>
      </c>
      <c r="AV183" s="10"/>
      <c r="AW183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83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" s="60" t="str">
        <f t="shared" ca="1" si="13"/>
        <v>/*[filename]=*/ 'ICTV MSL Release 35 2019 Changes.2.col_mapped.SQLinsert.xlsx' ,/*[sort]=*/ '182'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3" s="60" t="str">
        <f t="shared" si="14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3" s="60" t="str">
        <f t="shared" si="15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3" s="60" t="str">
        <f t="shared" si="16"/>
        <v xml:space="preserve">,/*[change]=*/ 'Create new' ,/*[rank]=*/ 'class' </v>
      </c>
    </row>
    <row r="184" spans="1:54" x14ac:dyDescent="0.2">
      <c r="A184" s="59" t="str">
        <f ca="1">MID(CELL("filename",$AW$1),FIND("[",CELL("filename",$AW$1))+1,FIND("]", CELL("filename",$AW$1))-FIND("[",CELL("filename",$AW$1))-1)</f>
        <v>ICTV MSL Release 35 2019 Changes.2.col_mapped.SQLinsert.xlsx</v>
      </c>
      <c r="B184" s="14">
        <v>183</v>
      </c>
      <c r="D184" s="16" t="s">
        <v>399</v>
      </c>
      <c r="E184" s="14" t="s">
        <v>5705</v>
      </c>
      <c r="F184" s="16" t="s">
        <v>5382</v>
      </c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X184" s="6" t="s">
        <v>400</v>
      </c>
      <c r="Y184" s="6"/>
      <c r="Z184" s="6" t="s">
        <v>412</v>
      </c>
      <c r="AA184" s="6"/>
      <c r="AB184" s="6" t="s">
        <v>414</v>
      </c>
      <c r="AC184" s="6"/>
      <c r="AD184" s="6" t="s">
        <v>421</v>
      </c>
      <c r="AE184" s="6"/>
      <c r="AF184" s="6" t="s">
        <v>422</v>
      </c>
      <c r="AG184" s="6"/>
      <c r="AH184" s="6"/>
      <c r="AI184" s="6"/>
      <c r="AJ184" s="6"/>
      <c r="AK184" s="6"/>
      <c r="AL184" s="6"/>
      <c r="AM184" s="6"/>
      <c r="AN184" s="10"/>
      <c r="AO184" s="10"/>
      <c r="AP184" s="10"/>
      <c r="AQ184" s="10"/>
      <c r="AR184" s="10"/>
      <c r="AS184" s="6" t="s">
        <v>76</v>
      </c>
      <c r="AT184" s="10" t="s">
        <v>10</v>
      </c>
      <c r="AU184" s="10" t="s">
        <v>49</v>
      </c>
      <c r="AV184" s="10"/>
      <c r="AW184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'Sepolyvirales'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84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" s="60" t="str">
        <f t="shared" ca="1" si="13"/>
        <v>/*[filename]=*/ 'ICTV MSL Release 35 2019 Changes.2.col_mapped.SQLinsert.xlsx' ,/*[sort]=*/ '183'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4" s="60" t="str">
        <f t="shared" si="14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4" s="60" t="str">
        <f t="shared" si="15"/>
        <v xml:space="preserve">,/*[subclass]=*/NULL,/*[order]=*/ 'Sepolyvirales'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4" s="60" t="str">
        <f t="shared" si="16"/>
        <v xml:space="preserve">,/*[change]=*/ 'Create new' ,/*[rank]=*/ 'order' </v>
      </c>
    </row>
    <row r="185" spans="1:54" x14ac:dyDescent="0.2">
      <c r="A185" s="59" t="str">
        <f ca="1">MID(CELL("filename",$AW$1),FIND("[",CELL("filename",$AW$1))+1,FIND("]", CELL("filename",$AW$1))-FIND("[",CELL("filename",$AW$1))-1)</f>
        <v>ICTV MSL Release 35 2019 Changes.2.col_mapped.SQLinsert.xlsx</v>
      </c>
      <c r="B185" s="14">
        <v>184</v>
      </c>
      <c r="D185" s="16" t="s">
        <v>399</v>
      </c>
      <c r="E185" s="14" t="s">
        <v>5705</v>
      </c>
      <c r="F185" s="16" t="s">
        <v>5382</v>
      </c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 t="s">
        <v>337</v>
      </c>
      <c r="R185" s="24"/>
      <c r="S185" s="24"/>
      <c r="T185" s="24"/>
      <c r="U185" s="24"/>
      <c r="V185" s="24"/>
      <c r="X185" s="6" t="s">
        <v>400</v>
      </c>
      <c r="Y185" s="6"/>
      <c r="Z185" s="6" t="s">
        <v>412</v>
      </c>
      <c r="AA185" s="6"/>
      <c r="AB185" s="6" t="s">
        <v>414</v>
      </c>
      <c r="AC185" s="6"/>
      <c r="AD185" s="6" t="s">
        <v>421</v>
      </c>
      <c r="AE185" s="6"/>
      <c r="AF185" s="6" t="s">
        <v>422</v>
      </c>
      <c r="AG185" s="6"/>
      <c r="AH185" s="6" t="s">
        <v>337</v>
      </c>
      <c r="AI185" s="6"/>
      <c r="AJ185" s="6"/>
      <c r="AK185" s="6"/>
      <c r="AL185" s="6"/>
      <c r="AM185" s="6"/>
      <c r="AN185" s="10"/>
      <c r="AO185" s="10"/>
      <c r="AP185" s="10"/>
      <c r="AQ185" s="10"/>
      <c r="AR185" s="10"/>
      <c r="AS185" s="6" t="s">
        <v>76</v>
      </c>
      <c r="AT185" s="10" t="s">
        <v>32</v>
      </c>
      <c r="AU185" s="10" t="s">
        <v>39</v>
      </c>
      <c r="AV185" s="10"/>
      <c r="AW185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'Polyomaviridae'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'Sepolyvirales' ,/*[suborder]=*/NULL,/*[family]=*/ 'Polyomaviridae'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85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" s="60" t="str">
        <f t="shared" ca="1" si="13"/>
        <v>/*[filename]=*/ 'ICTV MSL Release 35 2019 Changes.2.col_mapped.SQLinsert.xlsx' ,/*[sort]=*/ '184'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5" s="60" t="str">
        <f t="shared" si="14"/>
        <v xml:space="preserve">,/*[srcSubOrder]=*/NULL,/*[srcFamily]=*/ 'Polyomaviridae'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5" s="60" t="str">
        <f t="shared" si="15"/>
        <v xml:space="preserve">,/*[subclass]=*/NULL,/*[order]=*/ 'Sepolyvirales' ,/*[suborder]=*/NULL,/*[family]=*/ 'Polyomaviridae'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85" s="60" t="str">
        <f t="shared" si="16"/>
        <v xml:space="preserve">,/*[change]=*/ 'Move' ,/*[rank]=*/ 'family' </v>
      </c>
    </row>
    <row r="186" spans="1:54" x14ac:dyDescent="0.2">
      <c r="A186" s="59" t="str">
        <f ca="1">MID(CELL("filename",$AW$1),FIND("[",CELL("filename",$AW$1))+1,FIND("]", CELL("filename",$AW$1))-FIND("[",CELL("filename",$AW$1))-1)</f>
        <v>ICTV MSL Release 35 2019 Changes.2.col_mapped.SQLinsert.xlsx</v>
      </c>
      <c r="B186" s="14">
        <v>185</v>
      </c>
      <c r="D186" s="16" t="s">
        <v>399</v>
      </c>
      <c r="E186" s="14" t="s">
        <v>5705</v>
      </c>
      <c r="F186" s="16" t="s">
        <v>5382</v>
      </c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X186" s="6" t="s">
        <v>400</v>
      </c>
      <c r="Y186" s="6"/>
      <c r="Z186" s="6" t="s">
        <v>412</v>
      </c>
      <c r="AA186" s="6"/>
      <c r="AB186" s="6" t="s">
        <v>414</v>
      </c>
      <c r="AC186" s="6"/>
      <c r="AD186" s="6" t="s">
        <v>421</v>
      </c>
      <c r="AE186" s="6"/>
      <c r="AF186" s="6" t="s">
        <v>423</v>
      </c>
      <c r="AG186" s="6"/>
      <c r="AH186" s="6"/>
      <c r="AI186" s="6"/>
      <c r="AJ186" s="6"/>
      <c r="AK186" s="6"/>
      <c r="AL186" s="6"/>
      <c r="AM186" s="6"/>
      <c r="AN186" s="12"/>
      <c r="AO186" s="10"/>
      <c r="AP186" s="10"/>
      <c r="AQ186" s="10"/>
      <c r="AR186" s="10"/>
      <c r="AS186" s="6" t="s">
        <v>76</v>
      </c>
      <c r="AT186" s="10" t="s">
        <v>10</v>
      </c>
      <c r="AU186" s="10" t="s">
        <v>49</v>
      </c>
      <c r="AV186" s="10"/>
      <c r="AW186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'Zurhausenvirales'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86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" s="60" t="str">
        <f t="shared" ca="1" si="13"/>
        <v>/*[filename]=*/ 'ICTV MSL Release 35 2019 Changes.2.col_mapped.SQLinsert.xlsx' ,/*[sort]=*/ '185'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6" s="60" t="str">
        <f t="shared" si="14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6" s="60" t="str">
        <f t="shared" si="15"/>
        <v xml:space="preserve">,/*[subclass]=*/NULL,/*[order]=*/ 'Zurhausenvirales'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6" s="60" t="str">
        <f t="shared" si="16"/>
        <v xml:space="preserve">,/*[change]=*/ 'Create new' ,/*[rank]=*/ 'order' </v>
      </c>
    </row>
    <row r="187" spans="1:54" x14ac:dyDescent="0.2">
      <c r="A187" s="59" t="str">
        <f ca="1">MID(CELL("filename",$AW$1),FIND("[",CELL("filename",$AW$1))+1,FIND("]", CELL("filename",$AW$1))-FIND("[",CELL("filename",$AW$1))-1)</f>
        <v>ICTV MSL Release 35 2019 Changes.2.col_mapped.SQLinsert.xlsx</v>
      </c>
      <c r="B187" s="14">
        <v>186</v>
      </c>
      <c r="D187" s="16" t="s">
        <v>399</v>
      </c>
      <c r="E187" s="14" t="s">
        <v>5705</v>
      </c>
      <c r="F187" s="16" t="s">
        <v>5382</v>
      </c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 t="s">
        <v>424</v>
      </c>
      <c r="R187" s="24"/>
      <c r="S187" s="24"/>
      <c r="T187" s="24"/>
      <c r="U187" s="24"/>
      <c r="V187" s="24"/>
      <c r="X187" s="6" t="s">
        <v>400</v>
      </c>
      <c r="Y187" s="6"/>
      <c r="Z187" s="6" t="s">
        <v>412</v>
      </c>
      <c r="AA187" s="6"/>
      <c r="AB187" s="6" t="s">
        <v>414</v>
      </c>
      <c r="AC187" s="6"/>
      <c r="AD187" s="6" t="s">
        <v>421</v>
      </c>
      <c r="AE187" s="6"/>
      <c r="AF187" s="6" t="s">
        <v>423</v>
      </c>
      <c r="AG187" s="6"/>
      <c r="AH187" s="6" t="s">
        <v>424</v>
      </c>
      <c r="AI187" s="6"/>
      <c r="AJ187" s="6"/>
      <c r="AK187" s="6"/>
      <c r="AL187" s="6"/>
      <c r="AM187" s="6"/>
      <c r="AN187" s="12"/>
      <c r="AO187" s="10"/>
      <c r="AP187" s="10"/>
      <c r="AQ187" s="10"/>
      <c r="AR187" s="10"/>
      <c r="AS187" s="6" t="s">
        <v>76</v>
      </c>
      <c r="AT187" s="10" t="s">
        <v>32</v>
      </c>
      <c r="AU187" s="10" t="s">
        <v>39</v>
      </c>
      <c r="AV187" s="10"/>
      <c r="AW187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'Papillomaviridae'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'Zurhausenvirales' ,/*[suborder]=*/NULL,/*[family]=*/ 'Papillomaviridae'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87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" s="60" t="str">
        <f t="shared" ca="1" si="13"/>
        <v>/*[filename]=*/ 'ICTV MSL Release 35 2019 Changes.2.col_mapped.SQLinsert.xlsx' ,/*[sort]=*/ '186'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7" s="60" t="str">
        <f t="shared" si="14"/>
        <v xml:space="preserve">,/*[srcSubOrder]=*/NULL,/*[srcFamily]=*/ 'Papillomaviridae'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7" s="60" t="str">
        <f t="shared" si="15"/>
        <v xml:space="preserve">,/*[subclass]=*/NULL,/*[order]=*/ 'Zurhausenvirales' ,/*[suborder]=*/NULL,/*[family]=*/ 'Papillomaviridae'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87" s="60" t="str">
        <f t="shared" si="16"/>
        <v xml:space="preserve">,/*[change]=*/ 'Move' ,/*[rank]=*/ 'family' </v>
      </c>
    </row>
    <row r="188" spans="1:54" x14ac:dyDescent="0.2">
      <c r="A188" s="59" t="str">
        <f ca="1">MID(CELL("filename",$AW$1),FIND("[",CELL("filename",$AW$1))+1,FIND("]", CELL("filename",$AW$1))-FIND("[",CELL("filename",$AW$1))-1)</f>
        <v>ICTV MSL Release 35 2019 Changes.2.col_mapped.SQLinsert.xlsx</v>
      </c>
      <c r="B188" s="14">
        <v>187</v>
      </c>
      <c r="D188" s="16" t="s">
        <v>399</v>
      </c>
      <c r="E188" s="14" t="s">
        <v>5705</v>
      </c>
      <c r="F188" s="16" t="s">
        <v>5382</v>
      </c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X188" s="6" t="s">
        <v>400</v>
      </c>
      <c r="Y188" s="6"/>
      <c r="Z188" s="6" t="s">
        <v>425</v>
      </c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12"/>
      <c r="AO188" s="10"/>
      <c r="AP188" s="10"/>
      <c r="AQ188" s="10"/>
      <c r="AR188" s="10"/>
      <c r="AS188" s="6" t="s">
        <v>76</v>
      </c>
      <c r="AT188" s="10" t="s">
        <v>10</v>
      </c>
      <c r="AU188" s="10" t="s">
        <v>57</v>
      </c>
      <c r="AV188" s="10"/>
      <c r="AW188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88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" s="60" t="str">
        <f t="shared" ca="1" si="13"/>
        <v>/*[filename]=*/ 'ICTV MSL Release 35 2019 Changes.2.col_mapped.SQLinsert.xlsx' ,/*[sort]=*/ '187'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8" s="60" t="str">
        <f t="shared" si="14"/>
        <v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,/*[subkingdom]=*/NULL,/*[phylum]=*/NULL,/*[Subphylum]=*/NULL,/*[class]=*/NULL</v>
      </c>
      <c r="BA188" s="60" t="str">
        <f t="shared" si="15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8" s="60" t="str">
        <f t="shared" si="16"/>
        <v xml:space="preserve">,/*[change]=*/ 'Create new' ,/*[rank]=*/ 'kingdom' </v>
      </c>
    </row>
    <row r="189" spans="1:54" x14ac:dyDescent="0.2">
      <c r="A189" s="59" t="str">
        <f ca="1">MID(CELL("filename",$AW$1),FIND("[",CELL("filename",$AW$1))+1,FIND("]", CELL("filename",$AW$1))-FIND("[",CELL("filename",$AW$1))-1)</f>
        <v>ICTV MSL Release 35 2019 Changes.2.col_mapped.SQLinsert.xlsx</v>
      </c>
      <c r="B189" s="14">
        <v>188</v>
      </c>
      <c r="D189" s="16" t="s">
        <v>399</v>
      </c>
      <c r="E189" s="14" t="s">
        <v>5705</v>
      </c>
      <c r="F189" s="16" t="s">
        <v>5382</v>
      </c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X189" s="6" t="s">
        <v>400</v>
      </c>
      <c r="Y189" s="6"/>
      <c r="Z189" s="6" t="s">
        <v>425</v>
      </c>
      <c r="AA189" s="6"/>
      <c r="AB189" s="6" t="s">
        <v>426</v>
      </c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10"/>
      <c r="AO189" s="10"/>
      <c r="AP189" s="10"/>
      <c r="AQ189" s="10"/>
      <c r="AR189" s="10"/>
      <c r="AS189" s="6" t="s">
        <v>76</v>
      </c>
      <c r="AT189" s="10" t="s">
        <v>10</v>
      </c>
      <c r="AU189" s="10" t="s">
        <v>54</v>
      </c>
      <c r="AV189" s="10"/>
      <c r="AW189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89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" s="60" t="str">
        <f t="shared" ca="1" si="13"/>
        <v>/*[filename]=*/ 'ICTV MSL Release 35 2019 Changes.2.col_mapped.SQLinsert.xlsx' ,/*[sort]=*/ '188'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9" s="60" t="str">
        <f t="shared" si="14"/>
        <v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,/*[Subphylum]=*/NULL,/*[class]=*/NULL</v>
      </c>
      <c r="BA189" s="60" t="str">
        <f t="shared" si="15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9" s="60" t="str">
        <f t="shared" si="16"/>
        <v xml:space="preserve">,/*[change]=*/ 'Create new' ,/*[rank]=*/ 'phylum' </v>
      </c>
    </row>
    <row r="190" spans="1:54" x14ac:dyDescent="0.2">
      <c r="A190" s="59" t="str">
        <f ca="1">MID(CELL("filename",$AW$1),FIND("[",CELL("filename",$AW$1))+1,FIND("]", CELL("filename",$AW$1))-FIND("[",CELL("filename",$AW$1))-1)</f>
        <v>ICTV MSL Release 35 2019 Changes.2.col_mapped.SQLinsert.xlsx</v>
      </c>
      <c r="B190" s="14">
        <v>189</v>
      </c>
      <c r="D190" s="16" t="s">
        <v>399</v>
      </c>
      <c r="E190" s="14" t="s">
        <v>5705</v>
      </c>
      <c r="F190" s="16" t="s">
        <v>5382</v>
      </c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X190" s="6" t="s">
        <v>400</v>
      </c>
      <c r="Y190" s="6"/>
      <c r="Z190" s="6" t="s">
        <v>425</v>
      </c>
      <c r="AA190" s="6"/>
      <c r="AB190" s="6" t="s">
        <v>426</v>
      </c>
      <c r="AC190" s="6"/>
      <c r="AD190" s="6" t="s">
        <v>427</v>
      </c>
      <c r="AE190" s="6"/>
      <c r="AF190" s="6"/>
      <c r="AG190" s="6"/>
      <c r="AH190" s="6"/>
      <c r="AI190" s="6"/>
      <c r="AJ190" s="6"/>
      <c r="AK190" s="6"/>
      <c r="AL190" s="6"/>
      <c r="AM190" s="6"/>
      <c r="AN190" s="10"/>
      <c r="AO190" s="10"/>
      <c r="AP190" s="10"/>
      <c r="AQ190" s="10"/>
      <c r="AR190" s="10"/>
      <c r="AS190" s="6" t="s">
        <v>76</v>
      </c>
      <c r="AT190" s="10" t="s">
        <v>10</v>
      </c>
      <c r="AU190" s="10" t="s">
        <v>51</v>
      </c>
      <c r="AV190" s="10"/>
      <c r="AW190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90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" s="60" t="str">
        <f t="shared" ca="1" si="13"/>
        <v>/*[filename]=*/ 'ICTV MSL Release 35 2019 Changes.2.col_mapped.SQLinsert.xlsx' ,/*[sort]=*/ '189'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90" s="60" t="str">
        <f t="shared" si="14"/>
        <v xml:space="preserve"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</v>
      </c>
      <c r="BA190" s="60" t="str">
        <f t="shared" si="15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90" s="60" t="str">
        <f t="shared" si="16"/>
        <v xml:space="preserve">,/*[change]=*/ 'Create new' ,/*[rank]=*/ 'class' </v>
      </c>
    </row>
    <row r="191" spans="1:54" x14ac:dyDescent="0.2">
      <c r="A191" s="59" t="str">
        <f ca="1">MID(CELL("filename",$AW$1),FIND("[",CELL("filename",$AW$1))+1,FIND("]", CELL("filename",$AW$1))-FIND("[",CELL("filename",$AW$1))-1)</f>
        <v>ICTV MSL Release 35 2019 Changes.2.col_mapped.SQLinsert.xlsx</v>
      </c>
      <c r="B191" s="14">
        <v>190</v>
      </c>
      <c r="D191" s="16" t="s">
        <v>399</v>
      </c>
      <c r="E191" s="14" t="s">
        <v>5705</v>
      </c>
      <c r="F191" s="16" t="s">
        <v>5382</v>
      </c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X191" s="6" t="s">
        <v>400</v>
      </c>
      <c r="Y191" s="6"/>
      <c r="Z191" s="6" t="s">
        <v>425</v>
      </c>
      <c r="AA191" s="6"/>
      <c r="AB191" s="6" t="s">
        <v>426</v>
      </c>
      <c r="AC191" s="6"/>
      <c r="AD191" s="6" t="s">
        <v>427</v>
      </c>
      <c r="AE191" s="6"/>
      <c r="AF191" s="6" t="s">
        <v>428</v>
      </c>
      <c r="AG191" s="6"/>
      <c r="AH191" s="6"/>
      <c r="AI191" s="6"/>
      <c r="AJ191" s="6"/>
      <c r="AK191" s="6"/>
      <c r="AL191" s="6"/>
      <c r="AM191" s="6"/>
      <c r="AN191" s="10"/>
      <c r="AO191" s="10"/>
      <c r="AP191" s="10"/>
      <c r="AQ191" s="10"/>
      <c r="AR191" s="10"/>
      <c r="AS191" s="6" t="s">
        <v>76</v>
      </c>
      <c r="AT191" s="10" t="s">
        <v>10</v>
      </c>
      <c r="AU191" s="10" t="s">
        <v>49</v>
      </c>
      <c r="AV191" s="10"/>
      <c r="AW191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,/*[subclass]=*/NULL,/*[order]=*/ 'Haloruvirales'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91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" s="60" t="str">
        <f t="shared" ca="1" si="13"/>
        <v>/*[filename]=*/ 'ICTV MSL Release 35 2019 Changes.2.col_mapped.SQLinsert.xlsx' ,/*[sort]=*/ '190'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91" s="60" t="str">
        <f t="shared" si="14"/>
        <v xml:space="preserve"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</v>
      </c>
      <c r="BA191" s="60" t="str">
        <f t="shared" si="15"/>
        <v xml:space="preserve">,/*[subclass]=*/NULL,/*[order]=*/ 'Haloruvirales'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91" s="60" t="str">
        <f t="shared" si="16"/>
        <v xml:space="preserve">,/*[change]=*/ 'Create new' ,/*[rank]=*/ 'order' </v>
      </c>
    </row>
    <row r="192" spans="1:54" x14ac:dyDescent="0.2">
      <c r="A192" s="59" t="str">
        <f ca="1">MID(CELL("filename",$AW$1),FIND("[",CELL("filename",$AW$1))+1,FIND("]", CELL("filename",$AW$1))-FIND("[",CELL("filename",$AW$1))-1)</f>
        <v>ICTV MSL Release 35 2019 Changes.2.col_mapped.SQLinsert.xlsx</v>
      </c>
      <c r="B192" s="14">
        <v>191</v>
      </c>
      <c r="D192" s="16" t="s">
        <v>399</v>
      </c>
      <c r="E192" s="14" t="s">
        <v>5705</v>
      </c>
      <c r="F192" s="16" t="s">
        <v>5382</v>
      </c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 t="s">
        <v>429</v>
      </c>
      <c r="R192" s="24"/>
      <c r="S192" s="24"/>
      <c r="T192" s="24"/>
      <c r="U192" s="24"/>
      <c r="V192" s="24"/>
      <c r="X192" s="6" t="s">
        <v>400</v>
      </c>
      <c r="Y192" s="6"/>
      <c r="Z192" s="6" t="s">
        <v>425</v>
      </c>
      <c r="AA192" s="6"/>
      <c r="AB192" s="6" t="s">
        <v>426</v>
      </c>
      <c r="AC192" s="6"/>
      <c r="AD192" s="6" t="s">
        <v>427</v>
      </c>
      <c r="AE192" s="6"/>
      <c r="AF192" s="6" t="s">
        <v>428</v>
      </c>
      <c r="AG192" s="6"/>
      <c r="AH192" s="6" t="s">
        <v>429</v>
      </c>
      <c r="AI192" s="6"/>
      <c r="AJ192" s="6"/>
      <c r="AK192" s="6"/>
      <c r="AL192" s="6"/>
      <c r="AM192" s="6"/>
      <c r="AN192" s="12"/>
      <c r="AO192" s="10"/>
      <c r="AP192" s="10"/>
      <c r="AQ192" s="10"/>
      <c r="AR192" s="10"/>
      <c r="AS192" s="6" t="s">
        <v>76</v>
      </c>
      <c r="AT192" s="10" t="s">
        <v>32</v>
      </c>
      <c r="AU192" s="10" t="s">
        <v>39</v>
      </c>
      <c r="AV192" s="10"/>
      <c r="AW192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,/*[subclass]=*/NULL,/*[order]=*/ 'Haloruvirales' ,/*[suborder]=*/NULL,/*[family]=*/ 'Pleolipoviridae'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92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2" s="60" t="str">
        <f t="shared" ca="1" si="13"/>
        <v>/*[filename]=*/ 'ICTV MSL Release 35 2019 Changes.2.col_mapped.SQLinsert.xlsx' ,/*[sort]=*/ '191'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92" s="60" t="str">
        <f t="shared" si="14"/>
        <v xml:space="preserve">,/*[srcSubOrder]=*/NULL,/*[srcFamily]=*/ 'Pleolipoviridae' 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</v>
      </c>
      <c r="BA192" s="60" t="str">
        <f t="shared" si="15"/>
        <v xml:space="preserve">,/*[subclass]=*/NULL,/*[order]=*/ 'Haloruvirales' ,/*[suborder]=*/NULL,/*[family]=*/ 'Pleolipoviridae'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92" s="60" t="str">
        <f t="shared" si="16"/>
        <v xml:space="preserve">,/*[change]=*/ 'Move' ,/*[rank]=*/ 'family' </v>
      </c>
    </row>
    <row r="193" spans="1:54" x14ac:dyDescent="0.2">
      <c r="A193" s="59" t="str">
        <f ca="1">MID(CELL("filename",$AW$1),FIND("[",CELL("filename",$AW$1))+1,FIND("]", CELL("filename",$AW$1))-FIND("[",CELL("filename",$AW$1))-1)</f>
        <v>ICTV MSL Release 35 2019 Changes.2.col_mapped.SQLinsert.xlsx</v>
      </c>
      <c r="B193" s="14">
        <v>192</v>
      </c>
      <c r="D193" s="14" t="s">
        <v>5617</v>
      </c>
      <c r="E193" s="14" t="s">
        <v>5706</v>
      </c>
      <c r="F193" s="14" t="s">
        <v>5672</v>
      </c>
      <c r="G193" s="24"/>
      <c r="H193" s="24"/>
      <c r="I193" s="24"/>
      <c r="J193" s="24"/>
      <c r="K193" s="24"/>
      <c r="L193" s="24"/>
      <c r="M193" s="24"/>
      <c r="N193" s="24"/>
      <c r="O193" s="42"/>
      <c r="P193" s="42"/>
      <c r="Q193" s="42"/>
      <c r="R193" s="42"/>
      <c r="S193" s="42"/>
      <c r="T193" s="42"/>
      <c r="U193" s="42"/>
      <c r="V193" s="42"/>
      <c r="W193" s="48"/>
      <c r="X193" s="6"/>
      <c r="Y193" s="6"/>
      <c r="Z193" s="6"/>
      <c r="AA193" s="6"/>
      <c r="AB193" s="6"/>
      <c r="AC193" s="6"/>
      <c r="AD193" s="6"/>
      <c r="AE193" s="6"/>
      <c r="AF193" s="6" t="s">
        <v>1928</v>
      </c>
      <c r="AG193" s="6"/>
      <c r="AH193" s="6" t="s">
        <v>736</v>
      </c>
      <c r="AI193" s="6"/>
      <c r="AJ193" s="6" t="s">
        <v>1505</v>
      </c>
      <c r="AK193" s="6"/>
      <c r="AL193" s="6" t="s">
        <v>5618</v>
      </c>
      <c r="AM193" s="6">
        <v>0</v>
      </c>
      <c r="AN193" s="10" t="s">
        <v>5619</v>
      </c>
      <c r="AO193" s="10" t="s">
        <v>5620</v>
      </c>
      <c r="AP193" s="6" t="s">
        <v>5621</v>
      </c>
      <c r="AQ193" s="6" t="s">
        <v>5622</v>
      </c>
      <c r="AR193" s="10" t="s">
        <v>8</v>
      </c>
      <c r="AS193" s="6"/>
      <c r="AT193" s="10" t="s">
        <v>10</v>
      </c>
      <c r="AU193" s="6" t="s">
        <v>11</v>
      </c>
      <c r="AV193" s="6"/>
      <c r="AW193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'192' ,/*[isWrong]=*/NULL,/*[proposal_abbrev]=*/ '2019.005M' ,/*[proposal]=*/ '2019.005M.zip' ,/*[spreadsheet]=*/ '2019.005M.Mammarenavirus_sp_XAPV.xlsx'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'Unassigned' ,/*[suborder]=*/NULL,/*[family]=*/ 'Arenaviridae' ,/*[subfamily]=*/NULL,/*[genus]=*/ 'Mammarenavirus' ,/*[subgenus]=*/NULL,/*[species]=*/ 'Xapuri mammarenavirus' ,/*[isType]=*/ '0' ,/*[exemplarAccessions]=*/ 'S: MG976578, L: MG976577' ,/*[exemplarName]=*/ 'Xapuri virus' ,/*[abbrev]=*/ 'XAPV' ,/*[exemplarIsolate]=*/ 'LBCE 19881' ,/*[isComplete]=*/ 'CG' ,/*[molecule]=*/NULL,/*[change]=*/ 'Create new' ,/*[rank]=*/ 'species' /*,_comment='loaded from D:\client\github\ICTVonlineDbLoad\excel_files\[ICTV MSL Release 35 2019 Changes.2.col_mapped.SQLinsert.xlsx]load_next_msl'*/)</v>
      </c>
      <c r="AX193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3" s="60" t="str">
        <f t="shared" ca="1" si="13"/>
        <v>/*[filename]=*/ 'ICTV MSL Release 35 2019 Changes.2.col_mapped.SQLinsert.xlsx' ,/*[sort]=*/ '192' ,/*[isWrong]=*/NULL,/*[proposal_abbrev]=*/ '2019.005M' ,/*[proposal]=*/ '2019.005M.zip' ,/*[spreadsheet]=*/ '2019.005M.Mammarenavirus_sp_XAPV.xlsx' ,/*[srcRealm]=*/NULL,/*[srcSubRealm]=*/NULL,/*[srcKingdom]=*/NULL,/*[srcSubkingdom]=*/NULL,/*[srcPhylum]=*/NULL,/*[srcSubPhylum]=*/NULL,/*[srcClass]=*/NULL,/*[srcSubClass]=*/NULL,/*[srcOrder]=*/NULL</v>
      </c>
      <c r="AZ193" s="60" t="str">
        <f t="shared" si="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3" s="60" t="str">
        <f t="shared" si="15"/>
        <v>,/*[subclass]=*/NULL,/*[order]=*/ 'Unassigned' ,/*[suborder]=*/NULL,/*[family]=*/ 'Arenaviridae' ,/*[subfamily]=*/NULL,/*[genus]=*/ 'Mammarenavirus' ,/*[subgenus]=*/NULL,/*[species]=*/ 'Xapuri mammarenavirus' ,/*[isType]=*/ '0' ,/*[exemplarAccessions]=*/ 'S: MG976578, L: MG976577' ,/*[exemplarName]=*/ 'Xapuri virus' ,/*[abbrev]=*/ 'XAPV' ,/*[exemplarIsolate]=*/ 'LBCE 19881' ,/*[isComplete]=*/ 'CG' ,/*[molecule]=*/NULL</v>
      </c>
      <c r="BB193" s="60" t="str">
        <f t="shared" si="16"/>
        <v xml:space="preserve">,/*[change]=*/ 'Create new' ,/*[rank]=*/ 'species' </v>
      </c>
    </row>
    <row r="194" spans="1:54" x14ac:dyDescent="0.2">
      <c r="A194" s="59" t="str">
        <f ca="1">MID(CELL("filename",$AW$1),FIND("[",CELL("filename",$AW$1))+1,FIND("]", CELL("filename",$AW$1))-FIND("[",CELL("filename",$AW$1))-1)</f>
        <v>ICTV MSL Release 35 2019 Changes.2.col_mapped.SQLinsert.xlsx</v>
      </c>
      <c r="B194" s="14">
        <v>193</v>
      </c>
      <c r="D194" s="19" t="s">
        <v>5223</v>
      </c>
      <c r="E194" s="14" t="s">
        <v>5707</v>
      </c>
      <c r="F194" s="19" t="s">
        <v>5383</v>
      </c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X194" s="6" t="s">
        <v>104</v>
      </c>
      <c r="Y194" s="6"/>
      <c r="Z194" s="6"/>
      <c r="AA194" s="6"/>
      <c r="AB194" s="6"/>
      <c r="AC194" s="6"/>
      <c r="AD194" s="6"/>
      <c r="AE194" s="6"/>
      <c r="AF194" s="6"/>
      <c r="AG194" s="6"/>
      <c r="AH194" s="6" t="s">
        <v>430</v>
      </c>
      <c r="AI194" s="6"/>
      <c r="AJ194" s="6" t="s">
        <v>431</v>
      </c>
      <c r="AK194" s="6"/>
      <c r="AL194" s="6" t="s">
        <v>432</v>
      </c>
      <c r="AM194" s="5">
        <v>0</v>
      </c>
      <c r="AN194" s="10" t="s">
        <v>433</v>
      </c>
      <c r="AO194" s="10" t="s">
        <v>432</v>
      </c>
      <c r="AP194" s="6" t="s">
        <v>434</v>
      </c>
      <c r="AQ194" s="10"/>
      <c r="AR194" s="10" t="s">
        <v>8</v>
      </c>
      <c r="AS194" s="10" t="s">
        <v>55</v>
      </c>
      <c r="AT194" s="10" t="s">
        <v>10</v>
      </c>
      <c r="AU194" s="10" t="s">
        <v>11</v>
      </c>
      <c r="AV194" s="10"/>
      <c r="AW194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'193' ,/*[isWrong]=*/NULL,/*[proposal_abbrev]=*/ '2019.005P' ,/*[proposal]=*/ '2019.005P.zip' ,/*[spreadsheet]=*/ '2019.005P.Blunervirus_1sp.xlsx'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'Kitaviridae' ,/*[subfamily]=*/NULL,/*[genus]=*/ 'Blunervirus' ,/*[subgenus]=*/NULL,/*[species]=*/ 'Tea plant necrotic ring blotch virus' ,/*[isType]=*/ '0' ,/*[exemplarAccessions]=*/ 'RNA1: MG781152; RNA2: MG781153; RNA3: MG781154; RNA4: MG781155' ,/*[exemplarName]=*/ 'Tea plant necrotic ring blotch virus' ,/*[abbrev]=*/ 'TPNRBV'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94" s="60" t="str">
        <f t="shared" si="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4" s="60" t="str">
        <f t="shared" ca="1" si="13"/>
        <v>/*[filename]=*/ 'ICTV MSL Release 35 2019 Changes.2.col_mapped.SQLinsert.xlsx' ,/*[sort]=*/ '193' ,/*[isWrong]=*/NULL,/*[proposal_abbrev]=*/ '2019.005P' ,/*[proposal]=*/ '2019.005P.zip' ,/*[spreadsheet]=*/ '2019.005P.Blunervirus_1sp.xlsx' ,/*[srcRealm]=*/NULL,/*[srcSubRealm]=*/NULL,/*[srcKingdom]=*/NULL,/*[srcSubkingdom]=*/NULL,/*[srcPhylum]=*/NULL,/*[srcSubPhylum]=*/NULL,/*[srcClass]=*/NULL,/*[srcSubClass]=*/NULL,/*[srcOrder]=*/NULL</v>
      </c>
      <c r="AZ194" s="60" t="str">
        <f t="shared" si="14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194" s="60" t="str">
        <f t="shared" si="15"/>
        <v xml:space="preserve">,/*[subclass]=*/NULL,/*[order]=*/NULL,/*[suborder]=*/NULL,/*[family]=*/ 'Kitaviridae' ,/*[subfamily]=*/NULL,/*[genus]=*/ 'Blunervirus' ,/*[subgenus]=*/NULL,/*[species]=*/ 'Tea plant necrotic ring blotch virus' ,/*[isType]=*/ '0' ,/*[exemplarAccessions]=*/ 'RNA1: MG781152; RNA2: MG781153; RNA3: MG781154; RNA4: MG781155' ,/*[exemplarName]=*/ 'Tea plant necrotic ring blotch virus' ,/*[abbrev]=*/ 'TPNRBV' ,/*[exemplarIsolate]=*/NULL,/*[isComplete]=*/ 'CG' ,/*[molecule]=*/ 'ssRNA (+)' </v>
      </c>
      <c r="BB194" s="60" t="str">
        <f t="shared" si="16"/>
        <v xml:space="preserve">,/*[change]=*/ 'Create new' ,/*[rank]=*/ 'species' </v>
      </c>
    </row>
    <row r="195" spans="1:54" x14ac:dyDescent="0.2">
      <c r="A195" s="59" t="str">
        <f ca="1">MID(CELL("filename",$AW$1),FIND("[",CELL("filename",$AW$1))+1,FIND("]", CELL("filename",$AW$1))-FIND("[",CELL("filename",$AW$1))-1)</f>
        <v>ICTV MSL Release 35 2019 Changes.2.col_mapped.SQLinsert.xlsx</v>
      </c>
      <c r="B195" s="14">
        <v>194</v>
      </c>
      <c r="D195" s="16" t="s">
        <v>435</v>
      </c>
      <c r="E195" s="14" t="s">
        <v>5708</v>
      </c>
      <c r="F195" s="16" t="s">
        <v>5384</v>
      </c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 t="s">
        <v>130</v>
      </c>
      <c r="AI195" s="6"/>
      <c r="AJ195" s="6" t="s">
        <v>436</v>
      </c>
      <c r="AK195" s="6"/>
      <c r="AL195" s="6"/>
      <c r="AM195" s="6"/>
      <c r="AN195" s="10"/>
      <c r="AO195" s="10"/>
      <c r="AP195" s="6"/>
      <c r="AQ195" s="10"/>
      <c r="AR195" s="10"/>
      <c r="AS195" s="10"/>
      <c r="AT195" s="10" t="s">
        <v>10</v>
      </c>
      <c r="AU195" s="10" t="s">
        <v>13</v>
      </c>
      <c r="AV195" s="10"/>
      <c r="AW195" s="60" t="str">
        <f t="shared" ca="1" si="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'194'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'Diresapivirus'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95" s="60" t="str">
        <f t="shared" ref="AX195:AX258" si="18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5" s="60" t="str">
        <f t="shared" ref="AY195:AY258" ca="1" si="19">CONCATENATE(
CONCATENATE("/*[",A$1,"]=*/",IF(ISBLANK(A195),"NULL",CONCATENATE(" '",SUBSTITUTE(A195,"'","''"),"' ")),
CONCATENATE(",/*[",B$1,"]=*/",IF(ISBLANK(B195),"NULL",CONCATENATE(" '",SUBSTITUTE(B195,"'","''"),"' "))),
CONCATENATE(",/*[",C$1,"]=*/",IF(ISBLANK(C195),"NULL",CONCATENATE(" '",SUBSTITUTE(C195,"'","''"),"' "))),
CONCATENATE(",/*[",D$1,"]=*/",IF(ISBLANK(D195),"NULL",CONCATENATE(" '",SUBSTITUTE(D195,"'","''"),"' "))),
CONCATENATE(",/*[",E$1,"]=*/",IF(ISBLANK(E195),"NULL",CONCATENATE(" '",SUBSTITUTE(E195,"'","''"),"' "))),
CONCATENATE(",/*[",F$1,"]=*/",IF(ISBLANK(F195),"NULL",CONCATENATE(" '",SUBSTITUTE(F195,"'","''"),"' "))),
CONCATENATE(",/*[",G$1,"]=*/",IF(ISBLANK(G195),"NULL",CONCATENATE(" '",SUBSTITUTE(G195,"'","''"),"' "))),
CONCATENATE(",/*[",H$1,"]=*/",IF(ISBLANK(H195),"NULL",CONCATENATE(" '",SUBSTITUTE(H195,"'","''"),"' "))),
CONCATENATE(",/*[",I$1,"]=*/",IF(ISBLANK(I195),"NULL",CONCATENATE(" '",SUBSTITUTE(I195,"'","''"),"' "))),
CONCATENATE(",/*[",J$1,"]=*/",IF(ISBLANK(J195),"NULL",CONCATENATE(" '",SUBSTITUTE(J195,"'","''"),"' "))),
CONCATENATE(",/*[",K$1,"]=*/",IF(ISBLANK(K195),"NULL",CONCATENATE(" '",SUBSTITUTE(K195,"'","''"),"' "))),
CONCATENATE(",/*[",L$1,"]=*/",IF(ISBLANK(L195),"NULL",CONCATENATE(" '",SUBSTITUTE(L195,"'","''"),"' "))),
CONCATENATE(",/*[",M$1,"]=*/",IF(ISBLANK(M195),"NULL",CONCATENATE(" '",SUBSTITUTE(M195,"'","''"),"' "))),
CONCATENATE(",/*[",N$1,"]=*/",IF(ISBLANK(N195),"NULL",CONCATENATE(" '",SUBSTITUTE(N195,"'","''"),"' "))),
CONCATENATE(",/*[",O$1,"]=*/",IF(ISBLANK(O195),"NULL",CONCATENATE(" '",SUBSTITUTE(O195,"'","''"),"' "))),
))</f>
        <v>/*[filename]=*/ 'ICTV MSL Release 35 2019 Changes.2.col_mapped.SQLinsert.xlsx' ,/*[sort]=*/ '194'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</v>
      </c>
      <c r="AZ195" s="60" t="str">
        <f t="shared" ref="AZ195:AZ258" si="20">CONCATENATE(
CONCATENATE(",/*[",P$1,"]=*/",IF(ISBLANK(P195),"NULL",CONCATENATE(" '",SUBSTITUTE(P195,"'","''"),"' " ))),
CONCATENATE(",/*[",Q$1,"]=*/",IF(ISBLANK(Q195),"NULL",CONCATENATE(" '",SUBSTITUTE(Q195,"'","''"),"' " ))),
CONCATENATE(",/*[",R$1,"]=*/",IF(ISBLANK(R195),"NULL",CONCATENATE(" '",SUBSTITUTE(R195,"'","''"),"' " ))),
CONCATENATE(",/*[",S$1,"]=*/",IF(ISBLANK(S195),"NULL",CONCATENATE(" '",SUBSTITUTE(S195,"'","''"),"' " ))),
CONCATENATE(",/*[",T$1,"]=*/",IF(ISBLANK(T195),"NULL",CONCATENATE(" '",SUBSTITUTE(T195,"'","''"),"' " ))),
CONCATENATE(",/*[",U$1,"]=*/",IF(ISBLANK(U195),"NULL",CONCATENATE(" '",SUBSTITUTE(U195,"'","''"),"' " ))),
CONCATENATE(",/*[",V$1,"]=*/",IF(ISBLANK(V195),"NULL",CONCATENATE(" '",SUBSTITUTE(V195,"'","''"),"' " ))),
CONCATENATE(",/*[",W$1,"]=*/",IF(ISBLANK(W195),"NULL",CONCATENATE(" '",SUBSTITUTE(W195,"'","''"),"' " ))),
CONCATENATE(",/*[",X$1,"]=*/",IF(ISBLANK(X195),"NULL",CONCATENATE(" '",SUBSTITUTE(X195,"'","''"),"' " ))),
CONCATENATE(",/*[",Y$1,"]=*/",IF(ISBLANK(Y195),"NULL",CONCATENATE(" '",SUBSTITUTE(Y195,"'","''"),"' " ))),
CONCATENATE(",/*[",Z$1,"]=*/",IF(ISBLANK(Z195),"NULL",CONCATENATE(" '",SUBSTITUTE(Z195,"'","''"),"' " ))),
CONCATENATE(",/*[",AA$1,"]=*/",IF(ISBLANK(AA195),"NULL",CONCATENATE(" '",SUBSTITUTE(AA195,"'","''"),"' " ))),
CONCATENATE(",/*[",AB$1,"]=*/",IF(ISBLANK(AB195),"NULL",CONCATENATE(" '",SUBSTITUTE(AB195,"'","''"),"' " ))),
CONCATENATE(",/*[",AC$1,"]=*/",IF(ISBLANK(AC195),"NULL",CONCATENATE(" '",SUBSTITUTE(AC195,"'","''"),"' " ))),
CONCATENATE(",/*[",AD$1,"]=*/",IF(ISBLANK(AD195),"NULL",CONCATENATE(" '",SUBSTITUTE(AD195,"'","''"),"'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5" s="60" t="str">
        <f t="shared" ref="BA195:BA258" si="21">CONCATENATE(
CONCATENATE(",/*[",AE$1,"]=*/",IF(ISBLANK(AE195),"NULL",CONCATENATE(" '",SUBSTITUTE(AE195,"'","''"),"' " ))),
CONCATENATE(",/*[",AF$1,"]=*/",IF(ISBLANK(AF195),"NULL",CONCATENATE(" '",SUBSTITUTE(AF195,"'","''"),"' " ))),
CONCATENATE(",/*[",AG$1,"]=*/",IF(ISBLANK(AG195),"NULL",CONCATENATE(" '",SUBSTITUTE(AG195,"'","''"),"' " ))),
CONCATENATE(",/*[",AH$1,"]=*/",IF(ISBLANK(AH195),"NULL",CONCATENATE(" '",SUBSTITUTE(AH195,"'","''"),"' " ))),
CONCATENATE(",/*[",AI$1,"]=*/",IF(ISBLANK(AI195),"NULL",CONCATENATE(" '",SUBSTITUTE(AI195,"'","''"),"' " ))),
CONCATENATE(",/*[",AJ$1,"]=*/",IF(ISBLANK(AJ195),"NULL",CONCATENATE(" '",SUBSTITUTE(AJ195,"'","''"),"' " ))),
CONCATENATE(",/*[",AK$1,"]=*/",IF(ISBLANK(AK195),"NULL",CONCATENATE(" '",SUBSTITUTE(AK195,"'","''"),"' " ))),
CONCATENATE(",/*[",AL$1,"]=*/",IF(ISBLANK(AL195),"NULL",CONCATENATE(" '",SUBSTITUTE(AL195,"'","''"),"' " ))),
CONCATENATE(",/*[",AM$1,"]=*/",IF(ISBLANK(AM195),"NULL",CONCATENATE(" '",SUBSTITUTE(AM195,"'","''"),"' " ))),
CONCATENATE(",/*[",AN$1,"]=*/",IF(ISBLANK(AN195),"NULL",CONCATENATE(" '",SUBSTITUTE(AN195,"'","''"),"' " ))),
CONCATENATE(",/*[",AO$1,"]=*/",IF(ISBLANK(AO195),"NULL",CONCATENATE(" '",SUBSTITUTE(AO195,"'","''"),"' " ))),
CONCATENATE(",/*[",AP$1,"]=*/",IF(ISBLANK(AP195),"NULL",CONCATENATE(" '",SUBSTITUTE(AP195,"'","''"),"' " ))),
CONCATENATE(",/*[",AQ$1,"]=*/",IF(ISBLANK(AQ195),"NULL",CONCATENATE(" '",SUBSTITUTE(AQ195,"'","''"),"' " ))),
CONCATENATE(",/*[",AR$1,"]=*/",IF(ISBLANK(AR195),"NULL",CONCATENATE(" '",SUBSTITUTE(AR195,"'","''"),"' " ))),
CONCATENATE(",/*[",AS$1,"]=*/",IF(ISBLANK(AS195),"NULL",CONCATENATE(" '",SUBSTITUTE(AS195,"'","''"),"' " ))),
)</f>
        <v>,/*[subclass]=*/NULL,/*[order]=*/NULL,/*[suborder]=*/NULL,/*[family]=*/ 'Picornaviridae' ,/*[subfamily]=*/NULL,/*[genus]=*/ 'Diresapivirus' ,/*[subgenus]=*/NULL,/*[species]=*/NULL,/*[isType]=*/NULL,/*[exemplarAccessions]=*/NULL,/*[exemplarName]=*/NULL,/*[abbrev]=*/NULL,/*[exemplarIsolate]=*/NULL,/*[isComplete]=*/NULL,/*[molecule]=*/NULL</v>
      </c>
      <c r="BB195" s="60" t="str">
        <f t="shared" ref="BB195:BB258" si="22">CONCATENATE(
CONCATENATE(",/*[",AT$1,"]=*/",IF(ISBLANK(AT195),"NULL",CONCATENATE(" '",SUBSTITUTE(AT195,"'","''"),"' " ))),
CONCATENATE(",/*[",AU$1,"]=*/",IF(ISBLANK(AU195),"NULL",CONCATENATE(" '",SUBSTITUTE(AU195,"'","''"),"' " ))),
)</f>
        <v xml:space="preserve">,/*[change]=*/ 'Create new' ,/*[rank]=*/ 'genus' </v>
      </c>
    </row>
    <row r="196" spans="1:54" x14ac:dyDescent="0.2">
      <c r="A196" s="59" t="str">
        <f ca="1">MID(CELL("filename",$AW$1),FIND("[",CELL("filename",$AW$1))+1,FIND("]", CELL("filename",$AW$1))-FIND("[",CELL("filename",$AW$1))-1)</f>
        <v>ICTV MSL Release 35 2019 Changes.2.col_mapped.SQLinsert.xlsx</v>
      </c>
      <c r="B196" s="14">
        <v>195</v>
      </c>
      <c r="D196" s="16" t="s">
        <v>435</v>
      </c>
      <c r="E196" s="14" t="s">
        <v>5708</v>
      </c>
      <c r="F196" s="16" t="s">
        <v>5384</v>
      </c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 t="s">
        <v>130</v>
      </c>
      <c r="AI196" s="6"/>
      <c r="AJ196" s="6" t="s">
        <v>436</v>
      </c>
      <c r="AK196" s="6"/>
      <c r="AL196" s="6" t="s">
        <v>437</v>
      </c>
      <c r="AM196" s="5">
        <v>1</v>
      </c>
      <c r="AN196" s="10" t="s">
        <v>438</v>
      </c>
      <c r="AO196" s="10" t="s">
        <v>439</v>
      </c>
      <c r="AP196" s="6"/>
      <c r="AQ196" s="10" t="s">
        <v>440</v>
      </c>
      <c r="AR196" s="10" t="s">
        <v>8</v>
      </c>
      <c r="AS196" s="10" t="s">
        <v>55</v>
      </c>
      <c r="AT196" s="10" t="s">
        <v>19</v>
      </c>
      <c r="AU196" s="10" t="s">
        <v>11</v>
      </c>
      <c r="AV196" s="10"/>
      <c r="AW196" s="60" t="str">
        <f t="shared" ref="AW196:AW259" ca="1" si="23">CLEAN(
CONCATENATE(
"insert into [",MID(AW$1,4,100),"] (",
      AX196,
      "/* "",[_comments]"" */ ",
") values (",
AY196,AZ196,BA196,BB196,
CONCATENATE("/*,_comment='loaded from ",SUBSTITUTE(CELL("filename",AX195),"'","''"),"'*/"),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'195'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'Diresapivirus' ,/*[subgenus]=*/NULL,/*[species]=*/ 'Diresapivirus A' ,/*[isType]=*/ '1' ,/*[exemplarAccessions]=*/ 'KJ641685' ,/*[exemplarName]=*/ 'diresapivirus A1' ,/*[abbrev]=*/NULL,/*[exemplarIsolate]=*/ 'BtRf-PicoV/YN2012'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196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6" s="60" t="str">
        <f t="shared" ca="1" si="19"/>
        <v>/*[filename]=*/ 'ICTV MSL Release 35 2019 Changes.2.col_mapped.SQLinsert.xlsx' ,/*[sort]=*/ '195'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</v>
      </c>
      <c r="AZ196" s="60" t="str">
        <f t="shared" si="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6" s="60" t="str">
        <f t="shared" si="21"/>
        <v xml:space="preserve">,/*[subclass]=*/NULL,/*[order]=*/NULL,/*[suborder]=*/NULL,/*[family]=*/ 'Picornaviridae' ,/*[subfamily]=*/NULL,/*[genus]=*/ 'Diresapivirus' ,/*[subgenus]=*/NULL,/*[species]=*/ 'Diresapivirus A' ,/*[isType]=*/ '1' ,/*[exemplarAccessions]=*/ 'KJ641685' ,/*[exemplarName]=*/ 'diresapivirus A1' ,/*[abbrev]=*/NULL,/*[exemplarIsolate]=*/ 'BtRf-PicoV/YN2012' ,/*[isComplete]=*/ 'CG' ,/*[molecule]=*/ 'ssRNA (+)' </v>
      </c>
      <c r="BB196" s="60" t="str">
        <f t="shared" si="22"/>
        <v xml:space="preserve">,/*[change]=*/ 'Create new; assign as type species' ,/*[rank]=*/ 'species' </v>
      </c>
    </row>
    <row r="197" spans="1:54" x14ac:dyDescent="0.2">
      <c r="A197" s="59" t="str">
        <f ca="1">MID(CELL("filename",$AW$1),FIND("[",CELL("filename",$AW$1))+1,FIND("]", CELL("filename",$AW$1))-FIND("[",CELL("filename",$AW$1))-1)</f>
        <v>ICTV MSL Release 35 2019 Changes.2.col_mapped.SQLinsert.xlsx</v>
      </c>
      <c r="B197" s="14">
        <v>196</v>
      </c>
      <c r="D197" s="16" t="s">
        <v>435</v>
      </c>
      <c r="E197" s="14" t="s">
        <v>5708</v>
      </c>
      <c r="F197" s="16" t="s">
        <v>5384</v>
      </c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 t="s">
        <v>130</v>
      </c>
      <c r="AI197" s="6"/>
      <c r="AJ197" s="6" t="s">
        <v>436</v>
      </c>
      <c r="AK197" s="6"/>
      <c r="AL197" s="6" t="s">
        <v>441</v>
      </c>
      <c r="AM197" s="5">
        <v>0</v>
      </c>
      <c r="AN197" s="10" t="s">
        <v>442</v>
      </c>
      <c r="AO197" s="10" t="s">
        <v>443</v>
      </c>
      <c r="AP197" s="6"/>
      <c r="AQ197" s="10" t="s">
        <v>444</v>
      </c>
      <c r="AR197" s="10" t="s">
        <v>8</v>
      </c>
      <c r="AS197" s="10" t="s">
        <v>55</v>
      </c>
      <c r="AT197" s="10" t="s">
        <v>10</v>
      </c>
      <c r="AU197" s="10" t="s">
        <v>11</v>
      </c>
      <c r="AV197" s="10"/>
      <c r="AW197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'196'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'Diresapivirus' ,/*[subgenus]=*/NULL,/*[species]=*/ 'Diresapivirus B' ,/*[isType]=*/ '0' ,/*[exemplarAccessions]=*/ 'KJ641697' ,/*[exemplarName]=*/ 'diresapivirus B1' ,/*[abbrev]=*/NULL,/*[exemplarIsolate]=*/ 'BtNv-PicoV-1/SC2013'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97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7" s="60" t="str">
        <f t="shared" ca="1" si="19"/>
        <v>/*[filename]=*/ 'ICTV MSL Release 35 2019 Changes.2.col_mapped.SQLinsert.xlsx' ,/*[sort]=*/ '196'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</v>
      </c>
      <c r="AZ197" s="60" t="str">
        <f t="shared" si="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7" s="60" t="str">
        <f t="shared" si="21"/>
        <v xml:space="preserve">,/*[subclass]=*/NULL,/*[order]=*/NULL,/*[suborder]=*/NULL,/*[family]=*/ 'Picornaviridae' ,/*[subfamily]=*/NULL,/*[genus]=*/ 'Diresapivirus' ,/*[subgenus]=*/NULL,/*[species]=*/ 'Diresapivirus B' ,/*[isType]=*/ '0' ,/*[exemplarAccessions]=*/ 'KJ641697' ,/*[exemplarName]=*/ 'diresapivirus B1' ,/*[abbrev]=*/NULL,/*[exemplarIsolate]=*/ 'BtNv-PicoV-1/SC2013' ,/*[isComplete]=*/ 'CG' ,/*[molecule]=*/ 'ssRNA (+)' </v>
      </c>
      <c r="BB197" s="60" t="str">
        <f t="shared" si="22"/>
        <v xml:space="preserve">,/*[change]=*/ 'Create new' ,/*[rank]=*/ 'species' </v>
      </c>
    </row>
    <row r="198" spans="1:54" x14ac:dyDescent="0.2">
      <c r="A198" s="59" t="str">
        <f ca="1">MID(CELL("filename",$AW$1),FIND("[",CELL("filename",$AW$1))+1,FIND("]", CELL("filename",$AW$1))-FIND("[",CELL("filename",$AW$1))-1)</f>
        <v>ICTV MSL Release 35 2019 Changes.2.col_mapped.SQLinsert.xlsx</v>
      </c>
      <c r="B198" s="14">
        <v>197</v>
      </c>
      <c r="D198" s="16" t="s">
        <v>445</v>
      </c>
      <c r="E198" s="14" t="s">
        <v>5709</v>
      </c>
      <c r="F198" s="16" t="s">
        <v>5385</v>
      </c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X198" s="6"/>
      <c r="Y198" s="6"/>
      <c r="Z198" s="6"/>
      <c r="AA198" s="6"/>
      <c r="AB198" s="6"/>
      <c r="AC198" s="6"/>
      <c r="AD198" s="6"/>
      <c r="AE198" s="6"/>
      <c r="AF198" s="6" t="s">
        <v>247</v>
      </c>
      <c r="AG198" s="6"/>
      <c r="AH198" s="6" t="s">
        <v>248</v>
      </c>
      <c r="AI198" s="6"/>
      <c r="AJ198" s="6" t="s">
        <v>446</v>
      </c>
      <c r="AK198" s="6"/>
      <c r="AL198" s="6"/>
      <c r="AM198" s="6"/>
      <c r="AN198" s="10"/>
      <c r="AO198" s="10"/>
      <c r="AP198" s="6"/>
      <c r="AQ198" s="10"/>
      <c r="AR198" s="10"/>
      <c r="AS198" s="10"/>
      <c r="AT198" s="10" t="s">
        <v>10</v>
      </c>
      <c r="AU198" s="10" t="s">
        <v>13</v>
      </c>
      <c r="AV198" s="10"/>
      <c r="AW198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'197'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'Daredevilvirus'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98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8" s="60" t="str">
        <f t="shared" ca="1" si="19"/>
        <v>/*[filename]=*/ 'ICTV MSL Release 35 2019 Changes.2.col_mapped.SQLinsert.xlsx' ,/*[sort]=*/ '197'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</v>
      </c>
      <c r="AZ198" s="60" t="str">
        <f t="shared" si="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8" s="60" t="str">
        <f t="shared" si="21"/>
        <v>,/*[subclass]=*/NULL,/*[order]=*/ 'Caudovirales' ,/*[suborder]=*/NULL,/*[family]=*/ 'Siphoviridae' ,/*[subfamily]=*/NULL,/*[genus]=*/ 'Daredevilvirus' ,/*[subgenus]=*/NULL,/*[species]=*/NULL,/*[isType]=*/NULL,/*[exemplarAccessions]=*/NULL,/*[exemplarName]=*/NULL,/*[abbrev]=*/NULL,/*[exemplarIsolate]=*/NULL,/*[isComplete]=*/NULL,/*[molecule]=*/NULL</v>
      </c>
      <c r="BB198" s="60" t="str">
        <f t="shared" si="22"/>
        <v xml:space="preserve">,/*[change]=*/ 'Create new' ,/*[rank]=*/ 'genus' </v>
      </c>
    </row>
    <row r="199" spans="1:54" x14ac:dyDescent="0.2">
      <c r="A199" s="59" t="str">
        <f ca="1">MID(CELL("filename",$AW$1),FIND("[",CELL("filename",$AW$1))+1,FIND("]", CELL("filename",$AW$1))-FIND("[",CELL("filename",$AW$1))-1)</f>
        <v>ICTV MSL Release 35 2019 Changes.2.col_mapped.SQLinsert.xlsx</v>
      </c>
      <c r="B199" s="14">
        <v>198</v>
      </c>
      <c r="D199" s="16" t="s">
        <v>445</v>
      </c>
      <c r="E199" s="14" t="s">
        <v>5709</v>
      </c>
      <c r="F199" s="16" t="s">
        <v>5385</v>
      </c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X199" s="6"/>
      <c r="Y199" s="6"/>
      <c r="Z199" s="6"/>
      <c r="AA199" s="6"/>
      <c r="AB199" s="6"/>
      <c r="AC199" s="6"/>
      <c r="AD199" s="6"/>
      <c r="AE199" s="6"/>
      <c r="AF199" s="6" t="s">
        <v>247</v>
      </c>
      <c r="AG199" s="6"/>
      <c r="AH199" s="6" t="s">
        <v>248</v>
      </c>
      <c r="AI199" s="6"/>
      <c r="AJ199" s="6" t="s">
        <v>446</v>
      </c>
      <c r="AK199" s="6"/>
      <c r="AL199" s="6" t="s">
        <v>447</v>
      </c>
      <c r="AM199" s="5">
        <v>1</v>
      </c>
      <c r="AN199" s="10" t="s">
        <v>448</v>
      </c>
      <c r="AO199" s="10" t="s">
        <v>449</v>
      </c>
      <c r="AP199" s="6"/>
      <c r="AQ199" s="10"/>
      <c r="AR199" s="10" t="s">
        <v>8</v>
      </c>
      <c r="AS199" s="10" t="s">
        <v>22</v>
      </c>
      <c r="AT199" s="10" t="s">
        <v>19</v>
      </c>
      <c r="AU199" s="10" t="s">
        <v>11</v>
      </c>
      <c r="AV199" s="10"/>
      <c r="AW199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'198'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'Daredevilvirus' ,/*[subgenus]=*/NULL,/*[species]=*/ 'Gordonia virus DareDevil' ,/*[isType]=*/ '1' ,/*[exemplarAccessions]=*/ 'MH590603.1' ,/*[exemplarName]=*/ 'Gordonia phage DareDevil'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99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9" s="60" t="str">
        <f t="shared" ca="1" si="19"/>
        <v>/*[filename]=*/ 'ICTV MSL Release 35 2019 Changes.2.col_mapped.SQLinsert.xlsx' ,/*[sort]=*/ '198'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</v>
      </c>
      <c r="AZ199" s="60" t="str">
        <f t="shared" si="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9" s="60" t="str">
        <f t="shared" si="21"/>
        <v xml:space="preserve">,/*[subclass]=*/NULL,/*[order]=*/ 'Caudovirales' ,/*[suborder]=*/NULL,/*[family]=*/ 'Siphoviridae' ,/*[subfamily]=*/NULL,/*[genus]=*/ 'Daredevilvirus' ,/*[subgenus]=*/NULL,/*[species]=*/ 'Gordonia virus DareDevil' ,/*[isType]=*/ '1' ,/*[exemplarAccessions]=*/ 'MH590603.1' ,/*[exemplarName]=*/ 'Gordonia phage DareDevil' ,/*[abbrev]=*/NULL,/*[exemplarIsolate]=*/NULL,/*[isComplete]=*/ 'CG' ,/*[molecule]=*/ 'dsDNA' </v>
      </c>
      <c r="BB199" s="60" t="str">
        <f t="shared" si="22"/>
        <v xml:space="preserve">,/*[change]=*/ 'Create new; assign as type species' ,/*[rank]=*/ 'species' </v>
      </c>
    </row>
    <row r="200" spans="1:54" x14ac:dyDescent="0.2">
      <c r="A200" s="59" t="str">
        <f ca="1">MID(CELL("filename",$AW$1),FIND("[",CELL("filename",$AW$1))+1,FIND("]", CELL("filename",$AW$1))-FIND("[",CELL("filename",$AW$1))-1)</f>
        <v>ICTV MSL Release 35 2019 Changes.2.col_mapped.SQLinsert.xlsx</v>
      </c>
      <c r="B200" s="14">
        <v>199</v>
      </c>
      <c r="D200" s="16" t="s">
        <v>450</v>
      </c>
      <c r="E200" s="14" t="s">
        <v>5710</v>
      </c>
      <c r="F200" s="16" t="s">
        <v>5386</v>
      </c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 t="s">
        <v>280</v>
      </c>
      <c r="AI200" s="6"/>
      <c r="AJ200" s="6" t="s">
        <v>451</v>
      </c>
      <c r="AK200" s="6"/>
      <c r="AL200" s="6" t="s">
        <v>452</v>
      </c>
      <c r="AM200" s="5">
        <v>0</v>
      </c>
      <c r="AN200" s="10" t="s">
        <v>453</v>
      </c>
      <c r="AO200" s="10" t="s">
        <v>454</v>
      </c>
      <c r="AP200" s="6" t="s">
        <v>455</v>
      </c>
      <c r="AQ200" s="10"/>
      <c r="AR200" s="10" t="s">
        <v>21</v>
      </c>
      <c r="AS200" s="10" t="s">
        <v>22</v>
      </c>
      <c r="AT200" s="10" t="s">
        <v>10</v>
      </c>
      <c r="AU200" s="10" t="s">
        <v>11</v>
      </c>
      <c r="AV200" s="10"/>
      <c r="AW200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'199'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'Aviadenovirus' ,/*[subgenus]=*/NULL,/*[species]=*/ 'Psittacine aviadenovirus C' ,/*[isType]=*/ '0' ,/*[exemplarAccessions]=*/ 'EF442329' ,/*[exemplarName]=*/ 'psittacine adenovirus 1' ,/*[abbrev]=*/ 'PsAdV-1' ,/*[exemplarIsolate]=*/NULL,/*[isComplete]=*/ 'CCG' ,/*[molecule]=*/ 'dsDNA' ,/*[change]=*/ 'Create new' ,/*[rank]=*/ 'species' /*,_comment='loaded from D:\client\github\ICTVonlineDbLoad\excel_files\[ICTV MSL Release 35 2019 Changes.2.col_mapped.SQLinsert.xlsx]load_next_msl'*/)</v>
      </c>
      <c r="AX200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0" s="60" t="str">
        <f t="shared" ca="1" si="19"/>
        <v>/*[filename]=*/ 'ICTV MSL Release 35 2019 Changes.2.col_mapped.SQLinsert.xlsx' ,/*[sort]=*/ '199'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0" s="60" t="str">
        <f t="shared" si="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0" s="60" t="str">
        <f t="shared" si="21"/>
        <v xml:space="preserve">,/*[subclass]=*/NULL,/*[order]=*/NULL,/*[suborder]=*/NULL,/*[family]=*/ 'Adenoviridae' ,/*[subfamily]=*/NULL,/*[genus]=*/ 'Aviadenovirus' ,/*[subgenus]=*/NULL,/*[species]=*/ 'Psittacine aviadenovirus C' ,/*[isType]=*/ '0' ,/*[exemplarAccessions]=*/ 'EF442329' ,/*[exemplarName]=*/ 'psittacine adenovirus 1' ,/*[abbrev]=*/ 'PsAdV-1' ,/*[exemplarIsolate]=*/NULL,/*[isComplete]=*/ 'CCG' ,/*[molecule]=*/ 'dsDNA' </v>
      </c>
      <c r="BB200" s="60" t="str">
        <f t="shared" si="22"/>
        <v xml:space="preserve">,/*[change]=*/ 'Create new' ,/*[rank]=*/ 'species' </v>
      </c>
    </row>
    <row r="201" spans="1:54" x14ac:dyDescent="0.2">
      <c r="A201" s="59" t="str">
        <f ca="1">MID(CELL("filename",$AW$1),FIND("[",CELL("filename",$AW$1))+1,FIND("]", CELL("filename",$AW$1))-FIND("[",CELL("filename",$AW$1))-1)</f>
        <v>ICTV MSL Release 35 2019 Changes.2.col_mapped.SQLinsert.xlsx</v>
      </c>
      <c r="B201" s="14">
        <v>200</v>
      </c>
      <c r="D201" s="16" t="s">
        <v>450</v>
      </c>
      <c r="E201" s="14" t="s">
        <v>5710</v>
      </c>
      <c r="F201" s="16" t="s">
        <v>5386</v>
      </c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 t="s">
        <v>280</v>
      </c>
      <c r="AI201" s="6"/>
      <c r="AJ201" s="6" t="s">
        <v>456</v>
      </c>
      <c r="AK201" s="6"/>
      <c r="AL201" s="6" t="s">
        <v>457</v>
      </c>
      <c r="AM201" s="5">
        <v>0</v>
      </c>
      <c r="AN201" s="10" t="s">
        <v>458</v>
      </c>
      <c r="AO201" s="10" t="s">
        <v>459</v>
      </c>
      <c r="AP201" s="6"/>
      <c r="AQ201" s="10" t="s">
        <v>460</v>
      </c>
      <c r="AR201" s="10" t="s">
        <v>8</v>
      </c>
      <c r="AS201" s="10" t="s">
        <v>22</v>
      </c>
      <c r="AT201" s="10" t="s">
        <v>10</v>
      </c>
      <c r="AU201" s="10" t="s">
        <v>11</v>
      </c>
      <c r="AV201" s="10"/>
      <c r="AW201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'200'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'Bat mastadenovirus H' ,/*[isType]=*/ '0' ,/*[exemplarAccessions]=*/ 'AP018374' ,/*[exemplarName]=*/ 'straw-colored fruit bat adenovirus' ,/*[abbrev]=*/NULL,/*[exemplarIsolate]=*/ '06-106'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1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1" s="60" t="str">
        <f t="shared" ca="1" si="19"/>
        <v>/*[filename]=*/ 'ICTV MSL Release 35 2019 Changes.2.col_mapped.SQLinsert.xlsx' ,/*[sort]=*/ '200'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1" s="60" t="str">
        <f t="shared" si="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1" s="60" t="str">
        <f t="shared" si="21"/>
        <v xml:space="preserve">,/*[subclass]=*/NULL,/*[order]=*/NULL,/*[suborder]=*/NULL,/*[family]=*/ 'Adenoviridae' ,/*[subfamily]=*/NULL,/*[genus]=*/ 'Mastadenovirus' ,/*[subgenus]=*/NULL,/*[species]=*/ 'Bat mastadenovirus H' ,/*[isType]=*/ '0' ,/*[exemplarAccessions]=*/ 'AP018374' ,/*[exemplarName]=*/ 'straw-colored fruit bat adenovirus' ,/*[abbrev]=*/NULL,/*[exemplarIsolate]=*/ '06-106' ,/*[isComplete]=*/ 'CG' ,/*[molecule]=*/ 'dsDNA' </v>
      </c>
      <c r="BB201" s="60" t="str">
        <f t="shared" si="22"/>
        <v xml:space="preserve">,/*[change]=*/ 'Create new' ,/*[rank]=*/ 'species' </v>
      </c>
    </row>
    <row r="202" spans="1:54" x14ac:dyDescent="0.2">
      <c r="A202" s="59" t="str">
        <f ca="1">MID(CELL("filename",$AW$1),FIND("[",CELL("filename",$AW$1))+1,FIND("]", CELL("filename",$AW$1))-FIND("[",CELL("filename",$AW$1))-1)</f>
        <v>ICTV MSL Release 35 2019 Changes.2.col_mapped.SQLinsert.xlsx</v>
      </c>
      <c r="B202" s="14">
        <v>201</v>
      </c>
      <c r="D202" s="16" t="s">
        <v>450</v>
      </c>
      <c r="E202" s="14" t="s">
        <v>5710</v>
      </c>
      <c r="F202" s="16" t="s">
        <v>5386</v>
      </c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 t="s">
        <v>280</v>
      </c>
      <c r="AI202" s="6"/>
      <c r="AJ202" s="6" t="s">
        <v>456</v>
      </c>
      <c r="AK202" s="6"/>
      <c r="AL202" s="6" t="s">
        <v>461</v>
      </c>
      <c r="AM202" s="5">
        <v>0</v>
      </c>
      <c r="AN202" s="10" t="s">
        <v>462</v>
      </c>
      <c r="AO202" s="10" t="s">
        <v>463</v>
      </c>
      <c r="AP202" s="6"/>
      <c r="AQ202" s="10" t="s">
        <v>464</v>
      </c>
      <c r="AR202" s="10" t="s">
        <v>8</v>
      </c>
      <c r="AS202" s="10" t="s">
        <v>22</v>
      </c>
      <c r="AT202" s="10" t="s">
        <v>10</v>
      </c>
      <c r="AU202" s="10" t="s">
        <v>11</v>
      </c>
      <c r="AV202" s="10"/>
      <c r="AW202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'201'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'Bat mastadenovirus I' ,/*[isType]=*/ '0' ,/*[exemplarAccessions]=*/ 'MG551742' ,/*[exemplarName]=*/ 'Egyptian fruit bat adenovirus' ,/*[abbrev]=*/NULL,/*[exemplarIsolate]=*/ '3085'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2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2" s="60" t="str">
        <f t="shared" ca="1" si="19"/>
        <v>/*[filename]=*/ 'ICTV MSL Release 35 2019 Changes.2.col_mapped.SQLinsert.xlsx' ,/*[sort]=*/ '201'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2" s="60" t="str">
        <f t="shared" si="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2" s="60" t="str">
        <f t="shared" si="21"/>
        <v xml:space="preserve">,/*[subclass]=*/NULL,/*[order]=*/NULL,/*[suborder]=*/NULL,/*[family]=*/ 'Adenoviridae' ,/*[subfamily]=*/NULL,/*[genus]=*/ 'Mastadenovirus' ,/*[subgenus]=*/NULL,/*[species]=*/ 'Bat mastadenovirus I' ,/*[isType]=*/ '0' ,/*[exemplarAccessions]=*/ 'MG551742' ,/*[exemplarName]=*/ 'Egyptian fruit bat adenovirus' ,/*[abbrev]=*/NULL,/*[exemplarIsolate]=*/ '3085' ,/*[isComplete]=*/ 'CG' ,/*[molecule]=*/ 'dsDNA' </v>
      </c>
      <c r="BB202" s="60" t="str">
        <f t="shared" si="22"/>
        <v xml:space="preserve">,/*[change]=*/ 'Create new' ,/*[rank]=*/ 'species' </v>
      </c>
    </row>
    <row r="203" spans="1:54" x14ac:dyDescent="0.2">
      <c r="A203" s="59" t="str">
        <f ca="1">MID(CELL("filename",$AW$1),FIND("[",CELL("filename",$AW$1))+1,FIND("]", CELL("filename",$AW$1))-FIND("[",CELL("filename",$AW$1))-1)</f>
        <v>ICTV MSL Release 35 2019 Changes.2.col_mapped.SQLinsert.xlsx</v>
      </c>
      <c r="B203" s="14">
        <v>202</v>
      </c>
      <c r="D203" s="16" t="s">
        <v>450</v>
      </c>
      <c r="E203" s="14" t="s">
        <v>5710</v>
      </c>
      <c r="F203" s="16" t="s">
        <v>5386</v>
      </c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 t="s">
        <v>280</v>
      </c>
      <c r="AI203" s="6"/>
      <c r="AJ203" s="6" t="s">
        <v>456</v>
      </c>
      <c r="AK203" s="6"/>
      <c r="AL203" s="6" t="s">
        <v>465</v>
      </c>
      <c r="AM203" s="5">
        <v>0</v>
      </c>
      <c r="AN203" s="10" t="s">
        <v>466</v>
      </c>
      <c r="AO203" s="10" t="s">
        <v>467</v>
      </c>
      <c r="AP203" s="6"/>
      <c r="AQ203" s="10" t="s">
        <v>468</v>
      </c>
      <c r="AR203" s="10" t="s">
        <v>8</v>
      </c>
      <c r="AS203" s="10" t="s">
        <v>22</v>
      </c>
      <c r="AT203" s="10" t="s">
        <v>10</v>
      </c>
      <c r="AU203" s="10" t="s">
        <v>11</v>
      </c>
      <c r="AV203" s="10"/>
      <c r="AW203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'202'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'Bat mastadenovirus J' ,/*[isType]=*/ '0' ,/*[exemplarAccessions]=*/ 'LC385827' ,/*[exemplarName]=*/ 'Asian particolored bat adenovirus' ,/*[abbrev]=*/NULL,/*[exemplarIsolate]=*/ 'Vs9'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3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3" s="60" t="str">
        <f t="shared" ca="1" si="19"/>
        <v>/*[filename]=*/ 'ICTV MSL Release 35 2019 Changes.2.col_mapped.SQLinsert.xlsx' ,/*[sort]=*/ '202'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3" s="60" t="str">
        <f t="shared" si="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3" s="60" t="str">
        <f t="shared" si="21"/>
        <v xml:space="preserve">,/*[subclass]=*/NULL,/*[order]=*/NULL,/*[suborder]=*/NULL,/*[family]=*/ 'Adenoviridae' ,/*[subfamily]=*/NULL,/*[genus]=*/ 'Mastadenovirus' ,/*[subgenus]=*/NULL,/*[species]=*/ 'Bat mastadenovirus J' ,/*[isType]=*/ '0' ,/*[exemplarAccessions]=*/ 'LC385827' ,/*[exemplarName]=*/ 'Asian particolored bat adenovirus' ,/*[abbrev]=*/NULL,/*[exemplarIsolate]=*/ 'Vs9' ,/*[isComplete]=*/ 'CG' ,/*[molecule]=*/ 'dsDNA' </v>
      </c>
      <c r="BB203" s="60" t="str">
        <f t="shared" si="22"/>
        <v xml:space="preserve">,/*[change]=*/ 'Create new' ,/*[rank]=*/ 'species' </v>
      </c>
    </row>
    <row r="204" spans="1:54" x14ac:dyDescent="0.2">
      <c r="A204" s="59" t="str">
        <f ca="1">MID(CELL("filename",$AW$1),FIND("[",CELL("filename",$AW$1))+1,FIND("]", CELL("filename",$AW$1))-FIND("[",CELL("filename",$AW$1))-1)</f>
        <v>ICTV MSL Release 35 2019 Changes.2.col_mapped.SQLinsert.xlsx</v>
      </c>
      <c r="B204" s="14">
        <v>203</v>
      </c>
      <c r="D204" s="16" t="s">
        <v>450</v>
      </c>
      <c r="E204" s="14" t="s">
        <v>5710</v>
      </c>
      <c r="F204" s="16" t="s">
        <v>5386</v>
      </c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 t="s">
        <v>280</v>
      </c>
      <c r="AI204" s="6"/>
      <c r="AJ204" s="6" t="s">
        <v>456</v>
      </c>
      <c r="AK204" s="6"/>
      <c r="AL204" s="6" t="s">
        <v>469</v>
      </c>
      <c r="AM204" s="5">
        <v>0</v>
      </c>
      <c r="AN204" s="10" t="s">
        <v>470</v>
      </c>
      <c r="AO204" s="10" t="s">
        <v>471</v>
      </c>
      <c r="AP204" s="10" t="s">
        <v>472</v>
      </c>
      <c r="AQ204" s="10"/>
      <c r="AR204" s="10" t="s">
        <v>8</v>
      </c>
      <c r="AS204" s="10" t="s">
        <v>22</v>
      </c>
      <c r="AT204" s="10" t="s">
        <v>10</v>
      </c>
      <c r="AU204" s="10" t="s">
        <v>11</v>
      </c>
      <c r="AV204" s="10"/>
      <c r="AW204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'203'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'Ovine mastadenovirus C' ,/*[isType]=*/ '0' ,/*[exemplarAccessions]=*/ 'MK518392' ,/*[exemplarName]=*/ 'ovine adenovirus 8' ,/*[abbrev]=*/ 'OAdV-8'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4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4" s="60" t="str">
        <f t="shared" ca="1" si="19"/>
        <v>/*[filename]=*/ 'ICTV MSL Release 35 2019 Changes.2.col_mapped.SQLinsert.xlsx' ,/*[sort]=*/ '203'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4" s="60" t="str">
        <f t="shared" si="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4" s="60" t="str">
        <f t="shared" si="21"/>
        <v xml:space="preserve">,/*[subclass]=*/NULL,/*[order]=*/NULL,/*[suborder]=*/NULL,/*[family]=*/ 'Adenoviridae' ,/*[subfamily]=*/NULL,/*[genus]=*/ 'Mastadenovirus' ,/*[subgenus]=*/NULL,/*[species]=*/ 'Ovine mastadenovirus C' ,/*[isType]=*/ '0' ,/*[exemplarAccessions]=*/ 'MK518392' ,/*[exemplarName]=*/ 'ovine adenovirus 8' ,/*[abbrev]=*/ 'OAdV-8' ,/*[exemplarIsolate]=*/NULL,/*[isComplete]=*/ 'CG' ,/*[molecule]=*/ 'dsDNA' </v>
      </c>
      <c r="BB204" s="60" t="str">
        <f t="shared" si="22"/>
        <v xml:space="preserve">,/*[change]=*/ 'Create new' ,/*[rank]=*/ 'species' </v>
      </c>
    </row>
    <row r="205" spans="1:54" x14ac:dyDescent="0.2">
      <c r="A205" s="59" t="str">
        <f ca="1">MID(CELL("filename",$AW$1),FIND("[",CELL("filename",$AW$1))+1,FIND("]", CELL("filename",$AW$1))-FIND("[",CELL("filename",$AW$1))-1)</f>
        <v>ICTV MSL Release 35 2019 Changes.2.col_mapped.SQLinsert.xlsx</v>
      </c>
      <c r="B205" s="14">
        <v>204</v>
      </c>
      <c r="D205" s="16" t="s">
        <v>450</v>
      </c>
      <c r="E205" s="14" t="s">
        <v>5710</v>
      </c>
      <c r="F205" s="16" t="s">
        <v>5386</v>
      </c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 t="s">
        <v>280</v>
      </c>
      <c r="AI205" s="6"/>
      <c r="AJ205" s="6" t="s">
        <v>456</v>
      </c>
      <c r="AK205" s="6"/>
      <c r="AL205" s="6" t="s">
        <v>473</v>
      </c>
      <c r="AM205" s="5">
        <v>0</v>
      </c>
      <c r="AN205" s="10" t="s">
        <v>474</v>
      </c>
      <c r="AO205" s="10" t="s">
        <v>475</v>
      </c>
      <c r="AP205" s="10" t="s">
        <v>476</v>
      </c>
      <c r="AQ205" s="10" t="s">
        <v>477</v>
      </c>
      <c r="AR205" s="10" t="s">
        <v>8</v>
      </c>
      <c r="AS205" s="10" t="s">
        <v>22</v>
      </c>
      <c r="AT205" s="10" t="s">
        <v>10</v>
      </c>
      <c r="AU205" s="10" t="s">
        <v>11</v>
      </c>
      <c r="AV205" s="10"/>
      <c r="AW205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'204'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'Polar bear mastadenovirus A' ,/*[isType]=*/ '0' ,/*[exemplarAccessions]=*/ 'MF773580' ,/*[exemplarName]=*/ 'polar bear adenovirus 1' ,/*[abbrev]=*/ 'PBAdV-1' ,/*[exemplarIsolate]=*/ 'BK35'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5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5" s="60" t="str">
        <f t="shared" ca="1" si="19"/>
        <v>/*[filename]=*/ 'ICTV MSL Release 35 2019 Changes.2.col_mapped.SQLinsert.xlsx' ,/*[sort]=*/ '204'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5" s="60" t="str">
        <f t="shared" si="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5" s="60" t="str">
        <f t="shared" si="21"/>
        <v xml:space="preserve">,/*[subclass]=*/NULL,/*[order]=*/NULL,/*[suborder]=*/NULL,/*[family]=*/ 'Adenoviridae' ,/*[subfamily]=*/NULL,/*[genus]=*/ 'Mastadenovirus' ,/*[subgenus]=*/NULL,/*[species]=*/ 'Polar bear mastadenovirus A' ,/*[isType]=*/ '0' ,/*[exemplarAccessions]=*/ 'MF773580' ,/*[exemplarName]=*/ 'polar bear adenovirus 1' ,/*[abbrev]=*/ 'PBAdV-1' ,/*[exemplarIsolate]=*/ 'BK35' ,/*[isComplete]=*/ 'CG' ,/*[molecule]=*/ 'dsDNA' </v>
      </c>
      <c r="BB205" s="60" t="str">
        <f t="shared" si="22"/>
        <v xml:space="preserve">,/*[change]=*/ 'Create new' ,/*[rank]=*/ 'species' </v>
      </c>
    </row>
    <row r="206" spans="1:54" x14ac:dyDescent="0.2">
      <c r="A206" s="59" t="str">
        <f ca="1">MID(CELL("filename",$AW$1),FIND("[",CELL("filename",$AW$1))+1,FIND("]", CELL("filename",$AW$1))-FIND("[",CELL("filename",$AW$1))-1)</f>
        <v>ICTV MSL Release 35 2019 Changes.2.col_mapped.SQLinsert.xlsx</v>
      </c>
      <c r="B206" s="14">
        <v>205</v>
      </c>
      <c r="D206" s="16" t="s">
        <v>478</v>
      </c>
      <c r="E206" s="14" t="s">
        <v>5711</v>
      </c>
      <c r="F206" s="16" t="s">
        <v>5387</v>
      </c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X206" s="6" t="s">
        <v>104</v>
      </c>
      <c r="Y206" s="6"/>
      <c r="Z206" s="6" t="s">
        <v>479</v>
      </c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10"/>
      <c r="AO206" s="10"/>
      <c r="AP206" s="6"/>
      <c r="AQ206" s="10"/>
      <c r="AR206" s="10"/>
      <c r="AS206" s="10"/>
      <c r="AT206" s="10" t="s">
        <v>10</v>
      </c>
      <c r="AU206" s="10" t="s">
        <v>57</v>
      </c>
      <c r="AV206" s="10"/>
      <c r="AW206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'kingdom' /*,_comment='loaded from D:\client\github\ICTVonlineDbLoad\excel_files\[ICTV MSL Release 35 2019 Changes.2.col_mapped.SQLinsert.xlsx]load_next_msl'*/)</v>
      </c>
      <c r="AX206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6" s="60" t="str">
        <f t="shared" ca="1" si="19"/>
        <v>/*[filename]=*/ 'ICTV MSL Release 35 2019 Changes.2.col_mapped.SQLinsert.xlsx' ,/*[sort]=*/ '205'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6" s="60" t="str">
        <f t="shared" si="20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</v>
      </c>
      <c r="BA206" s="60" t="str">
        <f t="shared" si="2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6" s="60" t="str">
        <f t="shared" si="22"/>
        <v xml:space="preserve">,/*[change]=*/ 'Create new' ,/*[rank]=*/ 'kingdom' </v>
      </c>
    </row>
    <row r="207" spans="1:54" x14ac:dyDescent="0.2">
      <c r="A207" s="59" t="str">
        <f ca="1">MID(CELL("filename",$AW$1),FIND("[",CELL("filename",$AW$1))+1,FIND("]", CELL("filename",$AW$1))-FIND("[",CELL("filename",$AW$1))-1)</f>
        <v>ICTV MSL Release 35 2019 Changes.2.col_mapped.SQLinsert.xlsx</v>
      </c>
      <c r="B207" s="14">
        <v>206</v>
      </c>
      <c r="D207" s="16" t="s">
        <v>478</v>
      </c>
      <c r="E207" s="14" t="s">
        <v>5711</v>
      </c>
      <c r="F207" s="16" t="s">
        <v>5387</v>
      </c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X207" s="6" t="s">
        <v>104</v>
      </c>
      <c r="Y207" s="6"/>
      <c r="Z207" s="6" t="s">
        <v>479</v>
      </c>
      <c r="AA207" s="6"/>
      <c r="AB207" s="6" t="s">
        <v>480</v>
      </c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10"/>
      <c r="AO207" s="10"/>
      <c r="AP207" s="6"/>
      <c r="AQ207" s="10"/>
      <c r="AR207" s="10"/>
      <c r="AS207" s="10"/>
      <c r="AT207" s="10" t="s">
        <v>10</v>
      </c>
      <c r="AU207" s="10" t="s">
        <v>54</v>
      </c>
      <c r="AV207" s="10"/>
      <c r="AW207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07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7" s="60" t="str">
        <f t="shared" ca="1" si="19"/>
        <v>/*[filename]=*/ 'ICTV MSL Release 35 2019 Changes.2.col_mapped.SQLinsert.xlsx' ,/*[sort]=*/ '206'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7" s="60" t="str">
        <f t="shared" si="20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,/*[Subphylum]=*/NULL,/*[class]=*/NULL</v>
      </c>
      <c r="BA207" s="60" t="str">
        <f t="shared" si="2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7" s="60" t="str">
        <f t="shared" si="22"/>
        <v xml:space="preserve">,/*[change]=*/ 'Create new' ,/*[rank]=*/ 'phylum' </v>
      </c>
    </row>
    <row r="208" spans="1:54" x14ac:dyDescent="0.2">
      <c r="A208" s="59" t="str">
        <f ca="1">MID(CELL("filename",$AW$1),FIND("[",CELL("filename",$AW$1))+1,FIND("]", CELL("filename",$AW$1))-FIND("[",CELL("filename",$AW$1))-1)</f>
        <v>ICTV MSL Release 35 2019 Changes.2.col_mapped.SQLinsert.xlsx</v>
      </c>
      <c r="B208" s="14">
        <v>207</v>
      </c>
      <c r="D208" s="16" t="s">
        <v>478</v>
      </c>
      <c r="E208" s="14" t="s">
        <v>5711</v>
      </c>
      <c r="F208" s="16" t="s">
        <v>5387</v>
      </c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X208" s="6" t="s">
        <v>104</v>
      </c>
      <c r="Y208" s="6"/>
      <c r="Z208" s="6" t="s">
        <v>479</v>
      </c>
      <c r="AA208" s="6"/>
      <c r="AB208" s="6" t="s">
        <v>480</v>
      </c>
      <c r="AC208" s="6"/>
      <c r="AD208" s="6" t="s">
        <v>481</v>
      </c>
      <c r="AE208" s="6"/>
      <c r="AF208" s="6"/>
      <c r="AG208" s="6"/>
      <c r="AH208" s="6"/>
      <c r="AI208" s="6"/>
      <c r="AJ208" s="6"/>
      <c r="AK208" s="6"/>
      <c r="AL208" s="6"/>
      <c r="AM208" s="6"/>
      <c r="AN208" s="10"/>
      <c r="AO208" s="10"/>
      <c r="AP208" s="6"/>
      <c r="AQ208" s="10"/>
      <c r="AR208" s="10"/>
      <c r="AS208" s="10"/>
      <c r="AT208" s="10" t="s">
        <v>10</v>
      </c>
      <c r="AU208" s="10" t="s">
        <v>51</v>
      </c>
      <c r="AV208" s="10"/>
      <c r="AW208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08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8" s="60" t="str">
        <f t="shared" ca="1" si="19"/>
        <v>/*[filename]=*/ 'ICTV MSL Release 35 2019 Changes.2.col_mapped.SQLinsert.xlsx' ,/*[sort]=*/ '207'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8" s="60" t="str">
        <f t="shared" si="20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</v>
      </c>
      <c r="BA208" s="60" t="str">
        <f t="shared" si="2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8" s="60" t="str">
        <f t="shared" si="22"/>
        <v xml:space="preserve">,/*[change]=*/ 'Create new' ,/*[rank]=*/ 'class' </v>
      </c>
    </row>
    <row r="209" spans="1:54" x14ac:dyDescent="0.2">
      <c r="A209" s="59" t="str">
        <f ca="1">MID(CELL("filename",$AW$1),FIND("[",CELL("filename",$AW$1))+1,FIND("]", CELL("filename",$AW$1))-FIND("[",CELL("filename",$AW$1))-1)</f>
        <v>ICTV MSL Release 35 2019 Changes.2.col_mapped.SQLinsert.xlsx</v>
      </c>
      <c r="B209" s="14">
        <v>208</v>
      </c>
      <c r="D209" s="16" t="s">
        <v>478</v>
      </c>
      <c r="E209" s="14" t="s">
        <v>5711</v>
      </c>
      <c r="F209" s="16" t="s">
        <v>5387</v>
      </c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X209" s="6" t="s">
        <v>104</v>
      </c>
      <c r="Y209" s="6"/>
      <c r="Z209" s="6" t="s">
        <v>479</v>
      </c>
      <c r="AA209" s="6"/>
      <c r="AB209" s="6" t="s">
        <v>480</v>
      </c>
      <c r="AC209" s="6"/>
      <c r="AD209" s="6" t="s">
        <v>481</v>
      </c>
      <c r="AE209" s="6"/>
      <c r="AF209" s="6" t="s">
        <v>482</v>
      </c>
      <c r="AG209" s="6"/>
      <c r="AH209" s="6"/>
      <c r="AI209" s="6"/>
      <c r="AJ209" s="6"/>
      <c r="AK209" s="6"/>
      <c r="AL209" s="6"/>
      <c r="AM209" s="6"/>
      <c r="AN209" s="10"/>
      <c r="AO209" s="10"/>
      <c r="AP209" s="6"/>
      <c r="AQ209" s="10"/>
      <c r="AR209" s="10"/>
      <c r="AS209" s="10"/>
      <c r="AT209" s="10" t="s">
        <v>10</v>
      </c>
      <c r="AU209" s="10" t="s">
        <v>49</v>
      </c>
      <c r="AV209" s="10"/>
      <c r="AW209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,/*[subclass]=*/NULL,/*[order]=*/ 'Levivirales'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09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9" s="60" t="str">
        <f t="shared" ca="1" si="19"/>
        <v>/*[filename]=*/ 'ICTV MSL Release 35 2019 Changes.2.col_mapped.SQLinsert.xlsx' ,/*[sort]=*/ '208'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9" s="60" t="str">
        <f t="shared" si="20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</v>
      </c>
      <c r="BA209" s="60" t="str">
        <f t="shared" si="21"/>
        <v>,/*[subclass]=*/NULL,/*[order]=*/ 'Levivirales'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9" s="60" t="str">
        <f t="shared" si="22"/>
        <v xml:space="preserve">,/*[change]=*/ 'Create new' ,/*[rank]=*/ 'order' </v>
      </c>
    </row>
    <row r="210" spans="1:54" x14ac:dyDescent="0.2">
      <c r="A210" s="59" t="str">
        <f ca="1">MID(CELL("filename",$AW$1),FIND("[",CELL("filename",$AW$1))+1,FIND("]", CELL("filename",$AW$1))-FIND("[",CELL("filename",$AW$1))-1)</f>
        <v>ICTV MSL Release 35 2019 Changes.2.col_mapped.SQLinsert.xlsx</v>
      </c>
      <c r="B210" s="14">
        <v>209</v>
      </c>
      <c r="D210" s="16" t="s">
        <v>478</v>
      </c>
      <c r="E210" s="14" t="s">
        <v>5711</v>
      </c>
      <c r="F210" s="16" t="s">
        <v>5387</v>
      </c>
      <c r="G210" s="24" t="s">
        <v>104</v>
      </c>
      <c r="H210" s="24"/>
      <c r="I210" s="24"/>
      <c r="J210" s="24"/>
      <c r="K210" s="24"/>
      <c r="L210" s="24"/>
      <c r="M210" s="24"/>
      <c r="N210" s="24"/>
      <c r="O210" s="24"/>
      <c r="P210" s="24"/>
      <c r="Q210" s="24" t="s">
        <v>483</v>
      </c>
      <c r="R210" s="24"/>
      <c r="S210" s="24"/>
      <c r="T210" s="24"/>
      <c r="U210" s="24"/>
      <c r="V210" s="24"/>
      <c r="X210" s="6" t="s">
        <v>104</v>
      </c>
      <c r="Y210" s="6"/>
      <c r="Z210" s="6" t="s">
        <v>479</v>
      </c>
      <c r="AA210" s="6"/>
      <c r="AB210" s="6" t="s">
        <v>480</v>
      </c>
      <c r="AC210" s="6"/>
      <c r="AD210" s="6" t="s">
        <v>481</v>
      </c>
      <c r="AE210" s="6"/>
      <c r="AF210" s="6" t="s">
        <v>482</v>
      </c>
      <c r="AG210" s="6"/>
      <c r="AH210" s="6" t="s">
        <v>483</v>
      </c>
      <c r="AI210" s="6"/>
      <c r="AJ210" s="6"/>
      <c r="AK210" s="6"/>
      <c r="AL210" s="6"/>
      <c r="AM210" s="6"/>
      <c r="AN210" s="10"/>
      <c r="AO210" s="10"/>
      <c r="AP210" s="6"/>
      <c r="AQ210" s="10"/>
      <c r="AR210" s="10"/>
      <c r="AS210" s="10"/>
      <c r="AT210" s="10" t="s">
        <v>32</v>
      </c>
      <c r="AU210" s="10" t="s">
        <v>39</v>
      </c>
      <c r="AV210" s="10"/>
      <c r="AW210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'Leviviridae'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,/*[subclass]=*/NULL,/*[order]=*/ 'Levivirales' ,/*[suborder]=*/NULL,/*[family]=*/ 'Leviviridae'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10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0" s="60" t="str">
        <f t="shared" ca="1" si="19"/>
        <v>/*[filename]=*/ 'ICTV MSL Release 35 2019 Changes.2.col_mapped.SQLinsert.xlsx' ,/*[sort]=*/ '209'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10" s="60" t="str">
        <f t="shared" si="20"/>
        <v xml:space="preserve">,/*[srcSubOrder]=*/NULL,/*[srcFamily]=*/ 'Leviviridae'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</v>
      </c>
      <c r="BA210" s="60" t="str">
        <f t="shared" si="21"/>
        <v>,/*[subclass]=*/NULL,/*[order]=*/ 'Levivirales' ,/*[suborder]=*/NULL,/*[family]=*/ 'Leviviridae' ,/*[subfamily]=*/NULL,/*[genus]=*/NULL,/*[subgenus]=*/NULL,/*[species]=*/NULL,/*[isType]=*/NULL,/*[exemplarAccessions]=*/NULL,/*[exemplarName]=*/NULL,/*[abbrev]=*/NULL,/*[exemplarIsolate]=*/NULL,/*[isComplete]=*/NULL,/*[molecule]=*/NULL</v>
      </c>
      <c r="BB210" s="60" t="str">
        <f t="shared" si="22"/>
        <v xml:space="preserve">,/*[change]=*/ 'Move' ,/*[rank]=*/ 'family' </v>
      </c>
    </row>
    <row r="211" spans="1:54" x14ac:dyDescent="0.2">
      <c r="A211" s="59" t="str">
        <f ca="1">MID(CELL("filename",$AW$1),FIND("[",CELL("filename",$AW$1))+1,FIND("]", CELL("filename",$AW$1))-FIND("[",CELL("filename",$AW$1))-1)</f>
        <v>ICTV MSL Release 35 2019 Changes.2.col_mapped.SQLinsert.xlsx</v>
      </c>
      <c r="B211" s="14">
        <v>210</v>
      </c>
      <c r="D211" s="16" t="s">
        <v>478</v>
      </c>
      <c r="E211" s="14" t="s">
        <v>5711</v>
      </c>
      <c r="F211" s="16" t="s">
        <v>5387</v>
      </c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X211" s="6" t="s">
        <v>104</v>
      </c>
      <c r="Y211" s="6"/>
      <c r="Z211" s="6" t="s">
        <v>479</v>
      </c>
      <c r="AA211" s="6"/>
      <c r="AB211" s="6" t="s">
        <v>480</v>
      </c>
      <c r="AC211" s="6"/>
      <c r="AD211" s="6" t="s">
        <v>484</v>
      </c>
      <c r="AE211" s="6"/>
      <c r="AF211" s="6"/>
      <c r="AG211" s="6"/>
      <c r="AH211" s="6"/>
      <c r="AI211" s="6"/>
      <c r="AJ211" s="6"/>
      <c r="AK211" s="6"/>
      <c r="AL211" s="6"/>
      <c r="AM211" s="6"/>
      <c r="AN211" s="10"/>
      <c r="AO211" s="10"/>
      <c r="AP211" s="6"/>
      <c r="AQ211" s="10"/>
      <c r="AR211" s="10"/>
      <c r="AS211" s="10"/>
      <c r="AT211" s="10" t="s">
        <v>10</v>
      </c>
      <c r="AU211" s="10" t="s">
        <v>51</v>
      </c>
      <c r="AV211" s="10"/>
      <c r="AW211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11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1" s="60" t="str">
        <f t="shared" ca="1" si="19"/>
        <v>/*[filename]=*/ 'ICTV MSL Release 35 2019 Changes.2.col_mapped.SQLinsert.xlsx' ,/*[sort]=*/ '210'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1" s="60" t="str">
        <f t="shared" si="20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1" s="60" t="str">
        <f t="shared" si="2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1" s="60" t="str">
        <f t="shared" si="22"/>
        <v xml:space="preserve">,/*[change]=*/ 'Create new' ,/*[rank]=*/ 'class' </v>
      </c>
    </row>
    <row r="212" spans="1:54" x14ac:dyDescent="0.2">
      <c r="A212" s="59" t="str">
        <f ca="1">MID(CELL("filename",$AW$1),FIND("[",CELL("filename",$AW$1))+1,FIND("]", CELL("filename",$AW$1))-FIND("[",CELL("filename",$AW$1))-1)</f>
        <v>ICTV MSL Release 35 2019 Changes.2.col_mapped.SQLinsert.xlsx</v>
      </c>
      <c r="B212" s="14">
        <v>211</v>
      </c>
      <c r="D212" s="16" t="s">
        <v>478</v>
      </c>
      <c r="E212" s="14" t="s">
        <v>5711</v>
      </c>
      <c r="F212" s="16" t="s">
        <v>5387</v>
      </c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X212" s="6" t="s">
        <v>104</v>
      </c>
      <c r="Y212" s="6"/>
      <c r="Z212" s="6" t="s">
        <v>479</v>
      </c>
      <c r="AA212" s="6"/>
      <c r="AB212" s="6" t="s">
        <v>480</v>
      </c>
      <c r="AC212" s="6"/>
      <c r="AD212" s="6" t="s">
        <v>484</v>
      </c>
      <c r="AE212" s="6"/>
      <c r="AF212" s="6" t="s">
        <v>485</v>
      </c>
      <c r="AG212" s="6"/>
      <c r="AH212" s="6"/>
      <c r="AI212" s="6"/>
      <c r="AJ212" s="6"/>
      <c r="AK212" s="6"/>
      <c r="AL212" s="6"/>
      <c r="AM212" s="6"/>
      <c r="AN212" s="10"/>
      <c r="AO212" s="10"/>
      <c r="AP212" s="6"/>
      <c r="AQ212" s="10"/>
      <c r="AR212" s="10"/>
      <c r="AS212" s="10"/>
      <c r="AT212" s="10" t="s">
        <v>10</v>
      </c>
      <c r="AU212" s="10" t="s">
        <v>49</v>
      </c>
      <c r="AV212" s="10"/>
      <c r="AW212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 'Cryppavirales'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12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2" s="60" t="str">
        <f t="shared" ca="1" si="19"/>
        <v>/*[filename]=*/ 'ICTV MSL Release 35 2019 Changes.2.col_mapped.SQLinsert.xlsx' ,/*[sort]=*/ '211'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2" s="60" t="str">
        <f t="shared" si="20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2" s="60" t="str">
        <f t="shared" si="21"/>
        <v>,/*[subclass]=*/NULL,/*[order]=*/ 'Cryppavirales'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2" s="60" t="str">
        <f t="shared" si="22"/>
        <v xml:space="preserve">,/*[change]=*/ 'Create new' ,/*[rank]=*/ 'order' </v>
      </c>
    </row>
    <row r="213" spans="1:54" x14ac:dyDescent="0.2">
      <c r="A213" s="59" t="str">
        <f ca="1">MID(CELL("filename",$AW$1),FIND("[",CELL("filename",$AW$1))+1,FIND("]", CELL("filename",$AW$1))-FIND("[",CELL("filename",$AW$1))-1)</f>
        <v>ICTV MSL Release 35 2019 Changes.2.col_mapped.SQLinsert.xlsx</v>
      </c>
      <c r="B213" s="14">
        <v>212</v>
      </c>
      <c r="D213" s="16" t="s">
        <v>478</v>
      </c>
      <c r="E213" s="14" t="s">
        <v>5711</v>
      </c>
      <c r="F213" s="16" t="s">
        <v>5387</v>
      </c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X213" s="6" t="s">
        <v>104</v>
      </c>
      <c r="Y213" s="6"/>
      <c r="Z213" s="6" t="s">
        <v>479</v>
      </c>
      <c r="AA213" s="6"/>
      <c r="AB213" s="6" t="s">
        <v>480</v>
      </c>
      <c r="AC213" s="6"/>
      <c r="AD213" s="6" t="s">
        <v>484</v>
      </c>
      <c r="AE213" s="6"/>
      <c r="AF213" s="6" t="s">
        <v>485</v>
      </c>
      <c r="AG213" s="6"/>
      <c r="AH213" s="6" t="s">
        <v>486</v>
      </c>
      <c r="AI213" s="6"/>
      <c r="AJ213" s="6"/>
      <c r="AK213" s="6"/>
      <c r="AL213" s="6"/>
      <c r="AM213" s="6"/>
      <c r="AN213" s="10"/>
      <c r="AO213" s="10"/>
      <c r="AP213" s="6"/>
      <c r="AQ213" s="10"/>
      <c r="AR213" s="10"/>
      <c r="AS213" s="10"/>
      <c r="AT213" s="10" t="s">
        <v>10</v>
      </c>
      <c r="AU213" s="10" t="s">
        <v>39</v>
      </c>
      <c r="AV213" s="10"/>
      <c r="AW213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 'Cryppavirales' ,/*[suborder]=*/NULL,/*[family]=*/ 'Mitoviridae'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213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3" s="60" t="str">
        <f t="shared" ca="1" si="19"/>
        <v>/*[filename]=*/ 'ICTV MSL Release 35 2019 Changes.2.col_mapped.SQLinsert.xlsx' ,/*[sort]=*/ '212'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3" s="60" t="str">
        <f t="shared" si="20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3" s="60" t="str">
        <f t="shared" si="21"/>
        <v>,/*[subclass]=*/NULL,/*[order]=*/ 'Cryppavirales' ,/*[suborder]=*/NULL,/*[family]=*/ 'Mitoviridae' ,/*[subfamily]=*/NULL,/*[genus]=*/NULL,/*[subgenus]=*/NULL,/*[species]=*/NULL,/*[isType]=*/NULL,/*[exemplarAccessions]=*/NULL,/*[exemplarName]=*/NULL,/*[abbrev]=*/NULL,/*[exemplarIsolate]=*/NULL,/*[isComplete]=*/NULL,/*[molecule]=*/NULL</v>
      </c>
      <c r="BB213" s="60" t="str">
        <f t="shared" si="22"/>
        <v xml:space="preserve">,/*[change]=*/ 'Create new' ,/*[rank]=*/ 'family' </v>
      </c>
    </row>
    <row r="214" spans="1:54" x14ac:dyDescent="0.2">
      <c r="A214" s="59" t="str">
        <f ca="1">MID(CELL("filename",$AW$1),FIND("[",CELL("filename",$AW$1))+1,FIND("]", CELL("filename",$AW$1))-FIND("[",CELL("filename",$AW$1))-1)</f>
        <v>ICTV MSL Release 35 2019 Changes.2.col_mapped.SQLinsert.xlsx</v>
      </c>
      <c r="B214" s="14">
        <v>213</v>
      </c>
      <c r="D214" s="16" t="s">
        <v>478</v>
      </c>
      <c r="E214" s="14" t="s">
        <v>5711</v>
      </c>
      <c r="F214" s="16" t="s">
        <v>5387</v>
      </c>
      <c r="G214" s="24" t="s">
        <v>104</v>
      </c>
      <c r="H214" s="24"/>
      <c r="I214" s="24"/>
      <c r="J214" s="24"/>
      <c r="K214" s="24"/>
      <c r="L214" s="24"/>
      <c r="M214" s="24"/>
      <c r="N214" s="24"/>
      <c r="O214" s="24"/>
      <c r="P214" s="24"/>
      <c r="Q214" s="24" t="s">
        <v>487</v>
      </c>
      <c r="R214" s="24"/>
      <c r="S214" s="24" t="s">
        <v>488</v>
      </c>
      <c r="T214" s="24"/>
      <c r="U214" s="24"/>
      <c r="V214" s="24"/>
      <c r="X214" s="6" t="s">
        <v>104</v>
      </c>
      <c r="Y214" s="6"/>
      <c r="Z214" s="6" t="s">
        <v>479</v>
      </c>
      <c r="AA214" s="6"/>
      <c r="AB214" s="6" t="s">
        <v>480</v>
      </c>
      <c r="AC214" s="6"/>
      <c r="AD214" s="6" t="s">
        <v>484</v>
      </c>
      <c r="AE214" s="6"/>
      <c r="AF214" s="6" t="s">
        <v>485</v>
      </c>
      <c r="AG214" s="6"/>
      <c r="AH214" s="6" t="s">
        <v>486</v>
      </c>
      <c r="AI214" s="6"/>
      <c r="AJ214" s="6" t="s">
        <v>488</v>
      </c>
      <c r="AK214" s="6"/>
      <c r="AL214" s="6"/>
      <c r="AM214" s="6"/>
      <c r="AN214" s="10"/>
      <c r="AO214" s="10"/>
      <c r="AP214" s="10"/>
      <c r="AQ214" s="10"/>
      <c r="AR214" s="10"/>
      <c r="AS214" s="10"/>
      <c r="AT214" s="10" t="s">
        <v>32</v>
      </c>
      <c r="AU214" s="10" t="s">
        <v>13</v>
      </c>
      <c r="AV214" s="10"/>
      <c r="AW214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'Narnaviridae' ,/*[srcSubFamily]=*/NULL,/*[srcGenus]=*/ 'Mitovirus' 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 'Cryppavirales' ,/*[suborder]=*/NULL,/*[family]=*/ 'Mitoviridae' ,/*[subfamily]=*/NULL,/*[genus]=*/ 'Mitovirus'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214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4" s="60" t="str">
        <f t="shared" ca="1" si="19"/>
        <v>/*[filename]=*/ 'ICTV MSL Release 35 2019 Changes.2.col_mapped.SQLinsert.xlsx' ,/*[sort]=*/ '213'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14" s="60" t="str">
        <f t="shared" si="20"/>
        <v xml:space="preserve">,/*[srcSubOrder]=*/NULL,/*[srcFamily]=*/ 'Narnaviridae' ,/*[srcSubFamily]=*/NULL,/*[srcGenus]=*/ 'Mitovirus' 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4" s="60" t="str">
        <f t="shared" si="21"/>
        <v>,/*[subclass]=*/NULL,/*[order]=*/ 'Cryppavirales' ,/*[suborder]=*/NULL,/*[family]=*/ 'Mitoviridae' ,/*[subfamily]=*/NULL,/*[genus]=*/ 'Mitovirus' ,/*[subgenus]=*/NULL,/*[species]=*/NULL,/*[isType]=*/NULL,/*[exemplarAccessions]=*/NULL,/*[exemplarName]=*/NULL,/*[abbrev]=*/NULL,/*[exemplarIsolate]=*/NULL,/*[isComplete]=*/NULL,/*[molecule]=*/NULL</v>
      </c>
      <c r="BB214" s="60" t="str">
        <f t="shared" si="22"/>
        <v xml:space="preserve">,/*[change]=*/ 'Move' ,/*[rank]=*/ 'genus' </v>
      </c>
    </row>
    <row r="215" spans="1:54" x14ac:dyDescent="0.2">
      <c r="A215" s="59" t="str">
        <f ca="1">MID(CELL("filename",$AW$1),FIND("[",CELL("filename",$AW$1))+1,FIND("]", CELL("filename",$AW$1))-FIND("[",CELL("filename",$AW$1))-1)</f>
        <v>ICTV MSL Release 35 2019 Changes.2.col_mapped.SQLinsert.xlsx</v>
      </c>
      <c r="B215" s="14">
        <v>214</v>
      </c>
      <c r="D215" s="16" t="s">
        <v>478</v>
      </c>
      <c r="E215" s="14" t="s">
        <v>5711</v>
      </c>
      <c r="F215" s="16" t="s">
        <v>5387</v>
      </c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X215" s="6" t="s">
        <v>104</v>
      </c>
      <c r="Y215" s="6"/>
      <c r="Z215" s="6" t="s">
        <v>479</v>
      </c>
      <c r="AA215" s="6"/>
      <c r="AB215" s="6" t="s">
        <v>480</v>
      </c>
      <c r="AC215" s="6"/>
      <c r="AD215" s="6" t="s">
        <v>489</v>
      </c>
      <c r="AE215" s="6"/>
      <c r="AF215" s="6"/>
      <c r="AG215" s="6"/>
      <c r="AH215" s="6"/>
      <c r="AI215" s="6"/>
      <c r="AJ215" s="6"/>
      <c r="AK215" s="6"/>
      <c r="AL215" s="6"/>
      <c r="AM215" s="6"/>
      <c r="AN215" s="10"/>
      <c r="AO215" s="10"/>
      <c r="AP215" s="10"/>
      <c r="AQ215" s="10"/>
      <c r="AR215" s="10"/>
      <c r="AS215" s="10"/>
      <c r="AT215" s="10" t="s">
        <v>10</v>
      </c>
      <c r="AU215" s="10" t="s">
        <v>51</v>
      </c>
      <c r="AV215" s="10"/>
      <c r="AW215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15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5" s="60" t="str">
        <f t="shared" ca="1" si="19"/>
        <v>/*[filename]=*/ 'ICTV MSL Release 35 2019 Changes.2.col_mapped.SQLinsert.xlsx' ,/*[sort]=*/ '214'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5" s="60" t="str">
        <f t="shared" si="20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</v>
      </c>
      <c r="BA215" s="60" t="str">
        <f t="shared" si="2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5" s="60" t="str">
        <f t="shared" si="22"/>
        <v xml:space="preserve">,/*[change]=*/ 'Create new' ,/*[rank]=*/ 'class' </v>
      </c>
    </row>
    <row r="216" spans="1:54" x14ac:dyDescent="0.2">
      <c r="A216" s="59" t="str">
        <f ca="1">MID(CELL("filename",$AW$1),FIND("[",CELL("filename",$AW$1))+1,FIND("]", CELL("filename",$AW$1))-FIND("[",CELL("filename",$AW$1))-1)</f>
        <v>ICTV MSL Release 35 2019 Changes.2.col_mapped.SQLinsert.xlsx</v>
      </c>
      <c r="B216" s="14">
        <v>215</v>
      </c>
      <c r="D216" s="16" t="s">
        <v>478</v>
      </c>
      <c r="E216" s="14" t="s">
        <v>5711</v>
      </c>
      <c r="F216" s="16" t="s">
        <v>5387</v>
      </c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X216" s="6" t="s">
        <v>104</v>
      </c>
      <c r="Y216" s="6"/>
      <c r="Z216" s="6" t="s">
        <v>479</v>
      </c>
      <c r="AA216" s="6"/>
      <c r="AB216" s="6" t="s">
        <v>480</v>
      </c>
      <c r="AC216" s="6"/>
      <c r="AD216" s="6" t="s">
        <v>489</v>
      </c>
      <c r="AE216" s="6"/>
      <c r="AF216" s="6" t="s">
        <v>490</v>
      </c>
      <c r="AG216" s="6"/>
      <c r="AH216" s="6"/>
      <c r="AI216" s="6"/>
      <c r="AJ216" s="6"/>
      <c r="AK216" s="6"/>
      <c r="AL216" s="6"/>
      <c r="AM216" s="6"/>
      <c r="AN216" s="10"/>
      <c r="AO216" s="10"/>
      <c r="AP216" s="10"/>
      <c r="AQ216" s="10"/>
      <c r="AR216" s="10"/>
      <c r="AS216" s="10"/>
      <c r="AT216" s="10" t="s">
        <v>10</v>
      </c>
      <c r="AU216" s="10" t="s">
        <v>49</v>
      </c>
      <c r="AV216" s="10"/>
      <c r="AW216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,/*[subclass]=*/NULL,/*[order]=*/ 'Ourlivirales'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16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6" s="60" t="str">
        <f t="shared" ca="1" si="19"/>
        <v>/*[filename]=*/ 'ICTV MSL Release 35 2019 Changes.2.col_mapped.SQLinsert.xlsx' ,/*[sort]=*/ '215'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6" s="60" t="str">
        <f t="shared" si="20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</v>
      </c>
      <c r="BA216" s="60" t="str">
        <f t="shared" si="21"/>
        <v>,/*[subclass]=*/NULL,/*[order]=*/ 'Ourlivirales'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6" s="60" t="str">
        <f t="shared" si="22"/>
        <v xml:space="preserve">,/*[change]=*/ 'Create new' ,/*[rank]=*/ 'order' </v>
      </c>
    </row>
    <row r="217" spans="1:54" x14ac:dyDescent="0.2">
      <c r="A217" s="59" t="str">
        <f ca="1">MID(CELL("filename",$AW$1),FIND("[",CELL("filename",$AW$1))+1,FIND("]", CELL("filename",$AW$1))-FIND("[",CELL("filename",$AW$1))-1)</f>
        <v>ICTV MSL Release 35 2019 Changes.2.col_mapped.SQLinsert.xlsx</v>
      </c>
      <c r="B217" s="14">
        <v>216</v>
      </c>
      <c r="D217" s="16" t="s">
        <v>478</v>
      </c>
      <c r="E217" s="14" t="s">
        <v>5711</v>
      </c>
      <c r="F217" s="16" t="s">
        <v>5387</v>
      </c>
      <c r="G217" s="24" t="s">
        <v>104</v>
      </c>
      <c r="H217" s="24"/>
      <c r="I217" s="24"/>
      <c r="J217" s="24"/>
      <c r="K217" s="24"/>
      <c r="L217" s="24"/>
      <c r="M217" s="24"/>
      <c r="N217" s="24"/>
      <c r="O217" s="24"/>
      <c r="P217" s="24"/>
      <c r="Q217" s="24" t="s">
        <v>491</v>
      </c>
      <c r="R217" s="24"/>
      <c r="S217" s="24"/>
      <c r="T217" s="24"/>
      <c r="U217" s="24"/>
      <c r="V217" s="24"/>
      <c r="X217" s="6" t="s">
        <v>104</v>
      </c>
      <c r="Y217" s="6"/>
      <c r="Z217" s="6" t="s">
        <v>479</v>
      </c>
      <c r="AA217" s="6"/>
      <c r="AB217" s="6" t="s">
        <v>480</v>
      </c>
      <c r="AC217" s="6"/>
      <c r="AD217" s="6" t="s">
        <v>489</v>
      </c>
      <c r="AE217" s="6"/>
      <c r="AF217" s="6" t="s">
        <v>490</v>
      </c>
      <c r="AG217" s="6"/>
      <c r="AH217" s="6" t="s">
        <v>491</v>
      </c>
      <c r="AI217" s="6"/>
      <c r="AJ217" s="6"/>
      <c r="AK217" s="6"/>
      <c r="AL217" s="6"/>
      <c r="AM217" s="6"/>
      <c r="AN217" s="10"/>
      <c r="AO217" s="10"/>
      <c r="AP217" s="6"/>
      <c r="AQ217" s="10"/>
      <c r="AR217" s="10"/>
      <c r="AS217" s="10"/>
      <c r="AT217" s="10" t="s">
        <v>32</v>
      </c>
      <c r="AU217" s="10" t="s">
        <v>39</v>
      </c>
      <c r="AV217" s="10"/>
      <c r="AW217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'Botourmiaviridae'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,/*[subclass]=*/NULL,/*[order]=*/ 'Ourlivirales' ,/*[suborder]=*/NULL,/*[family]=*/ 'Botourmiaviridae'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17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7" s="60" t="str">
        <f t="shared" ca="1" si="19"/>
        <v>/*[filename]=*/ 'ICTV MSL Release 35 2019 Changes.2.col_mapped.SQLinsert.xlsx' ,/*[sort]=*/ '216'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17" s="60" t="str">
        <f t="shared" si="20"/>
        <v xml:space="preserve">,/*[srcSubOrder]=*/NULL,/*[srcFamily]=*/ 'Botourmiaviridae'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</v>
      </c>
      <c r="BA217" s="60" t="str">
        <f t="shared" si="21"/>
        <v>,/*[subclass]=*/NULL,/*[order]=*/ 'Ourlivirales' ,/*[suborder]=*/NULL,/*[family]=*/ 'Botourmiaviridae' ,/*[subfamily]=*/NULL,/*[genus]=*/NULL,/*[subgenus]=*/NULL,/*[species]=*/NULL,/*[isType]=*/NULL,/*[exemplarAccessions]=*/NULL,/*[exemplarName]=*/NULL,/*[abbrev]=*/NULL,/*[exemplarIsolate]=*/NULL,/*[isComplete]=*/NULL,/*[molecule]=*/NULL</v>
      </c>
      <c r="BB217" s="60" t="str">
        <f t="shared" si="22"/>
        <v xml:space="preserve">,/*[change]=*/ 'Move' ,/*[rank]=*/ 'family' </v>
      </c>
    </row>
    <row r="218" spans="1:54" x14ac:dyDescent="0.2">
      <c r="A218" s="59" t="str">
        <f ca="1">MID(CELL("filename",$AW$1),FIND("[",CELL("filename",$AW$1))+1,FIND("]", CELL("filename",$AW$1))-FIND("[",CELL("filename",$AW$1))-1)</f>
        <v>ICTV MSL Release 35 2019 Changes.2.col_mapped.SQLinsert.xlsx</v>
      </c>
      <c r="B218" s="14">
        <v>217</v>
      </c>
      <c r="D218" s="16" t="s">
        <v>478</v>
      </c>
      <c r="E218" s="14" t="s">
        <v>5711</v>
      </c>
      <c r="F218" s="16" t="s">
        <v>5387</v>
      </c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X218" s="6" t="s">
        <v>104</v>
      </c>
      <c r="Y218" s="6"/>
      <c r="Z218" s="6" t="s">
        <v>479</v>
      </c>
      <c r="AA218" s="6"/>
      <c r="AB218" s="6" t="s">
        <v>480</v>
      </c>
      <c r="AC218" s="6"/>
      <c r="AD218" s="6" t="s">
        <v>492</v>
      </c>
      <c r="AE218" s="6"/>
      <c r="AF218" s="6"/>
      <c r="AG218" s="6"/>
      <c r="AH218" s="6"/>
      <c r="AI218" s="6"/>
      <c r="AJ218" s="6"/>
      <c r="AK218" s="6"/>
      <c r="AL218" s="6"/>
      <c r="AM218" s="6"/>
      <c r="AN218" s="10"/>
      <c r="AO218" s="10"/>
      <c r="AP218" s="6"/>
      <c r="AQ218" s="10"/>
      <c r="AR218" s="10"/>
      <c r="AS218" s="10"/>
      <c r="AT218" s="10" t="s">
        <v>10</v>
      </c>
      <c r="AU218" s="10" t="s">
        <v>51</v>
      </c>
      <c r="AV218" s="10"/>
      <c r="AW218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18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8" s="60" t="str">
        <f t="shared" ca="1" si="19"/>
        <v>/*[filename]=*/ 'ICTV MSL Release 35 2019 Changes.2.col_mapped.SQLinsert.xlsx' ,/*[sort]=*/ '217'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8" s="60" t="str">
        <f t="shared" si="20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</v>
      </c>
      <c r="BA218" s="60" t="str">
        <f t="shared" si="2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8" s="60" t="str">
        <f t="shared" si="22"/>
        <v xml:space="preserve">,/*[change]=*/ 'Create new' ,/*[rank]=*/ 'class' </v>
      </c>
    </row>
    <row r="219" spans="1:54" x14ac:dyDescent="0.2">
      <c r="A219" s="59" t="str">
        <f ca="1">MID(CELL("filename",$AW$1),FIND("[",CELL("filename",$AW$1))+1,FIND("]", CELL("filename",$AW$1))-FIND("[",CELL("filename",$AW$1))-1)</f>
        <v>ICTV MSL Release 35 2019 Changes.2.col_mapped.SQLinsert.xlsx</v>
      </c>
      <c r="B219" s="14">
        <v>218</v>
      </c>
      <c r="D219" s="16" t="s">
        <v>478</v>
      </c>
      <c r="E219" s="14" t="s">
        <v>5711</v>
      </c>
      <c r="F219" s="16" t="s">
        <v>5387</v>
      </c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X219" s="6" t="s">
        <v>104</v>
      </c>
      <c r="Y219" s="6"/>
      <c r="Z219" s="6" t="s">
        <v>479</v>
      </c>
      <c r="AA219" s="6"/>
      <c r="AB219" s="6" t="s">
        <v>480</v>
      </c>
      <c r="AC219" s="6"/>
      <c r="AD219" s="6" t="s">
        <v>492</v>
      </c>
      <c r="AE219" s="6"/>
      <c r="AF219" s="6" t="s">
        <v>493</v>
      </c>
      <c r="AG219" s="6"/>
      <c r="AH219" s="6"/>
      <c r="AI219" s="6"/>
      <c r="AJ219" s="6"/>
      <c r="AK219" s="6"/>
      <c r="AL219" s="6"/>
      <c r="AM219" s="6"/>
      <c r="AN219" s="10"/>
      <c r="AO219" s="10"/>
      <c r="AP219" s="6"/>
      <c r="AQ219" s="10"/>
      <c r="AR219" s="10"/>
      <c r="AS219" s="10"/>
      <c r="AT219" s="10" t="s">
        <v>10</v>
      </c>
      <c r="AU219" s="10" t="s">
        <v>49</v>
      </c>
      <c r="AV219" s="10"/>
      <c r="AW219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,/*[subclass]=*/NULL,/*[order]=*/ 'Wolframvirales'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19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9" s="60" t="str">
        <f t="shared" ca="1" si="19"/>
        <v>/*[filename]=*/ 'ICTV MSL Release 35 2019 Changes.2.col_mapped.SQLinsert.xlsx' ,/*[sort]=*/ '218'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9" s="60" t="str">
        <f t="shared" si="20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</v>
      </c>
      <c r="BA219" s="60" t="str">
        <f t="shared" si="21"/>
        <v>,/*[subclass]=*/NULL,/*[order]=*/ 'Wolframvirales'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9" s="60" t="str">
        <f t="shared" si="22"/>
        <v xml:space="preserve">,/*[change]=*/ 'Create new' ,/*[rank]=*/ 'order' </v>
      </c>
    </row>
    <row r="220" spans="1:54" x14ac:dyDescent="0.2">
      <c r="A220" s="59" t="str">
        <f ca="1">MID(CELL("filename",$AW$1),FIND("[",CELL("filename",$AW$1))+1,FIND("]", CELL("filename",$AW$1))-FIND("[",CELL("filename",$AW$1))-1)</f>
        <v>ICTV MSL Release 35 2019 Changes.2.col_mapped.SQLinsert.xlsx</v>
      </c>
      <c r="B220" s="14">
        <v>219</v>
      </c>
      <c r="D220" s="16" t="s">
        <v>478</v>
      </c>
      <c r="E220" s="14" t="s">
        <v>5711</v>
      </c>
      <c r="F220" s="16" t="s">
        <v>5387</v>
      </c>
      <c r="G220" s="24" t="s">
        <v>104</v>
      </c>
      <c r="H220" s="24"/>
      <c r="I220" s="24"/>
      <c r="J220" s="24"/>
      <c r="K220" s="24"/>
      <c r="L220" s="24"/>
      <c r="M220" s="24"/>
      <c r="N220" s="24"/>
      <c r="O220" s="24"/>
      <c r="P220" s="24"/>
      <c r="Q220" s="24" t="s">
        <v>487</v>
      </c>
      <c r="R220" s="24"/>
      <c r="S220" s="24"/>
      <c r="T220" s="24"/>
      <c r="U220" s="24"/>
      <c r="V220" s="24"/>
      <c r="X220" s="6" t="s">
        <v>104</v>
      </c>
      <c r="Y220" s="6"/>
      <c r="Z220" s="6" t="s">
        <v>479</v>
      </c>
      <c r="AA220" s="6"/>
      <c r="AB220" s="6" t="s">
        <v>480</v>
      </c>
      <c r="AC220" s="6"/>
      <c r="AD220" s="6" t="s">
        <v>492</v>
      </c>
      <c r="AE220" s="6"/>
      <c r="AF220" s="6" t="s">
        <v>493</v>
      </c>
      <c r="AG220" s="6"/>
      <c r="AH220" s="6" t="s">
        <v>487</v>
      </c>
      <c r="AI220" s="6"/>
      <c r="AJ220" s="6"/>
      <c r="AK220" s="6"/>
      <c r="AL220" s="6"/>
      <c r="AM220" s="6"/>
      <c r="AN220" s="10"/>
      <c r="AO220" s="10"/>
      <c r="AP220" s="6"/>
      <c r="AQ220" s="10"/>
      <c r="AR220" s="10"/>
      <c r="AS220" s="10"/>
      <c r="AT220" s="10" t="s">
        <v>32</v>
      </c>
      <c r="AU220" s="10" t="s">
        <v>39</v>
      </c>
      <c r="AV220" s="10"/>
      <c r="AW220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'Narnaviridae'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,/*[subclass]=*/NULL,/*[order]=*/ 'Wolframvirales' ,/*[suborder]=*/NULL,/*[family]=*/ 'Narnaviridae'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0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0" s="60" t="str">
        <f t="shared" ca="1" si="19"/>
        <v>/*[filename]=*/ 'ICTV MSL Release 35 2019 Changes.2.col_mapped.SQLinsert.xlsx' ,/*[sort]=*/ '219'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0" s="60" t="str">
        <f t="shared" si="20"/>
        <v xml:space="preserve">,/*[srcSubOrder]=*/NULL,/*[srcFamily]=*/ 'Narnaviridae'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</v>
      </c>
      <c r="BA220" s="60" t="str">
        <f t="shared" si="21"/>
        <v>,/*[subclass]=*/NULL,/*[order]=*/ 'Wolframvirales' ,/*[suborder]=*/NULL,/*[family]=*/ 'Narnaviridae' ,/*[subfamily]=*/NULL,/*[genus]=*/NULL,/*[subgenus]=*/NULL,/*[species]=*/NULL,/*[isType]=*/NULL,/*[exemplarAccessions]=*/NULL,/*[exemplarName]=*/NULL,/*[abbrev]=*/NULL,/*[exemplarIsolate]=*/NULL,/*[isComplete]=*/NULL,/*[molecule]=*/NULL</v>
      </c>
      <c r="BB220" s="60" t="str">
        <f t="shared" si="22"/>
        <v xml:space="preserve">,/*[change]=*/ 'Move' ,/*[rank]=*/ 'family' </v>
      </c>
    </row>
    <row r="221" spans="1:54" x14ac:dyDescent="0.2">
      <c r="A221" s="59" t="str">
        <f ca="1">MID(CELL("filename",$AW$1),FIND("[",CELL("filename",$AW$1))+1,FIND("]", CELL("filename",$AW$1))-FIND("[",CELL("filename",$AW$1))-1)</f>
        <v>ICTV MSL Release 35 2019 Changes.2.col_mapped.SQLinsert.xlsx</v>
      </c>
      <c r="B221" s="14">
        <v>220</v>
      </c>
      <c r="D221" s="16" t="s">
        <v>478</v>
      </c>
      <c r="E221" s="14" t="s">
        <v>5711</v>
      </c>
      <c r="F221" s="16" t="s">
        <v>5387</v>
      </c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X221" s="6" t="s">
        <v>104</v>
      </c>
      <c r="Y221" s="6"/>
      <c r="Z221" s="6" t="s">
        <v>479</v>
      </c>
      <c r="AA221" s="6"/>
      <c r="AB221" s="6" t="s">
        <v>494</v>
      </c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10"/>
      <c r="AO221" s="10"/>
      <c r="AP221" s="6"/>
      <c r="AQ221" s="10"/>
      <c r="AR221" s="10"/>
      <c r="AS221" s="10"/>
      <c r="AT221" s="10" t="s">
        <v>10</v>
      </c>
      <c r="AU221" s="10" t="s">
        <v>54</v>
      </c>
      <c r="AV221" s="10"/>
      <c r="AW221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21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1" s="60" t="str">
        <f t="shared" ca="1" si="19"/>
        <v>/*[filename]=*/ 'ICTV MSL Release 35 2019 Changes.2.col_mapped.SQLinsert.xlsx' ,/*[sort]=*/ '220'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21" s="60" t="str">
        <f t="shared" si="20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,/*[Subphylum]=*/NULL,/*[class]=*/NULL</v>
      </c>
      <c r="BA221" s="60" t="str">
        <f t="shared" si="2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1" s="60" t="str">
        <f t="shared" si="22"/>
        <v xml:space="preserve">,/*[change]=*/ 'Create new' ,/*[rank]=*/ 'phylum' </v>
      </c>
    </row>
    <row r="222" spans="1:54" x14ac:dyDescent="0.2">
      <c r="A222" s="59" t="str">
        <f ca="1">MID(CELL("filename",$AW$1),FIND("[",CELL("filename",$AW$1))+1,FIND("]", CELL("filename",$AW$1))-FIND("[",CELL("filename",$AW$1))-1)</f>
        <v>ICTV MSL Release 35 2019 Changes.2.col_mapped.SQLinsert.xlsx</v>
      </c>
      <c r="B222" s="14">
        <v>221</v>
      </c>
      <c r="D222" s="16" t="s">
        <v>478</v>
      </c>
      <c r="E222" s="14" t="s">
        <v>5711</v>
      </c>
      <c r="F222" s="16" t="s">
        <v>5387</v>
      </c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X222" s="6" t="s">
        <v>104</v>
      </c>
      <c r="Y222" s="6"/>
      <c r="Z222" s="6" t="s">
        <v>479</v>
      </c>
      <c r="AA222" s="6"/>
      <c r="AB222" s="6" t="s">
        <v>494</v>
      </c>
      <c r="AC222" s="6"/>
      <c r="AD222" s="6" t="s">
        <v>495</v>
      </c>
      <c r="AE222" s="6"/>
      <c r="AF222" s="6"/>
      <c r="AG222" s="6"/>
      <c r="AH222" s="6"/>
      <c r="AI222" s="6"/>
      <c r="AJ222" s="6"/>
      <c r="AK222" s="6"/>
      <c r="AL222" s="6"/>
      <c r="AM222" s="6"/>
      <c r="AN222" s="10"/>
      <c r="AO222" s="10"/>
      <c r="AP222" s="6"/>
      <c r="AQ222" s="10"/>
      <c r="AR222" s="10"/>
      <c r="AS222" s="10"/>
      <c r="AT222" s="10" t="s">
        <v>10</v>
      </c>
      <c r="AU222" s="10" t="s">
        <v>51</v>
      </c>
      <c r="AV222" s="10"/>
      <c r="AW222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22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2" s="60" t="str">
        <f t="shared" ca="1" si="19"/>
        <v>/*[filename]=*/ 'ICTV MSL Release 35 2019 Changes.2.col_mapped.SQLinsert.xlsx' ,/*[sort]=*/ '221'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22" s="60" t="str">
        <f t="shared" si="20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2" s="60" t="str">
        <f t="shared" si="2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2" s="60" t="str">
        <f t="shared" si="22"/>
        <v xml:space="preserve">,/*[change]=*/ 'Create new' ,/*[rank]=*/ 'class' </v>
      </c>
    </row>
    <row r="223" spans="1:54" x14ac:dyDescent="0.2">
      <c r="A223" s="59" t="str">
        <f ca="1">MID(CELL("filename",$AW$1),FIND("[",CELL("filename",$AW$1))+1,FIND("]", CELL("filename",$AW$1))-FIND("[",CELL("filename",$AW$1))-1)</f>
        <v>ICTV MSL Release 35 2019 Changes.2.col_mapped.SQLinsert.xlsx</v>
      </c>
      <c r="B223" s="14">
        <v>222</v>
      </c>
      <c r="D223" s="16" t="s">
        <v>478</v>
      </c>
      <c r="E223" s="14" t="s">
        <v>5711</v>
      </c>
      <c r="F223" s="16" t="s">
        <v>5387</v>
      </c>
      <c r="G223" s="24" t="s">
        <v>104</v>
      </c>
      <c r="H223" s="24"/>
      <c r="I223" s="24"/>
      <c r="J223" s="24"/>
      <c r="K223" s="24"/>
      <c r="L223" s="24"/>
      <c r="M223" s="24"/>
      <c r="N223" s="24"/>
      <c r="O223" s="24" t="s">
        <v>496</v>
      </c>
      <c r="P223" s="24"/>
      <c r="Q223" s="24"/>
      <c r="R223" s="24"/>
      <c r="S223" s="24"/>
      <c r="T223" s="24"/>
      <c r="U223" s="24"/>
      <c r="V223" s="24"/>
      <c r="X223" s="6" t="s">
        <v>104</v>
      </c>
      <c r="Y223" s="6"/>
      <c r="Z223" s="6" t="s">
        <v>479</v>
      </c>
      <c r="AA223" s="6"/>
      <c r="AB223" s="6" t="s">
        <v>494</v>
      </c>
      <c r="AC223" s="6"/>
      <c r="AD223" s="6" t="s">
        <v>495</v>
      </c>
      <c r="AE223" s="6"/>
      <c r="AF223" s="6" t="s">
        <v>496</v>
      </c>
      <c r="AG223" s="6"/>
      <c r="AH223" s="6"/>
      <c r="AI223" s="6"/>
      <c r="AJ223" s="6"/>
      <c r="AK223" s="6"/>
      <c r="AL223" s="6"/>
      <c r="AM223" s="6"/>
      <c r="AN223" s="10"/>
      <c r="AO223" s="10"/>
      <c r="AP223" s="6"/>
      <c r="AQ223" s="10"/>
      <c r="AR223" s="10"/>
      <c r="AS223" s="10"/>
      <c r="AT223" s="10" t="s">
        <v>32</v>
      </c>
      <c r="AU223" s="10" t="s">
        <v>49</v>
      </c>
      <c r="AV223" s="10"/>
      <c r="AW223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'Picornavirales' 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'Picornavirales'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23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3" s="60" t="str">
        <f t="shared" ca="1" si="19"/>
        <v xml:space="preserve">/*[filename]=*/ 'ICTV MSL Release 35 2019 Changes.2.col_mapped.SQLinsert.xlsx' ,/*[sort]=*/ '222'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'Picornavirales' </v>
      </c>
      <c r="AZ223" s="60" t="str">
        <f t="shared" si="20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3" s="60" t="str">
        <f t="shared" si="21"/>
        <v>,/*[subclass]=*/NULL,/*[order]=*/ 'Picornavirales'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3" s="60" t="str">
        <f t="shared" si="22"/>
        <v xml:space="preserve">,/*[change]=*/ 'Move' ,/*[rank]=*/ 'order' </v>
      </c>
    </row>
    <row r="224" spans="1:54" x14ac:dyDescent="0.2">
      <c r="A224" s="59" t="str">
        <f ca="1">MID(CELL("filename",$AW$1),FIND("[",CELL("filename",$AW$1))+1,FIND("]", CELL("filename",$AW$1))-FIND("[",CELL("filename",$AW$1))-1)</f>
        <v>ICTV MSL Release 35 2019 Changes.2.col_mapped.SQLinsert.xlsx</v>
      </c>
      <c r="B224" s="14">
        <v>223</v>
      </c>
      <c r="D224" s="16" t="s">
        <v>478</v>
      </c>
      <c r="E224" s="14" t="s">
        <v>5711</v>
      </c>
      <c r="F224" s="16" t="s">
        <v>5387</v>
      </c>
      <c r="G224" s="24" t="s">
        <v>104</v>
      </c>
      <c r="H224" s="24"/>
      <c r="I224" s="24"/>
      <c r="J224" s="24"/>
      <c r="K224" s="24"/>
      <c r="L224" s="24"/>
      <c r="M224" s="24"/>
      <c r="N224" s="24"/>
      <c r="O224" s="24"/>
      <c r="P224" s="24"/>
      <c r="Q224" s="24" t="s">
        <v>497</v>
      </c>
      <c r="R224" s="24"/>
      <c r="S224" s="24"/>
      <c r="T224" s="24"/>
      <c r="U224" s="24"/>
      <c r="V224" s="24"/>
      <c r="X224" s="6" t="s">
        <v>104</v>
      </c>
      <c r="Y224" s="6"/>
      <c r="Z224" s="6" t="s">
        <v>479</v>
      </c>
      <c r="AA224" s="6"/>
      <c r="AB224" s="6" t="s">
        <v>494</v>
      </c>
      <c r="AC224" s="6"/>
      <c r="AD224" s="6" t="s">
        <v>495</v>
      </c>
      <c r="AE224" s="6"/>
      <c r="AF224" s="6" t="s">
        <v>496</v>
      </c>
      <c r="AG224" s="6"/>
      <c r="AH224" s="6" t="s">
        <v>497</v>
      </c>
      <c r="AI224" s="6"/>
      <c r="AJ224" s="6"/>
      <c r="AK224" s="6"/>
      <c r="AL224" s="6"/>
      <c r="AM224" s="6"/>
      <c r="AN224" s="10"/>
      <c r="AO224" s="10"/>
      <c r="AP224" s="6"/>
      <c r="AQ224" s="10"/>
      <c r="AR224" s="10"/>
      <c r="AS224" s="10"/>
      <c r="AT224" s="10" t="s">
        <v>32</v>
      </c>
      <c r="AU224" s="10" t="s">
        <v>39</v>
      </c>
      <c r="AV224" s="10"/>
      <c r="AW224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'Solinviviridae'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'Picornavirales' ,/*[suborder]=*/NULL,/*[family]=*/ 'Solinviviridae'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4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4" s="60" t="str">
        <f t="shared" ca="1" si="19"/>
        <v>/*[filename]=*/ 'ICTV MSL Release 35 2019 Changes.2.col_mapped.SQLinsert.xlsx' ,/*[sort]=*/ '223'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4" s="60" t="str">
        <f t="shared" si="20"/>
        <v xml:space="preserve">,/*[srcSubOrder]=*/NULL,/*[srcFamily]=*/ 'Solinviviridae'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4" s="60" t="str">
        <f t="shared" si="21"/>
        <v>,/*[subclass]=*/NULL,/*[order]=*/ 'Picornavirales' ,/*[suborder]=*/NULL,/*[family]=*/ 'Solinviviridae' ,/*[subfamily]=*/NULL,/*[genus]=*/NULL,/*[subgenus]=*/NULL,/*[species]=*/NULL,/*[isType]=*/NULL,/*[exemplarAccessions]=*/NULL,/*[exemplarName]=*/NULL,/*[abbrev]=*/NULL,/*[exemplarIsolate]=*/NULL,/*[isComplete]=*/NULL,/*[molecule]=*/NULL</v>
      </c>
      <c r="BB224" s="60" t="str">
        <f t="shared" si="22"/>
        <v xml:space="preserve">,/*[change]=*/ 'Move' ,/*[rank]=*/ 'family' </v>
      </c>
    </row>
    <row r="225" spans="1:54" x14ac:dyDescent="0.2">
      <c r="A225" s="59" t="str">
        <f ca="1">MID(CELL("filename",$AW$1),FIND("[",CELL("filename",$AW$1))+1,FIND("]", CELL("filename",$AW$1))-FIND("[",CELL("filename",$AW$1))-1)</f>
        <v>ICTV MSL Release 35 2019 Changes.2.col_mapped.SQLinsert.xlsx</v>
      </c>
      <c r="B225" s="14">
        <v>224</v>
      </c>
      <c r="D225" s="16" t="s">
        <v>478</v>
      </c>
      <c r="E225" s="14" t="s">
        <v>5711</v>
      </c>
      <c r="F225" s="16" t="s">
        <v>5387</v>
      </c>
      <c r="G225" s="24" t="s">
        <v>104</v>
      </c>
      <c r="H225" s="24"/>
      <c r="I225" s="24"/>
      <c r="J225" s="24"/>
      <c r="K225" s="24"/>
      <c r="L225" s="24"/>
      <c r="M225" s="24"/>
      <c r="N225" s="24"/>
      <c r="O225" s="24"/>
      <c r="P225" s="24"/>
      <c r="Q225" s="24" t="s">
        <v>498</v>
      </c>
      <c r="R225" s="24"/>
      <c r="S225" s="24"/>
      <c r="T225" s="24"/>
      <c r="U225" s="24"/>
      <c r="V225" s="24"/>
      <c r="X225" s="6" t="s">
        <v>104</v>
      </c>
      <c r="Y225" s="6"/>
      <c r="Z225" s="6" t="s">
        <v>479</v>
      </c>
      <c r="AA225" s="6"/>
      <c r="AB225" s="6" t="s">
        <v>494</v>
      </c>
      <c r="AC225" s="6"/>
      <c r="AD225" s="6" t="s">
        <v>495</v>
      </c>
      <c r="AE225" s="6"/>
      <c r="AF225" s="6" t="s">
        <v>496</v>
      </c>
      <c r="AG225" s="6"/>
      <c r="AH225" s="6" t="s">
        <v>498</v>
      </c>
      <c r="AI225" s="6"/>
      <c r="AJ225" s="6"/>
      <c r="AK225" s="6"/>
      <c r="AL225" s="6"/>
      <c r="AM225" s="6"/>
      <c r="AN225" s="10"/>
      <c r="AO225" s="10"/>
      <c r="AP225" s="6"/>
      <c r="AQ225" s="10"/>
      <c r="AR225" s="10"/>
      <c r="AS225" s="10"/>
      <c r="AT225" s="10" t="s">
        <v>32</v>
      </c>
      <c r="AU225" s="10" t="s">
        <v>39</v>
      </c>
      <c r="AV225" s="10"/>
      <c r="AW225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'Caliciviridae'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'Picornavirales' ,/*[suborder]=*/NULL,/*[family]=*/ 'Caliciviridae'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5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5" s="60" t="str">
        <f t="shared" ca="1" si="19"/>
        <v>/*[filename]=*/ 'ICTV MSL Release 35 2019 Changes.2.col_mapped.SQLinsert.xlsx' ,/*[sort]=*/ '224'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5" s="60" t="str">
        <f t="shared" si="20"/>
        <v xml:space="preserve">,/*[srcSubOrder]=*/NULL,/*[srcFamily]=*/ 'Caliciviridae'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5" s="60" t="str">
        <f t="shared" si="21"/>
        <v>,/*[subclass]=*/NULL,/*[order]=*/ 'Picornavirales' ,/*[suborder]=*/NULL,/*[family]=*/ 'Caliciviridae' ,/*[subfamily]=*/NULL,/*[genus]=*/NULL,/*[subgenus]=*/NULL,/*[species]=*/NULL,/*[isType]=*/NULL,/*[exemplarAccessions]=*/NULL,/*[exemplarName]=*/NULL,/*[abbrev]=*/NULL,/*[exemplarIsolate]=*/NULL,/*[isComplete]=*/NULL,/*[molecule]=*/NULL</v>
      </c>
      <c r="BB225" s="60" t="str">
        <f t="shared" si="22"/>
        <v xml:space="preserve">,/*[change]=*/ 'Move' ,/*[rank]=*/ 'family' </v>
      </c>
    </row>
    <row r="226" spans="1:54" x14ac:dyDescent="0.2">
      <c r="A226" s="59" t="str">
        <f ca="1">MID(CELL("filename",$AW$1),FIND("[",CELL("filename",$AW$1))+1,FIND("]", CELL("filename",$AW$1))-FIND("[",CELL("filename",$AW$1))-1)</f>
        <v>ICTV MSL Release 35 2019 Changes.2.col_mapped.SQLinsert.xlsx</v>
      </c>
      <c r="B226" s="14">
        <v>225</v>
      </c>
      <c r="D226" s="16" t="s">
        <v>478</v>
      </c>
      <c r="E226" s="14" t="s">
        <v>5711</v>
      </c>
      <c r="F226" s="16" t="s">
        <v>5387</v>
      </c>
      <c r="G226" s="24" t="s">
        <v>104</v>
      </c>
      <c r="H226" s="24"/>
      <c r="I226" s="24"/>
      <c r="J226" s="24"/>
      <c r="K226" s="24"/>
      <c r="L226" s="24"/>
      <c r="M226" s="24"/>
      <c r="N226" s="24"/>
      <c r="O226" s="24" t="s">
        <v>499</v>
      </c>
      <c r="P226" s="24"/>
      <c r="Q226" s="24"/>
      <c r="R226" s="24"/>
      <c r="S226" s="24"/>
      <c r="T226" s="24"/>
      <c r="U226" s="24"/>
      <c r="V226" s="24"/>
      <c r="X226" s="6" t="s">
        <v>104</v>
      </c>
      <c r="Y226" s="6"/>
      <c r="Z226" s="6" t="s">
        <v>479</v>
      </c>
      <c r="AA226" s="6"/>
      <c r="AB226" s="6" t="s">
        <v>494</v>
      </c>
      <c r="AC226" s="6"/>
      <c r="AD226" s="6" t="s">
        <v>495</v>
      </c>
      <c r="AE226" s="6"/>
      <c r="AF226" s="6" t="s">
        <v>499</v>
      </c>
      <c r="AG226" s="6"/>
      <c r="AH226" s="6"/>
      <c r="AI226" s="6"/>
      <c r="AJ226" s="6"/>
      <c r="AK226" s="6"/>
      <c r="AL226" s="6"/>
      <c r="AM226" s="6"/>
      <c r="AN226" s="10"/>
      <c r="AO226" s="10"/>
      <c r="AP226" s="6"/>
      <c r="AQ226" s="10"/>
      <c r="AR226" s="10"/>
      <c r="AS226" s="10"/>
      <c r="AT226" s="10" t="s">
        <v>32</v>
      </c>
      <c r="AU226" s="10" t="s">
        <v>49</v>
      </c>
      <c r="AV226" s="10"/>
      <c r="AW226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'Nidovirales' 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'Nidovirales'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26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6" s="60" t="str">
        <f t="shared" ca="1" si="19"/>
        <v xml:space="preserve">/*[filename]=*/ 'ICTV MSL Release 35 2019 Changes.2.col_mapped.SQLinsert.xlsx' ,/*[sort]=*/ '225'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'Nidovirales' </v>
      </c>
      <c r="AZ226" s="60" t="str">
        <f t="shared" si="20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6" s="60" t="str">
        <f t="shared" si="21"/>
        <v>,/*[subclass]=*/NULL,/*[order]=*/ 'Nidovirales'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6" s="60" t="str">
        <f t="shared" si="22"/>
        <v xml:space="preserve">,/*[change]=*/ 'Move' ,/*[rank]=*/ 'order' </v>
      </c>
    </row>
    <row r="227" spans="1:54" x14ac:dyDescent="0.2">
      <c r="A227" s="59" t="str">
        <f ca="1">MID(CELL("filename",$AW$1),FIND("[",CELL("filename",$AW$1))+1,FIND("]", CELL("filename",$AW$1))-FIND("[",CELL("filename",$AW$1))-1)</f>
        <v>ICTV MSL Release 35 2019 Changes.2.col_mapped.SQLinsert.xlsx</v>
      </c>
      <c r="B227" s="14">
        <v>226</v>
      </c>
      <c r="D227" s="16" t="s">
        <v>478</v>
      </c>
      <c r="E227" s="14" t="s">
        <v>5711</v>
      </c>
      <c r="F227" s="16" t="s">
        <v>5387</v>
      </c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X227" s="6" t="s">
        <v>104</v>
      </c>
      <c r="Y227" s="6"/>
      <c r="Z227" s="6" t="s">
        <v>479</v>
      </c>
      <c r="AA227" s="6"/>
      <c r="AB227" s="6" t="s">
        <v>494</v>
      </c>
      <c r="AC227" s="6"/>
      <c r="AD227" s="6" t="s">
        <v>495</v>
      </c>
      <c r="AE227" s="6"/>
      <c r="AF227" s="6" t="s">
        <v>500</v>
      </c>
      <c r="AG227" s="6"/>
      <c r="AH227" s="6"/>
      <c r="AI227" s="6"/>
      <c r="AJ227" s="6"/>
      <c r="AK227" s="6"/>
      <c r="AL227" s="6"/>
      <c r="AM227" s="6"/>
      <c r="AN227" s="10"/>
      <c r="AO227" s="10"/>
      <c r="AP227" s="6"/>
      <c r="AQ227" s="10"/>
      <c r="AR227" s="10"/>
      <c r="AS227" s="10"/>
      <c r="AT227" s="10" t="s">
        <v>10</v>
      </c>
      <c r="AU227" s="10" t="s">
        <v>49</v>
      </c>
      <c r="AV227" s="10"/>
      <c r="AW227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27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7" s="60" t="str">
        <f t="shared" ca="1" si="19"/>
        <v>/*[filename]=*/ 'ICTV MSL Release 35 2019 Changes.2.col_mapped.SQLinsert.xlsx' ,/*[sort]=*/ '226'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27" s="60" t="str">
        <f t="shared" si="20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7" s="60" t="str">
        <f t="shared" si="21"/>
        <v>,/*[subclass]=*/NULL,/*[order]=*/ 'Sobelivirales'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7" s="60" t="str">
        <f t="shared" si="22"/>
        <v xml:space="preserve">,/*[change]=*/ 'Create new' ,/*[rank]=*/ 'order' </v>
      </c>
    </row>
    <row r="228" spans="1:54" x14ac:dyDescent="0.2">
      <c r="A228" s="59" t="str">
        <f ca="1">MID(CELL("filename",$AW$1),FIND("[",CELL("filename",$AW$1))+1,FIND("]", CELL("filename",$AW$1))-FIND("[",CELL("filename",$AW$1))-1)</f>
        <v>ICTV MSL Release 35 2019 Changes.2.col_mapped.SQLinsert.xlsx</v>
      </c>
      <c r="B228" s="14">
        <v>227</v>
      </c>
      <c r="D228" s="16" t="s">
        <v>478</v>
      </c>
      <c r="E228" s="14" t="s">
        <v>5711</v>
      </c>
      <c r="F228" s="16" t="s">
        <v>5387</v>
      </c>
      <c r="G228" s="24" t="s">
        <v>104</v>
      </c>
      <c r="H228" s="24"/>
      <c r="I228" s="24"/>
      <c r="J228" s="24"/>
      <c r="K228" s="24"/>
      <c r="L228" s="24"/>
      <c r="M228" s="24"/>
      <c r="N228" s="24"/>
      <c r="O228" s="24"/>
      <c r="P228" s="24"/>
      <c r="Q228" s="24" t="s">
        <v>501</v>
      </c>
      <c r="R228" s="24"/>
      <c r="S228" s="24"/>
      <c r="T228" s="24"/>
      <c r="U228" s="24"/>
      <c r="V228" s="24"/>
      <c r="X228" s="6" t="s">
        <v>104</v>
      </c>
      <c r="Y228" s="6"/>
      <c r="Z228" s="6" t="s">
        <v>479</v>
      </c>
      <c r="AA228" s="6"/>
      <c r="AB228" s="6" t="s">
        <v>494</v>
      </c>
      <c r="AC228" s="6"/>
      <c r="AD228" s="6" t="s">
        <v>495</v>
      </c>
      <c r="AE228" s="6"/>
      <c r="AF228" s="6" t="s">
        <v>500</v>
      </c>
      <c r="AG228" s="6"/>
      <c r="AH228" s="6" t="s">
        <v>501</v>
      </c>
      <c r="AI228" s="6"/>
      <c r="AJ228" s="6"/>
      <c r="AK228" s="6"/>
      <c r="AL228" s="6"/>
      <c r="AM228" s="6"/>
      <c r="AN228" s="10"/>
      <c r="AO228" s="10"/>
      <c r="AP228" s="6"/>
      <c r="AQ228" s="10"/>
      <c r="AR228" s="10"/>
      <c r="AS228" s="10"/>
      <c r="AT228" s="10" t="s">
        <v>32</v>
      </c>
      <c r="AU228" s="10" t="s">
        <v>39</v>
      </c>
      <c r="AV228" s="10"/>
      <c r="AW228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'Solemoviridae'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 'Solemoviridae'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8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8" s="60" t="str">
        <f t="shared" ca="1" si="19"/>
        <v>/*[filename]=*/ 'ICTV MSL Release 35 2019 Changes.2.col_mapped.SQLinsert.xlsx' ,/*[sort]=*/ '227'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8" s="60" t="str">
        <f t="shared" si="20"/>
        <v xml:space="preserve">,/*[srcSubOrder]=*/NULL,/*[srcFamily]=*/ 'Solemoviridae'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8" s="60" t="str">
        <f t="shared" si="21"/>
        <v>,/*[subclass]=*/NULL,/*[order]=*/ 'Sobelivirales' ,/*[suborder]=*/NULL,/*[family]=*/ 'Solemoviridae' ,/*[subfamily]=*/NULL,/*[genus]=*/NULL,/*[subgenus]=*/NULL,/*[species]=*/NULL,/*[isType]=*/NULL,/*[exemplarAccessions]=*/NULL,/*[exemplarName]=*/NULL,/*[abbrev]=*/NULL,/*[exemplarIsolate]=*/NULL,/*[isComplete]=*/NULL,/*[molecule]=*/NULL</v>
      </c>
      <c r="BB228" s="60" t="str">
        <f t="shared" si="22"/>
        <v xml:space="preserve">,/*[change]=*/ 'Move' ,/*[rank]=*/ 'family' </v>
      </c>
    </row>
    <row r="229" spans="1:54" x14ac:dyDescent="0.2">
      <c r="A229" s="59" t="str">
        <f ca="1">MID(CELL("filename",$AW$1),FIND("[",CELL("filename",$AW$1))+1,FIND("]", CELL("filename",$AW$1))-FIND("[",CELL("filename",$AW$1))-1)</f>
        <v>ICTV MSL Release 35 2019 Changes.2.col_mapped.SQLinsert.xlsx</v>
      </c>
      <c r="B229" s="14">
        <v>228</v>
      </c>
      <c r="D229" s="16" t="s">
        <v>478</v>
      </c>
      <c r="E229" s="14" t="s">
        <v>5711</v>
      </c>
      <c r="F229" s="16" t="s">
        <v>5387</v>
      </c>
      <c r="G229" s="24" t="s">
        <v>104</v>
      </c>
      <c r="H229" s="24"/>
      <c r="I229" s="24"/>
      <c r="J229" s="24"/>
      <c r="K229" s="24"/>
      <c r="L229" s="24"/>
      <c r="M229" s="24"/>
      <c r="N229" s="24"/>
      <c r="O229" s="24"/>
      <c r="P229" s="24"/>
      <c r="Q229" s="24" t="s">
        <v>502</v>
      </c>
      <c r="R229" s="24"/>
      <c r="S229" s="24"/>
      <c r="T229" s="24"/>
      <c r="U229" s="24"/>
      <c r="V229" s="24"/>
      <c r="X229" s="6" t="s">
        <v>104</v>
      </c>
      <c r="Y229" s="6"/>
      <c r="Z229" s="6" t="s">
        <v>479</v>
      </c>
      <c r="AA229" s="6"/>
      <c r="AB229" s="6" t="s">
        <v>494</v>
      </c>
      <c r="AC229" s="6"/>
      <c r="AD229" s="6" t="s">
        <v>495</v>
      </c>
      <c r="AE229" s="6"/>
      <c r="AF229" s="6" t="s">
        <v>500</v>
      </c>
      <c r="AG229" s="6"/>
      <c r="AH229" s="6" t="s">
        <v>502</v>
      </c>
      <c r="AI229" s="6"/>
      <c r="AJ229" s="6"/>
      <c r="AK229" s="6"/>
      <c r="AL229" s="6"/>
      <c r="AM229" s="6"/>
      <c r="AN229" s="10"/>
      <c r="AO229" s="10"/>
      <c r="AP229" s="6"/>
      <c r="AQ229" s="10"/>
      <c r="AR229" s="10"/>
      <c r="AS229" s="10"/>
      <c r="AT229" s="10" t="s">
        <v>32</v>
      </c>
      <c r="AU229" s="10" t="s">
        <v>39</v>
      </c>
      <c r="AV229" s="10"/>
      <c r="AW229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'Alvernaviridae'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 'Alvernaviridae'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9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9" s="60" t="str">
        <f t="shared" ca="1" si="19"/>
        <v>/*[filename]=*/ 'ICTV MSL Release 35 2019 Changes.2.col_mapped.SQLinsert.xlsx' ,/*[sort]=*/ '228'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9" s="60" t="str">
        <f t="shared" si="20"/>
        <v xml:space="preserve">,/*[srcSubOrder]=*/NULL,/*[srcFamily]=*/ 'Alvernaviridae'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9" s="60" t="str">
        <f t="shared" si="21"/>
        <v>,/*[subclass]=*/NULL,/*[order]=*/ 'Sobelivirales' ,/*[suborder]=*/NULL,/*[family]=*/ 'Alvernaviridae' ,/*[subfamily]=*/NULL,/*[genus]=*/NULL,/*[subgenus]=*/NULL,/*[species]=*/NULL,/*[isType]=*/NULL,/*[exemplarAccessions]=*/NULL,/*[exemplarName]=*/NULL,/*[abbrev]=*/NULL,/*[exemplarIsolate]=*/NULL,/*[isComplete]=*/NULL,/*[molecule]=*/NULL</v>
      </c>
      <c r="BB229" s="60" t="str">
        <f t="shared" si="22"/>
        <v xml:space="preserve">,/*[change]=*/ 'Move' ,/*[rank]=*/ 'family' </v>
      </c>
    </row>
    <row r="230" spans="1:54" x14ac:dyDescent="0.2">
      <c r="A230" s="59" t="str">
        <f ca="1">MID(CELL("filename",$AW$1),FIND("[",CELL("filename",$AW$1))+1,FIND("]", CELL("filename",$AW$1))-FIND("[",CELL("filename",$AW$1))-1)</f>
        <v>ICTV MSL Release 35 2019 Changes.2.col_mapped.SQLinsert.xlsx</v>
      </c>
      <c r="B230" s="14">
        <v>229</v>
      </c>
      <c r="D230" s="16" t="s">
        <v>478</v>
      </c>
      <c r="E230" s="14" t="s">
        <v>5711</v>
      </c>
      <c r="F230" s="16" t="s">
        <v>5387</v>
      </c>
      <c r="G230" s="24" t="s">
        <v>104</v>
      </c>
      <c r="H230" s="24"/>
      <c r="I230" s="24"/>
      <c r="J230" s="24"/>
      <c r="K230" s="24"/>
      <c r="L230" s="24"/>
      <c r="M230" s="24"/>
      <c r="N230" s="24"/>
      <c r="O230" s="24"/>
      <c r="P230" s="24"/>
      <c r="Q230" s="24" t="s">
        <v>503</v>
      </c>
      <c r="R230" s="24"/>
      <c r="S230" s="24"/>
      <c r="T230" s="24"/>
      <c r="U230" s="24"/>
      <c r="V230" s="24"/>
      <c r="X230" s="6" t="s">
        <v>104</v>
      </c>
      <c r="Y230" s="6"/>
      <c r="Z230" s="6" t="s">
        <v>479</v>
      </c>
      <c r="AA230" s="6"/>
      <c r="AB230" s="6" t="s">
        <v>494</v>
      </c>
      <c r="AC230" s="6"/>
      <c r="AD230" s="6" t="s">
        <v>495</v>
      </c>
      <c r="AE230" s="6"/>
      <c r="AF230" s="6" t="s">
        <v>500</v>
      </c>
      <c r="AG230" s="6"/>
      <c r="AH230" s="6" t="s">
        <v>503</v>
      </c>
      <c r="AI230" s="6"/>
      <c r="AJ230" s="6"/>
      <c r="AK230" s="6"/>
      <c r="AL230" s="6"/>
      <c r="AM230" s="6"/>
      <c r="AN230" s="10"/>
      <c r="AO230" s="10"/>
      <c r="AP230" s="6"/>
      <c r="AQ230" s="10"/>
      <c r="AR230" s="10"/>
      <c r="AS230" s="10"/>
      <c r="AT230" s="10" t="s">
        <v>32</v>
      </c>
      <c r="AU230" s="10" t="s">
        <v>39</v>
      </c>
      <c r="AV230" s="10"/>
      <c r="AW230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'Barnaviridae'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 'Barnaviridae'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30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0" s="60" t="str">
        <f t="shared" ca="1" si="19"/>
        <v>/*[filename]=*/ 'ICTV MSL Release 35 2019 Changes.2.col_mapped.SQLinsert.xlsx' ,/*[sort]=*/ '229'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0" s="60" t="str">
        <f t="shared" si="20"/>
        <v xml:space="preserve">,/*[srcSubOrder]=*/NULL,/*[srcFamily]=*/ 'Barnaviridae'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30" s="60" t="str">
        <f t="shared" si="21"/>
        <v>,/*[subclass]=*/NULL,/*[order]=*/ 'Sobelivirales' ,/*[suborder]=*/NULL,/*[family]=*/ 'Barnaviridae' ,/*[subfamily]=*/NULL,/*[genus]=*/NULL,/*[subgenus]=*/NULL,/*[species]=*/NULL,/*[isType]=*/NULL,/*[exemplarAccessions]=*/NULL,/*[exemplarName]=*/NULL,/*[abbrev]=*/NULL,/*[exemplarIsolate]=*/NULL,/*[isComplete]=*/NULL,/*[molecule]=*/NULL</v>
      </c>
      <c r="BB230" s="60" t="str">
        <f t="shared" si="22"/>
        <v xml:space="preserve">,/*[change]=*/ 'Move' ,/*[rank]=*/ 'family' </v>
      </c>
    </row>
    <row r="231" spans="1:54" x14ac:dyDescent="0.2">
      <c r="A231" s="59" t="str">
        <f ca="1">MID(CELL("filename",$AW$1),FIND("[",CELL("filename",$AW$1))+1,FIND("]", CELL("filename",$AW$1))-FIND("[",CELL("filename",$AW$1))-1)</f>
        <v>ICTV MSL Release 35 2019 Changes.2.col_mapped.SQLinsert.xlsx</v>
      </c>
      <c r="B231" s="14">
        <v>230</v>
      </c>
      <c r="D231" s="16" t="s">
        <v>478</v>
      </c>
      <c r="E231" s="14" t="s">
        <v>5711</v>
      </c>
      <c r="F231" s="16" t="s">
        <v>5387</v>
      </c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X231" s="6" t="s">
        <v>104</v>
      </c>
      <c r="Y231" s="6"/>
      <c r="Z231" s="6" t="s">
        <v>479</v>
      </c>
      <c r="AA231" s="6"/>
      <c r="AB231" s="6" t="s">
        <v>494</v>
      </c>
      <c r="AC231" s="6"/>
      <c r="AD231" s="6" t="s">
        <v>504</v>
      </c>
      <c r="AE231" s="6"/>
      <c r="AF231" s="6"/>
      <c r="AG231" s="6"/>
      <c r="AH231" s="6"/>
      <c r="AI231" s="6"/>
      <c r="AJ231" s="6"/>
      <c r="AK231" s="6"/>
      <c r="AL231" s="6"/>
      <c r="AM231" s="6"/>
      <c r="AN231" s="10"/>
      <c r="AO231" s="10"/>
      <c r="AP231" s="6"/>
      <c r="AQ231" s="10"/>
      <c r="AR231" s="10"/>
      <c r="AS231" s="10"/>
      <c r="AT231" s="10" t="s">
        <v>10</v>
      </c>
      <c r="AU231" s="10" t="s">
        <v>51</v>
      </c>
      <c r="AV231" s="10"/>
      <c r="AW231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31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1" s="60" t="str">
        <f t="shared" ca="1" si="19"/>
        <v>/*[filename]=*/ 'ICTV MSL Release 35 2019 Changes.2.col_mapped.SQLinsert.xlsx' ,/*[sort]=*/ '230'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1" s="60" t="str">
        <f t="shared" si="20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1" s="60" t="str">
        <f t="shared" si="2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1" s="60" t="str">
        <f t="shared" si="22"/>
        <v xml:space="preserve">,/*[change]=*/ 'Create new' ,/*[rank]=*/ 'class' </v>
      </c>
    </row>
    <row r="232" spans="1:54" x14ac:dyDescent="0.2">
      <c r="A232" s="59" t="str">
        <f ca="1">MID(CELL("filename",$AW$1),FIND("[",CELL("filename",$AW$1))+1,FIND("]", CELL("filename",$AW$1))-FIND("[",CELL("filename",$AW$1))-1)</f>
        <v>ICTV MSL Release 35 2019 Changes.2.col_mapped.SQLinsert.xlsx</v>
      </c>
      <c r="B232" s="14">
        <v>231</v>
      </c>
      <c r="D232" s="16" t="s">
        <v>478</v>
      </c>
      <c r="E232" s="14" t="s">
        <v>5711</v>
      </c>
      <c r="F232" s="16" t="s">
        <v>5387</v>
      </c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X232" s="6" t="s">
        <v>104</v>
      </c>
      <c r="Y232" s="6"/>
      <c r="Z232" s="6" t="s">
        <v>479</v>
      </c>
      <c r="AA232" s="6"/>
      <c r="AB232" s="6" t="s">
        <v>494</v>
      </c>
      <c r="AC232" s="6"/>
      <c r="AD232" s="6" t="s">
        <v>504</v>
      </c>
      <c r="AE232" s="6"/>
      <c r="AF232" s="6" t="s">
        <v>505</v>
      </c>
      <c r="AG232" s="6"/>
      <c r="AH232" s="6"/>
      <c r="AI232" s="6"/>
      <c r="AJ232" s="6"/>
      <c r="AK232" s="6"/>
      <c r="AL232" s="6"/>
      <c r="AM232" s="6"/>
      <c r="AN232" s="10"/>
      <c r="AO232" s="10"/>
      <c r="AP232" s="6"/>
      <c r="AQ232" s="10"/>
      <c r="AR232" s="10"/>
      <c r="AS232" s="10"/>
      <c r="AT232" s="10" t="s">
        <v>10</v>
      </c>
      <c r="AU232" s="10" t="s">
        <v>49</v>
      </c>
      <c r="AV232" s="10"/>
      <c r="AW232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'Patatavirales'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32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2" s="60" t="str">
        <f t="shared" ca="1" si="19"/>
        <v>/*[filename]=*/ 'ICTV MSL Release 35 2019 Changes.2.col_mapped.SQLinsert.xlsx' ,/*[sort]=*/ '231'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2" s="60" t="str">
        <f t="shared" si="20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2" s="60" t="str">
        <f t="shared" si="21"/>
        <v>,/*[subclass]=*/NULL,/*[order]=*/ 'Patatavirales'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2" s="60" t="str">
        <f t="shared" si="22"/>
        <v xml:space="preserve">,/*[change]=*/ 'Create new' ,/*[rank]=*/ 'order' </v>
      </c>
    </row>
    <row r="233" spans="1:54" x14ac:dyDescent="0.2">
      <c r="A233" s="59" t="str">
        <f ca="1">MID(CELL("filename",$AW$1),FIND("[",CELL("filename",$AW$1))+1,FIND("]", CELL("filename",$AW$1))-FIND("[",CELL("filename",$AW$1))-1)</f>
        <v>ICTV MSL Release 35 2019 Changes.2.col_mapped.SQLinsert.xlsx</v>
      </c>
      <c r="B233" s="14">
        <v>232</v>
      </c>
      <c r="D233" s="16" t="s">
        <v>478</v>
      </c>
      <c r="E233" s="14" t="s">
        <v>5711</v>
      </c>
      <c r="F233" s="16" t="s">
        <v>5387</v>
      </c>
      <c r="G233" s="24" t="s">
        <v>104</v>
      </c>
      <c r="H233" s="24"/>
      <c r="I233" s="24"/>
      <c r="J233" s="24"/>
      <c r="K233" s="24"/>
      <c r="L233" s="24"/>
      <c r="M233" s="24"/>
      <c r="N233" s="24"/>
      <c r="O233" s="24"/>
      <c r="P233" s="24"/>
      <c r="Q233" s="24" t="s">
        <v>506</v>
      </c>
      <c r="R233" s="24"/>
      <c r="S233" s="24"/>
      <c r="T233" s="24"/>
      <c r="U233" s="24"/>
      <c r="V233" s="24"/>
      <c r="X233" s="6" t="s">
        <v>104</v>
      </c>
      <c r="Y233" s="6"/>
      <c r="Z233" s="6" t="s">
        <v>479</v>
      </c>
      <c r="AA233" s="6"/>
      <c r="AB233" s="6" t="s">
        <v>494</v>
      </c>
      <c r="AC233" s="6"/>
      <c r="AD233" s="6" t="s">
        <v>504</v>
      </c>
      <c r="AE233" s="6"/>
      <c r="AF233" s="6" t="s">
        <v>505</v>
      </c>
      <c r="AG233" s="6"/>
      <c r="AH233" s="6" t="s">
        <v>506</v>
      </c>
      <c r="AI233" s="6"/>
      <c r="AJ233" s="6"/>
      <c r="AK233" s="6"/>
      <c r="AL233" s="6"/>
      <c r="AM233" s="6"/>
      <c r="AN233" s="12"/>
      <c r="AO233" s="10"/>
      <c r="AP233" s="10"/>
      <c r="AQ233" s="10"/>
      <c r="AR233" s="10"/>
      <c r="AS233" s="10"/>
      <c r="AT233" s="10" t="s">
        <v>32</v>
      </c>
      <c r="AU233" s="10" t="s">
        <v>39</v>
      </c>
      <c r="AV233" s="10"/>
      <c r="AW233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'Potyviridae'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'Patatavirales' ,/*[suborder]=*/NULL,/*[family]=*/ 'Potyviridae'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33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3" s="60" t="str">
        <f t="shared" ca="1" si="19"/>
        <v>/*[filename]=*/ 'ICTV MSL Release 35 2019 Changes.2.col_mapped.SQLinsert.xlsx' ,/*[sort]=*/ '232'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3" s="60" t="str">
        <f t="shared" si="20"/>
        <v xml:space="preserve">,/*[srcSubOrder]=*/NULL,/*[srcFamily]=*/ 'Potyviridae'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3" s="60" t="str">
        <f t="shared" si="21"/>
        <v>,/*[subclass]=*/NULL,/*[order]=*/ 'Patatavirales' ,/*[suborder]=*/NULL,/*[family]=*/ 'Potyviridae' ,/*[subfamily]=*/NULL,/*[genus]=*/NULL,/*[subgenus]=*/NULL,/*[species]=*/NULL,/*[isType]=*/NULL,/*[exemplarAccessions]=*/NULL,/*[exemplarName]=*/NULL,/*[abbrev]=*/NULL,/*[exemplarIsolate]=*/NULL,/*[isComplete]=*/NULL,/*[molecule]=*/NULL</v>
      </c>
      <c r="BB233" s="60" t="str">
        <f t="shared" si="22"/>
        <v xml:space="preserve">,/*[change]=*/ 'Move' ,/*[rank]=*/ 'family' </v>
      </c>
    </row>
    <row r="234" spans="1:54" x14ac:dyDescent="0.2">
      <c r="A234" s="59" t="str">
        <f ca="1">MID(CELL("filename",$AW$1),FIND("[",CELL("filename",$AW$1))+1,FIND("]", CELL("filename",$AW$1))-FIND("[",CELL("filename",$AW$1))-1)</f>
        <v>ICTV MSL Release 35 2019 Changes.2.col_mapped.SQLinsert.xlsx</v>
      </c>
      <c r="B234" s="14">
        <v>233</v>
      </c>
      <c r="D234" s="16" t="s">
        <v>478</v>
      </c>
      <c r="E234" s="14" t="s">
        <v>5711</v>
      </c>
      <c r="F234" s="16" t="s">
        <v>5387</v>
      </c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X234" s="6" t="s">
        <v>104</v>
      </c>
      <c r="Y234" s="6"/>
      <c r="Z234" s="6" t="s">
        <v>479</v>
      </c>
      <c r="AA234" s="6"/>
      <c r="AB234" s="6" t="s">
        <v>494</v>
      </c>
      <c r="AC234" s="6"/>
      <c r="AD234" s="6" t="s">
        <v>504</v>
      </c>
      <c r="AE234" s="6"/>
      <c r="AF234" s="6" t="s">
        <v>507</v>
      </c>
      <c r="AG234" s="6"/>
      <c r="AH234" s="6"/>
      <c r="AI234" s="6"/>
      <c r="AJ234" s="6"/>
      <c r="AK234" s="6"/>
      <c r="AL234" s="6"/>
      <c r="AM234" s="6"/>
      <c r="AN234" s="12"/>
      <c r="AO234" s="10"/>
      <c r="AP234" s="10"/>
      <c r="AQ234" s="10"/>
      <c r="AR234" s="10"/>
      <c r="AS234" s="10"/>
      <c r="AT234" s="10" t="s">
        <v>10</v>
      </c>
      <c r="AU234" s="10" t="s">
        <v>49</v>
      </c>
      <c r="AV234" s="10"/>
      <c r="AW234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'Stellavirales'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34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4" s="60" t="str">
        <f t="shared" ca="1" si="19"/>
        <v>/*[filename]=*/ 'ICTV MSL Release 35 2019 Changes.2.col_mapped.SQLinsert.xlsx' ,/*[sort]=*/ '233'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4" s="60" t="str">
        <f t="shared" si="20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4" s="60" t="str">
        <f t="shared" si="21"/>
        <v>,/*[subclass]=*/NULL,/*[order]=*/ 'Stellavirales'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4" s="60" t="str">
        <f t="shared" si="22"/>
        <v xml:space="preserve">,/*[change]=*/ 'Create new' ,/*[rank]=*/ 'order' </v>
      </c>
    </row>
    <row r="235" spans="1:54" x14ac:dyDescent="0.2">
      <c r="A235" s="59" t="str">
        <f ca="1">MID(CELL("filename",$AW$1),FIND("[",CELL("filename",$AW$1))+1,FIND("]", CELL("filename",$AW$1))-FIND("[",CELL("filename",$AW$1))-1)</f>
        <v>ICTV MSL Release 35 2019 Changes.2.col_mapped.SQLinsert.xlsx</v>
      </c>
      <c r="B235" s="14">
        <v>234</v>
      </c>
      <c r="D235" s="16" t="s">
        <v>478</v>
      </c>
      <c r="E235" s="14" t="s">
        <v>5711</v>
      </c>
      <c r="F235" s="16" t="s">
        <v>5387</v>
      </c>
      <c r="G235" s="24" t="s">
        <v>104</v>
      </c>
      <c r="H235" s="24"/>
      <c r="I235" s="24"/>
      <c r="J235" s="24"/>
      <c r="K235" s="24"/>
      <c r="L235" s="24"/>
      <c r="M235" s="24"/>
      <c r="N235" s="24"/>
      <c r="O235" s="24"/>
      <c r="P235" s="24"/>
      <c r="Q235" s="24" t="s">
        <v>508</v>
      </c>
      <c r="R235" s="24"/>
      <c r="S235" s="24"/>
      <c r="T235" s="24"/>
      <c r="U235" s="24"/>
      <c r="V235" s="24"/>
      <c r="X235" s="6" t="s">
        <v>104</v>
      </c>
      <c r="Y235" s="6"/>
      <c r="Z235" s="6" t="s">
        <v>479</v>
      </c>
      <c r="AA235" s="6"/>
      <c r="AB235" s="6" t="s">
        <v>494</v>
      </c>
      <c r="AC235" s="6"/>
      <c r="AD235" s="6" t="s">
        <v>504</v>
      </c>
      <c r="AE235" s="6"/>
      <c r="AF235" s="6" t="s">
        <v>507</v>
      </c>
      <c r="AG235" s="6"/>
      <c r="AH235" s="6" t="s">
        <v>508</v>
      </c>
      <c r="AI235" s="6"/>
      <c r="AJ235" s="6"/>
      <c r="AK235" s="6"/>
      <c r="AL235" s="6"/>
      <c r="AM235" s="6"/>
      <c r="AN235" s="12"/>
      <c r="AO235" s="10"/>
      <c r="AP235" s="10"/>
      <c r="AQ235" s="10"/>
      <c r="AR235" s="10"/>
      <c r="AS235" s="10"/>
      <c r="AT235" s="10" t="s">
        <v>32</v>
      </c>
      <c r="AU235" s="10" t="s">
        <v>39</v>
      </c>
      <c r="AV235" s="10"/>
      <c r="AW235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'Astroviridae'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'Stellavirales' ,/*[suborder]=*/NULL,/*[family]=*/ 'Astroviridae'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35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5" s="60" t="str">
        <f t="shared" ca="1" si="19"/>
        <v>/*[filename]=*/ 'ICTV MSL Release 35 2019 Changes.2.col_mapped.SQLinsert.xlsx' ,/*[sort]=*/ '234'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5" s="60" t="str">
        <f t="shared" si="20"/>
        <v xml:space="preserve">,/*[srcSubOrder]=*/NULL,/*[srcFamily]=*/ 'Astroviridae'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5" s="60" t="str">
        <f t="shared" si="21"/>
        <v>,/*[subclass]=*/NULL,/*[order]=*/ 'Stellavirales' ,/*[suborder]=*/NULL,/*[family]=*/ 'Astroviridae' ,/*[subfamily]=*/NULL,/*[genus]=*/NULL,/*[subgenus]=*/NULL,/*[species]=*/NULL,/*[isType]=*/NULL,/*[exemplarAccessions]=*/NULL,/*[exemplarName]=*/NULL,/*[abbrev]=*/NULL,/*[exemplarIsolate]=*/NULL,/*[isComplete]=*/NULL,/*[molecule]=*/NULL</v>
      </c>
      <c r="BB235" s="60" t="str">
        <f t="shared" si="22"/>
        <v xml:space="preserve">,/*[change]=*/ 'Move' ,/*[rank]=*/ 'family' </v>
      </c>
    </row>
    <row r="236" spans="1:54" x14ac:dyDescent="0.2">
      <c r="A236" s="59" t="str">
        <f ca="1">MID(CELL("filename",$AW$1),FIND("[",CELL("filename",$AW$1))+1,FIND("]", CELL("filename",$AW$1))-FIND("[",CELL("filename",$AW$1))-1)</f>
        <v>ICTV MSL Release 35 2019 Changes.2.col_mapped.SQLinsert.xlsx</v>
      </c>
      <c r="B236" s="14">
        <v>235</v>
      </c>
      <c r="D236" s="16" t="s">
        <v>478</v>
      </c>
      <c r="E236" s="14" t="s">
        <v>5711</v>
      </c>
      <c r="F236" s="16" t="s">
        <v>5387</v>
      </c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X236" s="6" t="s">
        <v>104</v>
      </c>
      <c r="Y236" s="6"/>
      <c r="Z236" s="6" t="s">
        <v>479</v>
      </c>
      <c r="AA236" s="6"/>
      <c r="AB236" s="6" t="s">
        <v>494</v>
      </c>
      <c r="AC236" s="6"/>
      <c r="AD236" s="6" t="s">
        <v>509</v>
      </c>
      <c r="AE236" s="6"/>
      <c r="AF236" s="6"/>
      <c r="AG236" s="6"/>
      <c r="AH236" s="6"/>
      <c r="AI236" s="6"/>
      <c r="AJ236" s="6"/>
      <c r="AK236" s="6"/>
      <c r="AL236" s="6"/>
      <c r="AM236" s="6"/>
      <c r="AN236" s="12"/>
      <c r="AO236" s="10"/>
      <c r="AP236" s="10"/>
      <c r="AQ236" s="10"/>
      <c r="AR236" s="10"/>
      <c r="AS236" s="10"/>
      <c r="AT236" s="10" t="s">
        <v>10</v>
      </c>
      <c r="AU236" s="10" t="s">
        <v>51</v>
      </c>
      <c r="AV236" s="10"/>
      <c r="AW236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36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6" s="60" t="str">
        <f t="shared" ca="1" si="19"/>
        <v>/*[filename]=*/ 'ICTV MSL Release 35 2019 Changes.2.col_mapped.SQLinsert.xlsx' ,/*[sort]=*/ '235'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6" s="60" t="str">
        <f t="shared" si="20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6" s="60" t="str">
        <f t="shared" si="2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6" s="60" t="str">
        <f t="shared" si="22"/>
        <v xml:space="preserve">,/*[change]=*/ 'Create new' ,/*[rank]=*/ 'class' </v>
      </c>
    </row>
    <row r="237" spans="1:54" x14ac:dyDescent="0.2">
      <c r="A237" s="59" t="str">
        <f ca="1">MID(CELL("filename",$AW$1),FIND("[",CELL("filename",$AW$1))+1,FIND("]", CELL("filename",$AW$1))-FIND("[",CELL("filename",$AW$1))-1)</f>
        <v>ICTV MSL Release 35 2019 Changes.2.col_mapped.SQLinsert.xlsx</v>
      </c>
      <c r="B237" s="14">
        <v>236</v>
      </c>
      <c r="D237" s="16" t="s">
        <v>478</v>
      </c>
      <c r="E237" s="14" t="s">
        <v>5711</v>
      </c>
      <c r="F237" s="16" t="s">
        <v>5387</v>
      </c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X237" s="6" t="s">
        <v>104</v>
      </c>
      <c r="Y237" s="6"/>
      <c r="Z237" s="6" t="s">
        <v>479</v>
      </c>
      <c r="AA237" s="6"/>
      <c r="AB237" s="6" t="s">
        <v>494</v>
      </c>
      <c r="AC237" s="6"/>
      <c r="AD237" s="6" t="s">
        <v>509</v>
      </c>
      <c r="AE237" s="6"/>
      <c r="AF237" s="6" t="s">
        <v>510</v>
      </c>
      <c r="AG237" s="6"/>
      <c r="AH237" s="6"/>
      <c r="AI237" s="6"/>
      <c r="AJ237" s="6"/>
      <c r="AK237" s="6"/>
      <c r="AL237" s="6"/>
      <c r="AM237" s="6"/>
      <c r="AN237" s="12"/>
      <c r="AO237" s="10"/>
      <c r="AP237" s="10"/>
      <c r="AQ237" s="10"/>
      <c r="AR237" s="10"/>
      <c r="AS237" s="10"/>
      <c r="AT237" s="10" t="s">
        <v>10</v>
      </c>
      <c r="AU237" s="10" t="s">
        <v>49</v>
      </c>
      <c r="AV237" s="10"/>
      <c r="AW237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37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7" s="60" t="str">
        <f t="shared" ca="1" si="19"/>
        <v>/*[filename]=*/ 'ICTV MSL Release 35 2019 Changes.2.col_mapped.SQLinsert.xlsx' ,/*[sort]=*/ '236'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7" s="60" t="str">
        <f t="shared" si="20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7" s="60" t="str">
        <f t="shared" si="21"/>
        <v>,/*[subclass]=*/NULL,/*[order]=*/ 'Durnavirales'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7" s="60" t="str">
        <f t="shared" si="22"/>
        <v xml:space="preserve">,/*[change]=*/ 'Create new' ,/*[rank]=*/ 'order' </v>
      </c>
    </row>
    <row r="238" spans="1:54" x14ac:dyDescent="0.2">
      <c r="A238" s="59" t="str">
        <f ca="1">MID(CELL("filename",$AW$1),FIND("[",CELL("filename",$AW$1))+1,FIND("]", CELL("filename",$AW$1))-FIND("[",CELL("filename",$AW$1))-1)</f>
        <v>ICTV MSL Release 35 2019 Changes.2.col_mapped.SQLinsert.xlsx</v>
      </c>
      <c r="B238" s="14">
        <v>237</v>
      </c>
      <c r="D238" s="16" t="s">
        <v>478</v>
      </c>
      <c r="E238" s="14" t="s">
        <v>5711</v>
      </c>
      <c r="F238" s="16" t="s">
        <v>5387</v>
      </c>
      <c r="G238" s="24" t="s">
        <v>104</v>
      </c>
      <c r="H238" s="24"/>
      <c r="I238" s="24"/>
      <c r="J238" s="24"/>
      <c r="K238" s="24"/>
      <c r="L238" s="24"/>
      <c r="M238" s="24"/>
      <c r="N238" s="24"/>
      <c r="O238" s="24"/>
      <c r="P238" s="24"/>
      <c r="Q238" s="24" t="s">
        <v>511</v>
      </c>
      <c r="R238" s="24"/>
      <c r="S238" s="24"/>
      <c r="T238" s="24"/>
      <c r="U238" s="24"/>
      <c r="V238" s="24"/>
      <c r="X238" s="6" t="s">
        <v>104</v>
      </c>
      <c r="Y238" s="6"/>
      <c r="Z238" s="6" t="s">
        <v>479</v>
      </c>
      <c r="AA238" s="6"/>
      <c r="AB238" s="6" t="s">
        <v>494</v>
      </c>
      <c r="AC238" s="6"/>
      <c r="AD238" s="6" t="s">
        <v>509</v>
      </c>
      <c r="AE238" s="6"/>
      <c r="AF238" s="6" t="s">
        <v>510</v>
      </c>
      <c r="AG238" s="6"/>
      <c r="AH238" s="6" t="s">
        <v>511</v>
      </c>
      <c r="AI238" s="6"/>
      <c r="AJ238" s="6"/>
      <c r="AK238" s="6"/>
      <c r="AL238" s="6"/>
      <c r="AM238" s="6"/>
      <c r="AN238" s="10"/>
      <c r="AO238" s="10"/>
      <c r="AP238" s="10"/>
      <c r="AQ238" s="10"/>
      <c r="AR238" s="10"/>
      <c r="AS238" s="10" t="s">
        <v>9</v>
      </c>
      <c r="AT238" s="10" t="s">
        <v>32</v>
      </c>
      <c r="AU238" s="10" t="s">
        <v>39</v>
      </c>
      <c r="AV238" s="10"/>
      <c r="AW238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'Picobirnaviridae'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'Picobirnaviridae'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38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8" s="60" t="str">
        <f t="shared" ca="1" si="19"/>
        <v>/*[filename]=*/ 'ICTV MSL Release 35 2019 Changes.2.col_mapped.SQLinsert.xlsx' ,/*[sort]=*/ '237'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8" s="60" t="str">
        <f t="shared" si="20"/>
        <v xml:space="preserve">,/*[srcSubOrder]=*/NULL,/*[srcFamily]=*/ 'Picobirnaviridae'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8" s="60" t="str">
        <f t="shared" si="21"/>
        <v xml:space="preserve">,/*[subclass]=*/NULL,/*[order]=*/ 'Durnavirales' ,/*[suborder]=*/NULL,/*[family]=*/ 'Picobirnaviridae'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38" s="60" t="str">
        <f t="shared" si="22"/>
        <v xml:space="preserve">,/*[change]=*/ 'Move' ,/*[rank]=*/ 'family' </v>
      </c>
    </row>
    <row r="239" spans="1:54" x14ac:dyDescent="0.2">
      <c r="A239" s="59" t="str">
        <f ca="1">MID(CELL("filename",$AW$1),FIND("[",CELL("filename",$AW$1))+1,FIND("]", CELL("filename",$AW$1))-FIND("[",CELL("filename",$AW$1))-1)</f>
        <v>ICTV MSL Release 35 2019 Changes.2.col_mapped.SQLinsert.xlsx</v>
      </c>
      <c r="B239" s="14">
        <v>238</v>
      </c>
      <c r="D239" s="16" t="s">
        <v>478</v>
      </c>
      <c r="E239" s="14" t="s">
        <v>5711</v>
      </c>
      <c r="F239" s="16" t="s">
        <v>5387</v>
      </c>
      <c r="G239" s="24" t="s">
        <v>104</v>
      </c>
      <c r="H239" s="24"/>
      <c r="I239" s="24"/>
      <c r="J239" s="24"/>
      <c r="K239" s="24"/>
      <c r="L239" s="24"/>
      <c r="M239" s="24"/>
      <c r="N239" s="24"/>
      <c r="O239" s="24"/>
      <c r="P239" s="24"/>
      <c r="Q239" s="24" t="s">
        <v>512</v>
      </c>
      <c r="R239" s="24"/>
      <c r="S239" s="24"/>
      <c r="T239" s="24"/>
      <c r="U239" s="24"/>
      <c r="V239" s="24"/>
      <c r="X239" s="6" t="s">
        <v>104</v>
      </c>
      <c r="Y239" s="6"/>
      <c r="Z239" s="6" t="s">
        <v>479</v>
      </c>
      <c r="AA239" s="6"/>
      <c r="AB239" s="6" t="s">
        <v>494</v>
      </c>
      <c r="AC239" s="6"/>
      <c r="AD239" s="6" t="s">
        <v>509</v>
      </c>
      <c r="AE239" s="6"/>
      <c r="AF239" s="6" t="s">
        <v>510</v>
      </c>
      <c r="AG239" s="6"/>
      <c r="AH239" s="6" t="s">
        <v>512</v>
      </c>
      <c r="AI239" s="6"/>
      <c r="AJ239" s="6"/>
      <c r="AK239" s="6"/>
      <c r="AL239" s="6"/>
      <c r="AM239" s="6"/>
      <c r="AN239" s="12"/>
      <c r="AO239" s="10"/>
      <c r="AP239" s="10"/>
      <c r="AQ239" s="10"/>
      <c r="AR239" s="10"/>
      <c r="AS239" s="10" t="s">
        <v>9</v>
      </c>
      <c r="AT239" s="10" t="s">
        <v>32</v>
      </c>
      <c r="AU239" s="10" t="s">
        <v>39</v>
      </c>
      <c r="AV239" s="10"/>
      <c r="AW239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'Partitiviridae'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'Partitiviridae'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39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9" s="60" t="str">
        <f t="shared" ca="1" si="19"/>
        <v>/*[filename]=*/ 'ICTV MSL Release 35 2019 Changes.2.col_mapped.SQLinsert.xlsx' ,/*[sort]=*/ '238'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9" s="60" t="str">
        <f t="shared" si="20"/>
        <v xml:space="preserve">,/*[srcSubOrder]=*/NULL,/*[srcFamily]=*/ 'Partitiviridae'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9" s="60" t="str">
        <f t="shared" si="21"/>
        <v xml:space="preserve">,/*[subclass]=*/NULL,/*[order]=*/ 'Durnavirales' ,/*[suborder]=*/NULL,/*[family]=*/ 'Partitiviridae'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39" s="60" t="str">
        <f t="shared" si="22"/>
        <v xml:space="preserve">,/*[change]=*/ 'Move' ,/*[rank]=*/ 'family' </v>
      </c>
    </row>
    <row r="240" spans="1:54" x14ac:dyDescent="0.2">
      <c r="A240" s="59" t="str">
        <f ca="1">MID(CELL("filename",$AW$1),FIND("[",CELL("filename",$AW$1))+1,FIND("]", CELL("filename",$AW$1))-FIND("[",CELL("filename",$AW$1))-1)</f>
        <v>ICTV MSL Release 35 2019 Changes.2.col_mapped.SQLinsert.xlsx</v>
      </c>
      <c r="B240" s="14">
        <v>239</v>
      </c>
      <c r="D240" s="16" t="s">
        <v>478</v>
      </c>
      <c r="E240" s="14" t="s">
        <v>5711</v>
      </c>
      <c r="F240" s="16" t="s">
        <v>5387</v>
      </c>
      <c r="G240" s="24" t="s">
        <v>104</v>
      </c>
      <c r="H240" s="24"/>
      <c r="I240" s="24"/>
      <c r="J240" s="24"/>
      <c r="K240" s="24"/>
      <c r="L240" s="24"/>
      <c r="M240" s="24"/>
      <c r="N240" s="24"/>
      <c r="O240" s="24"/>
      <c r="P240" s="24"/>
      <c r="Q240" s="24" t="s">
        <v>513</v>
      </c>
      <c r="R240" s="24"/>
      <c r="S240" s="24"/>
      <c r="T240" s="24"/>
      <c r="U240" s="24"/>
      <c r="V240" s="24"/>
      <c r="X240" s="6" t="s">
        <v>104</v>
      </c>
      <c r="Y240" s="6"/>
      <c r="Z240" s="6" t="s">
        <v>479</v>
      </c>
      <c r="AA240" s="6"/>
      <c r="AB240" s="6" t="s">
        <v>494</v>
      </c>
      <c r="AC240" s="6"/>
      <c r="AD240" s="6" t="s">
        <v>509</v>
      </c>
      <c r="AE240" s="6"/>
      <c r="AF240" s="6" t="s">
        <v>510</v>
      </c>
      <c r="AG240" s="6"/>
      <c r="AH240" s="6" t="s">
        <v>513</v>
      </c>
      <c r="AI240" s="6"/>
      <c r="AJ240" s="6"/>
      <c r="AK240" s="6"/>
      <c r="AL240" s="6"/>
      <c r="AM240" s="6"/>
      <c r="AN240" s="12"/>
      <c r="AO240" s="10"/>
      <c r="AP240" s="10"/>
      <c r="AQ240" s="10"/>
      <c r="AR240" s="10"/>
      <c r="AS240" s="10" t="s">
        <v>9</v>
      </c>
      <c r="AT240" s="10" t="s">
        <v>32</v>
      </c>
      <c r="AU240" s="10" t="s">
        <v>39</v>
      </c>
      <c r="AV240" s="10"/>
      <c r="AW240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'Amalgaviridae'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'Amalgaviridae'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40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0" s="60" t="str">
        <f t="shared" ca="1" si="19"/>
        <v>/*[filename]=*/ 'ICTV MSL Release 35 2019 Changes.2.col_mapped.SQLinsert.xlsx' ,/*[sort]=*/ '239'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0" s="60" t="str">
        <f t="shared" si="20"/>
        <v xml:space="preserve">,/*[srcSubOrder]=*/NULL,/*[srcFamily]=*/ 'Amalgaviridae'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40" s="60" t="str">
        <f t="shared" si="21"/>
        <v xml:space="preserve">,/*[subclass]=*/NULL,/*[order]=*/ 'Durnavirales' ,/*[suborder]=*/NULL,/*[family]=*/ 'Amalgaviridae'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40" s="60" t="str">
        <f t="shared" si="22"/>
        <v xml:space="preserve">,/*[change]=*/ 'Move' ,/*[rank]=*/ 'family' </v>
      </c>
    </row>
    <row r="241" spans="1:54" x14ac:dyDescent="0.2">
      <c r="A241" s="59" t="str">
        <f ca="1">MID(CELL("filename",$AW$1),FIND("[",CELL("filename",$AW$1))+1,FIND("]", CELL("filename",$AW$1))-FIND("[",CELL("filename",$AW$1))-1)</f>
        <v>ICTV MSL Release 35 2019 Changes.2.col_mapped.SQLinsert.xlsx</v>
      </c>
      <c r="B241" s="14">
        <v>240</v>
      </c>
      <c r="D241" s="16" t="s">
        <v>478</v>
      </c>
      <c r="E241" s="14" t="s">
        <v>5711</v>
      </c>
      <c r="F241" s="16" t="s">
        <v>5387</v>
      </c>
      <c r="G241" s="24" t="s">
        <v>104</v>
      </c>
      <c r="H241" s="24"/>
      <c r="I241" s="24"/>
      <c r="J241" s="24"/>
      <c r="K241" s="24"/>
      <c r="L241" s="24"/>
      <c r="M241" s="24"/>
      <c r="N241" s="24"/>
      <c r="O241" s="24"/>
      <c r="P241" s="24"/>
      <c r="Q241" s="24" t="s">
        <v>514</v>
      </c>
      <c r="R241" s="24"/>
      <c r="S241" s="24"/>
      <c r="T241" s="24"/>
      <c r="U241" s="24"/>
      <c r="V241" s="24"/>
      <c r="X241" s="6" t="s">
        <v>104</v>
      </c>
      <c r="Y241" s="6"/>
      <c r="Z241" s="6" t="s">
        <v>479</v>
      </c>
      <c r="AA241" s="6"/>
      <c r="AB241" s="6" t="s">
        <v>494</v>
      </c>
      <c r="AC241" s="6"/>
      <c r="AD241" s="6" t="s">
        <v>509</v>
      </c>
      <c r="AE241" s="6"/>
      <c r="AF241" s="6" t="s">
        <v>510</v>
      </c>
      <c r="AG241" s="6"/>
      <c r="AH241" s="6" t="s">
        <v>514</v>
      </c>
      <c r="AI241" s="6"/>
      <c r="AJ241" s="6"/>
      <c r="AK241" s="6"/>
      <c r="AL241" s="6"/>
      <c r="AM241" s="6"/>
      <c r="AN241" s="12"/>
      <c r="AO241" s="10"/>
      <c r="AP241" s="10"/>
      <c r="AQ241" s="10"/>
      <c r="AR241" s="10"/>
      <c r="AS241" s="10"/>
      <c r="AT241" s="10" t="s">
        <v>32</v>
      </c>
      <c r="AU241" s="10" t="s">
        <v>39</v>
      </c>
      <c r="AV241" s="10"/>
      <c r="AW241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'Hypoviridae'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'Hypoviridae'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1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1" s="60" t="str">
        <f t="shared" ca="1" si="19"/>
        <v>/*[filename]=*/ 'ICTV MSL Release 35 2019 Changes.2.col_mapped.SQLinsert.xlsx' ,/*[sort]=*/ '240'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1" s="60" t="str">
        <f t="shared" si="20"/>
        <v xml:space="preserve">,/*[srcSubOrder]=*/NULL,/*[srcFamily]=*/ 'Hypoviridae'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41" s="60" t="str">
        <f t="shared" si="21"/>
        <v>,/*[subclass]=*/NULL,/*[order]=*/ 'Durnavirales' ,/*[suborder]=*/NULL,/*[family]=*/ 'Hypoviridae' ,/*[subfamily]=*/NULL,/*[genus]=*/NULL,/*[subgenus]=*/NULL,/*[species]=*/NULL,/*[isType]=*/NULL,/*[exemplarAccessions]=*/NULL,/*[exemplarName]=*/NULL,/*[abbrev]=*/NULL,/*[exemplarIsolate]=*/NULL,/*[isComplete]=*/NULL,/*[molecule]=*/NULL</v>
      </c>
      <c r="BB241" s="60" t="str">
        <f t="shared" si="22"/>
        <v xml:space="preserve">,/*[change]=*/ 'Move' ,/*[rank]=*/ 'family' </v>
      </c>
    </row>
    <row r="242" spans="1:54" x14ac:dyDescent="0.2">
      <c r="A242" s="59" t="str">
        <f ca="1">MID(CELL("filename",$AW$1),FIND("[",CELL("filename",$AW$1))+1,FIND("]", CELL("filename",$AW$1))-FIND("[",CELL("filename",$AW$1))-1)</f>
        <v>ICTV MSL Release 35 2019 Changes.2.col_mapped.SQLinsert.xlsx</v>
      </c>
      <c r="B242" s="14">
        <v>241</v>
      </c>
      <c r="D242" s="16" t="s">
        <v>478</v>
      </c>
      <c r="E242" s="14" t="s">
        <v>5711</v>
      </c>
      <c r="F242" s="16" t="s">
        <v>5387</v>
      </c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X242" s="6" t="s">
        <v>104</v>
      </c>
      <c r="Y242" s="6"/>
      <c r="Z242" s="6" t="s">
        <v>479</v>
      </c>
      <c r="AA242" s="6"/>
      <c r="AB242" s="6" t="s">
        <v>515</v>
      </c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12"/>
      <c r="AO242" s="10"/>
      <c r="AP242" s="10"/>
      <c r="AQ242" s="10"/>
      <c r="AR242" s="10"/>
      <c r="AS242" s="10"/>
      <c r="AT242" s="10" t="s">
        <v>10</v>
      </c>
      <c r="AU242" s="10" t="s">
        <v>54</v>
      </c>
      <c r="AV242" s="10"/>
      <c r="AW242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42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2" s="60" t="str">
        <f t="shared" ca="1" si="19"/>
        <v>/*[filename]=*/ 'ICTV MSL Release 35 2019 Changes.2.col_mapped.SQLinsert.xlsx' ,/*[sort]=*/ '241'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2" s="60" t="str">
        <f t="shared" si="20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,/*[Subphylum]=*/NULL,/*[class]=*/NULL</v>
      </c>
      <c r="BA242" s="60" t="str">
        <f t="shared" si="2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2" s="60" t="str">
        <f t="shared" si="22"/>
        <v xml:space="preserve">,/*[change]=*/ 'Create new' ,/*[rank]=*/ 'phylum' </v>
      </c>
    </row>
    <row r="243" spans="1:54" x14ac:dyDescent="0.2">
      <c r="A243" s="59" t="str">
        <f ca="1">MID(CELL("filename",$AW$1),FIND("[",CELL("filename",$AW$1))+1,FIND("]", CELL("filename",$AW$1))-FIND("[",CELL("filename",$AW$1))-1)</f>
        <v>ICTV MSL Release 35 2019 Changes.2.col_mapped.SQLinsert.xlsx</v>
      </c>
      <c r="B243" s="14">
        <v>242</v>
      </c>
      <c r="D243" s="16" t="s">
        <v>478</v>
      </c>
      <c r="E243" s="14" t="s">
        <v>5711</v>
      </c>
      <c r="F243" s="16" t="s">
        <v>5387</v>
      </c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X243" s="6" t="s">
        <v>104</v>
      </c>
      <c r="Y243" s="6"/>
      <c r="Z243" s="6" t="s">
        <v>479</v>
      </c>
      <c r="AA243" s="6"/>
      <c r="AB243" s="6" t="s">
        <v>515</v>
      </c>
      <c r="AC243" s="6"/>
      <c r="AD243" s="6" t="s">
        <v>516</v>
      </c>
      <c r="AE243" s="6"/>
      <c r="AF243" s="6"/>
      <c r="AG243" s="6"/>
      <c r="AH243" s="6"/>
      <c r="AI243" s="6"/>
      <c r="AJ243" s="6"/>
      <c r="AK243" s="6"/>
      <c r="AL243" s="6"/>
      <c r="AM243" s="6"/>
      <c r="AN243" s="10"/>
      <c r="AO243" s="10"/>
      <c r="AP243" s="10"/>
      <c r="AQ243" s="10"/>
      <c r="AR243" s="10"/>
      <c r="AS243" s="10"/>
      <c r="AT243" s="10" t="s">
        <v>10</v>
      </c>
      <c r="AU243" s="10" t="s">
        <v>51</v>
      </c>
      <c r="AV243" s="10"/>
      <c r="AW243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43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3" s="60" t="str">
        <f t="shared" ca="1" si="19"/>
        <v>/*[filename]=*/ 'ICTV MSL Release 35 2019 Changes.2.col_mapped.SQLinsert.xlsx' ,/*[sort]=*/ '242'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3" s="60" t="str">
        <f t="shared" si="20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</v>
      </c>
      <c r="BA243" s="60" t="str">
        <f t="shared" si="2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3" s="60" t="str">
        <f t="shared" si="22"/>
        <v xml:space="preserve">,/*[change]=*/ 'Create new' ,/*[rank]=*/ 'class' </v>
      </c>
    </row>
    <row r="244" spans="1:54" x14ac:dyDescent="0.2">
      <c r="A244" s="59" t="str">
        <f ca="1">MID(CELL("filename",$AW$1),FIND("[",CELL("filename",$AW$1))+1,FIND("]", CELL("filename",$AW$1))-FIND("[",CELL("filename",$AW$1))-1)</f>
        <v>ICTV MSL Release 35 2019 Changes.2.col_mapped.SQLinsert.xlsx</v>
      </c>
      <c r="B244" s="14">
        <v>243</v>
      </c>
      <c r="D244" s="16" t="s">
        <v>478</v>
      </c>
      <c r="E244" s="14" t="s">
        <v>5711</v>
      </c>
      <c r="F244" s="16" t="s">
        <v>5387</v>
      </c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X244" s="6" t="s">
        <v>104</v>
      </c>
      <c r="Y244" s="6"/>
      <c r="Z244" s="6" t="s">
        <v>479</v>
      </c>
      <c r="AA244" s="6"/>
      <c r="AB244" s="6" t="s">
        <v>515</v>
      </c>
      <c r="AC244" s="6"/>
      <c r="AD244" s="6" t="s">
        <v>516</v>
      </c>
      <c r="AE244" s="6"/>
      <c r="AF244" s="6" t="s">
        <v>517</v>
      </c>
      <c r="AG244" s="6"/>
      <c r="AH244" s="6"/>
      <c r="AI244" s="6"/>
      <c r="AJ244" s="6"/>
      <c r="AK244" s="6"/>
      <c r="AL244" s="6"/>
      <c r="AM244" s="6"/>
      <c r="AN244" s="10"/>
      <c r="AO244" s="10"/>
      <c r="AP244" s="10"/>
      <c r="AQ244" s="10"/>
      <c r="AR244" s="10"/>
      <c r="AS244" s="10"/>
      <c r="AT244" s="10" t="s">
        <v>10</v>
      </c>
      <c r="AU244" s="10" t="s">
        <v>49</v>
      </c>
      <c r="AV244" s="10"/>
      <c r="AW244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,/*[subclass]=*/NULL,/*[order]=*/ 'Amarillovirales'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44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4" s="60" t="str">
        <f t="shared" ca="1" si="19"/>
        <v>/*[filename]=*/ 'ICTV MSL Release 35 2019 Changes.2.col_mapped.SQLinsert.xlsx' ,/*[sort]=*/ '243'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4" s="60" t="str">
        <f t="shared" si="20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</v>
      </c>
      <c r="BA244" s="60" t="str">
        <f t="shared" si="21"/>
        <v>,/*[subclass]=*/NULL,/*[order]=*/ 'Amarillovirales'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4" s="60" t="str">
        <f t="shared" si="22"/>
        <v xml:space="preserve">,/*[change]=*/ 'Create new' ,/*[rank]=*/ 'order' </v>
      </c>
    </row>
    <row r="245" spans="1:54" x14ac:dyDescent="0.2">
      <c r="A245" s="59" t="str">
        <f ca="1">MID(CELL("filename",$AW$1),FIND("[",CELL("filename",$AW$1))+1,FIND("]", CELL("filename",$AW$1))-FIND("[",CELL("filename",$AW$1))-1)</f>
        <v>ICTV MSL Release 35 2019 Changes.2.col_mapped.SQLinsert.xlsx</v>
      </c>
      <c r="B245" s="14">
        <v>244</v>
      </c>
      <c r="D245" s="16" t="s">
        <v>478</v>
      </c>
      <c r="E245" s="14" t="s">
        <v>5711</v>
      </c>
      <c r="F245" s="16" t="s">
        <v>5387</v>
      </c>
      <c r="G245" s="24" t="s">
        <v>104</v>
      </c>
      <c r="H245" s="24"/>
      <c r="I245" s="24"/>
      <c r="J245" s="24"/>
      <c r="K245" s="24"/>
      <c r="L245" s="24"/>
      <c r="M245" s="24"/>
      <c r="N245" s="24"/>
      <c r="O245" s="24"/>
      <c r="P245" s="24"/>
      <c r="Q245" s="24" t="s">
        <v>518</v>
      </c>
      <c r="R245" s="24"/>
      <c r="S245" s="24"/>
      <c r="T245" s="24"/>
      <c r="U245" s="24"/>
      <c r="V245" s="24"/>
      <c r="X245" s="6" t="s">
        <v>104</v>
      </c>
      <c r="Y245" s="6"/>
      <c r="Z245" s="6" t="s">
        <v>479</v>
      </c>
      <c r="AA245" s="6"/>
      <c r="AB245" s="6" t="s">
        <v>515</v>
      </c>
      <c r="AC245" s="6"/>
      <c r="AD245" s="6" t="s">
        <v>516</v>
      </c>
      <c r="AE245" s="6"/>
      <c r="AF245" s="6" t="s">
        <v>517</v>
      </c>
      <c r="AG245" s="6"/>
      <c r="AH245" s="6" t="s">
        <v>519</v>
      </c>
      <c r="AI245" s="6"/>
      <c r="AJ245" s="6"/>
      <c r="AK245" s="6"/>
      <c r="AL245" s="6"/>
      <c r="AM245" s="6"/>
      <c r="AN245" s="12"/>
      <c r="AO245" s="10"/>
      <c r="AP245" s="10"/>
      <c r="AQ245" s="10"/>
      <c r="AR245" s="10"/>
      <c r="AS245" s="10"/>
      <c r="AT245" s="10" t="s">
        <v>32</v>
      </c>
      <c r="AU245" s="10" t="s">
        <v>39</v>
      </c>
      <c r="AV245" s="10"/>
      <c r="AW245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'Flaviriviridae'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,/*[subclass]=*/NULL,/*[order]=*/ 'Amarillovirales' ,/*[suborder]=*/NULL,/*[family]=*/ 'Flaviviridae'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5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5" s="60" t="str">
        <f t="shared" ca="1" si="19"/>
        <v>/*[filename]=*/ 'ICTV MSL Release 35 2019 Changes.2.col_mapped.SQLinsert.xlsx' ,/*[sort]=*/ '244'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5" s="60" t="str">
        <f t="shared" si="20"/>
        <v xml:space="preserve">,/*[srcSubOrder]=*/NULL,/*[srcFamily]=*/ 'Flaviriviridae'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</v>
      </c>
      <c r="BA245" s="60" t="str">
        <f t="shared" si="21"/>
        <v>,/*[subclass]=*/NULL,/*[order]=*/ 'Amarillovirales' ,/*[suborder]=*/NULL,/*[family]=*/ 'Flaviviridae' ,/*[subfamily]=*/NULL,/*[genus]=*/NULL,/*[subgenus]=*/NULL,/*[species]=*/NULL,/*[isType]=*/NULL,/*[exemplarAccessions]=*/NULL,/*[exemplarName]=*/NULL,/*[abbrev]=*/NULL,/*[exemplarIsolate]=*/NULL,/*[isComplete]=*/NULL,/*[molecule]=*/NULL</v>
      </c>
      <c r="BB245" s="60" t="str">
        <f t="shared" si="22"/>
        <v xml:space="preserve">,/*[change]=*/ 'Move' ,/*[rank]=*/ 'family' </v>
      </c>
    </row>
    <row r="246" spans="1:54" x14ac:dyDescent="0.2">
      <c r="A246" s="59" t="str">
        <f ca="1">MID(CELL("filename",$AW$1),FIND("[",CELL("filename",$AW$1))+1,FIND("]", CELL("filename",$AW$1))-FIND("[",CELL("filename",$AW$1))-1)</f>
        <v>ICTV MSL Release 35 2019 Changes.2.col_mapped.SQLinsert.xlsx</v>
      </c>
      <c r="B246" s="14">
        <v>245</v>
      </c>
      <c r="D246" s="16" t="s">
        <v>478</v>
      </c>
      <c r="E246" s="14" t="s">
        <v>5711</v>
      </c>
      <c r="F246" s="16" t="s">
        <v>5387</v>
      </c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X246" s="6" t="s">
        <v>104</v>
      </c>
      <c r="Y246" s="6"/>
      <c r="Z246" s="6" t="s">
        <v>479</v>
      </c>
      <c r="AA246" s="6"/>
      <c r="AB246" s="6" t="s">
        <v>515</v>
      </c>
      <c r="AC246" s="6"/>
      <c r="AD246" s="6" t="s">
        <v>520</v>
      </c>
      <c r="AE246" s="6"/>
      <c r="AF246" s="6"/>
      <c r="AG246" s="6"/>
      <c r="AH246" s="6"/>
      <c r="AI246" s="6"/>
      <c r="AJ246" s="6"/>
      <c r="AK246" s="6"/>
      <c r="AL246" s="6"/>
      <c r="AM246" s="6"/>
      <c r="AN246" s="12"/>
      <c r="AO246" s="10"/>
      <c r="AP246" s="10"/>
      <c r="AQ246" s="10"/>
      <c r="AR246" s="10"/>
      <c r="AS246" s="10"/>
      <c r="AT246" s="10" t="s">
        <v>10</v>
      </c>
      <c r="AU246" s="10" t="s">
        <v>51</v>
      </c>
      <c r="AV246" s="10"/>
      <c r="AW246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46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6" s="60" t="str">
        <f t="shared" ca="1" si="19"/>
        <v>/*[filename]=*/ 'ICTV MSL Release 35 2019 Changes.2.col_mapped.SQLinsert.xlsx' ,/*[sort]=*/ '245'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6" s="60" t="str">
        <f t="shared" si="20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6" s="60" t="str">
        <f t="shared" si="2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6" s="60" t="str">
        <f t="shared" si="22"/>
        <v xml:space="preserve">,/*[change]=*/ 'Create new' ,/*[rank]=*/ 'class' </v>
      </c>
    </row>
    <row r="247" spans="1:54" x14ac:dyDescent="0.2">
      <c r="A247" s="59" t="str">
        <f ca="1">MID(CELL("filename",$AW$1),FIND("[",CELL("filename",$AW$1))+1,FIND("]", CELL("filename",$AW$1))-FIND("[",CELL("filename",$AW$1))-1)</f>
        <v>ICTV MSL Release 35 2019 Changes.2.col_mapped.SQLinsert.xlsx</v>
      </c>
      <c r="B247" s="14">
        <v>246</v>
      </c>
      <c r="D247" s="16" t="s">
        <v>478</v>
      </c>
      <c r="E247" s="14" t="s">
        <v>5711</v>
      </c>
      <c r="F247" s="16" t="s">
        <v>5387</v>
      </c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X247" s="6" t="s">
        <v>104</v>
      </c>
      <c r="Y247" s="6"/>
      <c r="Z247" s="6" t="s">
        <v>479</v>
      </c>
      <c r="AA247" s="6"/>
      <c r="AB247" s="6" t="s">
        <v>515</v>
      </c>
      <c r="AC247" s="6"/>
      <c r="AD247" s="6" t="s">
        <v>520</v>
      </c>
      <c r="AE247" s="6"/>
      <c r="AF247" s="6" t="s">
        <v>521</v>
      </c>
      <c r="AG247" s="6"/>
      <c r="AH247" s="6"/>
      <c r="AI247" s="6"/>
      <c r="AJ247" s="6"/>
      <c r="AK247" s="6"/>
      <c r="AL247" s="6"/>
      <c r="AM247" s="6"/>
      <c r="AN247" s="12"/>
      <c r="AO247" s="10"/>
      <c r="AP247" s="10"/>
      <c r="AQ247" s="10"/>
      <c r="AR247" s="10"/>
      <c r="AS247" s="10"/>
      <c r="AT247" s="10" t="s">
        <v>10</v>
      </c>
      <c r="AU247" s="10" t="s">
        <v>49</v>
      </c>
      <c r="AV247" s="10"/>
      <c r="AW247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47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7" s="60" t="str">
        <f t="shared" ca="1" si="19"/>
        <v>/*[filename]=*/ 'ICTV MSL Release 35 2019 Changes.2.col_mapped.SQLinsert.xlsx' ,/*[sort]=*/ '246'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7" s="60" t="str">
        <f t="shared" si="20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7" s="60" t="str">
        <f t="shared" si="21"/>
        <v>,/*[subclass]=*/NULL,/*[order]=*/ 'Tolivirales'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7" s="60" t="str">
        <f t="shared" si="22"/>
        <v xml:space="preserve">,/*[change]=*/ 'Create new' ,/*[rank]=*/ 'order' </v>
      </c>
    </row>
    <row r="248" spans="1:54" x14ac:dyDescent="0.2">
      <c r="A248" s="59" t="str">
        <f ca="1">MID(CELL("filename",$AW$1),FIND("[",CELL("filename",$AW$1))+1,FIND("]", CELL("filename",$AW$1))-FIND("[",CELL("filename",$AW$1))-1)</f>
        <v>ICTV MSL Release 35 2019 Changes.2.col_mapped.SQLinsert.xlsx</v>
      </c>
      <c r="B248" s="14">
        <v>247</v>
      </c>
      <c r="D248" s="16" t="s">
        <v>478</v>
      </c>
      <c r="E248" s="14" t="s">
        <v>5711</v>
      </c>
      <c r="F248" s="16" t="s">
        <v>5387</v>
      </c>
      <c r="G248" s="24" t="s">
        <v>104</v>
      </c>
      <c r="H248" s="24"/>
      <c r="I248" s="24"/>
      <c r="J248" s="24"/>
      <c r="K248" s="24"/>
      <c r="L248" s="24"/>
      <c r="M248" s="24"/>
      <c r="N248" s="24"/>
      <c r="O248" s="24"/>
      <c r="P248" s="24"/>
      <c r="Q248" s="24" t="s">
        <v>522</v>
      </c>
      <c r="R248" s="24"/>
      <c r="S248" s="24"/>
      <c r="T248" s="24"/>
      <c r="U248" s="24"/>
      <c r="V248" s="24"/>
      <c r="X248" s="6" t="s">
        <v>104</v>
      </c>
      <c r="Y248" s="6"/>
      <c r="Z248" s="6" t="s">
        <v>479</v>
      </c>
      <c r="AA248" s="6"/>
      <c r="AB248" s="6" t="s">
        <v>515</v>
      </c>
      <c r="AC248" s="6"/>
      <c r="AD248" s="6" t="s">
        <v>520</v>
      </c>
      <c r="AE248" s="6"/>
      <c r="AF248" s="6" t="s">
        <v>521</v>
      </c>
      <c r="AG248" s="6"/>
      <c r="AH248" s="6" t="s">
        <v>522</v>
      </c>
      <c r="AI248" s="6"/>
      <c r="AJ248" s="6"/>
      <c r="AK248" s="6"/>
      <c r="AL248" s="6"/>
      <c r="AM248" s="6"/>
      <c r="AN248" s="12"/>
      <c r="AO248" s="10"/>
      <c r="AP248" s="10"/>
      <c r="AQ248" s="10"/>
      <c r="AR248" s="10"/>
      <c r="AS248" s="10"/>
      <c r="AT248" s="10" t="s">
        <v>32</v>
      </c>
      <c r="AU248" s="10" t="s">
        <v>39</v>
      </c>
      <c r="AV248" s="10"/>
      <c r="AW248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'Tombusviridae'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 'Tombusviridae'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8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8" s="60" t="str">
        <f t="shared" ca="1" si="19"/>
        <v>/*[filename]=*/ 'ICTV MSL Release 35 2019 Changes.2.col_mapped.SQLinsert.xlsx' ,/*[sort]=*/ '247'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8" s="60" t="str">
        <f t="shared" si="20"/>
        <v xml:space="preserve">,/*[srcSubOrder]=*/NULL,/*[srcFamily]=*/ 'Tombusviridae'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8" s="60" t="str">
        <f t="shared" si="21"/>
        <v>,/*[subclass]=*/NULL,/*[order]=*/ 'Tolivirales' ,/*[suborder]=*/NULL,/*[family]=*/ 'Tombusviridae' ,/*[subfamily]=*/NULL,/*[genus]=*/NULL,/*[subgenus]=*/NULL,/*[species]=*/NULL,/*[isType]=*/NULL,/*[exemplarAccessions]=*/NULL,/*[exemplarName]=*/NULL,/*[abbrev]=*/NULL,/*[exemplarIsolate]=*/NULL,/*[isComplete]=*/NULL,/*[molecule]=*/NULL</v>
      </c>
      <c r="BB248" s="60" t="str">
        <f t="shared" si="22"/>
        <v xml:space="preserve">,/*[change]=*/ 'Move' ,/*[rank]=*/ 'family' </v>
      </c>
    </row>
    <row r="249" spans="1:54" x14ac:dyDescent="0.2">
      <c r="A249" s="59" t="str">
        <f ca="1">MID(CELL("filename",$AW$1),FIND("[",CELL("filename",$AW$1))+1,FIND("]", CELL("filename",$AW$1))-FIND("[",CELL("filename",$AW$1))-1)</f>
        <v>ICTV MSL Release 35 2019 Changes.2.col_mapped.SQLinsert.xlsx</v>
      </c>
      <c r="B249" s="14">
        <v>248</v>
      </c>
      <c r="D249" s="16" t="s">
        <v>478</v>
      </c>
      <c r="E249" s="14" t="s">
        <v>5711</v>
      </c>
      <c r="F249" s="16" t="s">
        <v>5387</v>
      </c>
      <c r="G249" s="24" t="s">
        <v>104</v>
      </c>
      <c r="H249" s="24"/>
      <c r="I249" s="24"/>
      <c r="J249" s="24"/>
      <c r="K249" s="24"/>
      <c r="L249" s="24"/>
      <c r="M249" s="24"/>
      <c r="N249" s="24"/>
      <c r="O249" s="24"/>
      <c r="P249" s="24"/>
      <c r="Q249" s="24" t="s">
        <v>523</v>
      </c>
      <c r="R249" s="24"/>
      <c r="S249" s="24"/>
      <c r="T249" s="24"/>
      <c r="U249" s="24"/>
      <c r="V249" s="24"/>
      <c r="X249" s="6" t="s">
        <v>104</v>
      </c>
      <c r="Y249" s="6"/>
      <c r="Z249" s="6" t="s">
        <v>479</v>
      </c>
      <c r="AA249" s="6"/>
      <c r="AB249" s="6" t="s">
        <v>515</v>
      </c>
      <c r="AC249" s="6"/>
      <c r="AD249" s="6" t="s">
        <v>520</v>
      </c>
      <c r="AE249" s="6"/>
      <c r="AF249" s="6" t="s">
        <v>521</v>
      </c>
      <c r="AG249" s="6"/>
      <c r="AH249" s="6" t="s">
        <v>523</v>
      </c>
      <c r="AI249" s="6"/>
      <c r="AJ249" s="6"/>
      <c r="AK249" s="6"/>
      <c r="AL249" s="6"/>
      <c r="AM249" s="6"/>
      <c r="AN249" s="10"/>
      <c r="AO249" s="10"/>
      <c r="AP249" s="10"/>
      <c r="AQ249" s="10"/>
      <c r="AR249" s="10"/>
      <c r="AS249" s="10"/>
      <c r="AT249" s="10" t="s">
        <v>32</v>
      </c>
      <c r="AU249" s="10" t="s">
        <v>39</v>
      </c>
      <c r="AV249" s="10"/>
      <c r="AW249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'Luteoviridae'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 'Luteoviridae'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9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9" s="60" t="str">
        <f t="shared" ca="1" si="19"/>
        <v>/*[filename]=*/ 'ICTV MSL Release 35 2019 Changes.2.col_mapped.SQLinsert.xlsx' ,/*[sort]=*/ '248'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9" s="60" t="str">
        <f t="shared" si="20"/>
        <v xml:space="preserve">,/*[srcSubOrder]=*/NULL,/*[srcFamily]=*/ 'Luteoviridae'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9" s="60" t="str">
        <f t="shared" si="21"/>
        <v>,/*[subclass]=*/NULL,/*[order]=*/ 'Tolivirales' ,/*[suborder]=*/NULL,/*[family]=*/ 'Luteoviridae' ,/*[subfamily]=*/NULL,/*[genus]=*/NULL,/*[subgenus]=*/NULL,/*[species]=*/NULL,/*[isType]=*/NULL,/*[exemplarAccessions]=*/NULL,/*[exemplarName]=*/NULL,/*[abbrev]=*/NULL,/*[exemplarIsolate]=*/NULL,/*[isComplete]=*/NULL,/*[molecule]=*/NULL</v>
      </c>
      <c r="BB249" s="60" t="str">
        <f t="shared" si="22"/>
        <v xml:space="preserve">,/*[change]=*/ 'Move' ,/*[rank]=*/ 'family' </v>
      </c>
    </row>
    <row r="250" spans="1:54" x14ac:dyDescent="0.2">
      <c r="A250" s="59" t="str">
        <f ca="1">MID(CELL("filename",$AW$1),FIND("[",CELL("filename",$AW$1))+1,FIND("]", CELL("filename",$AW$1))-FIND("[",CELL("filename",$AW$1))-1)</f>
        <v>ICTV MSL Release 35 2019 Changes.2.col_mapped.SQLinsert.xlsx</v>
      </c>
      <c r="B250" s="14">
        <v>249</v>
      </c>
      <c r="D250" s="16" t="s">
        <v>478</v>
      </c>
      <c r="E250" s="14" t="s">
        <v>5711</v>
      </c>
      <c r="F250" s="16" t="s">
        <v>5387</v>
      </c>
      <c r="G250" s="24" t="s">
        <v>104</v>
      </c>
      <c r="H250" s="24"/>
      <c r="I250" s="24"/>
      <c r="J250" s="24"/>
      <c r="K250" s="24"/>
      <c r="L250" s="24"/>
      <c r="M250" s="24"/>
      <c r="N250" s="24"/>
      <c r="O250" s="24"/>
      <c r="P250" s="24"/>
      <c r="Q250" s="24" t="s">
        <v>524</v>
      </c>
      <c r="R250" s="24"/>
      <c r="S250" s="24"/>
      <c r="T250" s="24"/>
      <c r="U250" s="24"/>
      <c r="V250" s="24"/>
      <c r="X250" s="6" t="s">
        <v>104</v>
      </c>
      <c r="Y250" s="6"/>
      <c r="Z250" s="6" t="s">
        <v>479</v>
      </c>
      <c r="AA250" s="6"/>
      <c r="AB250" s="6" t="s">
        <v>515</v>
      </c>
      <c r="AC250" s="6"/>
      <c r="AD250" s="6" t="s">
        <v>520</v>
      </c>
      <c r="AE250" s="6"/>
      <c r="AF250" s="6" t="s">
        <v>521</v>
      </c>
      <c r="AG250" s="6"/>
      <c r="AH250" s="6" t="s">
        <v>524</v>
      </c>
      <c r="AI250" s="6"/>
      <c r="AJ250" s="6"/>
      <c r="AK250" s="6"/>
      <c r="AL250" s="6"/>
      <c r="AM250" s="6"/>
      <c r="AN250" s="10"/>
      <c r="AO250" s="10"/>
      <c r="AP250" s="10"/>
      <c r="AQ250" s="10"/>
      <c r="AR250" s="10"/>
      <c r="AS250" s="10"/>
      <c r="AT250" s="10" t="s">
        <v>32</v>
      </c>
      <c r="AU250" s="10" t="s">
        <v>39</v>
      </c>
      <c r="AV250" s="10"/>
      <c r="AW250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'Carmotetraviridae'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 'Carmotetraviridae'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0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0" s="60" t="str">
        <f t="shared" ca="1" si="19"/>
        <v>/*[filename]=*/ 'ICTV MSL Release 35 2019 Changes.2.col_mapped.SQLinsert.xlsx' ,/*[sort]=*/ '249'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0" s="60" t="str">
        <f t="shared" si="20"/>
        <v xml:space="preserve">,/*[srcSubOrder]=*/NULL,/*[srcFamily]=*/ 'Carmotetraviridae'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50" s="60" t="str">
        <f t="shared" si="21"/>
        <v>,/*[subclass]=*/NULL,/*[order]=*/ 'Tolivirales' ,/*[suborder]=*/NULL,/*[family]=*/ 'Carmotetraviridae' ,/*[subfamily]=*/NULL,/*[genus]=*/NULL,/*[subgenus]=*/NULL,/*[species]=*/NULL,/*[isType]=*/NULL,/*[exemplarAccessions]=*/NULL,/*[exemplarName]=*/NULL,/*[abbrev]=*/NULL,/*[exemplarIsolate]=*/NULL,/*[isComplete]=*/NULL,/*[molecule]=*/NULL</v>
      </c>
      <c r="BB250" s="60" t="str">
        <f t="shared" si="22"/>
        <v xml:space="preserve">,/*[change]=*/ 'Move' ,/*[rank]=*/ 'family' </v>
      </c>
    </row>
    <row r="251" spans="1:54" x14ac:dyDescent="0.2">
      <c r="A251" s="59" t="str">
        <f ca="1">MID(CELL("filename",$AW$1),FIND("[",CELL("filename",$AW$1))+1,FIND("]", CELL("filename",$AW$1))-FIND("[",CELL("filename",$AW$1))-1)</f>
        <v>ICTV MSL Release 35 2019 Changes.2.col_mapped.SQLinsert.xlsx</v>
      </c>
      <c r="B251" s="14">
        <v>250</v>
      </c>
      <c r="D251" s="16" t="s">
        <v>478</v>
      </c>
      <c r="E251" s="14" t="s">
        <v>5711</v>
      </c>
      <c r="F251" s="16" t="s">
        <v>5387</v>
      </c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X251" s="6" t="s">
        <v>104</v>
      </c>
      <c r="Y251" s="6"/>
      <c r="Z251" s="6" t="s">
        <v>479</v>
      </c>
      <c r="AA251" s="6"/>
      <c r="AB251" s="6" t="s">
        <v>515</v>
      </c>
      <c r="AC251" s="6"/>
      <c r="AD251" s="6" t="s">
        <v>525</v>
      </c>
      <c r="AE251" s="6"/>
      <c r="AF251" s="6"/>
      <c r="AG251" s="6"/>
      <c r="AH251" s="6"/>
      <c r="AI251" s="6"/>
      <c r="AJ251" s="6"/>
      <c r="AK251" s="6"/>
      <c r="AL251" s="6"/>
      <c r="AM251" s="6"/>
      <c r="AN251" s="10"/>
      <c r="AO251" s="10"/>
      <c r="AP251" s="10"/>
      <c r="AQ251" s="10"/>
      <c r="AR251" s="10"/>
      <c r="AS251" s="10"/>
      <c r="AT251" s="10" t="s">
        <v>10</v>
      </c>
      <c r="AU251" s="10" t="s">
        <v>51</v>
      </c>
      <c r="AV251" s="10"/>
      <c r="AW251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51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1" s="60" t="str">
        <f t="shared" ca="1" si="19"/>
        <v>/*[filename]=*/ 'ICTV MSL Release 35 2019 Changes.2.col_mapped.SQLinsert.xlsx' ,/*[sort]=*/ '250'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1" s="60" t="str">
        <f t="shared" si="20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1" s="60" t="str">
        <f t="shared" si="2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1" s="60" t="str">
        <f t="shared" si="22"/>
        <v xml:space="preserve">,/*[change]=*/ 'Create new' ,/*[rank]=*/ 'class' </v>
      </c>
    </row>
    <row r="252" spans="1:54" x14ac:dyDescent="0.2">
      <c r="A252" s="59" t="str">
        <f ca="1">MID(CELL("filename",$AW$1),FIND("[",CELL("filename",$AW$1))+1,FIND("]", CELL("filename",$AW$1))-FIND("[",CELL("filename",$AW$1))-1)</f>
        <v>ICTV MSL Release 35 2019 Changes.2.col_mapped.SQLinsert.xlsx</v>
      </c>
      <c r="B252" s="14">
        <v>251</v>
      </c>
      <c r="D252" s="16" t="s">
        <v>478</v>
      </c>
      <c r="E252" s="14" t="s">
        <v>5711</v>
      </c>
      <c r="F252" s="16" t="s">
        <v>5387</v>
      </c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X252" s="6" t="s">
        <v>104</v>
      </c>
      <c r="Y252" s="6"/>
      <c r="Z252" s="6" t="s">
        <v>479</v>
      </c>
      <c r="AA252" s="6"/>
      <c r="AB252" s="6" t="s">
        <v>515</v>
      </c>
      <c r="AC252" s="6"/>
      <c r="AD252" s="6" t="s">
        <v>525</v>
      </c>
      <c r="AE252" s="6"/>
      <c r="AF252" s="6" t="s">
        <v>526</v>
      </c>
      <c r="AG252" s="6"/>
      <c r="AH252" s="6"/>
      <c r="AI252" s="6"/>
      <c r="AJ252" s="6"/>
      <c r="AK252" s="6"/>
      <c r="AL252" s="6"/>
      <c r="AM252" s="6"/>
      <c r="AN252" s="12"/>
      <c r="AO252" s="10"/>
      <c r="AP252" s="10"/>
      <c r="AQ252" s="10"/>
      <c r="AR252" s="10"/>
      <c r="AS252" s="10"/>
      <c r="AT252" s="10" t="s">
        <v>10</v>
      </c>
      <c r="AU252" s="10" t="s">
        <v>49</v>
      </c>
      <c r="AV252" s="10"/>
      <c r="AW252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52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2" s="60" t="str">
        <f t="shared" ca="1" si="19"/>
        <v>/*[filename]=*/ 'ICTV MSL Release 35 2019 Changes.2.col_mapped.SQLinsert.xlsx' ,/*[sort]=*/ '251'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2" s="60" t="str">
        <f t="shared" si="20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2" s="60" t="str">
        <f t="shared" si="21"/>
        <v>,/*[subclass]=*/NULL,/*[order]=*/ 'Nodamuvirales'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2" s="60" t="str">
        <f t="shared" si="22"/>
        <v xml:space="preserve">,/*[change]=*/ 'Create new' ,/*[rank]=*/ 'order' </v>
      </c>
    </row>
    <row r="253" spans="1:54" x14ac:dyDescent="0.2">
      <c r="A253" s="59" t="str">
        <f ca="1">MID(CELL("filename",$AW$1),FIND("[",CELL("filename",$AW$1))+1,FIND("]", CELL("filename",$AW$1))-FIND("[",CELL("filename",$AW$1))-1)</f>
        <v>ICTV MSL Release 35 2019 Changes.2.col_mapped.SQLinsert.xlsx</v>
      </c>
      <c r="B253" s="14">
        <v>252</v>
      </c>
      <c r="D253" s="16" t="s">
        <v>478</v>
      </c>
      <c r="E253" s="14" t="s">
        <v>5711</v>
      </c>
      <c r="F253" s="16" t="s">
        <v>5387</v>
      </c>
      <c r="G253" s="24" t="s">
        <v>104</v>
      </c>
      <c r="H253" s="24"/>
      <c r="I253" s="24"/>
      <c r="J253" s="24"/>
      <c r="K253" s="24"/>
      <c r="L253" s="24"/>
      <c r="M253" s="24"/>
      <c r="N253" s="24"/>
      <c r="O253" s="24"/>
      <c r="P253" s="24"/>
      <c r="Q253" s="24" t="s">
        <v>527</v>
      </c>
      <c r="R253" s="24"/>
      <c r="S253" s="24"/>
      <c r="T253" s="24"/>
      <c r="U253" s="24"/>
      <c r="V253" s="24"/>
      <c r="X253" s="6" t="s">
        <v>104</v>
      </c>
      <c r="Y253" s="6"/>
      <c r="Z253" s="6" t="s">
        <v>479</v>
      </c>
      <c r="AA253" s="6"/>
      <c r="AB253" s="6" t="s">
        <v>515</v>
      </c>
      <c r="AC253" s="6"/>
      <c r="AD253" s="6" t="s">
        <v>525</v>
      </c>
      <c r="AE253" s="6"/>
      <c r="AF253" s="6" t="s">
        <v>526</v>
      </c>
      <c r="AG253" s="6"/>
      <c r="AH253" s="6" t="s">
        <v>527</v>
      </c>
      <c r="AI253" s="6"/>
      <c r="AJ253" s="6"/>
      <c r="AK253" s="6"/>
      <c r="AL253" s="6"/>
      <c r="AM253" s="6"/>
      <c r="AN253" s="10"/>
      <c r="AO253" s="10"/>
      <c r="AP253" s="10"/>
      <c r="AQ253" s="6"/>
      <c r="AR253" s="10"/>
      <c r="AS253" s="10"/>
      <c r="AT253" s="10" t="s">
        <v>32</v>
      </c>
      <c r="AU253" s="10" t="s">
        <v>39</v>
      </c>
      <c r="AV253" s="10"/>
      <c r="AW253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'Nodaviridae'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 'Nodaviridae'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3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3" s="60" t="str">
        <f t="shared" ca="1" si="19"/>
        <v>/*[filename]=*/ 'ICTV MSL Release 35 2019 Changes.2.col_mapped.SQLinsert.xlsx' ,/*[sort]=*/ '252'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3" s="60" t="str">
        <f t="shared" si="20"/>
        <v xml:space="preserve">,/*[srcSubOrder]=*/NULL,/*[srcFamily]=*/ 'Nodaviridae'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3" s="60" t="str">
        <f t="shared" si="21"/>
        <v>,/*[subclass]=*/NULL,/*[order]=*/ 'Nodamuvirales' ,/*[suborder]=*/NULL,/*[family]=*/ 'Nodaviridae' ,/*[subfamily]=*/NULL,/*[genus]=*/NULL,/*[subgenus]=*/NULL,/*[species]=*/NULL,/*[isType]=*/NULL,/*[exemplarAccessions]=*/NULL,/*[exemplarName]=*/NULL,/*[abbrev]=*/NULL,/*[exemplarIsolate]=*/NULL,/*[isComplete]=*/NULL,/*[molecule]=*/NULL</v>
      </c>
      <c r="BB253" s="60" t="str">
        <f t="shared" si="22"/>
        <v xml:space="preserve">,/*[change]=*/ 'Move' ,/*[rank]=*/ 'family' </v>
      </c>
    </row>
    <row r="254" spans="1:54" x14ac:dyDescent="0.2">
      <c r="A254" s="59" t="str">
        <f ca="1">MID(CELL("filename",$AW$1),FIND("[",CELL("filename",$AW$1))+1,FIND("]", CELL("filename",$AW$1))-FIND("[",CELL("filename",$AW$1))-1)</f>
        <v>ICTV MSL Release 35 2019 Changes.2.col_mapped.SQLinsert.xlsx</v>
      </c>
      <c r="B254" s="14">
        <v>253</v>
      </c>
      <c r="D254" s="16" t="s">
        <v>478</v>
      </c>
      <c r="E254" s="14" t="s">
        <v>5711</v>
      </c>
      <c r="F254" s="16" t="s">
        <v>5387</v>
      </c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X254" s="6" t="s">
        <v>104</v>
      </c>
      <c r="Y254" s="6"/>
      <c r="Z254" s="6" t="s">
        <v>479</v>
      </c>
      <c r="AA254" s="6"/>
      <c r="AB254" s="6" t="s">
        <v>515</v>
      </c>
      <c r="AC254" s="6"/>
      <c r="AD254" s="6" t="s">
        <v>525</v>
      </c>
      <c r="AE254" s="6"/>
      <c r="AF254" s="6" t="s">
        <v>526</v>
      </c>
      <c r="AG254" s="6"/>
      <c r="AH254" s="6" t="s">
        <v>529</v>
      </c>
      <c r="AI254" s="6"/>
      <c r="AJ254" s="6"/>
      <c r="AK254" s="6"/>
      <c r="AL254" s="6"/>
      <c r="AM254" s="6"/>
      <c r="AN254" s="12"/>
      <c r="AO254" s="10"/>
      <c r="AP254" s="10"/>
      <c r="AQ254" s="10"/>
      <c r="AR254" s="10"/>
      <c r="AS254" s="10"/>
      <c r="AT254" s="10" t="s">
        <v>10</v>
      </c>
      <c r="AU254" s="10" t="s">
        <v>39</v>
      </c>
      <c r="AV254" s="10"/>
      <c r="AW254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 'Sinhaliviridae'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254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4" s="60" t="str">
        <f t="shared" ca="1" si="19"/>
        <v>/*[filename]=*/ 'ICTV MSL Release 35 2019 Changes.2.col_mapped.SQLinsert.xlsx' ,/*[sort]=*/ '253'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4" s="60" t="str">
        <f t="shared" si="20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4" s="60" t="str">
        <f t="shared" si="21"/>
        <v>,/*[subclass]=*/NULL,/*[order]=*/ 'Nodamuvirales' ,/*[suborder]=*/NULL,/*[family]=*/ 'Sinhaliviridae' ,/*[subfamily]=*/NULL,/*[genus]=*/NULL,/*[subgenus]=*/NULL,/*[species]=*/NULL,/*[isType]=*/NULL,/*[exemplarAccessions]=*/NULL,/*[exemplarName]=*/NULL,/*[abbrev]=*/NULL,/*[exemplarIsolate]=*/NULL,/*[isComplete]=*/NULL,/*[molecule]=*/NULL</v>
      </c>
      <c r="BB254" s="60" t="str">
        <f t="shared" si="22"/>
        <v xml:space="preserve">,/*[change]=*/ 'Create new' ,/*[rank]=*/ 'family' </v>
      </c>
    </row>
    <row r="255" spans="1:54" x14ac:dyDescent="0.2">
      <c r="A255" s="59" t="str">
        <f ca="1">MID(CELL("filename",$AW$1),FIND("[",CELL("filename",$AW$1))+1,FIND("]", CELL("filename",$AW$1))-FIND("[",CELL("filename",$AW$1))-1)</f>
        <v>ICTV MSL Release 35 2019 Changes.2.col_mapped.SQLinsert.xlsx</v>
      </c>
      <c r="B255" s="14">
        <v>254</v>
      </c>
      <c r="D255" s="16" t="s">
        <v>478</v>
      </c>
      <c r="E255" s="14" t="s">
        <v>5711</v>
      </c>
      <c r="F255" s="16" t="s">
        <v>5387</v>
      </c>
      <c r="G255" s="24" t="s">
        <v>104</v>
      </c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 t="s">
        <v>528</v>
      </c>
      <c r="T255" s="24"/>
      <c r="U255" s="24"/>
      <c r="V255" s="24"/>
      <c r="X255" s="6" t="s">
        <v>104</v>
      </c>
      <c r="Y255" s="6"/>
      <c r="Z255" s="6" t="s">
        <v>479</v>
      </c>
      <c r="AA255" s="6"/>
      <c r="AB255" s="6" t="s">
        <v>515</v>
      </c>
      <c r="AC255" s="6"/>
      <c r="AD255" s="6" t="s">
        <v>525</v>
      </c>
      <c r="AE255" s="6"/>
      <c r="AF255" s="6" t="s">
        <v>526</v>
      </c>
      <c r="AG255" s="6"/>
      <c r="AH255" s="6" t="s">
        <v>529</v>
      </c>
      <c r="AI255" s="6"/>
      <c r="AJ255" s="6" t="s">
        <v>528</v>
      </c>
      <c r="AK255" s="6"/>
      <c r="AL255" s="6"/>
      <c r="AM255" s="6"/>
      <c r="AN255" s="12"/>
      <c r="AO255" s="10"/>
      <c r="AP255" s="10"/>
      <c r="AQ255" s="10"/>
      <c r="AR255" s="10"/>
      <c r="AS255" s="10"/>
      <c r="AT255" s="10" t="s">
        <v>32</v>
      </c>
      <c r="AU255" s="10" t="s">
        <v>13</v>
      </c>
      <c r="AV255" s="10"/>
      <c r="AW255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'Sinaivirus' 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 'Sinhaliviridae' ,/*[subfamily]=*/NULL,/*[genus]=*/ 'Sinaivirus'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255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5" s="60" t="str">
        <f t="shared" ca="1" si="19"/>
        <v>/*[filename]=*/ 'ICTV MSL Release 35 2019 Changes.2.col_mapped.SQLinsert.xlsx' ,/*[sort]=*/ '254'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5" s="60" t="str">
        <f t="shared" si="20"/>
        <v xml:space="preserve">,/*[srcSubOrder]=*/NULL,/*[srcFamily]=*/NULL,/*[srcSubFamily]=*/NULL,/*[srcGenus]=*/ 'Sinaivirus' 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5" s="60" t="str">
        <f t="shared" si="21"/>
        <v>,/*[subclass]=*/NULL,/*[order]=*/ 'Nodamuvirales' ,/*[suborder]=*/NULL,/*[family]=*/ 'Sinhaliviridae' ,/*[subfamily]=*/NULL,/*[genus]=*/ 'Sinaivirus' ,/*[subgenus]=*/NULL,/*[species]=*/NULL,/*[isType]=*/NULL,/*[exemplarAccessions]=*/NULL,/*[exemplarName]=*/NULL,/*[abbrev]=*/NULL,/*[exemplarIsolate]=*/NULL,/*[isComplete]=*/NULL,/*[molecule]=*/NULL</v>
      </c>
      <c r="BB255" s="60" t="str">
        <f t="shared" si="22"/>
        <v xml:space="preserve">,/*[change]=*/ 'Move' ,/*[rank]=*/ 'genus' </v>
      </c>
    </row>
    <row r="256" spans="1:54" x14ac:dyDescent="0.2">
      <c r="A256" s="59" t="str">
        <f ca="1">MID(CELL("filename",$AW$1),FIND("[",CELL("filename",$AW$1))+1,FIND("]", CELL("filename",$AW$1))-FIND("[",CELL("filename",$AW$1))-1)</f>
        <v>ICTV MSL Release 35 2019 Changes.2.col_mapped.SQLinsert.xlsx</v>
      </c>
      <c r="B256" s="14">
        <v>255</v>
      </c>
      <c r="D256" s="16" t="s">
        <v>478</v>
      </c>
      <c r="E256" s="14" t="s">
        <v>5711</v>
      </c>
      <c r="F256" s="16" t="s">
        <v>5387</v>
      </c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X256" s="6" t="s">
        <v>104</v>
      </c>
      <c r="Y256" s="6"/>
      <c r="Z256" s="6" t="s">
        <v>479</v>
      </c>
      <c r="AA256" s="6"/>
      <c r="AB256" s="6" t="s">
        <v>515</v>
      </c>
      <c r="AC256" s="6"/>
      <c r="AD256" s="6" t="s">
        <v>530</v>
      </c>
      <c r="AE256" s="6"/>
      <c r="AF256" s="6"/>
      <c r="AG256" s="6"/>
      <c r="AH256" s="6"/>
      <c r="AI256" s="6"/>
      <c r="AJ256" s="6"/>
      <c r="AK256" s="6"/>
      <c r="AL256" s="6"/>
      <c r="AM256" s="6"/>
      <c r="AN256" s="10"/>
      <c r="AO256" s="10"/>
      <c r="AP256" s="10"/>
      <c r="AQ256" s="10"/>
      <c r="AR256" s="10"/>
      <c r="AS256" s="10"/>
      <c r="AT256" s="10" t="s">
        <v>10</v>
      </c>
      <c r="AU256" s="10" t="s">
        <v>51</v>
      </c>
      <c r="AV256" s="10"/>
      <c r="AW256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56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6" s="60" t="str">
        <f t="shared" ca="1" si="19"/>
        <v>/*[filename]=*/ 'ICTV MSL Release 35 2019 Changes.2.col_mapped.SQLinsert.xlsx' ,/*[sort]=*/ '255'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6" s="60" t="str">
        <f t="shared" si="20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6" s="60" t="str">
        <f t="shared" si="2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6" s="60" t="str">
        <f t="shared" si="22"/>
        <v xml:space="preserve">,/*[change]=*/ 'Create new' ,/*[rank]=*/ 'class' </v>
      </c>
    </row>
    <row r="257" spans="1:54" x14ac:dyDescent="0.2">
      <c r="A257" s="59" t="str">
        <f ca="1">MID(CELL("filename",$AW$1),FIND("[",CELL("filename",$AW$1))+1,FIND("]", CELL("filename",$AW$1))-FIND("[",CELL("filename",$AW$1))-1)</f>
        <v>ICTV MSL Release 35 2019 Changes.2.col_mapped.SQLinsert.xlsx</v>
      </c>
      <c r="B257" s="14">
        <v>256</v>
      </c>
      <c r="D257" s="16" t="s">
        <v>478</v>
      </c>
      <c r="E257" s="14" t="s">
        <v>5711</v>
      </c>
      <c r="F257" s="16" t="s">
        <v>5387</v>
      </c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X257" s="6" t="s">
        <v>104</v>
      </c>
      <c r="Y257" s="6"/>
      <c r="Z257" s="6" t="s">
        <v>479</v>
      </c>
      <c r="AA257" s="6"/>
      <c r="AB257" s="6" t="s">
        <v>515</v>
      </c>
      <c r="AC257" s="6"/>
      <c r="AD257" s="6" t="s">
        <v>530</v>
      </c>
      <c r="AE257" s="6"/>
      <c r="AF257" s="6" t="s">
        <v>531</v>
      </c>
      <c r="AG257" s="6"/>
      <c r="AH257" s="6"/>
      <c r="AI257" s="6"/>
      <c r="AJ257" s="6"/>
      <c r="AK257" s="6"/>
      <c r="AL257" s="6"/>
      <c r="AM257" s="6"/>
      <c r="AN257" s="10"/>
      <c r="AO257" s="10"/>
      <c r="AP257" s="10"/>
      <c r="AQ257" s="10"/>
      <c r="AR257" s="10"/>
      <c r="AS257" s="10"/>
      <c r="AT257" s="10" t="s">
        <v>10</v>
      </c>
      <c r="AU257" s="10" t="s">
        <v>49</v>
      </c>
      <c r="AV257" s="10"/>
      <c r="AW257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57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7" s="60" t="str">
        <f t="shared" ca="1" si="19"/>
        <v>/*[filename]=*/ 'ICTV MSL Release 35 2019 Changes.2.col_mapped.SQLinsert.xlsx' ,/*[sort]=*/ '256'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7" s="60" t="str">
        <f t="shared" si="20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7" s="60" t="str">
        <f t="shared" si="21"/>
        <v>,/*[subclass]=*/NULL,/*[order]=*/ 'Martellivirales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7" s="60" t="str">
        <f t="shared" si="22"/>
        <v xml:space="preserve">,/*[change]=*/ 'Create new' ,/*[rank]=*/ 'order' </v>
      </c>
    </row>
    <row r="258" spans="1:54" x14ac:dyDescent="0.2">
      <c r="A258" s="59" t="str">
        <f ca="1">MID(CELL("filename",$AW$1),FIND("[",CELL("filename",$AW$1))+1,FIND("]", CELL("filename",$AW$1))-FIND("[",CELL("filename",$AW$1))-1)</f>
        <v>ICTV MSL Release 35 2019 Changes.2.col_mapped.SQLinsert.xlsx</v>
      </c>
      <c r="B258" s="14">
        <v>257</v>
      </c>
      <c r="D258" s="16" t="s">
        <v>478</v>
      </c>
      <c r="E258" s="14" t="s">
        <v>5711</v>
      </c>
      <c r="F258" s="16" t="s">
        <v>5387</v>
      </c>
      <c r="G258" s="24" t="s">
        <v>104</v>
      </c>
      <c r="H258" s="24"/>
      <c r="I258" s="24"/>
      <c r="J258" s="24"/>
      <c r="K258" s="24"/>
      <c r="L258" s="24"/>
      <c r="M258" s="24"/>
      <c r="N258" s="24"/>
      <c r="O258" s="24"/>
      <c r="P258" s="24"/>
      <c r="Q258" s="24" t="s">
        <v>532</v>
      </c>
      <c r="R258" s="24"/>
      <c r="S258" s="24"/>
      <c r="T258" s="24"/>
      <c r="U258" s="24"/>
      <c r="V258" s="24"/>
      <c r="X258" s="6" t="s">
        <v>104</v>
      </c>
      <c r="Y258" s="6"/>
      <c r="Z258" s="6" t="s">
        <v>479</v>
      </c>
      <c r="AA258" s="6"/>
      <c r="AB258" s="6" t="s">
        <v>515</v>
      </c>
      <c r="AC258" s="6"/>
      <c r="AD258" s="6" t="s">
        <v>530</v>
      </c>
      <c r="AE258" s="6"/>
      <c r="AF258" s="6" t="s">
        <v>531</v>
      </c>
      <c r="AG258" s="6"/>
      <c r="AH258" s="6" t="s">
        <v>532</v>
      </c>
      <c r="AI258" s="6"/>
      <c r="AJ258" s="6"/>
      <c r="AK258" s="6"/>
      <c r="AL258" s="6"/>
      <c r="AM258" s="6"/>
      <c r="AN258" s="10"/>
      <c r="AO258" s="10"/>
      <c r="AP258" s="10"/>
      <c r="AQ258" s="10"/>
      <c r="AR258" s="10"/>
      <c r="AS258" s="10"/>
      <c r="AT258" s="10" t="s">
        <v>32</v>
      </c>
      <c r="AU258" s="10" t="s">
        <v>39</v>
      </c>
      <c r="AV258" s="10"/>
      <c r="AW258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'Endornaviridae'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'Endornaviridae'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8" s="60" t="str">
        <f t="shared" si="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8" s="60" t="str">
        <f t="shared" ca="1" si="19"/>
        <v>/*[filename]=*/ 'ICTV MSL Release 35 2019 Changes.2.col_mapped.SQLinsert.xlsx' ,/*[sort]=*/ '257'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8" s="60" t="str">
        <f t="shared" si="20"/>
        <v xml:space="preserve">,/*[srcSubOrder]=*/NULL,/*[srcFamily]=*/ 'Endornaviridae'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8" s="60" t="str">
        <f t="shared" si="21"/>
        <v>,/*[subclass]=*/NULL,/*[order]=*/ 'Martellivirales ' ,/*[suborder]=*/NULL,/*[family]=*/ 'Endornaviridae' ,/*[subfamily]=*/NULL,/*[genus]=*/NULL,/*[subgenus]=*/NULL,/*[species]=*/NULL,/*[isType]=*/NULL,/*[exemplarAccessions]=*/NULL,/*[exemplarName]=*/NULL,/*[abbrev]=*/NULL,/*[exemplarIsolate]=*/NULL,/*[isComplete]=*/NULL,/*[molecule]=*/NULL</v>
      </c>
      <c r="BB258" s="60" t="str">
        <f t="shared" si="22"/>
        <v xml:space="preserve">,/*[change]=*/ 'Move' ,/*[rank]=*/ 'family' </v>
      </c>
    </row>
    <row r="259" spans="1:54" x14ac:dyDescent="0.2">
      <c r="A259" s="59" t="str">
        <f ca="1">MID(CELL("filename",$AW$1),FIND("[",CELL("filename",$AW$1))+1,FIND("]", CELL("filename",$AW$1))-FIND("[",CELL("filename",$AW$1))-1)</f>
        <v>ICTV MSL Release 35 2019 Changes.2.col_mapped.SQLinsert.xlsx</v>
      </c>
      <c r="B259" s="14">
        <v>258</v>
      </c>
      <c r="D259" s="16" t="s">
        <v>478</v>
      </c>
      <c r="E259" s="14" t="s">
        <v>5711</v>
      </c>
      <c r="F259" s="16" t="s">
        <v>5387</v>
      </c>
      <c r="G259" s="24" t="s">
        <v>104</v>
      </c>
      <c r="H259" s="24"/>
      <c r="I259" s="24"/>
      <c r="J259" s="24"/>
      <c r="K259" s="24"/>
      <c r="L259" s="24"/>
      <c r="M259" s="24"/>
      <c r="N259" s="24"/>
      <c r="O259" s="24"/>
      <c r="P259" s="24"/>
      <c r="Q259" s="24" t="s">
        <v>533</v>
      </c>
      <c r="R259" s="24"/>
      <c r="S259" s="24"/>
      <c r="T259" s="24"/>
      <c r="U259" s="24"/>
      <c r="V259" s="24"/>
      <c r="X259" s="6" t="s">
        <v>104</v>
      </c>
      <c r="Y259" s="6"/>
      <c r="Z259" s="6" t="s">
        <v>479</v>
      </c>
      <c r="AA259" s="6"/>
      <c r="AB259" s="6" t="s">
        <v>515</v>
      </c>
      <c r="AC259" s="6"/>
      <c r="AD259" s="6" t="s">
        <v>530</v>
      </c>
      <c r="AE259" s="6"/>
      <c r="AF259" s="6" t="s">
        <v>531</v>
      </c>
      <c r="AG259" s="6"/>
      <c r="AH259" s="6" t="s">
        <v>533</v>
      </c>
      <c r="AI259" s="6"/>
      <c r="AJ259" s="6"/>
      <c r="AK259" s="6"/>
      <c r="AL259" s="6"/>
      <c r="AM259" s="6"/>
      <c r="AN259" s="12"/>
      <c r="AO259" s="10"/>
      <c r="AP259" s="10"/>
      <c r="AQ259" s="10"/>
      <c r="AR259" s="10"/>
      <c r="AS259" s="10"/>
      <c r="AT259" s="10" t="s">
        <v>32</v>
      </c>
      <c r="AU259" s="10" t="s">
        <v>39</v>
      </c>
      <c r="AV259" s="10"/>
      <c r="AW259" s="60" t="str">
        <f t="shared" ca="1" si="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'Togaviridae'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'Togaviridae'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9" s="60" t="str">
        <f t="shared" ref="AX259:AX322" si="24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9" s="60" t="str">
        <f t="shared" ref="AY259:AY322" ca="1" si="25">CONCATENATE(
CONCATENATE("/*[",A$1,"]=*/",IF(ISBLANK(A259),"NULL",CONCATENATE(" '",SUBSTITUTE(A259,"'","''"),"' ")),
CONCATENATE(",/*[",B$1,"]=*/",IF(ISBLANK(B259),"NULL",CONCATENATE(" '",SUBSTITUTE(B259,"'","''"),"' "))),
CONCATENATE(",/*[",C$1,"]=*/",IF(ISBLANK(C259),"NULL",CONCATENATE(" '",SUBSTITUTE(C259,"'","''"),"' "))),
CONCATENATE(",/*[",D$1,"]=*/",IF(ISBLANK(D259),"NULL",CONCATENATE(" '",SUBSTITUTE(D259,"'","''"),"' "))),
CONCATENATE(",/*[",E$1,"]=*/",IF(ISBLANK(E259),"NULL",CONCATENATE(" '",SUBSTITUTE(E259,"'","''"),"' "))),
CONCATENATE(",/*[",F$1,"]=*/",IF(ISBLANK(F259),"NULL",CONCATENATE(" '",SUBSTITUTE(F259,"'","''"),"' "))),
CONCATENATE(",/*[",G$1,"]=*/",IF(ISBLANK(G259),"NULL",CONCATENATE(" '",SUBSTITUTE(G259,"'","''"),"' "))),
CONCATENATE(",/*[",H$1,"]=*/",IF(ISBLANK(H259),"NULL",CONCATENATE(" '",SUBSTITUTE(H259,"'","''"),"' "))),
CONCATENATE(",/*[",I$1,"]=*/",IF(ISBLANK(I259),"NULL",CONCATENATE(" '",SUBSTITUTE(I259,"'","''"),"' "))),
CONCATENATE(",/*[",J$1,"]=*/",IF(ISBLANK(J259),"NULL",CONCATENATE(" '",SUBSTITUTE(J259,"'","''"),"' "))),
CONCATENATE(",/*[",K$1,"]=*/",IF(ISBLANK(K259),"NULL",CONCATENATE(" '",SUBSTITUTE(K259,"'","''"),"' "))),
CONCATENATE(",/*[",L$1,"]=*/",IF(ISBLANK(L259),"NULL",CONCATENATE(" '",SUBSTITUTE(L259,"'","''"),"' "))),
CONCATENATE(",/*[",M$1,"]=*/",IF(ISBLANK(M259),"NULL",CONCATENATE(" '",SUBSTITUTE(M259,"'","''"),"' "))),
CONCATENATE(",/*[",N$1,"]=*/",IF(ISBLANK(N259),"NULL",CONCATENATE(" '",SUBSTITUTE(N259,"'","''"),"' "))),
CONCATENATE(",/*[",O$1,"]=*/",IF(ISBLANK(O259),"NULL",CONCATENATE(" '",SUBSTITUTE(O259,"'","''"),"' "))),
))</f>
        <v>/*[filename]=*/ 'ICTV MSL Release 35 2019 Changes.2.col_mapped.SQLinsert.xlsx' ,/*[sort]=*/ '258'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9" s="60" t="str">
        <f t="shared" ref="AZ259:AZ322" si="26">CONCATENATE(
CONCATENATE(",/*[",P$1,"]=*/",IF(ISBLANK(P259),"NULL",CONCATENATE(" '",SUBSTITUTE(P259,"'","''"),"' " ))),
CONCATENATE(",/*[",Q$1,"]=*/",IF(ISBLANK(Q259),"NULL",CONCATENATE(" '",SUBSTITUTE(Q259,"'","''"),"' " ))),
CONCATENATE(",/*[",R$1,"]=*/",IF(ISBLANK(R259),"NULL",CONCATENATE(" '",SUBSTITUTE(R259,"'","''"),"' " ))),
CONCATENATE(",/*[",S$1,"]=*/",IF(ISBLANK(S259),"NULL",CONCATENATE(" '",SUBSTITUTE(S259,"'","''"),"' " ))),
CONCATENATE(",/*[",T$1,"]=*/",IF(ISBLANK(T259),"NULL",CONCATENATE(" '",SUBSTITUTE(T259,"'","''"),"' " ))),
CONCATENATE(",/*[",U$1,"]=*/",IF(ISBLANK(U259),"NULL",CONCATENATE(" '",SUBSTITUTE(U259,"'","''"),"' " ))),
CONCATENATE(",/*[",V$1,"]=*/",IF(ISBLANK(V259),"NULL",CONCATENATE(" '",SUBSTITUTE(V259,"'","''"),"' " ))),
CONCATENATE(",/*[",W$1,"]=*/",IF(ISBLANK(W259),"NULL",CONCATENATE(" '",SUBSTITUTE(W259,"'","''"),"' " ))),
CONCATENATE(",/*[",X$1,"]=*/",IF(ISBLANK(X259),"NULL",CONCATENATE(" '",SUBSTITUTE(X259,"'","''"),"' " ))),
CONCATENATE(",/*[",Y$1,"]=*/",IF(ISBLANK(Y259),"NULL",CONCATENATE(" '",SUBSTITUTE(Y259,"'","''"),"' " ))),
CONCATENATE(",/*[",Z$1,"]=*/",IF(ISBLANK(Z259),"NULL",CONCATENATE(" '",SUBSTITUTE(Z259,"'","''"),"' " ))),
CONCATENATE(",/*[",AA$1,"]=*/",IF(ISBLANK(AA259),"NULL",CONCATENATE(" '",SUBSTITUTE(AA259,"'","''"),"' " ))),
CONCATENATE(",/*[",AB$1,"]=*/",IF(ISBLANK(AB259),"NULL",CONCATENATE(" '",SUBSTITUTE(AB259,"'","''"),"' " ))),
CONCATENATE(",/*[",AC$1,"]=*/",IF(ISBLANK(AC259),"NULL",CONCATENATE(" '",SUBSTITUTE(AC259,"'","''"),"' " ))),
CONCATENATE(",/*[",AD$1,"]=*/",IF(ISBLANK(AD259),"NULL",CONCATENATE(" '",SUBSTITUTE(AD259,"'","''"),"' " ))),
)</f>
        <v xml:space="preserve">,/*[srcSubOrder]=*/NULL,/*[srcFamily]=*/ 'Togaviridae'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9" s="60" t="str">
        <f t="shared" ref="BA259:BA322" si="27">CONCATENATE(
CONCATENATE(",/*[",AE$1,"]=*/",IF(ISBLANK(AE259),"NULL",CONCATENATE(" '",SUBSTITUTE(AE259,"'","''"),"' " ))),
CONCATENATE(",/*[",AF$1,"]=*/",IF(ISBLANK(AF259),"NULL",CONCATENATE(" '",SUBSTITUTE(AF259,"'","''"),"' " ))),
CONCATENATE(",/*[",AG$1,"]=*/",IF(ISBLANK(AG259),"NULL",CONCATENATE(" '",SUBSTITUTE(AG259,"'","''"),"' " ))),
CONCATENATE(",/*[",AH$1,"]=*/",IF(ISBLANK(AH259),"NULL",CONCATENATE(" '",SUBSTITUTE(AH259,"'","''"),"' " ))),
CONCATENATE(",/*[",AI$1,"]=*/",IF(ISBLANK(AI259),"NULL",CONCATENATE(" '",SUBSTITUTE(AI259,"'","''"),"' " ))),
CONCATENATE(",/*[",AJ$1,"]=*/",IF(ISBLANK(AJ259),"NULL",CONCATENATE(" '",SUBSTITUTE(AJ259,"'","''"),"' " ))),
CONCATENATE(",/*[",AK$1,"]=*/",IF(ISBLANK(AK259),"NULL",CONCATENATE(" '",SUBSTITUTE(AK259,"'","''"),"' " ))),
CONCATENATE(",/*[",AL$1,"]=*/",IF(ISBLANK(AL259),"NULL",CONCATENATE(" '",SUBSTITUTE(AL259,"'","''"),"' " ))),
CONCATENATE(",/*[",AM$1,"]=*/",IF(ISBLANK(AM259),"NULL",CONCATENATE(" '",SUBSTITUTE(AM259,"'","''"),"' " ))),
CONCATENATE(",/*[",AN$1,"]=*/",IF(ISBLANK(AN259),"NULL",CONCATENATE(" '",SUBSTITUTE(AN259,"'","''"),"' " ))),
CONCATENATE(",/*[",AO$1,"]=*/",IF(ISBLANK(AO259),"NULL",CONCATENATE(" '",SUBSTITUTE(AO259,"'","''"),"' " ))),
CONCATENATE(",/*[",AP$1,"]=*/",IF(ISBLANK(AP259),"NULL",CONCATENATE(" '",SUBSTITUTE(AP259,"'","''"),"' " ))),
CONCATENATE(",/*[",AQ$1,"]=*/",IF(ISBLANK(AQ259),"NULL",CONCATENATE(" '",SUBSTITUTE(AQ259,"'","''"),"' " ))),
CONCATENATE(",/*[",AR$1,"]=*/",IF(ISBLANK(AR259),"NULL",CONCATENATE(" '",SUBSTITUTE(AR259,"'","''"),"' " ))),
CONCATENATE(",/*[",AS$1,"]=*/",IF(ISBLANK(AS259),"NULL",CONCATENATE(" '",SUBSTITUTE(AS259,"'","''"),"' " ))),
)</f>
        <v>,/*[subclass]=*/NULL,/*[order]=*/ 'Martellivirales ' ,/*[suborder]=*/NULL,/*[family]=*/ 'Togaviridae' ,/*[subfamily]=*/NULL,/*[genus]=*/NULL,/*[subgenus]=*/NULL,/*[species]=*/NULL,/*[isType]=*/NULL,/*[exemplarAccessions]=*/NULL,/*[exemplarName]=*/NULL,/*[abbrev]=*/NULL,/*[exemplarIsolate]=*/NULL,/*[isComplete]=*/NULL,/*[molecule]=*/NULL</v>
      </c>
      <c r="BB259" s="60" t="str">
        <f t="shared" ref="BB259:BB322" si="28">CONCATENATE(
CONCATENATE(",/*[",AT$1,"]=*/",IF(ISBLANK(AT259),"NULL",CONCATENATE(" '",SUBSTITUTE(AT259,"'","''"),"' " ))),
CONCATENATE(",/*[",AU$1,"]=*/",IF(ISBLANK(AU259),"NULL",CONCATENATE(" '",SUBSTITUTE(AU259,"'","''"),"' " ))),
)</f>
        <v xml:space="preserve">,/*[change]=*/ 'Move' ,/*[rank]=*/ 'family' </v>
      </c>
    </row>
    <row r="260" spans="1:54" x14ac:dyDescent="0.2">
      <c r="A260" s="59" t="str">
        <f ca="1">MID(CELL("filename",$AW$1),FIND("[",CELL("filename",$AW$1))+1,FIND("]", CELL("filename",$AW$1))-FIND("[",CELL("filename",$AW$1))-1)</f>
        <v>ICTV MSL Release 35 2019 Changes.2.col_mapped.SQLinsert.xlsx</v>
      </c>
      <c r="B260" s="14">
        <v>259</v>
      </c>
      <c r="D260" s="16" t="s">
        <v>478</v>
      </c>
      <c r="E260" s="14" t="s">
        <v>5711</v>
      </c>
      <c r="F260" s="16" t="s">
        <v>5387</v>
      </c>
      <c r="G260" s="24" t="s">
        <v>104</v>
      </c>
      <c r="H260" s="24"/>
      <c r="I260" s="24"/>
      <c r="J260" s="24"/>
      <c r="K260" s="24"/>
      <c r="L260" s="24"/>
      <c r="M260" s="24"/>
      <c r="N260" s="24"/>
      <c r="O260" s="24"/>
      <c r="P260" s="24"/>
      <c r="Q260" s="24" t="s">
        <v>534</v>
      </c>
      <c r="R260" s="24"/>
      <c r="S260" s="24"/>
      <c r="T260" s="24"/>
      <c r="U260" s="24"/>
      <c r="V260" s="24"/>
      <c r="X260" s="6" t="s">
        <v>104</v>
      </c>
      <c r="Y260" s="6"/>
      <c r="Z260" s="6" t="s">
        <v>479</v>
      </c>
      <c r="AA260" s="6"/>
      <c r="AB260" s="6" t="s">
        <v>515</v>
      </c>
      <c r="AC260" s="6"/>
      <c r="AD260" s="6" t="s">
        <v>530</v>
      </c>
      <c r="AE260" s="6"/>
      <c r="AF260" s="6" t="s">
        <v>531</v>
      </c>
      <c r="AG260" s="6"/>
      <c r="AH260" s="6" t="s">
        <v>534</v>
      </c>
      <c r="AI260" s="6"/>
      <c r="AJ260" s="6"/>
      <c r="AK260" s="6"/>
      <c r="AL260" s="6"/>
      <c r="AM260" s="6"/>
      <c r="AN260" s="12"/>
      <c r="AO260" s="10"/>
      <c r="AP260" s="10"/>
      <c r="AQ260" s="10"/>
      <c r="AR260" s="10"/>
      <c r="AS260" s="10"/>
      <c r="AT260" s="10" t="s">
        <v>32</v>
      </c>
      <c r="AU260" s="10" t="s">
        <v>39</v>
      </c>
      <c r="AV260" s="10"/>
      <c r="AW260" s="60" t="str">
        <f t="shared" ref="AW260:AW323" ca="1" si="29">CLEAN(
CONCATENATE(
"insert into [",MID(AW$1,4,100),"] (",
      AX260,
      "/* "",[_comments]"" */ ",
") values (",
AY260,AZ260,BA260,BB260,
CONCATENATE("/*,_comment='loaded from ",SUBSTITUTE(CELL("filename",AX259),"'","''"),"'*/"),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'Virgaviridae'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'Virgaviridae'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0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0" s="60" t="str">
        <f t="shared" ca="1" si="25"/>
        <v>/*[filename]=*/ 'ICTV MSL Release 35 2019 Changes.2.col_mapped.SQLinsert.xlsx' ,/*[sort]=*/ '259'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0" s="60" t="str">
        <f t="shared" si="26"/>
        <v xml:space="preserve">,/*[srcSubOrder]=*/NULL,/*[srcFamily]=*/ 'Virgaviridae'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0" s="60" t="str">
        <f t="shared" si="27"/>
        <v>,/*[subclass]=*/NULL,/*[order]=*/ 'Martellivirales ' ,/*[suborder]=*/NULL,/*[family]=*/ 'Virgaviridae' ,/*[subfamily]=*/NULL,/*[genus]=*/NULL,/*[subgenus]=*/NULL,/*[species]=*/NULL,/*[isType]=*/NULL,/*[exemplarAccessions]=*/NULL,/*[exemplarName]=*/NULL,/*[abbrev]=*/NULL,/*[exemplarIsolate]=*/NULL,/*[isComplete]=*/NULL,/*[molecule]=*/NULL</v>
      </c>
      <c r="BB260" s="60" t="str">
        <f t="shared" si="28"/>
        <v xml:space="preserve">,/*[change]=*/ 'Move' ,/*[rank]=*/ 'family' </v>
      </c>
    </row>
    <row r="261" spans="1:54" x14ac:dyDescent="0.2">
      <c r="A261" s="59" t="str">
        <f ca="1">MID(CELL("filename",$AW$1),FIND("[",CELL("filename",$AW$1))+1,FIND("]", CELL("filename",$AW$1))-FIND("[",CELL("filename",$AW$1))-1)</f>
        <v>ICTV MSL Release 35 2019 Changes.2.col_mapped.SQLinsert.xlsx</v>
      </c>
      <c r="B261" s="14">
        <v>260</v>
      </c>
      <c r="D261" s="16" t="s">
        <v>478</v>
      </c>
      <c r="E261" s="14" t="s">
        <v>5711</v>
      </c>
      <c r="F261" s="16" t="s">
        <v>5387</v>
      </c>
      <c r="G261" s="24" t="s">
        <v>104</v>
      </c>
      <c r="H261" s="24"/>
      <c r="I261" s="24"/>
      <c r="J261" s="24"/>
      <c r="K261" s="24"/>
      <c r="L261" s="24"/>
      <c r="M261" s="24"/>
      <c r="N261" s="24"/>
      <c r="O261" s="24"/>
      <c r="P261" s="24"/>
      <c r="Q261" s="24" t="s">
        <v>535</v>
      </c>
      <c r="R261" s="24"/>
      <c r="S261" s="24"/>
      <c r="T261" s="24"/>
      <c r="U261" s="24"/>
      <c r="V261" s="24"/>
      <c r="X261" s="6" t="s">
        <v>104</v>
      </c>
      <c r="Y261" s="6"/>
      <c r="Z261" s="6" t="s">
        <v>479</v>
      </c>
      <c r="AA261" s="6"/>
      <c r="AB261" s="6" t="s">
        <v>515</v>
      </c>
      <c r="AC261" s="6"/>
      <c r="AD261" s="6" t="s">
        <v>530</v>
      </c>
      <c r="AE261" s="6"/>
      <c r="AF261" s="6" t="s">
        <v>531</v>
      </c>
      <c r="AG261" s="6"/>
      <c r="AH261" s="6" t="s">
        <v>535</v>
      </c>
      <c r="AI261" s="6"/>
      <c r="AJ261" s="6"/>
      <c r="AK261" s="6"/>
      <c r="AL261" s="6"/>
      <c r="AM261" s="6"/>
      <c r="AN261" s="12"/>
      <c r="AO261" s="10"/>
      <c r="AP261" s="10"/>
      <c r="AQ261" s="10"/>
      <c r="AR261" s="10"/>
      <c r="AS261" s="10"/>
      <c r="AT261" s="10" t="s">
        <v>32</v>
      </c>
      <c r="AU261" s="10" t="s">
        <v>39</v>
      </c>
      <c r="AV261" s="10"/>
      <c r="AW261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'Bromoviridae'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'Bromoviridae'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1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1" s="60" t="str">
        <f t="shared" ca="1" si="25"/>
        <v>/*[filename]=*/ 'ICTV MSL Release 35 2019 Changes.2.col_mapped.SQLinsert.xlsx' ,/*[sort]=*/ '260'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1" s="60" t="str">
        <f t="shared" si="26"/>
        <v xml:space="preserve">,/*[srcSubOrder]=*/NULL,/*[srcFamily]=*/ 'Bromoviridae'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1" s="60" t="str">
        <f t="shared" si="27"/>
        <v>,/*[subclass]=*/NULL,/*[order]=*/ 'Martellivirales ' ,/*[suborder]=*/NULL,/*[family]=*/ 'Bromoviridae' ,/*[subfamily]=*/NULL,/*[genus]=*/NULL,/*[subgenus]=*/NULL,/*[species]=*/NULL,/*[isType]=*/NULL,/*[exemplarAccessions]=*/NULL,/*[exemplarName]=*/NULL,/*[abbrev]=*/NULL,/*[exemplarIsolate]=*/NULL,/*[isComplete]=*/NULL,/*[molecule]=*/NULL</v>
      </c>
      <c r="BB261" s="60" t="str">
        <f t="shared" si="28"/>
        <v xml:space="preserve">,/*[change]=*/ 'Move' ,/*[rank]=*/ 'family' </v>
      </c>
    </row>
    <row r="262" spans="1:54" x14ac:dyDescent="0.2">
      <c r="A262" s="59" t="str">
        <f ca="1">MID(CELL("filename",$AW$1),FIND("[",CELL("filename",$AW$1))+1,FIND("]", CELL("filename",$AW$1))-FIND("[",CELL("filename",$AW$1))-1)</f>
        <v>ICTV MSL Release 35 2019 Changes.2.col_mapped.SQLinsert.xlsx</v>
      </c>
      <c r="B262" s="14">
        <v>261</v>
      </c>
      <c r="D262" s="16" t="s">
        <v>478</v>
      </c>
      <c r="E262" s="14" t="s">
        <v>5711</v>
      </c>
      <c r="F262" s="16" t="s">
        <v>5387</v>
      </c>
      <c r="G262" s="24" t="s">
        <v>104</v>
      </c>
      <c r="H262" s="24"/>
      <c r="I262" s="24"/>
      <c r="J262" s="24"/>
      <c r="K262" s="24"/>
      <c r="L262" s="24"/>
      <c r="M262" s="24"/>
      <c r="N262" s="24"/>
      <c r="O262" s="24"/>
      <c r="P262" s="24"/>
      <c r="Q262" s="24" t="s">
        <v>536</v>
      </c>
      <c r="R262" s="24"/>
      <c r="S262" s="24"/>
      <c r="T262" s="24"/>
      <c r="U262" s="24"/>
      <c r="V262" s="24"/>
      <c r="X262" s="6" t="s">
        <v>104</v>
      </c>
      <c r="Y262" s="6"/>
      <c r="Z262" s="6" t="s">
        <v>479</v>
      </c>
      <c r="AA262" s="6"/>
      <c r="AB262" s="6" t="s">
        <v>515</v>
      </c>
      <c r="AC262" s="6"/>
      <c r="AD262" s="6" t="s">
        <v>530</v>
      </c>
      <c r="AE262" s="6"/>
      <c r="AF262" s="6" t="s">
        <v>531</v>
      </c>
      <c r="AG262" s="6"/>
      <c r="AH262" s="6" t="s">
        <v>536</v>
      </c>
      <c r="AI262" s="6"/>
      <c r="AJ262" s="6"/>
      <c r="AK262" s="6"/>
      <c r="AL262" s="6"/>
      <c r="AM262" s="6"/>
      <c r="AN262" s="12"/>
      <c r="AO262" s="10"/>
      <c r="AP262" s="10"/>
      <c r="AQ262" s="10"/>
      <c r="AR262" s="10"/>
      <c r="AS262" s="10"/>
      <c r="AT262" s="10" t="s">
        <v>32</v>
      </c>
      <c r="AU262" s="10" t="s">
        <v>39</v>
      </c>
      <c r="AV262" s="10"/>
      <c r="AW262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'261'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'Closteroviridae'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'Closteroviridae'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2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2" s="60" t="str">
        <f t="shared" ca="1" si="25"/>
        <v>/*[filename]=*/ 'ICTV MSL Release 35 2019 Changes.2.col_mapped.SQLinsert.xlsx' ,/*[sort]=*/ '261'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2" s="60" t="str">
        <f t="shared" si="26"/>
        <v xml:space="preserve">,/*[srcSubOrder]=*/NULL,/*[srcFamily]=*/ 'Closteroviridae'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2" s="60" t="str">
        <f t="shared" si="27"/>
        <v>,/*[subclass]=*/NULL,/*[order]=*/ 'Martellivirales ' ,/*[suborder]=*/NULL,/*[family]=*/ 'Closteroviridae' ,/*[subfamily]=*/NULL,/*[genus]=*/NULL,/*[subgenus]=*/NULL,/*[species]=*/NULL,/*[isType]=*/NULL,/*[exemplarAccessions]=*/NULL,/*[exemplarName]=*/NULL,/*[abbrev]=*/NULL,/*[exemplarIsolate]=*/NULL,/*[isComplete]=*/NULL,/*[molecule]=*/NULL</v>
      </c>
      <c r="BB262" s="60" t="str">
        <f t="shared" si="28"/>
        <v xml:space="preserve">,/*[change]=*/ 'Move' ,/*[rank]=*/ 'family' </v>
      </c>
    </row>
    <row r="263" spans="1:54" x14ac:dyDescent="0.2">
      <c r="A263" s="59" t="str">
        <f ca="1">MID(CELL("filename",$AW$1),FIND("[",CELL("filename",$AW$1))+1,FIND("]", CELL("filename",$AW$1))-FIND("[",CELL("filename",$AW$1))-1)</f>
        <v>ICTV MSL Release 35 2019 Changes.2.col_mapped.SQLinsert.xlsx</v>
      </c>
      <c r="B263" s="14">
        <v>262</v>
      </c>
      <c r="D263" s="16" t="s">
        <v>478</v>
      </c>
      <c r="E263" s="14" t="s">
        <v>5711</v>
      </c>
      <c r="F263" s="16" t="s">
        <v>5387</v>
      </c>
      <c r="G263" s="24" t="s">
        <v>104</v>
      </c>
      <c r="H263" s="24"/>
      <c r="I263" s="24"/>
      <c r="J263" s="24"/>
      <c r="K263" s="24"/>
      <c r="L263" s="24"/>
      <c r="M263" s="24"/>
      <c r="N263" s="24"/>
      <c r="O263" s="24"/>
      <c r="P263" s="24"/>
      <c r="Q263" s="24" t="s">
        <v>430</v>
      </c>
      <c r="R263" s="24"/>
      <c r="S263" s="24"/>
      <c r="T263" s="24"/>
      <c r="U263" s="24"/>
      <c r="V263" s="24"/>
      <c r="X263" s="6" t="s">
        <v>104</v>
      </c>
      <c r="Y263" s="6"/>
      <c r="Z263" s="6" t="s">
        <v>479</v>
      </c>
      <c r="AA263" s="6"/>
      <c r="AB263" s="6" t="s">
        <v>515</v>
      </c>
      <c r="AC263" s="6"/>
      <c r="AD263" s="6" t="s">
        <v>530</v>
      </c>
      <c r="AE263" s="6"/>
      <c r="AF263" s="6" t="s">
        <v>531</v>
      </c>
      <c r="AG263" s="6"/>
      <c r="AH263" s="6" t="s">
        <v>430</v>
      </c>
      <c r="AI263" s="6"/>
      <c r="AJ263" s="6"/>
      <c r="AK263" s="6"/>
      <c r="AL263" s="6"/>
      <c r="AM263" s="6"/>
      <c r="AN263" s="12"/>
      <c r="AO263" s="10"/>
      <c r="AP263" s="10"/>
      <c r="AQ263" s="10"/>
      <c r="AR263" s="10"/>
      <c r="AS263" s="10"/>
      <c r="AT263" s="10" t="s">
        <v>32</v>
      </c>
      <c r="AU263" s="10" t="s">
        <v>39</v>
      </c>
      <c r="AV263" s="10"/>
      <c r="AW263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'Kitaviridae'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'Kitaviridae'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3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3" s="60" t="str">
        <f t="shared" ca="1" si="25"/>
        <v>/*[filename]=*/ 'ICTV MSL Release 35 2019 Changes.2.col_mapped.SQLinsert.xlsx' ,/*[sort]=*/ '262'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3" s="60" t="str">
        <f t="shared" si="26"/>
        <v xml:space="preserve">,/*[srcSubOrder]=*/NULL,/*[srcFamily]=*/ 'Kitaviridae'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3" s="60" t="str">
        <f t="shared" si="27"/>
        <v>,/*[subclass]=*/NULL,/*[order]=*/ 'Martellivirales ' ,/*[suborder]=*/NULL,/*[family]=*/ 'Kitaviridae' ,/*[subfamily]=*/NULL,/*[genus]=*/NULL,/*[subgenus]=*/NULL,/*[species]=*/NULL,/*[isType]=*/NULL,/*[exemplarAccessions]=*/NULL,/*[exemplarName]=*/NULL,/*[abbrev]=*/NULL,/*[exemplarIsolate]=*/NULL,/*[isComplete]=*/NULL,/*[molecule]=*/NULL</v>
      </c>
      <c r="BB263" s="60" t="str">
        <f t="shared" si="28"/>
        <v xml:space="preserve">,/*[change]=*/ 'Move' ,/*[rank]=*/ 'family' </v>
      </c>
    </row>
    <row r="264" spans="1:54" x14ac:dyDescent="0.2">
      <c r="A264" s="59" t="str">
        <f ca="1">MID(CELL("filename",$AW$1),FIND("[",CELL("filename",$AW$1))+1,FIND("]", CELL("filename",$AW$1))-FIND("[",CELL("filename",$AW$1))-1)</f>
        <v>ICTV MSL Release 35 2019 Changes.2.col_mapped.SQLinsert.xlsx</v>
      </c>
      <c r="B264" s="14">
        <v>263</v>
      </c>
      <c r="D264" s="16" t="s">
        <v>478</v>
      </c>
      <c r="E264" s="14" t="s">
        <v>5711</v>
      </c>
      <c r="F264" s="16" t="s">
        <v>5387</v>
      </c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X264" s="6" t="s">
        <v>104</v>
      </c>
      <c r="Y264" s="6"/>
      <c r="Z264" s="6" t="s">
        <v>479</v>
      </c>
      <c r="AA264" s="6"/>
      <c r="AB264" s="6" t="s">
        <v>515</v>
      </c>
      <c r="AC264" s="6"/>
      <c r="AD264" s="6" t="s">
        <v>530</v>
      </c>
      <c r="AE264" s="6"/>
      <c r="AF264" s="6" t="s">
        <v>531</v>
      </c>
      <c r="AG264" s="6"/>
      <c r="AH264" s="6" t="s">
        <v>537</v>
      </c>
      <c r="AI264" s="6"/>
      <c r="AJ264" s="6"/>
      <c r="AK264" s="6"/>
      <c r="AL264" s="6"/>
      <c r="AM264" s="6"/>
      <c r="AN264" s="12"/>
      <c r="AO264" s="10"/>
      <c r="AP264" s="10"/>
      <c r="AQ264" s="10"/>
      <c r="AR264" s="10"/>
      <c r="AS264" s="10"/>
      <c r="AT264" s="10" t="s">
        <v>10</v>
      </c>
      <c r="AU264" s="10" t="s">
        <v>39</v>
      </c>
      <c r="AV264" s="10"/>
      <c r="AW264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'Mayoviridae'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264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4" s="60" t="str">
        <f t="shared" ca="1" si="25"/>
        <v>/*[filename]=*/ 'ICTV MSL Release 35 2019 Changes.2.col_mapped.SQLinsert.xlsx' ,/*[sort]=*/ '263'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64" s="60" t="str">
        <f t="shared" si="26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4" s="60" t="str">
        <f t="shared" si="27"/>
        <v>,/*[subclass]=*/NULL,/*[order]=*/ 'Martellivirales ' ,/*[suborder]=*/NULL,/*[family]=*/ 'Mayoviridae' ,/*[subfamily]=*/NULL,/*[genus]=*/NULL,/*[subgenus]=*/NULL,/*[species]=*/NULL,/*[isType]=*/NULL,/*[exemplarAccessions]=*/NULL,/*[exemplarName]=*/NULL,/*[abbrev]=*/NULL,/*[exemplarIsolate]=*/NULL,/*[isComplete]=*/NULL,/*[molecule]=*/NULL</v>
      </c>
      <c r="BB264" s="60" t="str">
        <f t="shared" si="28"/>
        <v xml:space="preserve">,/*[change]=*/ 'Create new' ,/*[rank]=*/ 'family' </v>
      </c>
    </row>
    <row r="265" spans="1:54" x14ac:dyDescent="0.2">
      <c r="A265" s="59" t="str">
        <f ca="1">MID(CELL("filename",$AW$1),FIND("[",CELL("filename",$AW$1))+1,FIND("]", CELL("filename",$AW$1))-FIND("[",CELL("filename",$AW$1))-1)</f>
        <v>ICTV MSL Release 35 2019 Changes.2.col_mapped.SQLinsert.xlsx</v>
      </c>
      <c r="B265" s="14">
        <v>264</v>
      </c>
      <c r="D265" s="16" t="s">
        <v>478</v>
      </c>
      <c r="E265" s="14" t="s">
        <v>5711</v>
      </c>
      <c r="F265" s="16" t="s">
        <v>5387</v>
      </c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X265" s="6" t="s">
        <v>104</v>
      </c>
      <c r="Y265" s="6"/>
      <c r="Z265" s="6" t="s">
        <v>479</v>
      </c>
      <c r="AA265" s="6"/>
      <c r="AB265" s="6" t="s">
        <v>515</v>
      </c>
      <c r="AC265" s="6"/>
      <c r="AD265" s="6" t="s">
        <v>530</v>
      </c>
      <c r="AE265" s="6"/>
      <c r="AF265" s="6" t="s">
        <v>538</v>
      </c>
      <c r="AG265" s="6"/>
      <c r="AH265" s="6"/>
      <c r="AI265" s="6"/>
      <c r="AJ265" s="6"/>
      <c r="AK265" s="6"/>
      <c r="AL265" s="6"/>
      <c r="AM265" s="6"/>
      <c r="AN265" s="10"/>
      <c r="AO265" s="10"/>
      <c r="AP265" s="10"/>
      <c r="AQ265" s="10"/>
      <c r="AR265" s="10"/>
      <c r="AS265" s="10"/>
      <c r="AT265" s="10" t="s">
        <v>10</v>
      </c>
      <c r="AU265" s="10" t="s">
        <v>49</v>
      </c>
      <c r="AV265" s="10"/>
      <c r="AW265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65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5" s="60" t="str">
        <f t="shared" ca="1" si="25"/>
        <v>/*[filename]=*/ 'ICTV MSL Release 35 2019 Changes.2.col_mapped.SQLinsert.xlsx' ,/*[sort]=*/ '264'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65" s="60" t="str">
        <f t="shared" si="26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5" s="60" t="str">
        <f t="shared" si="27"/>
        <v>,/*[subclass]=*/NULL,/*[order]=*/ 'Hepelivirales'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65" s="60" t="str">
        <f t="shared" si="28"/>
        <v xml:space="preserve">,/*[change]=*/ 'Create new' ,/*[rank]=*/ 'order' </v>
      </c>
    </row>
    <row r="266" spans="1:54" x14ac:dyDescent="0.2">
      <c r="A266" s="59" t="str">
        <f ca="1">MID(CELL("filename",$AW$1),FIND("[",CELL("filename",$AW$1))+1,FIND("]", CELL("filename",$AW$1))-FIND("[",CELL("filename",$AW$1))-1)</f>
        <v>ICTV MSL Release 35 2019 Changes.2.col_mapped.SQLinsert.xlsx</v>
      </c>
      <c r="B266" s="14">
        <v>265</v>
      </c>
      <c r="D266" s="16" t="s">
        <v>478</v>
      </c>
      <c r="E266" s="14" t="s">
        <v>5711</v>
      </c>
      <c r="F266" s="16" t="s">
        <v>5387</v>
      </c>
      <c r="G266" s="24" t="s">
        <v>104</v>
      </c>
      <c r="H266" s="24"/>
      <c r="I266" s="24"/>
      <c r="J266" s="24"/>
      <c r="K266" s="24"/>
      <c r="L266" s="24"/>
      <c r="M266" s="24"/>
      <c r="N266" s="24"/>
      <c r="O266" s="24"/>
      <c r="P266" s="24"/>
      <c r="Q266" s="24" t="s">
        <v>539</v>
      </c>
      <c r="R266" s="24"/>
      <c r="S266" s="24"/>
      <c r="T266" s="24"/>
      <c r="U266" s="24"/>
      <c r="V266" s="24"/>
      <c r="X266" s="6" t="s">
        <v>104</v>
      </c>
      <c r="Y266" s="6"/>
      <c r="Z266" s="6" t="s">
        <v>479</v>
      </c>
      <c r="AA266" s="6"/>
      <c r="AB266" s="6" t="s">
        <v>515</v>
      </c>
      <c r="AC266" s="6"/>
      <c r="AD266" s="6" t="s">
        <v>530</v>
      </c>
      <c r="AE266" s="6"/>
      <c r="AF266" s="6" t="s">
        <v>538</v>
      </c>
      <c r="AG266" s="6"/>
      <c r="AH266" s="6" t="s">
        <v>539</v>
      </c>
      <c r="AI266" s="6"/>
      <c r="AJ266" s="6"/>
      <c r="AK266" s="6"/>
      <c r="AL266" s="6"/>
      <c r="AM266" s="6"/>
      <c r="AN266" s="10"/>
      <c r="AO266" s="10"/>
      <c r="AP266" s="10"/>
      <c r="AQ266" s="10"/>
      <c r="AR266" s="10"/>
      <c r="AS266" s="10"/>
      <c r="AT266" s="10" t="s">
        <v>32</v>
      </c>
      <c r="AU266" s="10" t="s">
        <v>39</v>
      </c>
      <c r="AV266" s="10"/>
      <c r="AW266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'Matonaviridae'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'Matonaviridae'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6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6" s="60" t="str">
        <f t="shared" ca="1" si="25"/>
        <v>/*[filename]=*/ 'ICTV MSL Release 35 2019 Changes.2.col_mapped.SQLinsert.xlsx' ,/*[sort]=*/ '265'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6" s="60" t="str">
        <f t="shared" si="26"/>
        <v xml:space="preserve">,/*[srcSubOrder]=*/NULL,/*[srcFamily]=*/ 'Matonaviridae'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6" s="60" t="str">
        <f t="shared" si="27"/>
        <v>,/*[subclass]=*/NULL,/*[order]=*/ 'Hepelivirales' ,/*[suborder]=*/NULL,/*[family]=*/ 'Matonaviridae' ,/*[subfamily]=*/NULL,/*[genus]=*/NULL,/*[subgenus]=*/NULL,/*[species]=*/NULL,/*[isType]=*/NULL,/*[exemplarAccessions]=*/NULL,/*[exemplarName]=*/NULL,/*[abbrev]=*/NULL,/*[exemplarIsolate]=*/NULL,/*[isComplete]=*/NULL,/*[molecule]=*/NULL</v>
      </c>
      <c r="BB266" s="60" t="str">
        <f t="shared" si="28"/>
        <v xml:space="preserve">,/*[change]=*/ 'Move' ,/*[rank]=*/ 'family' </v>
      </c>
    </row>
    <row r="267" spans="1:54" x14ac:dyDescent="0.2">
      <c r="A267" s="59" t="str">
        <f ca="1">MID(CELL("filename",$AW$1),FIND("[",CELL("filename",$AW$1))+1,FIND("]", CELL("filename",$AW$1))-FIND("[",CELL("filename",$AW$1))-1)</f>
        <v>ICTV MSL Release 35 2019 Changes.2.col_mapped.SQLinsert.xlsx</v>
      </c>
      <c r="B267" s="14">
        <v>266</v>
      </c>
      <c r="D267" s="16" t="s">
        <v>478</v>
      </c>
      <c r="E267" s="14" t="s">
        <v>5711</v>
      </c>
      <c r="F267" s="16" t="s">
        <v>5387</v>
      </c>
      <c r="G267" s="24" t="s">
        <v>104</v>
      </c>
      <c r="H267" s="24"/>
      <c r="I267" s="24"/>
      <c r="J267" s="24"/>
      <c r="K267" s="24"/>
      <c r="L267" s="24"/>
      <c r="M267" s="24"/>
      <c r="N267" s="24"/>
      <c r="O267" s="24"/>
      <c r="P267" s="24"/>
      <c r="Q267" s="24" t="s">
        <v>540</v>
      </c>
      <c r="R267" s="24"/>
      <c r="S267" s="24"/>
      <c r="T267" s="24"/>
      <c r="U267" s="24"/>
      <c r="V267" s="24"/>
      <c r="X267" s="6" t="s">
        <v>104</v>
      </c>
      <c r="Y267" s="6"/>
      <c r="Z267" s="6" t="s">
        <v>479</v>
      </c>
      <c r="AA267" s="6"/>
      <c r="AB267" s="6" t="s">
        <v>515</v>
      </c>
      <c r="AC267" s="6"/>
      <c r="AD267" s="6" t="s">
        <v>530</v>
      </c>
      <c r="AE267" s="6"/>
      <c r="AF267" s="6" t="s">
        <v>538</v>
      </c>
      <c r="AG267" s="6"/>
      <c r="AH267" s="6" t="s">
        <v>540</v>
      </c>
      <c r="AI267" s="6"/>
      <c r="AJ267" s="6"/>
      <c r="AK267" s="6"/>
      <c r="AL267" s="6"/>
      <c r="AM267" s="6"/>
      <c r="AN267" s="6"/>
      <c r="AO267" s="10"/>
      <c r="AP267" s="6"/>
      <c r="AQ267" s="10"/>
      <c r="AR267" s="10"/>
      <c r="AS267" s="10"/>
      <c r="AT267" s="10" t="s">
        <v>32</v>
      </c>
      <c r="AU267" s="10" t="s">
        <v>39</v>
      </c>
      <c r="AV267" s="10"/>
      <c r="AW267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'Hepeviridae'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'Hepeviridae'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7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7" s="60" t="str">
        <f t="shared" ca="1" si="25"/>
        <v>/*[filename]=*/ 'ICTV MSL Release 35 2019 Changes.2.col_mapped.SQLinsert.xlsx' ,/*[sort]=*/ '266'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7" s="60" t="str">
        <f t="shared" si="26"/>
        <v xml:space="preserve">,/*[srcSubOrder]=*/NULL,/*[srcFamily]=*/ 'Hepeviridae'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7" s="60" t="str">
        <f t="shared" si="27"/>
        <v>,/*[subclass]=*/NULL,/*[order]=*/ 'Hepelivirales' ,/*[suborder]=*/NULL,/*[family]=*/ 'Hepeviridae' ,/*[subfamily]=*/NULL,/*[genus]=*/NULL,/*[subgenus]=*/NULL,/*[species]=*/NULL,/*[isType]=*/NULL,/*[exemplarAccessions]=*/NULL,/*[exemplarName]=*/NULL,/*[abbrev]=*/NULL,/*[exemplarIsolate]=*/NULL,/*[isComplete]=*/NULL,/*[molecule]=*/NULL</v>
      </c>
      <c r="BB267" s="60" t="str">
        <f t="shared" si="28"/>
        <v xml:space="preserve">,/*[change]=*/ 'Move' ,/*[rank]=*/ 'family' </v>
      </c>
    </row>
    <row r="268" spans="1:54" x14ac:dyDescent="0.2">
      <c r="A268" s="59" t="str">
        <f ca="1">MID(CELL("filename",$AW$1),FIND("[",CELL("filename",$AW$1))+1,FIND("]", CELL("filename",$AW$1))-FIND("[",CELL("filename",$AW$1))-1)</f>
        <v>ICTV MSL Release 35 2019 Changes.2.col_mapped.SQLinsert.xlsx</v>
      </c>
      <c r="B268" s="14">
        <v>267</v>
      </c>
      <c r="D268" s="16" t="s">
        <v>478</v>
      </c>
      <c r="E268" s="14" t="s">
        <v>5711</v>
      </c>
      <c r="F268" s="16" t="s">
        <v>5387</v>
      </c>
      <c r="G268" s="24" t="s">
        <v>104</v>
      </c>
      <c r="H268" s="24"/>
      <c r="I268" s="24"/>
      <c r="J268" s="24"/>
      <c r="K268" s="24"/>
      <c r="L268" s="24"/>
      <c r="M268" s="24"/>
      <c r="N268" s="24"/>
      <c r="O268" s="24"/>
      <c r="P268" s="24"/>
      <c r="Q268" s="24" t="s">
        <v>541</v>
      </c>
      <c r="R268" s="24"/>
      <c r="S268" s="24"/>
      <c r="T268" s="24"/>
      <c r="U268" s="24"/>
      <c r="V268" s="24"/>
      <c r="X268" s="6" t="s">
        <v>104</v>
      </c>
      <c r="Y268" s="6"/>
      <c r="Z268" s="6" t="s">
        <v>479</v>
      </c>
      <c r="AA268" s="6"/>
      <c r="AB268" s="6" t="s">
        <v>515</v>
      </c>
      <c r="AC268" s="6"/>
      <c r="AD268" s="6" t="s">
        <v>530</v>
      </c>
      <c r="AE268" s="6"/>
      <c r="AF268" s="6" t="s">
        <v>538</v>
      </c>
      <c r="AG268" s="6"/>
      <c r="AH268" s="6" t="s">
        <v>541</v>
      </c>
      <c r="AI268" s="6"/>
      <c r="AJ268" s="6"/>
      <c r="AK268" s="6"/>
      <c r="AL268" s="6"/>
      <c r="AM268" s="6"/>
      <c r="AN268" s="6"/>
      <c r="AO268" s="10"/>
      <c r="AP268" s="6"/>
      <c r="AQ268" s="10"/>
      <c r="AR268" s="10"/>
      <c r="AS268" s="10"/>
      <c r="AT268" s="10" t="s">
        <v>32</v>
      </c>
      <c r="AU268" s="10" t="s">
        <v>39</v>
      </c>
      <c r="AV268" s="10"/>
      <c r="AW268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'Benyviridae'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'Benyviridae'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8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8" s="60" t="str">
        <f t="shared" ca="1" si="25"/>
        <v>/*[filename]=*/ 'ICTV MSL Release 35 2019 Changes.2.col_mapped.SQLinsert.xlsx' ,/*[sort]=*/ '267'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8" s="60" t="str">
        <f t="shared" si="26"/>
        <v xml:space="preserve">,/*[srcSubOrder]=*/NULL,/*[srcFamily]=*/ 'Benyviridae'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8" s="60" t="str">
        <f t="shared" si="27"/>
        <v>,/*[subclass]=*/NULL,/*[order]=*/ 'Hepelivirales' ,/*[suborder]=*/NULL,/*[family]=*/ 'Benyviridae' ,/*[subfamily]=*/NULL,/*[genus]=*/NULL,/*[subgenus]=*/NULL,/*[species]=*/NULL,/*[isType]=*/NULL,/*[exemplarAccessions]=*/NULL,/*[exemplarName]=*/NULL,/*[abbrev]=*/NULL,/*[exemplarIsolate]=*/NULL,/*[isComplete]=*/NULL,/*[molecule]=*/NULL</v>
      </c>
      <c r="BB268" s="60" t="str">
        <f t="shared" si="28"/>
        <v xml:space="preserve">,/*[change]=*/ 'Move' ,/*[rank]=*/ 'family' </v>
      </c>
    </row>
    <row r="269" spans="1:54" x14ac:dyDescent="0.2">
      <c r="A269" s="59" t="str">
        <f ca="1">MID(CELL("filename",$AW$1),FIND("[",CELL("filename",$AW$1))+1,FIND("]", CELL("filename",$AW$1))-FIND("[",CELL("filename",$AW$1))-1)</f>
        <v>ICTV MSL Release 35 2019 Changes.2.col_mapped.SQLinsert.xlsx</v>
      </c>
      <c r="B269" s="14">
        <v>268</v>
      </c>
      <c r="D269" s="16" t="s">
        <v>478</v>
      </c>
      <c r="E269" s="14" t="s">
        <v>5711</v>
      </c>
      <c r="F269" s="16" t="s">
        <v>5387</v>
      </c>
      <c r="G269" s="24" t="s">
        <v>104</v>
      </c>
      <c r="H269" s="24"/>
      <c r="I269" s="24"/>
      <c r="J269" s="24"/>
      <c r="K269" s="24"/>
      <c r="L269" s="24"/>
      <c r="M269" s="24"/>
      <c r="N269" s="24"/>
      <c r="O269" s="24"/>
      <c r="P269" s="24"/>
      <c r="Q269" s="24" t="s">
        <v>542</v>
      </c>
      <c r="R269" s="24"/>
      <c r="S269" s="24"/>
      <c r="T269" s="24"/>
      <c r="U269" s="24"/>
      <c r="V269" s="24"/>
      <c r="X269" s="6" t="s">
        <v>104</v>
      </c>
      <c r="Y269" s="6"/>
      <c r="Z269" s="6" t="s">
        <v>479</v>
      </c>
      <c r="AA269" s="6"/>
      <c r="AB269" s="6" t="s">
        <v>515</v>
      </c>
      <c r="AC269" s="6"/>
      <c r="AD269" s="6" t="s">
        <v>530</v>
      </c>
      <c r="AE269" s="6"/>
      <c r="AF269" s="6" t="s">
        <v>538</v>
      </c>
      <c r="AG269" s="6"/>
      <c r="AH269" s="6" t="s">
        <v>542</v>
      </c>
      <c r="AI269" s="6"/>
      <c r="AJ269" s="6"/>
      <c r="AK269" s="6"/>
      <c r="AL269" s="6"/>
      <c r="AM269" s="6"/>
      <c r="AN269" s="6"/>
      <c r="AO269" s="10"/>
      <c r="AP269" s="6"/>
      <c r="AQ269" s="10"/>
      <c r="AR269" s="10"/>
      <c r="AS269" s="10"/>
      <c r="AT269" s="10" t="s">
        <v>32</v>
      </c>
      <c r="AU269" s="10" t="s">
        <v>39</v>
      </c>
      <c r="AV269" s="10"/>
      <c r="AW269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'Alphatetraviridae'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'Alphatetraviridae'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9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9" s="60" t="str">
        <f t="shared" ca="1" si="25"/>
        <v>/*[filename]=*/ 'ICTV MSL Release 35 2019 Changes.2.col_mapped.SQLinsert.xlsx' ,/*[sort]=*/ '268'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9" s="60" t="str">
        <f t="shared" si="26"/>
        <v xml:space="preserve">,/*[srcSubOrder]=*/NULL,/*[srcFamily]=*/ 'Alphatetraviridae'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9" s="60" t="str">
        <f t="shared" si="27"/>
        <v>,/*[subclass]=*/NULL,/*[order]=*/ 'Hepelivirales' ,/*[suborder]=*/NULL,/*[family]=*/ 'Alphatetraviridae' ,/*[subfamily]=*/NULL,/*[genus]=*/NULL,/*[subgenus]=*/NULL,/*[species]=*/NULL,/*[isType]=*/NULL,/*[exemplarAccessions]=*/NULL,/*[exemplarName]=*/NULL,/*[abbrev]=*/NULL,/*[exemplarIsolate]=*/NULL,/*[isComplete]=*/NULL,/*[molecule]=*/NULL</v>
      </c>
      <c r="BB269" s="60" t="str">
        <f t="shared" si="28"/>
        <v xml:space="preserve">,/*[change]=*/ 'Move' ,/*[rank]=*/ 'family' </v>
      </c>
    </row>
    <row r="270" spans="1:54" x14ac:dyDescent="0.2">
      <c r="A270" s="59" t="str">
        <f ca="1">MID(CELL("filename",$AW$1),FIND("[",CELL("filename",$AW$1))+1,FIND("]", CELL("filename",$AW$1))-FIND("[",CELL("filename",$AW$1))-1)</f>
        <v>ICTV MSL Release 35 2019 Changes.2.col_mapped.SQLinsert.xlsx</v>
      </c>
      <c r="B270" s="14">
        <v>269</v>
      </c>
      <c r="D270" s="16" t="s">
        <v>478</v>
      </c>
      <c r="E270" s="14" t="s">
        <v>5711</v>
      </c>
      <c r="F270" s="16" t="s">
        <v>5387</v>
      </c>
      <c r="G270" s="24" t="s">
        <v>104</v>
      </c>
      <c r="H270" s="24"/>
      <c r="I270" s="24"/>
      <c r="J270" s="24"/>
      <c r="K270" s="24"/>
      <c r="L270" s="24"/>
      <c r="M270" s="24"/>
      <c r="N270" s="24"/>
      <c r="O270" s="24" t="s">
        <v>543</v>
      </c>
      <c r="P270" s="24"/>
      <c r="Q270" s="24"/>
      <c r="R270" s="24"/>
      <c r="S270" s="24"/>
      <c r="T270" s="24"/>
      <c r="U270" s="24"/>
      <c r="V270" s="24"/>
      <c r="X270" s="6" t="s">
        <v>104</v>
      </c>
      <c r="Y270" s="6"/>
      <c r="Z270" s="6" t="s">
        <v>479</v>
      </c>
      <c r="AA270" s="6"/>
      <c r="AB270" s="6" t="s">
        <v>515</v>
      </c>
      <c r="AC270" s="6"/>
      <c r="AD270" s="6" t="s">
        <v>530</v>
      </c>
      <c r="AE270" s="6"/>
      <c r="AF270" s="6" t="s">
        <v>543</v>
      </c>
      <c r="AG270" s="6"/>
      <c r="AH270" s="6"/>
      <c r="AI270" s="6"/>
      <c r="AJ270" s="6"/>
      <c r="AK270" s="6"/>
      <c r="AL270" s="6"/>
      <c r="AM270" s="6"/>
      <c r="AN270" s="6"/>
      <c r="AO270" s="10"/>
      <c r="AP270" s="6"/>
      <c r="AQ270" s="10"/>
      <c r="AR270" s="10"/>
      <c r="AS270" s="10"/>
      <c r="AT270" s="10" t="s">
        <v>32</v>
      </c>
      <c r="AU270" s="10" t="s">
        <v>49</v>
      </c>
      <c r="AV270" s="10"/>
      <c r="AW270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'Tymovirales' 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'Tymovirales'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70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0" s="60" t="str">
        <f t="shared" ca="1" si="25"/>
        <v xml:space="preserve">/*[filename]=*/ 'ICTV MSL Release 35 2019 Changes.2.col_mapped.SQLinsert.xlsx' ,/*[sort]=*/ '269'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'Tymovirales' </v>
      </c>
      <c r="AZ270" s="60" t="str">
        <f t="shared" si="26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70" s="60" t="str">
        <f t="shared" si="27"/>
        <v>,/*[subclass]=*/NULL,/*[order]=*/ 'Tymovirales'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70" s="60" t="str">
        <f t="shared" si="28"/>
        <v xml:space="preserve">,/*[change]=*/ 'Move' ,/*[rank]=*/ 'order' </v>
      </c>
    </row>
    <row r="271" spans="1:54" x14ac:dyDescent="0.2">
      <c r="A271" s="59" t="str">
        <f ca="1">MID(CELL("filename",$AW$1),FIND("[",CELL("filename",$AW$1))+1,FIND("]", CELL("filename",$AW$1))-FIND("[",CELL("filename",$AW$1))-1)</f>
        <v>ICTV MSL Release 35 2019 Changes.2.col_mapped.SQLinsert.xlsx</v>
      </c>
      <c r="B271" s="14">
        <v>270</v>
      </c>
      <c r="D271" s="16" t="s">
        <v>478</v>
      </c>
      <c r="E271" s="14" t="s">
        <v>5711</v>
      </c>
      <c r="F271" s="16" t="s">
        <v>5387</v>
      </c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X271" s="6" t="s">
        <v>104</v>
      </c>
      <c r="Y271" s="6"/>
      <c r="Z271" s="6" t="s">
        <v>479</v>
      </c>
      <c r="AA271" s="6"/>
      <c r="AB271" s="6" t="s">
        <v>544</v>
      </c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10"/>
      <c r="AP271" s="6"/>
      <c r="AQ271" s="10"/>
      <c r="AR271" s="10"/>
      <c r="AS271" s="10" t="s">
        <v>9</v>
      </c>
      <c r="AT271" s="10" t="s">
        <v>10</v>
      </c>
      <c r="AU271" s="10" t="s">
        <v>54</v>
      </c>
      <c r="AV271" s="10"/>
      <c r="AW271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'phylum' /*,_comment='loaded from D:\client\github\ICTVonlineDbLoad\excel_files\[ICTV MSL Release 35 2019 Changes.2.col_mapped.SQLinsert.xlsx]load_next_msl'*/)</v>
      </c>
      <c r="AX271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1" s="60" t="str">
        <f t="shared" ca="1" si="25"/>
        <v>/*[filename]=*/ 'ICTV MSL Release 35 2019 Changes.2.col_mapped.SQLinsert.xlsx' ,/*[sort]=*/ '270'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1" s="60" t="str">
        <f t="shared" si="26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,/*[Subphylum]=*/NULL,/*[class]=*/NULL</v>
      </c>
      <c r="BA271" s="60" t="str">
        <f t="shared" si="27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1" s="60" t="str">
        <f t="shared" si="28"/>
        <v xml:space="preserve">,/*[change]=*/ 'Create new' ,/*[rank]=*/ 'phylum' </v>
      </c>
    </row>
    <row r="272" spans="1:54" x14ac:dyDescent="0.2">
      <c r="A272" s="59" t="str">
        <f ca="1">MID(CELL("filename",$AW$1),FIND("[",CELL("filename",$AW$1))+1,FIND("]", CELL("filename",$AW$1))-FIND("[",CELL("filename",$AW$1))-1)</f>
        <v>ICTV MSL Release 35 2019 Changes.2.col_mapped.SQLinsert.xlsx</v>
      </c>
      <c r="B272" s="14">
        <v>271</v>
      </c>
      <c r="D272" s="16" t="s">
        <v>478</v>
      </c>
      <c r="E272" s="14" t="s">
        <v>5711</v>
      </c>
      <c r="F272" s="16" t="s">
        <v>5387</v>
      </c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X272" s="6" t="s">
        <v>104</v>
      </c>
      <c r="Y272" s="6"/>
      <c r="Z272" s="6" t="s">
        <v>479</v>
      </c>
      <c r="AA272" s="6"/>
      <c r="AB272" s="6" t="s">
        <v>544</v>
      </c>
      <c r="AC272" s="6"/>
      <c r="AD272" s="6" t="s">
        <v>545</v>
      </c>
      <c r="AE272" s="6"/>
      <c r="AF272" s="6"/>
      <c r="AG272" s="6"/>
      <c r="AH272" s="6"/>
      <c r="AI272" s="6"/>
      <c r="AJ272" s="6"/>
      <c r="AK272" s="6"/>
      <c r="AL272" s="6"/>
      <c r="AM272" s="6"/>
      <c r="AN272" s="10"/>
      <c r="AO272" s="6"/>
      <c r="AP272" s="6"/>
      <c r="AQ272" s="10"/>
      <c r="AR272" s="10"/>
      <c r="AS272" s="10" t="s">
        <v>9</v>
      </c>
      <c r="AT272" s="10" t="s">
        <v>10</v>
      </c>
      <c r="AU272" s="10" t="s">
        <v>51</v>
      </c>
      <c r="AV272" s="10"/>
      <c r="AW272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'class' /*,_comment='loaded from D:\client\github\ICTVonlineDbLoad\excel_files\[ICTV MSL Release 35 2019 Changes.2.col_mapped.SQLinsert.xlsx]load_next_msl'*/)</v>
      </c>
      <c r="AX272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2" s="60" t="str">
        <f t="shared" ca="1" si="25"/>
        <v>/*[filename]=*/ 'ICTV MSL Release 35 2019 Changes.2.col_mapped.SQLinsert.xlsx' ,/*[sort]=*/ '271'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2" s="60" t="str">
        <f t="shared" si="26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2" s="60" t="str">
        <f t="shared" si="27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2" s="60" t="str">
        <f t="shared" si="28"/>
        <v xml:space="preserve">,/*[change]=*/ 'Create new' ,/*[rank]=*/ 'class' </v>
      </c>
    </row>
    <row r="273" spans="1:54" x14ac:dyDescent="0.2">
      <c r="A273" s="59" t="str">
        <f ca="1">MID(CELL("filename",$AW$1),FIND("[",CELL("filename",$AW$1))+1,FIND("]", CELL("filename",$AW$1))-FIND("[",CELL("filename",$AW$1))-1)</f>
        <v>ICTV MSL Release 35 2019 Changes.2.col_mapped.SQLinsert.xlsx</v>
      </c>
      <c r="B273" s="14">
        <v>272</v>
      </c>
      <c r="D273" s="16" t="s">
        <v>478</v>
      </c>
      <c r="E273" s="14" t="s">
        <v>5711</v>
      </c>
      <c r="F273" s="16" t="s">
        <v>5387</v>
      </c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X273" s="6" t="s">
        <v>104</v>
      </c>
      <c r="Y273" s="6"/>
      <c r="Z273" s="6" t="s">
        <v>479</v>
      </c>
      <c r="AA273" s="6"/>
      <c r="AB273" s="6" t="s">
        <v>544</v>
      </c>
      <c r="AC273" s="6"/>
      <c r="AD273" s="6" t="s">
        <v>545</v>
      </c>
      <c r="AE273" s="6"/>
      <c r="AF273" s="6" t="s">
        <v>546</v>
      </c>
      <c r="AG273" s="6"/>
      <c r="AH273" s="6"/>
      <c r="AI273" s="6"/>
      <c r="AJ273" s="6"/>
      <c r="AK273" s="6"/>
      <c r="AL273" s="6"/>
      <c r="AM273" s="6"/>
      <c r="AN273" s="10"/>
      <c r="AO273" s="10"/>
      <c r="AP273" s="10"/>
      <c r="AQ273" s="10"/>
      <c r="AR273" s="10"/>
      <c r="AS273" s="10" t="s">
        <v>9</v>
      </c>
      <c r="AT273" s="10" t="s">
        <v>10</v>
      </c>
      <c r="AU273" s="10" t="s">
        <v>49</v>
      </c>
      <c r="AV273" s="10"/>
      <c r="AW273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'order' /*,_comment='loaded from D:\client\github\ICTVonlineDbLoad\excel_files\[ICTV MSL Release 35 2019 Changes.2.col_mapped.SQLinsert.xlsx]load_next_msl'*/)</v>
      </c>
      <c r="AX273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3" s="60" t="str">
        <f t="shared" ca="1" si="25"/>
        <v>/*[filename]=*/ 'ICTV MSL Release 35 2019 Changes.2.col_mapped.SQLinsert.xlsx' ,/*[sort]=*/ '272'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3" s="60" t="str">
        <f t="shared" si="26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3" s="60" t="str">
        <f t="shared" si="27"/>
        <v xml:space="preserve">,/*[subclass]=*/NULL,/*[order]=*/ 'Ghabrivirales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3" s="60" t="str">
        <f t="shared" si="28"/>
        <v xml:space="preserve">,/*[change]=*/ 'Create new' ,/*[rank]=*/ 'order' </v>
      </c>
    </row>
    <row r="274" spans="1:54" x14ac:dyDescent="0.2">
      <c r="A274" s="59" t="str">
        <f ca="1">MID(CELL("filename",$AW$1),FIND("[",CELL("filename",$AW$1))+1,FIND("]", CELL("filename",$AW$1))-FIND("[",CELL("filename",$AW$1))-1)</f>
        <v>ICTV MSL Release 35 2019 Changes.2.col_mapped.SQLinsert.xlsx</v>
      </c>
      <c r="B274" s="14">
        <v>273</v>
      </c>
      <c r="D274" s="16" t="s">
        <v>478</v>
      </c>
      <c r="E274" s="14" t="s">
        <v>5711</v>
      </c>
      <c r="F274" s="16" t="s">
        <v>5387</v>
      </c>
      <c r="G274" s="24" t="s">
        <v>104</v>
      </c>
      <c r="H274" s="24"/>
      <c r="I274" s="24"/>
      <c r="J274" s="24"/>
      <c r="K274" s="24"/>
      <c r="L274" s="24"/>
      <c r="M274" s="24"/>
      <c r="N274" s="24"/>
      <c r="O274" s="24"/>
      <c r="P274" s="24"/>
      <c r="Q274" s="24" t="s">
        <v>547</v>
      </c>
      <c r="R274" s="24"/>
      <c r="S274" s="24"/>
      <c r="T274" s="24"/>
      <c r="U274" s="24"/>
      <c r="V274" s="24"/>
      <c r="X274" s="6" t="s">
        <v>104</v>
      </c>
      <c r="Y274" s="6"/>
      <c r="Z274" s="6" t="s">
        <v>479</v>
      </c>
      <c r="AA274" s="6"/>
      <c r="AB274" s="6" t="s">
        <v>544</v>
      </c>
      <c r="AC274" s="6"/>
      <c r="AD274" s="6" t="s">
        <v>545</v>
      </c>
      <c r="AE274" s="6"/>
      <c r="AF274" s="6" t="s">
        <v>546</v>
      </c>
      <c r="AG274" s="6"/>
      <c r="AH274" s="6" t="s">
        <v>547</v>
      </c>
      <c r="AI274" s="6"/>
      <c r="AJ274" s="6"/>
      <c r="AK274" s="6"/>
      <c r="AL274" s="6"/>
      <c r="AM274" s="6"/>
      <c r="AN274" s="10"/>
      <c r="AO274" s="10"/>
      <c r="AP274" s="10"/>
      <c r="AQ274" s="10"/>
      <c r="AR274" s="10"/>
      <c r="AS274" s="10" t="s">
        <v>9</v>
      </c>
      <c r="AT274" s="10" t="s">
        <v>32</v>
      </c>
      <c r="AU274" s="10" t="s">
        <v>39</v>
      </c>
      <c r="AV274" s="10"/>
      <c r="AW274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'Megabirnaviridae'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'Megabirnaviridae'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4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4" s="60" t="str">
        <f t="shared" ca="1" si="25"/>
        <v>/*[filename]=*/ 'ICTV MSL Release 35 2019 Changes.2.col_mapped.SQLinsert.xlsx' ,/*[sort]=*/ '273'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4" s="60" t="str">
        <f t="shared" si="26"/>
        <v xml:space="preserve">,/*[srcSubOrder]=*/NULL,/*[srcFamily]=*/ 'Megabirnaviridae'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4" s="60" t="str">
        <f t="shared" si="27"/>
        <v xml:space="preserve">,/*[subclass]=*/NULL,/*[order]=*/ 'Ghabrivirales ' ,/*[suborder]=*/NULL,/*[family]=*/ 'Megabirnaviridae'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4" s="60" t="str">
        <f t="shared" si="28"/>
        <v xml:space="preserve">,/*[change]=*/ 'Move' ,/*[rank]=*/ 'family' </v>
      </c>
    </row>
    <row r="275" spans="1:54" x14ac:dyDescent="0.2">
      <c r="A275" s="59" t="str">
        <f ca="1">MID(CELL("filename",$AW$1),FIND("[",CELL("filename",$AW$1))+1,FIND("]", CELL("filename",$AW$1))-FIND("[",CELL("filename",$AW$1))-1)</f>
        <v>ICTV MSL Release 35 2019 Changes.2.col_mapped.SQLinsert.xlsx</v>
      </c>
      <c r="B275" s="14">
        <v>274</v>
      </c>
      <c r="D275" s="16" t="s">
        <v>478</v>
      </c>
      <c r="E275" s="14" t="s">
        <v>5711</v>
      </c>
      <c r="F275" s="16" t="s">
        <v>5387</v>
      </c>
      <c r="G275" s="24" t="s">
        <v>104</v>
      </c>
      <c r="H275" s="24"/>
      <c r="I275" s="24"/>
      <c r="J275" s="24"/>
      <c r="K275" s="24"/>
      <c r="L275" s="24"/>
      <c r="M275" s="24"/>
      <c r="N275" s="24"/>
      <c r="O275" s="24"/>
      <c r="P275" s="24"/>
      <c r="Q275" s="24" t="s">
        <v>548</v>
      </c>
      <c r="R275" s="24"/>
      <c r="S275" s="24"/>
      <c r="T275" s="24"/>
      <c r="U275" s="24"/>
      <c r="V275" s="24"/>
      <c r="X275" s="6" t="s">
        <v>104</v>
      </c>
      <c r="Y275" s="6"/>
      <c r="Z275" s="6" t="s">
        <v>479</v>
      </c>
      <c r="AA275" s="6"/>
      <c r="AB275" s="6" t="s">
        <v>544</v>
      </c>
      <c r="AC275" s="6"/>
      <c r="AD275" s="6" t="s">
        <v>545</v>
      </c>
      <c r="AE275" s="6"/>
      <c r="AF275" s="6" t="s">
        <v>546</v>
      </c>
      <c r="AG275" s="6"/>
      <c r="AH275" s="6" t="s">
        <v>548</v>
      </c>
      <c r="AI275" s="6"/>
      <c r="AJ275" s="6"/>
      <c r="AK275" s="6"/>
      <c r="AL275" s="6"/>
      <c r="AM275" s="6"/>
      <c r="AN275" s="10"/>
      <c r="AO275" s="10"/>
      <c r="AP275" s="10"/>
      <c r="AQ275" s="10"/>
      <c r="AR275" s="10"/>
      <c r="AS275" s="10" t="s">
        <v>9</v>
      </c>
      <c r="AT275" s="10" t="s">
        <v>32</v>
      </c>
      <c r="AU275" s="10" t="s">
        <v>39</v>
      </c>
      <c r="AV275" s="10"/>
      <c r="AW275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'Chrysoviridae'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'Chrysoviridae'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5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5" s="60" t="str">
        <f t="shared" ca="1" si="25"/>
        <v>/*[filename]=*/ 'ICTV MSL Release 35 2019 Changes.2.col_mapped.SQLinsert.xlsx' ,/*[sort]=*/ '274'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5" s="60" t="str">
        <f t="shared" si="26"/>
        <v xml:space="preserve">,/*[srcSubOrder]=*/NULL,/*[srcFamily]=*/ 'Chrysoviridae'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5" s="60" t="str">
        <f t="shared" si="27"/>
        <v xml:space="preserve">,/*[subclass]=*/NULL,/*[order]=*/ 'Ghabrivirales ' ,/*[suborder]=*/NULL,/*[family]=*/ 'Chrysoviridae'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5" s="60" t="str">
        <f t="shared" si="28"/>
        <v xml:space="preserve">,/*[change]=*/ 'Move' ,/*[rank]=*/ 'family' </v>
      </c>
    </row>
    <row r="276" spans="1:54" x14ac:dyDescent="0.2">
      <c r="A276" s="59" t="str">
        <f ca="1">MID(CELL("filename",$AW$1),FIND("[",CELL("filename",$AW$1))+1,FIND("]", CELL("filename",$AW$1))-FIND("[",CELL("filename",$AW$1))-1)</f>
        <v>ICTV MSL Release 35 2019 Changes.2.col_mapped.SQLinsert.xlsx</v>
      </c>
      <c r="B276" s="14">
        <v>275</v>
      </c>
      <c r="D276" s="16" t="s">
        <v>478</v>
      </c>
      <c r="E276" s="14" t="s">
        <v>5711</v>
      </c>
      <c r="F276" s="16" t="s">
        <v>5387</v>
      </c>
      <c r="G276" s="24" t="s">
        <v>104</v>
      </c>
      <c r="H276" s="24"/>
      <c r="I276" s="24"/>
      <c r="J276" s="24"/>
      <c r="K276" s="24"/>
      <c r="L276" s="24"/>
      <c r="M276" s="24"/>
      <c r="N276" s="24"/>
      <c r="O276" s="24"/>
      <c r="P276" s="24"/>
      <c r="Q276" s="24" t="s">
        <v>549</v>
      </c>
      <c r="R276" s="24"/>
      <c r="S276" s="24"/>
      <c r="T276" s="24"/>
      <c r="U276" s="24"/>
      <c r="V276" s="24"/>
      <c r="X276" s="6" t="s">
        <v>104</v>
      </c>
      <c r="Y276" s="6"/>
      <c r="Z276" s="6" t="s">
        <v>479</v>
      </c>
      <c r="AA276" s="6"/>
      <c r="AB276" s="6" t="s">
        <v>544</v>
      </c>
      <c r="AC276" s="6"/>
      <c r="AD276" s="6" t="s">
        <v>545</v>
      </c>
      <c r="AE276" s="6"/>
      <c r="AF276" s="6" t="s">
        <v>546</v>
      </c>
      <c r="AG276" s="6"/>
      <c r="AH276" s="6" t="s">
        <v>549</v>
      </c>
      <c r="AI276" s="6"/>
      <c r="AJ276" s="6"/>
      <c r="AK276" s="6"/>
      <c r="AL276" s="6"/>
      <c r="AM276" s="6"/>
      <c r="AN276" s="10"/>
      <c r="AO276" s="10"/>
      <c r="AP276" s="10"/>
      <c r="AQ276" s="10"/>
      <c r="AR276" s="10"/>
      <c r="AS276" s="10" t="s">
        <v>9</v>
      </c>
      <c r="AT276" s="10" t="s">
        <v>32</v>
      </c>
      <c r="AU276" s="10" t="s">
        <v>39</v>
      </c>
      <c r="AV276" s="10"/>
      <c r="AW276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'Totiviridae'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'Totiviridae'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6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6" s="60" t="str">
        <f t="shared" ca="1" si="25"/>
        <v>/*[filename]=*/ 'ICTV MSL Release 35 2019 Changes.2.col_mapped.SQLinsert.xlsx' ,/*[sort]=*/ '275'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6" s="60" t="str">
        <f t="shared" si="26"/>
        <v xml:space="preserve">,/*[srcSubOrder]=*/NULL,/*[srcFamily]=*/ 'Totiviridae'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6" s="60" t="str">
        <f t="shared" si="27"/>
        <v xml:space="preserve">,/*[subclass]=*/NULL,/*[order]=*/ 'Ghabrivirales ' ,/*[suborder]=*/NULL,/*[family]=*/ 'Totiviridae'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6" s="60" t="str">
        <f t="shared" si="28"/>
        <v xml:space="preserve">,/*[change]=*/ 'Move' ,/*[rank]=*/ 'family' </v>
      </c>
    </row>
    <row r="277" spans="1:54" x14ac:dyDescent="0.2">
      <c r="A277" s="59" t="str">
        <f ca="1">MID(CELL("filename",$AW$1),FIND("[",CELL("filename",$AW$1))+1,FIND("]", CELL("filename",$AW$1))-FIND("[",CELL("filename",$AW$1))-1)</f>
        <v>ICTV MSL Release 35 2019 Changes.2.col_mapped.SQLinsert.xlsx</v>
      </c>
      <c r="B277" s="14">
        <v>276</v>
      </c>
      <c r="D277" s="16" t="s">
        <v>478</v>
      </c>
      <c r="E277" s="14" t="s">
        <v>5711</v>
      </c>
      <c r="F277" s="16" t="s">
        <v>5387</v>
      </c>
      <c r="G277" s="24" t="s">
        <v>104</v>
      </c>
      <c r="H277" s="24"/>
      <c r="I277" s="24"/>
      <c r="J277" s="24"/>
      <c r="K277" s="24"/>
      <c r="L277" s="24"/>
      <c r="M277" s="24"/>
      <c r="N277" s="24"/>
      <c r="O277" s="24"/>
      <c r="P277" s="24"/>
      <c r="Q277" s="24" t="s">
        <v>550</v>
      </c>
      <c r="R277" s="24"/>
      <c r="S277" s="24"/>
      <c r="T277" s="24"/>
      <c r="U277" s="24"/>
      <c r="V277" s="24"/>
      <c r="X277" s="6" t="s">
        <v>104</v>
      </c>
      <c r="Y277" s="6"/>
      <c r="Z277" s="6" t="s">
        <v>479</v>
      </c>
      <c r="AA277" s="6"/>
      <c r="AB277" s="6" t="s">
        <v>544</v>
      </c>
      <c r="AC277" s="6"/>
      <c r="AD277" s="6" t="s">
        <v>545</v>
      </c>
      <c r="AE277" s="6"/>
      <c r="AF277" s="6" t="s">
        <v>546</v>
      </c>
      <c r="AG277" s="6"/>
      <c r="AH277" s="6" t="s">
        <v>550</v>
      </c>
      <c r="AI277" s="6"/>
      <c r="AJ277" s="6"/>
      <c r="AK277" s="6"/>
      <c r="AL277" s="6"/>
      <c r="AM277" s="6"/>
      <c r="AN277" s="10"/>
      <c r="AO277" s="10"/>
      <c r="AP277" s="10"/>
      <c r="AQ277" s="10"/>
      <c r="AR277" s="10"/>
      <c r="AS277" s="10" t="s">
        <v>9</v>
      </c>
      <c r="AT277" s="10" t="s">
        <v>32</v>
      </c>
      <c r="AU277" s="10" t="s">
        <v>39</v>
      </c>
      <c r="AV277" s="10"/>
      <c r="AW277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'Quadriviridae'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'Quadriviridae'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7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7" s="60" t="str">
        <f t="shared" ca="1" si="25"/>
        <v>/*[filename]=*/ 'ICTV MSL Release 35 2019 Changes.2.col_mapped.SQLinsert.xlsx' ,/*[sort]=*/ '276'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7" s="60" t="str">
        <f t="shared" si="26"/>
        <v xml:space="preserve">,/*[srcSubOrder]=*/NULL,/*[srcFamily]=*/ 'Quadriviridae'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7" s="60" t="str">
        <f t="shared" si="27"/>
        <v xml:space="preserve">,/*[subclass]=*/NULL,/*[order]=*/ 'Ghabrivirales ' ,/*[suborder]=*/NULL,/*[family]=*/ 'Quadriviridae'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7" s="60" t="str">
        <f t="shared" si="28"/>
        <v xml:space="preserve">,/*[change]=*/ 'Move' ,/*[rank]=*/ 'family' </v>
      </c>
    </row>
    <row r="278" spans="1:54" x14ac:dyDescent="0.2">
      <c r="A278" s="59" t="str">
        <f ca="1">MID(CELL("filename",$AW$1),FIND("[",CELL("filename",$AW$1))+1,FIND("]", CELL("filename",$AW$1))-FIND("[",CELL("filename",$AW$1))-1)</f>
        <v>ICTV MSL Release 35 2019 Changes.2.col_mapped.SQLinsert.xlsx</v>
      </c>
      <c r="B278" s="14">
        <v>277</v>
      </c>
      <c r="D278" s="16" t="s">
        <v>478</v>
      </c>
      <c r="E278" s="14" t="s">
        <v>5711</v>
      </c>
      <c r="F278" s="16" t="s">
        <v>5387</v>
      </c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X278" s="6" t="s">
        <v>104</v>
      </c>
      <c r="Y278" s="6"/>
      <c r="Z278" s="6" t="s">
        <v>479</v>
      </c>
      <c r="AA278" s="6"/>
      <c r="AB278" s="6" t="s">
        <v>544</v>
      </c>
      <c r="AC278" s="6"/>
      <c r="AD278" s="6" t="s">
        <v>551</v>
      </c>
      <c r="AE278" s="6"/>
      <c r="AF278" s="6"/>
      <c r="AG278" s="6"/>
      <c r="AH278" s="6"/>
      <c r="AI278" s="6"/>
      <c r="AJ278" s="6"/>
      <c r="AK278" s="6"/>
      <c r="AL278" s="6"/>
      <c r="AM278" s="6"/>
      <c r="AN278" s="10"/>
      <c r="AO278" s="10"/>
      <c r="AP278" s="10"/>
      <c r="AQ278" s="10"/>
      <c r="AR278" s="10"/>
      <c r="AS278" s="10" t="s">
        <v>9</v>
      </c>
      <c r="AT278" s="10" t="s">
        <v>10</v>
      </c>
      <c r="AU278" s="10" t="s">
        <v>51</v>
      </c>
      <c r="AV278" s="10"/>
      <c r="AW278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'class' /*,_comment='loaded from D:\client\github\ICTVonlineDbLoad\excel_files\[ICTV MSL Release 35 2019 Changes.2.col_mapped.SQLinsert.xlsx]load_next_msl'*/)</v>
      </c>
      <c r="AX278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8" s="60" t="str">
        <f t="shared" ca="1" si="25"/>
        <v>/*[filename]=*/ 'ICTV MSL Release 35 2019 Changes.2.col_mapped.SQLinsert.xlsx' ,/*[sort]=*/ '277'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8" s="60" t="str">
        <f t="shared" si="26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</v>
      </c>
      <c r="BA278" s="60" t="str">
        <f t="shared" si="27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8" s="60" t="str">
        <f t="shared" si="28"/>
        <v xml:space="preserve">,/*[change]=*/ 'Create new' ,/*[rank]=*/ 'class' </v>
      </c>
    </row>
    <row r="279" spans="1:54" x14ac:dyDescent="0.2">
      <c r="A279" s="59" t="str">
        <f ca="1">MID(CELL("filename",$AW$1),FIND("[",CELL("filename",$AW$1))+1,FIND("]", CELL("filename",$AW$1))-FIND("[",CELL("filename",$AW$1))-1)</f>
        <v>ICTV MSL Release 35 2019 Changes.2.col_mapped.SQLinsert.xlsx</v>
      </c>
      <c r="B279" s="14">
        <v>278</v>
      </c>
      <c r="D279" s="16" t="s">
        <v>478</v>
      </c>
      <c r="E279" s="14" t="s">
        <v>5711</v>
      </c>
      <c r="F279" s="16" t="s">
        <v>5387</v>
      </c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X279" s="6" t="s">
        <v>104</v>
      </c>
      <c r="Y279" s="6"/>
      <c r="Z279" s="6" t="s">
        <v>479</v>
      </c>
      <c r="AA279" s="6"/>
      <c r="AB279" s="6" t="s">
        <v>544</v>
      </c>
      <c r="AC279" s="6"/>
      <c r="AD279" s="6" t="s">
        <v>551</v>
      </c>
      <c r="AE279" s="6"/>
      <c r="AF279" s="6" t="s">
        <v>552</v>
      </c>
      <c r="AG279" s="6"/>
      <c r="AH279" s="6"/>
      <c r="AI279" s="6"/>
      <c r="AJ279" s="6"/>
      <c r="AK279" s="6"/>
      <c r="AL279" s="6"/>
      <c r="AM279" s="6"/>
      <c r="AN279" s="10"/>
      <c r="AO279" s="10"/>
      <c r="AP279" s="10"/>
      <c r="AQ279" s="10"/>
      <c r="AR279" s="10"/>
      <c r="AS279" s="10" t="s">
        <v>9</v>
      </c>
      <c r="AT279" s="10" t="s">
        <v>10</v>
      </c>
      <c r="AU279" s="10" t="s">
        <v>49</v>
      </c>
      <c r="AV279" s="10"/>
      <c r="AW279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,/*[subclass]=*/NULL,/*[order]=*/ 'Mindivirales'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'order' /*,_comment='loaded from D:\client\github\ICTVonlineDbLoad\excel_files\[ICTV MSL Release 35 2019 Changes.2.col_mapped.SQLinsert.xlsx]load_next_msl'*/)</v>
      </c>
      <c r="AX279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9" s="60" t="str">
        <f t="shared" ca="1" si="25"/>
        <v>/*[filename]=*/ 'ICTV MSL Release 35 2019 Changes.2.col_mapped.SQLinsert.xlsx' ,/*[sort]=*/ '278'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9" s="60" t="str">
        <f t="shared" si="26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</v>
      </c>
      <c r="BA279" s="60" t="str">
        <f t="shared" si="27"/>
        <v xml:space="preserve">,/*[subclass]=*/NULL,/*[order]=*/ 'Mindivirales'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9" s="60" t="str">
        <f t="shared" si="28"/>
        <v xml:space="preserve">,/*[change]=*/ 'Create new' ,/*[rank]=*/ 'order' </v>
      </c>
    </row>
    <row r="280" spans="1:54" x14ac:dyDescent="0.2">
      <c r="A280" s="59" t="str">
        <f ca="1">MID(CELL("filename",$AW$1),FIND("[",CELL("filename",$AW$1))+1,FIND("]", CELL("filename",$AW$1))-FIND("[",CELL("filename",$AW$1))-1)</f>
        <v>ICTV MSL Release 35 2019 Changes.2.col_mapped.SQLinsert.xlsx</v>
      </c>
      <c r="B280" s="14">
        <v>279</v>
      </c>
      <c r="D280" s="16" t="s">
        <v>478</v>
      </c>
      <c r="E280" s="14" t="s">
        <v>5711</v>
      </c>
      <c r="F280" s="16" t="s">
        <v>5387</v>
      </c>
      <c r="G280" s="24" t="s">
        <v>104</v>
      </c>
      <c r="H280" s="24"/>
      <c r="I280" s="24"/>
      <c r="J280" s="24"/>
      <c r="K280" s="24"/>
      <c r="L280" s="24"/>
      <c r="M280" s="24"/>
      <c r="N280" s="24"/>
      <c r="O280" s="24"/>
      <c r="P280" s="24"/>
      <c r="Q280" s="24" t="s">
        <v>553</v>
      </c>
      <c r="R280" s="24"/>
      <c r="S280" s="24"/>
      <c r="T280" s="24"/>
      <c r="U280" s="24"/>
      <c r="V280" s="24"/>
      <c r="X280" s="6" t="s">
        <v>104</v>
      </c>
      <c r="Y280" s="6"/>
      <c r="Z280" s="6" t="s">
        <v>479</v>
      </c>
      <c r="AA280" s="6"/>
      <c r="AB280" s="6" t="s">
        <v>544</v>
      </c>
      <c r="AC280" s="6"/>
      <c r="AD280" s="6" t="s">
        <v>551</v>
      </c>
      <c r="AE280" s="6"/>
      <c r="AF280" s="6" t="s">
        <v>552</v>
      </c>
      <c r="AG280" s="6"/>
      <c r="AH280" s="6" t="s">
        <v>553</v>
      </c>
      <c r="AI280" s="6"/>
      <c r="AJ280" s="6"/>
      <c r="AK280" s="6"/>
      <c r="AL280" s="6"/>
      <c r="AM280" s="6"/>
      <c r="AN280" s="10"/>
      <c r="AO280" s="10"/>
      <c r="AP280" s="10"/>
      <c r="AQ280" s="10"/>
      <c r="AR280" s="10"/>
      <c r="AS280" s="10" t="s">
        <v>9</v>
      </c>
      <c r="AT280" s="10" t="s">
        <v>32</v>
      </c>
      <c r="AU280" s="10" t="s">
        <v>39</v>
      </c>
      <c r="AV280" s="10"/>
      <c r="AW280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'Cystoviridae'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,/*[subclass]=*/NULL,/*[order]=*/ 'Mindivirales' ,/*[suborder]=*/NULL,/*[family]=*/ 'Cystoviridae'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80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0" s="60" t="str">
        <f t="shared" ca="1" si="25"/>
        <v>/*[filename]=*/ 'ICTV MSL Release 35 2019 Changes.2.col_mapped.SQLinsert.xlsx' ,/*[sort]=*/ '279'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0" s="60" t="str">
        <f t="shared" si="26"/>
        <v xml:space="preserve">,/*[srcSubOrder]=*/NULL,/*[srcFamily]=*/ 'Cystoviridae'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</v>
      </c>
      <c r="BA280" s="60" t="str">
        <f t="shared" si="27"/>
        <v xml:space="preserve">,/*[subclass]=*/NULL,/*[order]=*/ 'Mindivirales' ,/*[suborder]=*/NULL,/*[family]=*/ 'Cystoviridae'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80" s="60" t="str">
        <f t="shared" si="28"/>
        <v xml:space="preserve">,/*[change]=*/ 'Move' ,/*[rank]=*/ 'family' </v>
      </c>
    </row>
    <row r="281" spans="1:54" x14ac:dyDescent="0.2">
      <c r="A281" s="59" t="str">
        <f ca="1">MID(CELL("filename",$AW$1),FIND("[",CELL("filename",$AW$1))+1,FIND("]", CELL("filename",$AW$1))-FIND("[",CELL("filename",$AW$1))-1)</f>
        <v>ICTV MSL Release 35 2019 Changes.2.col_mapped.SQLinsert.xlsx</v>
      </c>
      <c r="B281" s="14">
        <v>280</v>
      </c>
      <c r="D281" s="16" t="s">
        <v>478</v>
      </c>
      <c r="E281" s="14" t="s">
        <v>5711</v>
      </c>
      <c r="F281" s="16" t="s">
        <v>5387</v>
      </c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X281" s="6" t="s">
        <v>104</v>
      </c>
      <c r="Y281" s="6"/>
      <c r="Z281" s="6" t="s">
        <v>479</v>
      </c>
      <c r="AA281" s="6"/>
      <c r="AB281" s="6" t="s">
        <v>544</v>
      </c>
      <c r="AC281" s="6"/>
      <c r="AD281" s="6" t="s">
        <v>554</v>
      </c>
      <c r="AE281" s="6"/>
      <c r="AF281" s="6"/>
      <c r="AG281" s="6"/>
      <c r="AH281" s="6"/>
      <c r="AI281" s="6"/>
      <c r="AJ281" s="6"/>
      <c r="AK281" s="6"/>
      <c r="AL281" s="6"/>
      <c r="AM281" s="6"/>
      <c r="AN281" s="10"/>
      <c r="AO281" s="10"/>
      <c r="AP281" s="10"/>
      <c r="AQ281" s="10"/>
      <c r="AR281" s="10"/>
      <c r="AS281" s="10" t="s">
        <v>9</v>
      </c>
      <c r="AT281" s="10" t="s">
        <v>10</v>
      </c>
      <c r="AU281" s="10" t="s">
        <v>51</v>
      </c>
      <c r="AV281" s="10"/>
      <c r="AW281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'class' /*,_comment='loaded from D:\client\github\ICTVonlineDbLoad\excel_files\[ICTV MSL Release 35 2019 Changes.2.col_mapped.SQLinsert.xlsx]load_next_msl'*/)</v>
      </c>
      <c r="AX281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1" s="60" t="str">
        <f t="shared" ca="1" si="25"/>
        <v>/*[filename]=*/ 'ICTV MSL Release 35 2019 Changes.2.col_mapped.SQLinsert.xlsx' ,/*[sort]=*/ '280'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1" s="60" t="str">
        <f t="shared" si="26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</v>
      </c>
      <c r="BA281" s="60" t="str">
        <f t="shared" si="27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81" s="60" t="str">
        <f t="shared" si="28"/>
        <v xml:space="preserve">,/*[change]=*/ 'Create new' ,/*[rank]=*/ 'class' </v>
      </c>
    </row>
    <row r="282" spans="1:54" x14ac:dyDescent="0.2">
      <c r="A282" s="59" t="str">
        <f ca="1">MID(CELL("filename",$AW$1),FIND("[",CELL("filename",$AW$1))+1,FIND("]", CELL("filename",$AW$1))-FIND("[",CELL("filename",$AW$1))-1)</f>
        <v>ICTV MSL Release 35 2019 Changes.2.col_mapped.SQLinsert.xlsx</v>
      </c>
      <c r="B282" s="14">
        <v>281</v>
      </c>
      <c r="D282" s="16" t="s">
        <v>478</v>
      </c>
      <c r="E282" s="14" t="s">
        <v>5711</v>
      </c>
      <c r="F282" s="16" t="s">
        <v>5387</v>
      </c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X282" s="6" t="s">
        <v>104</v>
      </c>
      <c r="Y282" s="6"/>
      <c r="Z282" s="6" t="s">
        <v>479</v>
      </c>
      <c r="AA282" s="6"/>
      <c r="AB282" s="6" t="s">
        <v>544</v>
      </c>
      <c r="AC282" s="6"/>
      <c r="AD282" s="6" t="s">
        <v>554</v>
      </c>
      <c r="AE282" s="6"/>
      <c r="AF282" s="6" t="s">
        <v>555</v>
      </c>
      <c r="AG282" s="6"/>
      <c r="AH282" s="6"/>
      <c r="AI282" s="6"/>
      <c r="AJ282" s="6"/>
      <c r="AK282" s="6"/>
      <c r="AL282" s="6"/>
      <c r="AM282" s="6"/>
      <c r="AN282" s="10"/>
      <c r="AO282" s="10"/>
      <c r="AP282" s="10"/>
      <c r="AQ282" s="10"/>
      <c r="AR282" s="10"/>
      <c r="AS282" s="10" t="s">
        <v>9</v>
      </c>
      <c r="AT282" s="10" t="s">
        <v>10</v>
      </c>
      <c r="AU282" s="10" t="s">
        <v>49</v>
      </c>
      <c r="AV282" s="10"/>
      <c r="AW282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,/*[subclass]=*/NULL,/*[order]=*/ 'Reovirales'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'order' /*,_comment='loaded from D:\client\github\ICTVonlineDbLoad\excel_files\[ICTV MSL Release 35 2019 Changes.2.col_mapped.SQLinsert.xlsx]load_next_msl'*/)</v>
      </c>
      <c r="AX282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2" s="60" t="str">
        <f t="shared" ca="1" si="25"/>
        <v>/*[filename]=*/ 'ICTV MSL Release 35 2019 Changes.2.col_mapped.SQLinsert.xlsx' ,/*[sort]=*/ '281'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2" s="60" t="str">
        <f t="shared" si="26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</v>
      </c>
      <c r="BA282" s="60" t="str">
        <f t="shared" si="27"/>
        <v xml:space="preserve">,/*[subclass]=*/NULL,/*[order]=*/ 'Reovirales'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82" s="60" t="str">
        <f t="shared" si="28"/>
        <v xml:space="preserve">,/*[change]=*/ 'Create new' ,/*[rank]=*/ 'order' </v>
      </c>
    </row>
    <row r="283" spans="1:54" x14ac:dyDescent="0.2">
      <c r="A283" s="59" t="str">
        <f ca="1">MID(CELL("filename",$AW$1),FIND("[",CELL("filename",$AW$1))+1,FIND("]", CELL("filename",$AW$1))-FIND("[",CELL("filename",$AW$1))-1)</f>
        <v>ICTV MSL Release 35 2019 Changes.2.col_mapped.SQLinsert.xlsx</v>
      </c>
      <c r="B283" s="14">
        <v>282</v>
      </c>
      <c r="D283" s="16" t="s">
        <v>478</v>
      </c>
      <c r="E283" s="14" t="s">
        <v>5711</v>
      </c>
      <c r="F283" s="16" t="s">
        <v>5387</v>
      </c>
      <c r="G283" s="24" t="s">
        <v>104</v>
      </c>
      <c r="H283" s="24"/>
      <c r="I283" s="24"/>
      <c r="J283" s="24"/>
      <c r="K283" s="24"/>
      <c r="L283" s="24"/>
      <c r="M283" s="24"/>
      <c r="N283" s="24"/>
      <c r="O283" s="24"/>
      <c r="P283" s="24"/>
      <c r="Q283" s="24" t="s">
        <v>556</v>
      </c>
      <c r="R283" s="24"/>
      <c r="S283" s="24"/>
      <c r="T283" s="24"/>
      <c r="U283" s="24"/>
      <c r="V283" s="24"/>
      <c r="X283" s="6" t="s">
        <v>104</v>
      </c>
      <c r="Y283" s="6"/>
      <c r="Z283" s="6" t="s">
        <v>479</v>
      </c>
      <c r="AA283" s="6"/>
      <c r="AB283" s="6" t="s">
        <v>544</v>
      </c>
      <c r="AC283" s="6"/>
      <c r="AD283" s="6" t="s">
        <v>554</v>
      </c>
      <c r="AE283" s="6"/>
      <c r="AF283" s="6" t="s">
        <v>555</v>
      </c>
      <c r="AG283" s="6"/>
      <c r="AH283" s="6" t="s">
        <v>556</v>
      </c>
      <c r="AI283" s="6"/>
      <c r="AJ283" s="6"/>
      <c r="AK283" s="6"/>
      <c r="AL283" s="6"/>
      <c r="AM283" s="6"/>
      <c r="AN283" s="10"/>
      <c r="AO283" s="10"/>
      <c r="AP283" s="10"/>
      <c r="AQ283" s="10"/>
      <c r="AR283" s="10"/>
      <c r="AS283" s="10" t="s">
        <v>9</v>
      </c>
      <c r="AT283" s="10" t="s">
        <v>32</v>
      </c>
      <c r="AU283" s="10" t="s">
        <v>39</v>
      </c>
      <c r="AV283" s="10"/>
      <c r="AW283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,/*[subclass]=*/NULL,/*[order]=*/ 'Reovirales' ,/*[suborder]=*/NULL,/*[family]=*/ 'Reoviridae'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83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3" s="60" t="str">
        <f t="shared" ca="1" si="25"/>
        <v>/*[filename]=*/ 'ICTV MSL Release 35 2019 Changes.2.col_mapped.SQLinsert.xlsx' ,/*[sort]=*/ '282'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3" s="60" t="str">
        <f t="shared" si="26"/>
        <v xml:space="preserve">,/*[srcSubOrder]=*/NULL,/*[srcFamily]=*/ 'Reoviridae'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</v>
      </c>
      <c r="BA283" s="60" t="str">
        <f t="shared" si="27"/>
        <v xml:space="preserve">,/*[subclass]=*/NULL,/*[order]=*/ 'Reovirales' ,/*[suborder]=*/NULL,/*[family]=*/ 'Reoviridae'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83" s="60" t="str">
        <f t="shared" si="28"/>
        <v xml:space="preserve">,/*[change]=*/ 'Move' ,/*[rank]=*/ 'family' </v>
      </c>
    </row>
    <row r="284" spans="1:54" x14ac:dyDescent="0.2">
      <c r="A284" s="59" t="str">
        <f ca="1">MID(CELL("filename",$AW$1),FIND("[",CELL("filename",$AW$1))+1,FIND("]", CELL("filename",$AW$1))-FIND("[",CELL("filename",$AW$1))-1)</f>
        <v>ICTV MSL Release 35 2019 Changes.2.col_mapped.SQLinsert.xlsx</v>
      </c>
      <c r="B284" s="14">
        <v>283</v>
      </c>
      <c r="D284" s="16" t="s">
        <v>478</v>
      </c>
      <c r="E284" s="14" t="s">
        <v>5711</v>
      </c>
      <c r="F284" s="16" t="s">
        <v>5387</v>
      </c>
      <c r="G284" s="24" t="s">
        <v>104</v>
      </c>
      <c r="H284" s="24"/>
      <c r="I284" s="24"/>
      <c r="J284" s="24"/>
      <c r="K284" s="24" t="s">
        <v>105</v>
      </c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X284" s="6" t="s">
        <v>104</v>
      </c>
      <c r="Y284" s="6"/>
      <c r="Z284" s="6" t="s">
        <v>479</v>
      </c>
      <c r="AA284" s="6"/>
      <c r="AB284" s="6" t="s">
        <v>557</v>
      </c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10"/>
      <c r="AO284" s="10"/>
      <c r="AP284" s="10"/>
      <c r="AQ284" s="10"/>
      <c r="AR284" s="10"/>
      <c r="AS284" s="10"/>
      <c r="AT284" s="10" t="s">
        <v>32</v>
      </c>
      <c r="AU284" s="10" t="s">
        <v>54</v>
      </c>
      <c r="AV284" s="10"/>
      <c r="AW284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'283' ,/*[isWrong]=*/NULL,/*[proposal_abbrev]=*/ '2019.006G' ,/*[proposal]=*/ '2019.006G.zip' ,/*[spreadsheet]=*/ '2019.006G.Riboviria.xlsx' ,/*[srcRealm]=*/ 'Riboviria' ,/*[srcSubRealm]=*/NULL,/*[srcKingdom]=*/NULL,/*[srcSubkingdom]=*/NULL,/*[srcPhylum]=*/ 'Negarnaviricota' 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 Negarnaviricota'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'phylum' /*,_comment='loaded from D:\client\github\ICTVonlineDbLoad\excel_files\[ICTV MSL Release 35 2019 Changes.2.col_mapped.SQLinsert.xlsx]load_next_msl'*/)</v>
      </c>
      <c r="AX284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4" s="60" t="str">
        <f t="shared" ca="1" si="25"/>
        <v>/*[filename]=*/ 'ICTV MSL Release 35 2019 Changes.2.col_mapped.SQLinsert.xlsx' ,/*[sort]=*/ '283' ,/*[isWrong]=*/NULL,/*[proposal_abbrev]=*/ '2019.006G' ,/*[proposal]=*/ '2019.006G.zip' ,/*[spreadsheet]=*/ '2019.006G.Riboviria.xlsx' ,/*[srcRealm]=*/ 'Riboviria' ,/*[srcSubRealm]=*/NULL,/*[srcKingdom]=*/NULL,/*[srcSubkingdom]=*/NULL,/*[srcPhylum]=*/ 'Negarnaviricota' ,/*[srcSubPhylum]=*/NULL,/*[srcClass]=*/NULL,/*[srcSubClass]=*/NULL,/*[srcOrder]=*/NULL</v>
      </c>
      <c r="AZ284" s="60" t="str">
        <f t="shared" si="26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 Negarnaviricota' ,/*[Subphylum]=*/NULL,/*[class]=*/NULL</v>
      </c>
      <c r="BA284" s="60" t="str">
        <f t="shared" si="27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84" s="60" t="str">
        <f t="shared" si="28"/>
        <v xml:space="preserve">,/*[change]=*/ 'Move' ,/*[rank]=*/ 'phylum' </v>
      </c>
    </row>
    <row r="285" spans="1:54" x14ac:dyDescent="0.2">
      <c r="A285" s="59" t="str">
        <f ca="1">MID(CELL("filename",$AW$1),FIND("[",CELL("filename",$AW$1))+1,FIND("]", CELL("filename",$AW$1))-FIND("[",CELL("filename",$AW$1))-1)</f>
        <v>ICTV MSL Release 35 2019 Changes.2.col_mapped.SQLinsert.xlsx</v>
      </c>
      <c r="B285" s="14">
        <v>284</v>
      </c>
      <c r="D285" s="16" t="s">
        <v>478</v>
      </c>
      <c r="E285" s="14" t="s">
        <v>5711</v>
      </c>
      <c r="F285" s="16" t="s">
        <v>5387</v>
      </c>
      <c r="G285" s="24" t="s">
        <v>104</v>
      </c>
      <c r="H285" s="24"/>
      <c r="I285" s="24"/>
      <c r="J285" s="24"/>
      <c r="K285" s="24"/>
      <c r="L285" s="24"/>
      <c r="M285" s="24"/>
      <c r="N285" s="24"/>
      <c r="O285" s="24"/>
      <c r="P285" s="24"/>
      <c r="Q285" s="24" t="s">
        <v>2</v>
      </c>
      <c r="R285" s="24"/>
      <c r="S285" s="24"/>
      <c r="T285" s="24"/>
      <c r="U285" s="24"/>
      <c r="V285" s="24"/>
      <c r="X285" s="6" t="s">
        <v>104</v>
      </c>
      <c r="Y285" s="6"/>
      <c r="Z285" s="6" t="s">
        <v>479</v>
      </c>
      <c r="AA285" s="6"/>
      <c r="AB285" s="6"/>
      <c r="AC285" s="6"/>
      <c r="AD285" s="6"/>
      <c r="AE285" s="6"/>
      <c r="AF285" s="6"/>
      <c r="AG285" s="6"/>
      <c r="AH285" s="6" t="s">
        <v>2</v>
      </c>
      <c r="AI285" s="6"/>
      <c r="AJ285" s="6"/>
      <c r="AK285" s="6"/>
      <c r="AL285" s="6"/>
      <c r="AM285" s="6"/>
      <c r="AN285" s="10"/>
      <c r="AO285" s="10"/>
      <c r="AP285" s="10"/>
      <c r="AQ285" s="10"/>
      <c r="AR285" s="10"/>
      <c r="AS285" s="10"/>
      <c r="AT285" s="10" t="s">
        <v>32</v>
      </c>
      <c r="AU285" s="10" t="s">
        <v>39</v>
      </c>
      <c r="AV285" s="10"/>
      <c r="AW285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'Birnaviridae'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 'Birnaviridae'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85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5" s="60" t="str">
        <f t="shared" ca="1" si="25"/>
        <v>/*[filename]=*/ 'ICTV MSL Release 35 2019 Changes.2.col_mapped.SQLinsert.xlsx' ,/*[sort]=*/ '284'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5" s="60" t="str">
        <f t="shared" si="26"/>
        <v>,/*[srcSubOrder]=*/NULL,/*[srcFamily]=*/ 'Birnaviridae'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</v>
      </c>
      <c r="BA285" s="60" t="str">
        <f t="shared" si="27"/>
        <v>,/*[subclass]=*/NULL,/*[order]=*/NULL,/*[suborder]=*/NULL,/*[family]=*/ 'Birnaviridae' ,/*[subfamily]=*/NULL,/*[genus]=*/NULL,/*[subgenus]=*/NULL,/*[species]=*/NULL,/*[isType]=*/NULL,/*[exemplarAccessions]=*/NULL,/*[exemplarName]=*/NULL,/*[abbrev]=*/NULL,/*[exemplarIsolate]=*/NULL,/*[isComplete]=*/NULL,/*[molecule]=*/NULL</v>
      </c>
      <c r="BB285" s="60" t="str">
        <f t="shared" si="28"/>
        <v xml:space="preserve">,/*[change]=*/ 'Move' ,/*[rank]=*/ 'family' </v>
      </c>
    </row>
    <row r="286" spans="1:54" x14ac:dyDescent="0.2">
      <c r="A286" s="59" t="str">
        <f ca="1">MID(CELL("filename",$AW$1),FIND("[",CELL("filename",$AW$1))+1,FIND("]", CELL("filename",$AW$1))-FIND("[",CELL("filename",$AW$1))-1)</f>
        <v>ICTV MSL Release 35 2019 Changes.2.col_mapped.SQLinsert.xlsx</v>
      </c>
      <c r="B286" s="14">
        <v>285</v>
      </c>
      <c r="D286" s="16" t="s">
        <v>478</v>
      </c>
      <c r="E286" s="14" t="s">
        <v>5711</v>
      </c>
      <c r="F286" s="16" t="s">
        <v>5387</v>
      </c>
      <c r="G286" s="24" t="s">
        <v>104</v>
      </c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 t="s">
        <v>558</v>
      </c>
      <c r="T286" s="24"/>
      <c r="U286" s="24"/>
      <c r="V286" s="24"/>
      <c r="X286" s="6" t="s">
        <v>104</v>
      </c>
      <c r="Y286" s="6"/>
      <c r="Z286" s="6" t="s">
        <v>479</v>
      </c>
      <c r="AA286" s="6"/>
      <c r="AB286" s="6"/>
      <c r="AC286" s="6"/>
      <c r="AD286" s="6"/>
      <c r="AE286" s="6"/>
      <c r="AF286" s="6"/>
      <c r="AG286" s="6"/>
      <c r="AH286" s="6"/>
      <c r="AI286" s="6"/>
      <c r="AJ286" s="6" t="s">
        <v>558</v>
      </c>
      <c r="AK286" s="6"/>
      <c r="AL286" s="6"/>
      <c r="AM286" s="6"/>
      <c r="AN286" s="10"/>
      <c r="AO286" s="10"/>
      <c r="AP286" s="10"/>
      <c r="AQ286" s="10"/>
      <c r="AR286" s="10"/>
      <c r="AS286" s="10"/>
      <c r="AT286" s="10" t="s">
        <v>32</v>
      </c>
      <c r="AU286" s="10" t="s">
        <v>13</v>
      </c>
      <c r="AV286" s="10"/>
      <c r="AW286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'Botybirnavirus' 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,/*[subkingdom]=*/NULL,/*[phylum]=*/NULL,/*[Subphylum]=*/NULL,/*[class]=*/NULL,/*[subclass]=*/NULL,/*[order]=*/NULL,/*[suborder]=*/NULL,/*[family]=*/NULL,/*[subfamily]=*/NULL,/*[genus]=*/ 'Botybirnavirus'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286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6" s="60" t="str">
        <f t="shared" ca="1" si="25"/>
        <v>/*[filename]=*/ 'ICTV MSL Release 35 2019 Changes.2.col_mapped.SQLinsert.xlsx' ,/*[sort]=*/ '285'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6" s="60" t="str">
        <f t="shared" si="26"/>
        <v>,/*[srcSubOrder]=*/NULL,/*[srcFamily]=*/NULL,/*[srcSubFamily]=*/NULL,/*[srcGenus]=*/ 'Botybirnavirus' ,/*[srcSubgenus]=*/NULL,/*[srcSpecies]=*/NULL,/*[srcIstype]=*/NULL,/*[empty1]=*/NULL,/*[realm]=*/ 'Riboviria' ,/*[subrealm]=*/NULL,/*[kingdom]=*/ 'Orthornavirae' ,/*[subkingdom]=*/NULL,/*[phylum]=*/NULL,/*[Subphylum]=*/NULL,/*[class]=*/NULL</v>
      </c>
      <c r="BA286" s="60" t="str">
        <f t="shared" si="27"/>
        <v>,/*[subclass]=*/NULL,/*[order]=*/NULL,/*[suborder]=*/NULL,/*[family]=*/NULL,/*[subfamily]=*/NULL,/*[genus]=*/ 'Botybirnavirus' ,/*[subgenus]=*/NULL,/*[species]=*/NULL,/*[isType]=*/NULL,/*[exemplarAccessions]=*/NULL,/*[exemplarName]=*/NULL,/*[abbrev]=*/NULL,/*[exemplarIsolate]=*/NULL,/*[isComplete]=*/NULL,/*[molecule]=*/NULL</v>
      </c>
      <c r="BB286" s="60" t="str">
        <f t="shared" si="28"/>
        <v xml:space="preserve">,/*[change]=*/ 'Move' ,/*[rank]=*/ 'genus' </v>
      </c>
    </row>
    <row r="287" spans="1:54" x14ac:dyDescent="0.2">
      <c r="A287" s="59" t="str">
        <f ca="1">MID(CELL("filename",$AW$1),FIND("[",CELL("filename",$AW$1))+1,FIND("]", CELL("filename",$AW$1))-FIND("[",CELL("filename",$AW$1))-1)</f>
        <v>ICTV MSL Release 35 2019 Changes.2.col_mapped.SQLinsert.xlsx</v>
      </c>
      <c r="B287" s="14">
        <v>286</v>
      </c>
      <c r="D287" s="16" t="s">
        <v>478</v>
      </c>
      <c r="E287" s="14" t="s">
        <v>5711</v>
      </c>
      <c r="F287" s="16" t="s">
        <v>5387</v>
      </c>
      <c r="G287" s="24" t="s">
        <v>104</v>
      </c>
      <c r="H287" s="24"/>
      <c r="I287" s="24"/>
      <c r="J287" s="24"/>
      <c r="K287" s="24"/>
      <c r="L287" s="24"/>
      <c r="M287" s="24"/>
      <c r="N287" s="24"/>
      <c r="O287" s="24"/>
      <c r="P287" s="24"/>
      <c r="Q287" s="24" t="s">
        <v>559</v>
      </c>
      <c r="R287" s="24"/>
      <c r="S287" s="24"/>
      <c r="T287" s="24"/>
      <c r="U287" s="24"/>
      <c r="V287" s="24"/>
      <c r="X287" s="6" t="s">
        <v>104</v>
      </c>
      <c r="Y287" s="6"/>
      <c r="Z287" s="6" t="s">
        <v>479</v>
      </c>
      <c r="AA287" s="6"/>
      <c r="AB287" s="6"/>
      <c r="AC287" s="6"/>
      <c r="AD287" s="6"/>
      <c r="AE287" s="6"/>
      <c r="AF287" s="6"/>
      <c r="AG287" s="6"/>
      <c r="AH287" s="6" t="s">
        <v>559</v>
      </c>
      <c r="AI287" s="6"/>
      <c r="AJ287" s="6"/>
      <c r="AK287" s="6"/>
      <c r="AL287" s="6"/>
      <c r="AM287" s="6"/>
      <c r="AN287" s="10"/>
      <c r="AO287" s="10"/>
      <c r="AP287" s="10"/>
      <c r="AQ287" s="10"/>
      <c r="AR287" s="10"/>
      <c r="AS287" s="10"/>
      <c r="AT287" s="10" t="s">
        <v>32</v>
      </c>
      <c r="AU287" s="10" t="s">
        <v>39</v>
      </c>
      <c r="AV287" s="10"/>
      <c r="AW287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'Permutotetraviridae'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 'Permutotetraviridae'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87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7" s="60" t="str">
        <f t="shared" ca="1" si="25"/>
        <v>/*[filename]=*/ 'ICTV MSL Release 35 2019 Changes.2.col_mapped.SQLinsert.xlsx' ,/*[sort]=*/ '286'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7" s="60" t="str">
        <f t="shared" si="26"/>
        <v>,/*[srcSubOrder]=*/NULL,/*[srcFamily]=*/ 'Permutotetraviridae'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</v>
      </c>
      <c r="BA287" s="60" t="str">
        <f t="shared" si="27"/>
        <v>,/*[subclass]=*/NULL,/*[order]=*/NULL,/*[suborder]=*/NULL,/*[family]=*/ 'Permutotetraviridae' ,/*[subfamily]=*/NULL,/*[genus]=*/NULL,/*[subgenus]=*/NULL,/*[species]=*/NULL,/*[isType]=*/NULL,/*[exemplarAccessions]=*/NULL,/*[exemplarName]=*/NULL,/*[abbrev]=*/NULL,/*[exemplarIsolate]=*/NULL,/*[isComplete]=*/NULL,/*[molecule]=*/NULL</v>
      </c>
      <c r="BB287" s="60" t="str">
        <f t="shared" si="28"/>
        <v xml:space="preserve">,/*[change]=*/ 'Move' ,/*[rank]=*/ 'family' </v>
      </c>
    </row>
    <row r="288" spans="1:54" x14ac:dyDescent="0.2">
      <c r="A288" s="59" t="str">
        <f ca="1">MID(CELL("filename",$AW$1),FIND("[",CELL("filename",$AW$1))+1,FIND("]", CELL("filename",$AW$1))-FIND("[",CELL("filename",$AW$1))-1)</f>
        <v>ICTV MSL Release 35 2019 Changes.2.col_mapped.SQLinsert.xlsx</v>
      </c>
      <c r="B288" s="14">
        <v>287</v>
      </c>
      <c r="D288" s="16" t="s">
        <v>478</v>
      </c>
      <c r="E288" s="14" t="s">
        <v>5711</v>
      </c>
      <c r="F288" s="16" t="s">
        <v>5387</v>
      </c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X288" s="6" t="s">
        <v>104</v>
      </c>
      <c r="Y288" s="6"/>
      <c r="Z288" s="6" t="s">
        <v>560</v>
      </c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10"/>
      <c r="AO288" s="10"/>
      <c r="AP288" s="10"/>
      <c r="AQ288" s="10"/>
      <c r="AR288" s="10"/>
      <c r="AS288" s="10"/>
      <c r="AT288" s="10" t="s">
        <v>10</v>
      </c>
      <c r="AU288" s="10" t="s">
        <v>57</v>
      </c>
      <c r="AV288" s="10"/>
      <c r="AW288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'kingdom' /*,_comment='loaded from D:\client\github\ICTVonlineDbLoad\excel_files\[ICTV MSL Release 35 2019 Changes.2.col_mapped.SQLinsert.xlsx]load_next_msl'*/)</v>
      </c>
      <c r="AX288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8" s="60" t="str">
        <f t="shared" ca="1" si="25"/>
        <v>/*[filename]=*/ 'ICTV MSL Release 35 2019 Changes.2.col_mapped.SQLinsert.xlsx' ,/*[sort]=*/ '287'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8" s="60" t="str">
        <f t="shared" si="26"/>
        <v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,/*[subkingdom]=*/NULL,/*[phylum]=*/NULL,/*[Subphylum]=*/NULL,/*[class]=*/NULL</v>
      </c>
      <c r="BA288" s="60" t="str">
        <f t="shared" si="27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88" s="60" t="str">
        <f t="shared" si="28"/>
        <v xml:space="preserve">,/*[change]=*/ 'Create new' ,/*[rank]=*/ 'kingdom' </v>
      </c>
    </row>
    <row r="289" spans="1:54" x14ac:dyDescent="0.2">
      <c r="A289" s="59" t="str">
        <f ca="1">MID(CELL("filename",$AW$1),FIND("[",CELL("filename",$AW$1))+1,FIND("]", CELL("filename",$AW$1))-FIND("[",CELL("filename",$AW$1))-1)</f>
        <v>ICTV MSL Release 35 2019 Changes.2.col_mapped.SQLinsert.xlsx</v>
      </c>
      <c r="B289" s="14">
        <v>288</v>
      </c>
      <c r="D289" s="16" t="s">
        <v>478</v>
      </c>
      <c r="E289" s="14" t="s">
        <v>5711</v>
      </c>
      <c r="F289" s="16" t="s">
        <v>5387</v>
      </c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X289" s="6" t="s">
        <v>104</v>
      </c>
      <c r="Y289" s="6"/>
      <c r="Z289" s="6" t="s">
        <v>560</v>
      </c>
      <c r="AA289" s="6"/>
      <c r="AB289" s="6" t="s">
        <v>561</v>
      </c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10"/>
      <c r="AO289" s="10"/>
      <c r="AP289" s="10"/>
      <c r="AQ289" s="10"/>
      <c r="AR289" s="10"/>
      <c r="AS289" s="10"/>
      <c r="AT289" s="10" t="s">
        <v>10</v>
      </c>
      <c r="AU289" s="10" t="s">
        <v>54</v>
      </c>
      <c r="AV289" s="10"/>
      <c r="AW289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89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9" s="60" t="str">
        <f t="shared" ca="1" si="25"/>
        <v>/*[filename]=*/ 'ICTV MSL Release 35 2019 Changes.2.col_mapped.SQLinsert.xlsx' ,/*[sort]=*/ '288'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9" s="60" t="str">
        <f t="shared" si="26"/>
        <v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,/*[Subphylum]=*/NULL,/*[class]=*/NULL</v>
      </c>
      <c r="BA289" s="60" t="str">
        <f t="shared" si="27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89" s="60" t="str">
        <f t="shared" si="28"/>
        <v xml:space="preserve">,/*[change]=*/ 'Create new' ,/*[rank]=*/ 'phylum' </v>
      </c>
    </row>
    <row r="290" spans="1:54" x14ac:dyDescent="0.2">
      <c r="A290" s="59" t="str">
        <f ca="1">MID(CELL("filename",$AW$1),FIND("[",CELL("filename",$AW$1))+1,FIND("]", CELL("filename",$AW$1))-FIND("[",CELL("filename",$AW$1))-1)</f>
        <v>ICTV MSL Release 35 2019 Changes.2.col_mapped.SQLinsert.xlsx</v>
      </c>
      <c r="B290" s="14">
        <v>289</v>
      </c>
      <c r="D290" s="16" t="s">
        <v>478</v>
      </c>
      <c r="E290" s="14" t="s">
        <v>5711</v>
      </c>
      <c r="F290" s="16" t="s">
        <v>5387</v>
      </c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X290" s="6" t="s">
        <v>104</v>
      </c>
      <c r="Y290" s="6"/>
      <c r="Z290" s="6" t="s">
        <v>560</v>
      </c>
      <c r="AA290" s="6"/>
      <c r="AB290" s="6" t="s">
        <v>561</v>
      </c>
      <c r="AC290" s="6"/>
      <c r="AD290" s="6" t="s">
        <v>562</v>
      </c>
      <c r="AE290" s="6"/>
      <c r="AF290" s="6"/>
      <c r="AG290" s="6"/>
      <c r="AH290" s="6"/>
      <c r="AI290" s="6"/>
      <c r="AJ290" s="6"/>
      <c r="AK290" s="6"/>
      <c r="AL290" s="6"/>
      <c r="AM290" s="6"/>
      <c r="AN290" s="10"/>
      <c r="AO290" s="10"/>
      <c r="AP290" s="10"/>
      <c r="AQ290" s="10"/>
      <c r="AR290" s="10"/>
      <c r="AS290" s="10"/>
      <c r="AT290" s="10" t="s">
        <v>10</v>
      </c>
      <c r="AU290" s="10" t="s">
        <v>51</v>
      </c>
      <c r="AV290" s="10"/>
      <c r="AW290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'289'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90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0" s="60" t="str">
        <f t="shared" ca="1" si="25"/>
        <v>/*[filename]=*/ 'ICTV MSL Release 35 2019 Changes.2.col_mapped.SQLinsert.xlsx' ,/*[sort]=*/ '289'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90" s="60" t="str">
        <f t="shared" si="26"/>
        <v xml:space="preserve"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0" s="60" t="str">
        <f t="shared" si="27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90" s="60" t="str">
        <f t="shared" si="28"/>
        <v xml:space="preserve">,/*[change]=*/ 'Create new' ,/*[rank]=*/ 'class' </v>
      </c>
    </row>
    <row r="291" spans="1:54" x14ac:dyDescent="0.2">
      <c r="A291" s="59" t="str">
        <f ca="1">MID(CELL("filename",$AW$1),FIND("[",CELL("filename",$AW$1))+1,FIND("]", CELL("filename",$AW$1))-FIND("[",CELL("filename",$AW$1))-1)</f>
        <v>ICTV MSL Release 35 2019 Changes.2.col_mapped.SQLinsert.xlsx</v>
      </c>
      <c r="B291" s="14">
        <v>290</v>
      </c>
      <c r="D291" s="16" t="s">
        <v>478</v>
      </c>
      <c r="E291" s="14" t="s">
        <v>5711</v>
      </c>
      <c r="F291" s="16" t="s">
        <v>5387</v>
      </c>
      <c r="G291" s="24"/>
      <c r="H291" s="24"/>
      <c r="I291" s="24"/>
      <c r="J291" s="24"/>
      <c r="K291" s="24"/>
      <c r="L291" s="24"/>
      <c r="M291" s="24"/>
      <c r="N291" s="24"/>
      <c r="O291" s="24" t="s">
        <v>563</v>
      </c>
      <c r="P291" s="24"/>
      <c r="Q291" s="24"/>
      <c r="R291" s="24"/>
      <c r="S291" s="24"/>
      <c r="T291" s="24"/>
      <c r="U291" s="24"/>
      <c r="V291" s="24"/>
      <c r="X291" s="6" t="s">
        <v>104</v>
      </c>
      <c r="Y291" s="6"/>
      <c r="Z291" s="6" t="s">
        <v>560</v>
      </c>
      <c r="AA291" s="6"/>
      <c r="AB291" s="6" t="s">
        <v>561</v>
      </c>
      <c r="AC291" s="6"/>
      <c r="AD291" s="6" t="s">
        <v>562</v>
      </c>
      <c r="AE291" s="6"/>
      <c r="AF291" s="6" t="s">
        <v>563</v>
      </c>
      <c r="AG291" s="6"/>
      <c r="AH291" s="6"/>
      <c r="AI291" s="6"/>
      <c r="AJ291" s="6"/>
      <c r="AK291" s="6"/>
      <c r="AL291" s="6"/>
      <c r="AM291" s="6"/>
      <c r="AN291" s="10"/>
      <c r="AO291" s="10"/>
      <c r="AP291" s="10"/>
      <c r="AQ291" s="10"/>
      <c r="AR291" s="10"/>
      <c r="AS291" s="10"/>
      <c r="AT291" s="10" t="s">
        <v>32</v>
      </c>
      <c r="AU291" s="10" t="s">
        <v>49</v>
      </c>
      <c r="AV291" s="10"/>
      <c r="AW291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 'Ortervirales' 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 'Ortervirales'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91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1" s="60" t="str">
        <f t="shared" ca="1" si="25"/>
        <v xml:space="preserve">/*[filename]=*/ 'ICTV MSL Release 35 2019 Changes.2.col_mapped.SQLinsert.xlsx' ,/*[sort]=*/ '290'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 'Ortervirales' </v>
      </c>
      <c r="AZ291" s="60" t="str">
        <f t="shared" si="26"/>
        <v xml:space="preserve"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1" s="60" t="str">
        <f t="shared" si="27"/>
        <v>,/*[subclass]=*/NULL,/*[order]=*/ 'Ortervirales'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91" s="60" t="str">
        <f t="shared" si="28"/>
        <v xml:space="preserve">,/*[change]=*/ 'Move' ,/*[rank]=*/ 'order' </v>
      </c>
    </row>
    <row r="292" spans="1:54" x14ac:dyDescent="0.2">
      <c r="A292" s="59" t="str">
        <f ca="1">MID(CELL("filename",$AW$1),FIND("[",CELL("filename",$AW$1))+1,FIND("]", CELL("filename",$AW$1))-FIND("[",CELL("filename",$AW$1))-1)</f>
        <v>ICTV MSL Release 35 2019 Changes.2.col_mapped.SQLinsert.xlsx</v>
      </c>
      <c r="B292" s="14">
        <v>291</v>
      </c>
      <c r="D292" s="16" t="s">
        <v>478</v>
      </c>
      <c r="E292" s="14" t="s">
        <v>5711</v>
      </c>
      <c r="F292" s="16" t="s">
        <v>5387</v>
      </c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X292" s="6" t="s">
        <v>104</v>
      </c>
      <c r="Y292" s="6"/>
      <c r="Z292" s="6" t="s">
        <v>560</v>
      </c>
      <c r="AA292" s="6"/>
      <c r="AB292" s="6" t="s">
        <v>561</v>
      </c>
      <c r="AC292" s="6"/>
      <c r="AD292" s="6" t="s">
        <v>562</v>
      </c>
      <c r="AE292" s="6"/>
      <c r="AF292" s="6" t="s">
        <v>564</v>
      </c>
      <c r="AG292" s="6"/>
      <c r="AH292" s="6"/>
      <c r="AI292" s="6"/>
      <c r="AJ292" s="6"/>
      <c r="AK292" s="6"/>
      <c r="AL292" s="6"/>
      <c r="AM292" s="6"/>
      <c r="AN292" s="10"/>
      <c r="AO292" s="10"/>
      <c r="AP292" s="10"/>
      <c r="AQ292" s="10"/>
      <c r="AR292" s="10"/>
      <c r="AS292" s="10"/>
      <c r="AT292" s="10" t="s">
        <v>10</v>
      </c>
      <c r="AU292" s="10" t="s">
        <v>49</v>
      </c>
      <c r="AV292" s="10"/>
      <c r="AW292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 'Blubervirales'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92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2" s="60" t="str">
        <f t="shared" ca="1" si="25"/>
        <v>/*[filename]=*/ 'ICTV MSL Release 35 2019 Changes.2.col_mapped.SQLinsert.xlsx' ,/*[sort]=*/ '291'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92" s="60" t="str">
        <f t="shared" si="26"/>
        <v xml:space="preserve"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2" s="60" t="str">
        <f t="shared" si="27"/>
        <v>,/*[subclass]=*/NULL,/*[order]=*/ 'Blubervirales'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92" s="60" t="str">
        <f t="shared" si="28"/>
        <v xml:space="preserve">,/*[change]=*/ 'Create new' ,/*[rank]=*/ 'order' </v>
      </c>
    </row>
    <row r="293" spans="1:54" x14ac:dyDescent="0.2">
      <c r="A293" s="59" t="str">
        <f ca="1">MID(CELL("filename",$AW$1),FIND("[",CELL("filename",$AW$1))+1,FIND("]", CELL("filename",$AW$1))-FIND("[",CELL("filename",$AW$1))-1)</f>
        <v>ICTV MSL Release 35 2019 Changes.2.col_mapped.SQLinsert.xlsx</v>
      </c>
      <c r="B293" s="14">
        <v>292</v>
      </c>
      <c r="D293" s="16" t="s">
        <v>478</v>
      </c>
      <c r="E293" s="14" t="s">
        <v>5711</v>
      </c>
      <c r="F293" s="16" t="s">
        <v>5387</v>
      </c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 t="s">
        <v>565</v>
      </c>
      <c r="R293" s="24"/>
      <c r="S293" s="24"/>
      <c r="T293" s="24"/>
      <c r="U293" s="24"/>
      <c r="V293" s="24"/>
      <c r="X293" s="6" t="s">
        <v>104</v>
      </c>
      <c r="Y293" s="6"/>
      <c r="Z293" s="6" t="s">
        <v>560</v>
      </c>
      <c r="AA293" s="6"/>
      <c r="AB293" s="6" t="s">
        <v>561</v>
      </c>
      <c r="AC293" s="6"/>
      <c r="AD293" s="6" t="s">
        <v>562</v>
      </c>
      <c r="AE293" s="6"/>
      <c r="AF293" s="6" t="s">
        <v>564</v>
      </c>
      <c r="AG293" s="6"/>
      <c r="AH293" s="6" t="s">
        <v>565</v>
      </c>
      <c r="AI293" s="6"/>
      <c r="AJ293" s="6"/>
      <c r="AK293" s="6"/>
      <c r="AL293" s="6"/>
      <c r="AM293" s="6"/>
      <c r="AN293" s="10"/>
      <c r="AO293" s="10"/>
      <c r="AP293" s="10"/>
      <c r="AQ293" s="10"/>
      <c r="AR293" s="10"/>
      <c r="AS293" s="10"/>
      <c r="AT293" s="10" t="s">
        <v>32</v>
      </c>
      <c r="AU293" s="10" t="s">
        <v>39</v>
      </c>
      <c r="AV293" s="10"/>
      <c r="AW293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 'Blubervirales' ,/*[suborder]=*/NULL,/*[family]=*/ 'Hepadnaviridae'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93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3" s="60" t="str">
        <f t="shared" ca="1" si="25"/>
        <v>/*[filename]=*/ 'ICTV MSL Release 35 2019 Changes.2.col_mapped.SQLinsert.xlsx' ,/*[sort]=*/ '292'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93" s="60" t="str">
        <f t="shared" si="26"/>
        <v xml:space="preserve">,/*[srcSubOrder]=*/NULL,/*[srcFamily]=*/ 'Hepadnaviridae' 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3" s="60" t="str">
        <f t="shared" si="27"/>
        <v>,/*[subclass]=*/NULL,/*[order]=*/ 'Blubervirales' ,/*[suborder]=*/NULL,/*[family]=*/ 'Hepadnaviridae' ,/*[subfamily]=*/NULL,/*[genus]=*/NULL,/*[subgenus]=*/NULL,/*[species]=*/NULL,/*[isType]=*/NULL,/*[exemplarAccessions]=*/NULL,/*[exemplarName]=*/NULL,/*[abbrev]=*/NULL,/*[exemplarIsolate]=*/NULL,/*[isComplete]=*/NULL,/*[molecule]=*/NULL</v>
      </c>
      <c r="BB293" s="60" t="str">
        <f t="shared" si="28"/>
        <v xml:space="preserve">,/*[change]=*/ 'Move' ,/*[rank]=*/ 'family' </v>
      </c>
    </row>
    <row r="294" spans="1:54" x14ac:dyDescent="0.2">
      <c r="A294" s="59" t="str">
        <f ca="1">MID(CELL("filename",$AW$1),FIND("[",CELL("filename",$AW$1))+1,FIND("]", CELL("filename",$AW$1))-FIND("[",CELL("filename",$AW$1))-1)</f>
        <v>ICTV MSL Release 35 2019 Changes.2.col_mapped.SQLinsert.xlsx</v>
      </c>
      <c r="B294" s="14">
        <v>293</v>
      </c>
      <c r="D294" s="16" t="s">
        <v>569</v>
      </c>
      <c r="E294" s="14" t="s">
        <v>5712</v>
      </c>
      <c r="F294" s="16" t="s">
        <v>5388</v>
      </c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X294" s="6"/>
      <c r="Y294" s="6"/>
      <c r="Z294" s="6"/>
      <c r="AA294" s="6"/>
      <c r="AB294" s="6"/>
      <c r="AC294" s="6"/>
      <c r="AD294" s="6"/>
      <c r="AE294" s="6"/>
      <c r="AF294" s="6" t="s">
        <v>108</v>
      </c>
      <c r="AG294" s="6"/>
      <c r="AH294" s="6" t="s">
        <v>570</v>
      </c>
      <c r="AI294" s="6"/>
      <c r="AJ294" s="6" t="s">
        <v>571</v>
      </c>
      <c r="AK294" s="6"/>
      <c r="AL294" s="6"/>
      <c r="AM294" s="6"/>
      <c r="AN294" s="10"/>
      <c r="AO294" s="10"/>
      <c r="AP294" s="10"/>
      <c r="AQ294" s="10"/>
      <c r="AR294" s="10"/>
      <c r="AS294" s="10" t="s">
        <v>53</v>
      </c>
      <c r="AT294" s="10" t="s">
        <v>10</v>
      </c>
      <c r="AU294" s="6" t="s">
        <v>13</v>
      </c>
      <c r="AV294" s="6"/>
      <c r="AW294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'293'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'Arurhavirus'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294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4" s="60" t="str">
        <f t="shared" ca="1" si="25"/>
        <v>/*[filename]=*/ 'ICTV MSL Release 35 2019 Changes.2.col_mapped.SQLinsert.xlsx' ,/*[sort]=*/ '293'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4" s="60" t="str">
        <f t="shared" si="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4" s="60" t="str">
        <f t="shared" si="27"/>
        <v xml:space="preserve">,/*[subclass]=*/NULL,/*[order]=*/ 'Mononegavirales' ,/*[suborder]=*/NULL,/*[family]=*/ 'Rhabdoviridae' ,/*[subfamily]=*/NULL,/*[genus]=*/ 'Arurhavirus' ,/*[subgenus]=*/NULL,/*[species]=*/NULL,/*[isType]=*/NULL,/*[exemplarAccessions]=*/NULL,/*[exemplarName]=*/NULL,/*[abbrev]=*/NULL,/*[exemplarIsolate]=*/NULL,/*[isComplete]=*/NULL,/*[molecule]=*/ 'ssRNA (-)' </v>
      </c>
      <c r="BB294" s="60" t="str">
        <f t="shared" si="28"/>
        <v xml:space="preserve">,/*[change]=*/ 'Create new' ,/*[rank]=*/ 'genus' </v>
      </c>
    </row>
    <row r="295" spans="1:54" x14ac:dyDescent="0.2">
      <c r="A295" s="59" t="str">
        <f ca="1">MID(CELL("filename",$AW$1),FIND("[",CELL("filename",$AW$1))+1,FIND("]", CELL("filename",$AW$1))-FIND("[",CELL("filename",$AW$1))-1)</f>
        <v>ICTV MSL Release 35 2019 Changes.2.col_mapped.SQLinsert.xlsx</v>
      </c>
      <c r="B295" s="14">
        <v>294</v>
      </c>
      <c r="D295" s="16" t="s">
        <v>569</v>
      </c>
      <c r="E295" s="14" t="s">
        <v>5712</v>
      </c>
      <c r="F295" s="16" t="s">
        <v>5388</v>
      </c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 t="s">
        <v>571</v>
      </c>
      <c r="AK295" s="6"/>
      <c r="AL295" s="6" t="s">
        <v>572</v>
      </c>
      <c r="AM295" s="5">
        <v>1</v>
      </c>
      <c r="AN295" s="10" t="s">
        <v>573</v>
      </c>
      <c r="AO295" s="10" t="s">
        <v>574</v>
      </c>
      <c r="AP295" s="10" t="s">
        <v>576</v>
      </c>
      <c r="AQ295" s="10" t="s">
        <v>575</v>
      </c>
      <c r="AR295" s="10" t="s">
        <v>21</v>
      </c>
      <c r="AS295" s="10" t="s">
        <v>53</v>
      </c>
      <c r="AT295" s="10" t="s">
        <v>10</v>
      </c>
      <c r="AU295" s="6" t="s">
        <v>11</v>
      </c>
      <c r="AV295" s="6"/>
      <c r="AW295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'294'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'Aruac arurhavirus' ,/*[isType]=*/ '1' ,/*[exemplarAccessions]=*/ 'KM204987' ,/*[exemplarName]=*/ 'Aruac virus' ,/*[abbrev]=*/ 'ARUV' ,/*[exemplarIsolate]=*/ 'TRVL9223'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295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5" s="60" t="str">
        <f t="shared" ca="1" si="25"/>
        <v>/*[filename]=*/ 'ICTV MSL Release 35 2019 Changes.2.col_mapped.SQLinsert.xlsx' ,/*[sort]=*/ '294'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5" s="60" t="str">
        <f t="shared" si="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5" s="60" t="str">
        <f t="shared" si="27"/>
        <v xml:space="preserve">,/*[subclass]=*/NULL,/*[order]=*/NULL,/*[suborder]=*/NULL,/*[family]=*/NULL,/*[subfamily]=*/NULL,/*[genus]=*/ 'Arurhavirus' ,/*[subgenus]=*/NULL,/*[species]=*/ 'Aruac arurhavirus' ,/*[isType]=*/ '1' ,/*[exemplarAccessions]=*/ 'KM204987' ,/*[exemplarName]=*/ 'Aruac virus' ,/*[abbrev]=*/ 'ARUV' ,/*[exemplarIsolate]=*/ 'TRVL9223' ,/*[isComplete]=*/ 'CCG' ,/*[molecule]=*/ 'ssRNA (-)' </v>
      </c>
      <c r="BB295" s="60" t="str">
        <f t="shared" si="28"/>
        <v xml:space="preserve">,/*[change]=*/ 'Create new' ,/*[rank]=*/ 'species' </v>
      </c>
    </row>
    <row r="296" spans="1:54" x14ac:dyDescent="0.2">
      <c r="A296" s="59" t="str">
        <f ca="1">MID(CELL("filename",$AW$1),FIND("[",CELL("filename",$AW$1))+1,FIND("]", CELL("filename",$AW$1))-FIND("[",CELL("filename",$AW$1))-1)</f>
        <v>ICTV MSL Release 35 2019 Changes.2.col_mapped.SQLinsert.xlsx</v>
      </c>
      <c r="B296" s="14">
        <v>295</v>
      </c>
      <c r="D296" s="16" t="s">
        <v>569</v>
      </c>
      <c r="E296" s="14" t="s">
        <v>5712</v>
      </c>
      <c r="F296" s="16" t="s">
        <v>5388</v>
      </c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 t="s">
        <v>571</v>
      </c>
      <c r="AK296" s="6"/>
      <c r="AL296" s="6" t="s">
        <v>577</v>
      </c>
      <c r="AM296" s="5">
        <v>0</v>
      </c>
      <c r="AN296" s="10" t="s">
        <v>578</v>
      </c>
      <c r="AO296" s="10" t="s">
        <v>579</v>
      </c>
      <c r="AP296" s="10" t="s">
        <v>581</v>
      </c>
      <c r="AQ296" s="10" t="s">
        <v>580</v>
      </c>
      <c r="AR296" s="10" t="s">
        <v>21</v>
      </c>
      <c r="AS296" s="10" t="s">
        <v>53</v>
      </c>
      <c r="AT296" s="10" t="s">
        <v>10</v>
      </c>
      <c r="AU296" s="6" t="s">
        <v>11</v>
      </c>
      <c r="AV296" s="6"/>
      <c r="AW296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'295'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'Xiburema arurhavirus' ,/*[isType]=*/ '0' ,/*[exemplarAccessions]=*/ 'KJ636781' ,/*[exemplarName]=*/ 'Xiburema virus' ,/*[abbrev]=*/ 'XIBV' ,/*[exemplarIsolate]=*/ 'BeAr362159'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296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6" s="60" t="str">
        <f t="shared" ca="1" si="25"/>
        <v>/*[filename]=*/ 'ICTV MSL Release 35 2019 Changes.2.col_mapped.SQLinsert.xlsx' ,/*[sort]=*/ '295'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6" s="60" t="str">
        <f t="shared" si="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6" s="60" t="str">
        <f t="shared" si="27"/>
        <v xml:space="preserve">,/*[subclass]=*/NULL,/*[order]=*/NULL,/*[suborder]=*/NULL,/*[family]=*/NULL,/*[subfamily]=*/NULL,/*[genus]=*/ 'Arurhavirus' ,/*[subgenus]=*/NULL,/*[species]=*/ 'Xiburema arurhavirus' ,/*[isType]=*/ '0' ,/*[exemplarAccessions]=*/ 'KJ636781' ,/*[exemplarName]=*/ 'Xiburema virus' ,/*[abbrev]=*/ 'XIBV' ,/*[exemplarIsolate]=*/ 'BeAr362159' ,/*[isComplete]=*/ 'CCG' ,/*[molecule]=*/ 'ssRNA (-)' </v>
      </c>
      <c r="BB296" s="60" t="str">
        <f t="shared" si="28"/>
        <v xml:space="preserve">,/*[change]=*/ 'Create new' ,/*[rank]=*/ 'species' </v>
      </c>
    </row>
    <row r="297" spans="1:54" x14ac:dyDescent="0.2">
      <c r="A297" s="59" t="str">
        <f ca="1">MID(CELL("filename",$AW$1),FIND("[",CELL("filename",$AW$1))+1,FIND("]", CELL("filename",$AW$1))-FIND("[",CELL("filename",$AW$1))-1)</f>
        <v>ICTV MSL Release 35 2019 Changes.2.col_mapped.SQLinsert.xlsx</v>
      </c>
      <c r="B297" s="14">
        <v>296</v>
      </c>
      <c r="D297" s="16" t="s">
        <v>569</v>
      </c>
      <c r="E297" s="14" t="s">
        <v>5712</v>
      </c>
      <c r="F297" s="16" t="s">
        <v>5388</v>
      </c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 t="s">
        <v>571</v>
      </c>
      <c r="AK297" s="6"/>
      <c r="AL297" s="6" t="s">
        <v>582</v>
      </c>
      <c r="AM297" s="5">
        <v>0</v>
      </c>
      <c r="AN297" s="10" t="s">
        <v>583</v>
      </c>
      <c r="AO297" s="10" t="s">
        <v>584</v>
      </c>
      <c r="AP297" s="10" t="s">
        <v>586</v>
      </c>
      <c r="AQ297" s="10" t="s">
        <v>585</v>
      </c>
      <c r="AR297" s="10" t="s">
        <v>8</v>
      </c>
      <c r="AS297" s="10" t="s">
        <v>53</v>
      </c>
      <c r="AT297" s="10" t="s">
        <v>10</v>
      </c>
      <c r="AU297" s="6" t="s">
        <v>11</v>
      </c>
      <c r="AV297" s="6"/>
      <c r="AW297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'296'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'Inhangapi arurhavirus' ,/*[isType]=*/ '0' ,/*[exemplarAccessions]=*/ 'KM204991' ,/*[exemplarName]=*/ 'Inhangapi virus' ,/*[abbrev]=*/ 'INHV' ,/*[exemplarIsolate]=*/ 'BeAr177325'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297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7" s="60" t="str">
        <f t="shared" ca="1" si="25"/>
        <v>/*[filename]=*/ 'ICTV MSL Release 35 2019 Changes.2.col_mapped.SQLinsert.xlsx' ,/*[sort]=*/ '296'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7" s="60" t="str">
        <f t="shared" si="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7" s="60" t="str">
        <f t="shared" si="27"/>
        <v xml:space="preserve">,/*[subclass]=*/NULL,/*[order]=*/NULL,/*[suborder]=*/NULL,/*[family]=*/NULL,/*[subfamily]=*/NULL,/*[genus]=*/ 'Arurhavirus' ,/*[subgenus]=*/NULL,/*[species]=*/ 'Inhangapi arurhavirus' ,/*[isType]=*/ '0' ,/*[exemplarAccessions]=*/ 'KM204991' ,/*[exemplarName]=*/ 'Inhangapi virus' ,/*[abbrev]=*/ 'INHV' ,/*[exemplarIsolate]=*/ 'BeAr177325' ,/*[isComplete]=*/ 'CG' ,/*[molecule]=*/ 'ssRNA (-)' </v>
      </c>
      <c r="BB297" s="60" t="str">
        <f t="shared" si="28"/>
        <v xml:space="preserve">,/*[change]=*/ 'Create new' ,/*[rank]=*/ 'species' </v>
      </c>
    </row>
    <row r="298" spans="1:54" x14ac:dyDescent="0.2">
      <c r="A298" s="59" t="str">
        <f ca="1">MID(CELL("filename",$AW$1),FIND("[",CELL("filename",$AW$1))+1,FIND("]", CELL("filename",$AW$1))-FIND("[",CELL("filename",$AW$1))-1)</f>
        <v>ICTV MSL Release 35 2019 Changes.2.col_mapped.SQLinsert.xlsx</v>
      </c>
      <c r="B298" s="14">
        <v>297</v>
      </c>
      <c r="D298" s="16" t="s">
        <v>569</v>
      </c>
      <c r="E298" s="14" t="s">
        <v>5712</v>
      </c>
      <c r="F298" s="16" t="s">
        <v>5388</v>
      </c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36"/>
      <c r="R298" s="24"/>
      <c r="S298" s="24"/>
      <c r="T298" s="24"/>
      <c r="U298" s="24"/>
      <c r="V298" s="24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 t="s">
        <v>571</v>
      </c>
      <c r="AK298" s="6"/>
      <c r="AL298" s="6" t="s">
        <v>587</v>
      </c>
      <c r="AM298" s="5">
        <v>0</v>
      </c>
      <c r="AN298" s="10" t="s">
        <v>588</v>
      </c>
      <c r="AO298" s="10" t="s">
        <v>589</v>
      </c>
      <c r="AP298" s="6" t="s">
        <v>591</v>
      </c>
      <c r="AQ298" s="10" t="s">
        <v>590</v>
      </c>
      <c r="AR298" s="10" t="s">
        <v>21</v>
      </c>
      <c r="AS298" s="10" t="s">
        <v>53</v>
      </c>
      <c r="AT298" s="10" t="s">
        <v>10</v>
      </c>
      <c r="AU298" s="6" t="s">
        <v>11</v>
      </c>
      <c r="AV298" s="6"/>
      <c r="AW298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'297'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'Santabarbara arurhavirus' ,/*[isType]=*/ '0' ,/*[exemplarAccessions]=*/ 'KM350503' ,/*[exemplarName]=*/ 'Santa Barbara virus' ,/*[abbrev]=*/ 'SBAV' ,/*[exemplarIsolate]=*/ 'AR775619'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298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8" s="60" t="str">
        <f t="shared" ca="1" si="25"/>
        <v>/*[filename]=*/ 'ICTV MSL Release 35 2019 Changes.2.col_mapped.SQLinsert.xlsx' ,/*[sort]=*/ '297'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8" s="60" t="str">
        <f t="shared" si="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8" s="60" t="str">
        <f t="shared" si="27"/>
        <v xml:space="preserve">,/*[subclass]=*/NULL,/*[order]=*/NULL,/*[suborder]=*/NULL,/*[family]=*/NULL,/*[subfamily]=*/NULL,/*[genus]=*/ 'Arurhavirus' ,/*[subgenus]=*/NULL,/*[species]=*/ 'Santabarbara arurhavirus' ,/*[isType]=*/ '0' ,/*[exemplarAccessions]=*/ 'KM350503' ,/*[exemplarName]=*/ 'Santa Barbara virus' ,/*[abbrev]=*/ 'SBAV' ,/*[exemplarIsolate]=*/ 'AR775619' ,/*[isComplete]=*/ 'CCG' ,/*[molecule]=*/ 'ssRNA (-)' </v>
      </c>
      <c r="BB298" s="60" t="str">
        <f t="shared" si="28"/>
        <v xml:space="preserve">,/*[change]=*/ 'Create new' ,/*[rank]=*/ 'species' </v>
      </c>
    </row>
    <row r="299" spans="1:54" x14ac:dyDescent="0.2">
      <c r="A2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299" s="14">
        <v>298</v>
      </c>
      <c r="D299" s="16" t="s">
        <v>592</v>
      </c>
      <c r="E299" s="14" t="s">
        <v>5713</v>
      </c>
      <c r="F299" s="16" t="s">
        <v>5389</v>
      </c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X299" s="6" t="s">
        <v>104</v>
      </c>
      <c r="Y299" s="6"/>
      <c r="Z299" s="6"/>
      <c r="AA299" s="6"/>
      <c r="AB299" s="6" t="s">
        <v>105</v>
      </c>
      <c r="AC299" s="6" t="s">
        <v>363</v>
      </c>
      <c r="AD299" s="6" t="s">
        <v>364</v>
      </c>
      <c r="AE299" s="6"/>
      <c r="AF299" s="6" t="s">
        <v>365</v>
      </c>
      <c r="AG299" s="6"/>
      <c r="AH299" s="6" t="s">
        <v>593</v>
      </c>
      <c r="AI299" s="6"/>
      <c r="AJ299" s="6" t="s">
        <v>594</v>
      </c>
      <c r="AK299" s="6"/>
      <c r="AL299" s="6" t="s">
        <v>595</v>
      </c>
      <c r="AM299" s="5">
        <v>0</v>
      </c>
      <c r="AN299" s="10" t="s">
        <v>596</v>
      </c>
      <c r="AO299" s="10" t="s">
        <v>597</v>
      </c>
      <c r="AP299" s="6" t="s">
        <v>598</v>
      </c>
      <c r="AQ299" s="10" t="s">
        <v>599</v>
      </c>
      <c r="AR299" s="10" t="s">
        <v>21</v>
      </c>
      <c r="AS299" s="10" t="s">
        <v>56</v>
      </c>
      <c r="AT299" s="10" t="s">
        <v>10</v>
      </c>
      <c r="AU299" s="10" t="s">
        <v>11</v>
      </c>
      <c r="AV299" s="10"/>
      <c r="AW299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'298'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'Alstroemeria necrotic streak orthotospovirus' ,/*[isType]=*/ '0' ,/*[exemplarAccessions]=*/ 'L: MG696851; M: MG696852; S: MG696853' ,/*[exemplarName]=*/ 'Alstroemeria necrotic streak virus' ,/*[abbrev]=*/ 'ANSV' ,/*[exemplarIsolate]=*/ 'San Vicente 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299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9" s="60" t="str">
        <f t="shared" ca="1" si="25"/>
        <v>/*[filename]=*/ 'ICTV MSL Release 35 2019 Changes.2.col_mapped.SQLinsert.xlsx' ,/*[sort]=*/ '298'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299" s="60" t="str">
        <f t="shared" si="2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299" s="60" t="str">
        <f t="shared" si="27"/>
        <v xml:space="preserve">,/*[subclass]=*/NULL,/*[order]=*/ 'Bunyavirales' ,/*[suborder]=*/NULL,/*[family]=*/ 'Tospoviridae' ,/*[subfamily]=*/NULL,/*[genus]=*/ 'Orthotospovirus' ,/*[subgenus]=*/NULL,/*[species]=*/ 'Alstroemeria necrotic streak orthotospovirus' ,/*[isType]=*/ '0' ,/*[exemplarAccessions]=*/ 'L: MG696851; M: MG696852; S: MG696853' ,/*[exemplarName]=*/ 'Alstroemeria necrotic streak virus' ,/*[abbrev]=*/ 'ANSV' ,/*[exemplarIsolate]=*/ 'San Vicente 3' ,/*[isComplete]=*/ 'CCG' ,/*[molecule]=*/ 'ssRNA (+/-)' </v>
      </c>
      <c r="BB299" s="60" t="str">
        <f t="shared" si="28"/>
        <v xml:space="preserve">,/*[change]=*/ 'Create new' ,/*[rank]=*/ 'species' </v>
      </c>
    </row>
    <row r="300" spans="1:54" x14ac:dyDescent="0.2">
      <c r="A3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0" s="14">
        <v>299</v>
      </c>
      <c r="D300" s="16" t="s">
        <v>592</v>
      </c>
      <c r="E300" s="14" t="s">
        <v>5713</v>
      </c>
      <c r="F300" s="16" t="s">
        <v>5389</v>
      </c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X300" s="6" t="s">
        <v>104</v>
      </c>
      <c r="Y300" s="6"/>
      <c r="Z300" s="6"/>
      <c r="AA300" s="6"/>
      <c r="AB300" s="6" t="s">
        <v>105</v>
      </c>
      <c r="AC300" s="6" t="s">
        <v>363</v>
      </c>
      <c r="AD300" s="6" t="s">
        <v>364</v>
      </c>
      <c r="AE300" s="6"/>
      <c r="AF300" s="6" t="s">
        <v>365</v>
      </c>
      <c r="AG300" s="6"/>
      <c r="AH300" s="6" t="s">
        <v>593</v>
      </c>
      <c r="AI300" s="6"/>
      <c r="AJ300" s="6" t="s">
        <v>594</v>
      </c>
      <c r="AK300" s="6"/>
      <c r="AL300" s="6" t="s">
        <v>600</v>
      </c>
      <c r="AM300" s="5">
        <v>0</v>
      </c>
      <c r="AN300" s="10" t="s">
        <v>601</v>
      </c>
      <c r="AO300" s="10" t="s">
        <v>602</v>
      </c>
      <c r="AP300" s="6" t="s">
        <v>603</v>
      </c>
      <c r="AQ300" s="10" t="s">
        <v>604</v>
      </c>
      <c r="AR300" s="10" t="s">
        <v>8</v>
      </c>
      <c r="AS300" s="10" t="s">
        <v>56</v>
      </c>
      <c r="AT300" s="10" t="s">
        <v>10</v>
      </c>
      <c r="AU300" s="10" t="s">
        <v>11</v>
      </c>
      <c r="AV300" s="10"/>
      <c r="AW300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'299'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'Alstroemeria yellow spot orthotospovirus' ,/*[isType]=*/ '0' ,/*[exemplarAccessions]=*/ 'L: MF469033; M: MF469034; S: MF469035' ,/*[exemplarName]=*/ 'Alstroemeria yellow spot virus' ,/*[abbrev]=*/ 'AYSV' ,/*[exemplarIsolate]=*/ 'Als-2000'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0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0" s="60" t="str">
        <f t="shared" ca="1" si="25"/>
        <v>/*[filename]=*/ 'ICTV MSL Release 35 2019 Changes.2.col_mapped.SQLinsert.xlsx' ,/*[sort]=*/ '299'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0" s="60" t="str">
        <f t="shared" si="2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0" s="60" t="str">
        <f t="shared" si="27"/>
        <v xml:space="preserve">,/*[subclass]=*/NULL,/*[order]=*/ 'Bunyavirales' ,/*[suborder]=*/NULL,/*[family]=*/ 'Tospoviridae' ,/*[subfamily]=*/NULL,/*[genus]=*/ 'Orthotospovirus' ,/*[subgenus]=*/NULL,/*[species]=*/ 'Alstroemeria yellow spot orthotospovirus' ,/*[isType]=*/ '0' ,/*[exemplarAccessions]=*/ 'L: MF469033; M: MF469034; S: MF469035' ,/*[exemplarName]=*/ 'Alstroemeria yellow spot virus' ,/*[abbrev]=*/ 'AYSV' ,/*[exemplarIsolate]=*/ 'Als-2000' ,/*[isComplete]=*/ 'CG' ,/*[molecule]=*/ 'ssRNA (+/-)' </v>
      </c>
      <c r="BB300" s="60" t="str">
        <f t="shared" si="28"/>
        <v xml:space="preserve">,/*[change]=*/ 'Create new' ,/*[rank]=*/ 'species' </v>
      </c>
    </row>
    <row r="301" spans="1:54" x14ac:dyDescent="0.2">
      <c r="A3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1" s="14">
        <v>300</v>
      </c>
      <c r="D301" s="16" t="s">
        <v>592</v>
      </c>
      <c r="E301" s="14" t="s">
        <v>5713</v>
      </c>
      <c r="F301" s="16" t="s">
        <v>5389</v>
      </c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X301" s="6" t="s">
        <v>104</v>
      </c>
      <c r="Y301" s="6"/>
      <c r="Z301" s="6"/>
      <c r="AA301" s="6"/>
      <c r="AB301" s="6" t="s">
        <v>105</v>
      </c>
      <c r="AC301" s="6" t="s">
        <v>363</v>
      </c>
      <c r="AD301" s="6" t="s">
        <v>364</v>
      </c>
      <c r="AE301" s="6"/>
      <c r="AF301" s="6" t="s">
        <v>365</v>
      </c>
      <c r="AG301" s="6"/>
      <c r="AH301" s="6" t="s">
        <v>593</v>
      </c>
      <c r="AI301" s="6"/>
      <c r="AJ301" s="6" t="s">
        <v>594</v>
      </c>
      <c r="AK301" s="6"/>
      <c r="AL301" s="6" t="s">
        <v>605</v>
      </c>
      <c r="AM301" s="5">
        <v>0</v>
      </c>
      <c r="AN301" s="10" t="s">
        <v>606</v>
      </c>
      <c r="AO301" s="10" t="s">
        <v>607</v>
      </c>
      <c r="AP301" s="6" t="s">
        <v>608</v>
      </c>
      <c r="AQ301" s="10" t="s">
        <v>609</v>
      </c>
      <c r="AR301" s="10" t="s">
        <v>8</v>
      </c>
      <c r="AS301" s="10" t="s">
        <v>56</v>
      </c>
      <c r="AT301" s="10" t="s">
        <v>10</v>
      </c>
      <c r="AU301" s="10" t="s">
        <v>11</v>
      </c>
      <c r="AV301" s="10"/>
      <c r="AW301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'300'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chlorotic fan spot orthotospovirus' ,/*[isType]=*/ '0' ,/*[exemplarAccessions]=*/ 'L: KP146140; M: KP146141; S: AF080526' ,/*[exemplarName]=*/ 'groundnut chlorotic fan-spot virus' ,/*[abbrev]=*/ 'GCFSV' ,/*[exemplarIsolate]=*/ 'PD2'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1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1" s="60" t="str">
        <f t="shared" ca="1" si="25"/>
        <v>/*[filename]=*/ 'ICTV MSL Release 35 2019 Changes.2.col_mapped.SQLinsert.xlsx' ,/*[sort]=*/ '300'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1" s="60" t="str">
        <f t="shared" si="2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1" s="60" t="str">
        <f t="shared" si="27"/>
        <v xml:space="preserve">,/*[subclass]=*/NULL,/*[order]=*/ 'Bunyavirales' ,/*[suborder]=*/NULL,/*[family]=*/ 'Tospoviridae' ,/*[subfamily]=*/NULL,/*[genus]=*/ 'Orthotospovirus' ,/*[subgenus]=*/NULL,/*[species]=*/ 'Groundnut chlorotic fan spot orthotospovirus' ,/*[isType]=*/ '0' ,/*[exemplarAccessions]=*/ 'L: KP146140; M: KP146141; S: AF080526' ,/*[exemplarName]=*/ 'groundnut chlorotic fan-spot virus' ,/*[abbrev]=*/ 'GCFSV' ,/*[exemplarIsolate]=*/ 'PD2' ,/*[isComplete]=*/ 'CG' ,/*[molecule]=*/ 'ssRNA (+/-)' </v>
      </c>
      <c r="BB301" s="60" t="str">
        <f t="shared" si="28"/>
        <v xml:space="preserve">,/*[change]=*/ 'Create new' ,/*[rank]=*/ 'species' </v>
      </c>
    </row>
    <row r="302" spans="1:54" x14ac:dyDescent="0.2">
      <c r="A3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2" s="14">
        <v>301</v>
      </c>
      <c r="D302" s="16" t="s">
        <v>592</v>
      </c>
      <c r="E302" s="14" t="s">
        <v>5713</v>
      </c>
      <c r="F302" s="16" t="s">
        <v>5389</v>
      </c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X302" s="6" t="s">
        <v>104</v>
      </c>
      <c r="Y302" s="6"/>
      <c r="Z302" s="6"/>
      <c r="AA302" s="6"/>
      <c r="AB302" s="6" t="s">
        <v>105</v>
      </c>
      <c r="AC302" s="6" t="s">
        <v>363</v>
      </c>
      <c r="AD302" s="6" t="s">
        <v>364</v>
      </c>
      <c r="AE302" s="6"/>
      <c r="AF302" s="6" t="s">
        <v>365</v>
      </c>
      <c r="AG302" s="6"/>
      <c r="AH302" s="6" t="s">
        <v>593</v>
      </c>
      <c r="AI302" s="6"/>
      <c r="AJ302" s="6" t="s">
        <v>594</v>
      </c>
      <c r="AK302" s="6"/>
      <c r="AL302" s="6" t="s">
        <v>610</v>
      </c>
      <c r="AM302" s="5">
        <v>0</v>
      </c>
      <c r="AN302" s="10" t="s">
        <v>611</v>
      </c>
      <c r="AO302" s="10" t="s">
        <v>612</v>
      </c>
      <c r="AP302" s="6" t="s">
        <v>613</v>
      </c>
      <c r="AQ302" s="10" t="s">
        <v>614</v>
      </c>
      <c r="AR302" s="10" t="s">
        <v>8</v>
      </c>
      <c r="AS302" s="10" t="s">
        <v>56</v>
      </c>
      <c r="AT302" s="10" t="s">
        <v>10</v>
      </c>
      <c r="AU302" s="10" t="s">
        <v>11</v>
      </c>
      <c r="AV302" s="10"/>
      <c r="AW302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'301'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'Hippeastrum chlorotic ringspot orthotospovirus' ,/*[isType]=*/ '0' ,/*[exemplarAccessions]=*/ 'L: HG763861; M: JX833565; S: JX833564' ,/*[exemplarName]=*/ 'Hippeastrum chlorotic spot virus' ,/*[abbrev]=*/ 'HCRV' ,/*[exemplarIsolate]=*/ 'HLS1-2'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2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2" s="60" t="str">
        <f t="shared" ca="1" si="25"/>
        <v>/*[filename]=*/ 'ICTV MSL Release 35 2019 Changes.2.col_mapped.SQLinsert.xlsx' ,/*[sort]=*/ '301'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2" s="60" t="str">
        <f t="shared" si="2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2" s="60" t="str">
        <f t="shared" si="27"/>
        <v xml:space="preserve">,/*[subclass]=*/NULL,/*[order]=*/ 'Bunyavirales' ,/*[suborder]=*/NULL,/*[family]=*/ 'Tospoviridae' ,/*[subfamily]=*/NULL,/*[genus]=*/ 'Orthotospovirus' ,/*[subgenus]=*/NULL,/*[species]=*/ 'Hippeastrum chlorotic ringspot orthotospovirus' ,/*[isType]=*/ '0' ,/*[exemplarAccessions]=*/ 'L: HG763861; M: JX833565; S: JX833564' ,/*[exemplarName]=*/ 'Hippeastrum chlorotic spot virus' ,/*[abbrev]=*/ 'HCRV' ,/*[exemplarIsolate]=*/ 'HLS1-2' ,/*[isComplete]=*/ 'CG' ,/*[molecule]=*/ 'ssRNA (+/-)' </v>
      </c>
      <c r="BB302" s="60" t="str">
        <f t="shared" si="28"/>
        <v xml:space="preserve">,/*[change]=*/ 'Create new' ,/*[rank]=*/ 'species' </v>
      </c>
    </row>
    <row r="303" spans="1:54" x14ac:dyDescent="0.2">
      <c r="A3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3" s="14">
        <v>302</v>
      </c>
      <c r="D303" s="16" t="s">
        <v>592</v>
      </c>
      <c r="E303" s="14" t="s">
        <v>5713</v>
      </c>
      <c r="F303" s="16" t="s">
        <v>5389</v>
      </c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X303" s="6" t="s">
        <v>104</v>
      </c>
      <c r="Y303" s="6"/>
      <c r="Z303" s="6"/>
      <c r="AA303" s="6"/>
      <c r="AB303" s="6" t="s">
        <v>105</v>
      </c>
      <c r="AC303" s="6" t="s">
        <v>363</v>
      </c>
      <c r="AD303" s="6" t="s">
        <v>364</v>
      </c>
      <c r="AE303" s="6"/>
      <c r="AF303" s="6" t="s">
        <v>365</v>
      </c>
      <c r="AG303" s="6"/>
      <c r="AH303" s="6" t="s">
        <v>593</v>
      </c>
      <c r="AI303" s="6"/>
      <c r="AJ303" s="6" t="s">
        <v>594</v>
      </c>
      <c r="AK303" s="6"/>
      <c r="AL303" s="6" t="s">
        <v>615</v>
      </c>
      <c r="AM303" s="5">
        <v>0</v>
      </c>
      <c r="AN303" s="10" t="s">
        <v>616</v>
      </c>
      <c r="AO303" s="10" t="s">
        <v>617</v>
      </c>
      <c r="AP303" s="6" t="s">
        <v>618</v>
      </c>
      <c r="AQ303" s="10" t="s">
        <v>619</v>
      </c>
      <c r="AR303" s="10" t="s">
        <v>8</v>
      </c>
      <c r="AS303" s="10" t="s">
        <v>56</v>
      </c>
      <c r="AT303" s="10" t="s">
        <v>10</v>
      </c>
      <c r="AU303" s="10" t="s">
        <v>11</v>
      </c>
      <c r="AV303" s="10"/>
      <c r="AW303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'302'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'Mulberry vein banding associated orthotospovirus' ,/*[isType]=*/ '0' ,/*[exemplarAccessions]=*/ 'L: KM819698; M: KM819699; S: KM819701' ,/*[exemplarName]=*/ 'mulberry vein banding-associated virus' ,/*[abbrev]=*/ 'MVBaV' ,/*[exemplarIsolate]=*/ 'XCSY-3'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3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3" s="60" t="str">
        <f t="shared" ca="1" si="25"/>
        <v>/*[filename]=*/ 'ICTV MSL Release 35 2019 Changes.2.col_mapped.SQLinsert.xlsx' ,/*[sort]=*/ '302'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3" s="60" t="str">
        <f t="shared" si="2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3" s="60" t="str">
        <f t="shared" si="27"/>
        <v xml:space="preserve">,/*[subclass]=*/NULL,/*[order]=*/ 'Bunyavirales' ,/*[suborder]=*/NULL,/*[family]=*/ 'Tospoviridae' ,/*[subfamily]=*/NULL,/*[genus]=*/ 'Orthotospovirus' ,/*[subgenus]=*/NULL,/*[species]=*/ 'Mulberry vein banding associated orthotospovirus' ,/*[isType]=*/ '0' ,/*[exemplarAccessions]=*/ 'L: KM819698; M: KM819699; S: KM819701' ,/*[exemplarName]=*/ 'mulberry vein banding-associated virus' ,/*[abbrev]=*/ 'MVBaV' ,/*[exemplarIsolate]=*/ 'XCSY-3' ,/*[isComplete]=*/ 'CG' ,/*[molecule]=*/ 'ssRNA (+/-)' </v>
      </c>
      <c r="BB303" s="60" t="str">
        <f t="shared" si="28"/>
        <v xml:space="preserve">,/*[change]=*/ 'Create new' ,/*[rank]=*/ 'species' </v>
      </c>
    </row>
    <row r="304" spans="1:54" x14ac:dyDescent="0.2">
      <c r="A3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4" s="14">
        <v>303</v>
      </c>
      <c r="D304" s="16" t="s">
        <v>592</v>
      </c>
      <c r="E304" s="14" t="s">
        <v>5713</v>
      </c>
      <c r="F304" s="16" t="s">
        <v>5389</v>
      </c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X304" s="6" t="s">
        <v>104</v>
      </c>
      <c r="Y304" s="6"/>
      <c r="Z304" s="6"/>
      <c r="AA304" s="6"/>
      <c r="AB304" s="6" t="s">
        <v>105</v>
      </c>
      <c r="AC304" s="6" t="s">
        <v>363</v>
      </c>
      <c r="AD304" s="6" t="s">
        <v>364</v>
      </c>
      <c r="AE304" s="6"/>
      <c r="AF304" s="6" t="s">
        <v>365</v>
      </c>
      <c r="AG304" s="6"/>
      <c r="AH304" s="6" t="s">
        <v>593</v>
      </c>
      <c r="AI304" s="6"/>
      <c r="AJ304" s="6" t="s">
        <v>594</v>
      </c>
      <c r="AK304" s="6"/>
      <c r="AL304" s="6" t="s">
        <v>620</v>
      </c>
      <c r="AM304" s="5">
        <v>0</v>
      </c>
      <c r="AN304" s="10" t="s">
        <v>621</v>
      </c>
      <c r="AO304" s="10" t="s">
        <v>622</v>
      </c>
      <c r="AP304" s="6" t="s">
        <v>623</v>
      </c>
      <c r="AQ304" s="10" t="s">
        <v>624</v>
      </c>
      <c r="AR304" s="10" t="s">
        <v>8</v>
      </c>
      <c r="AS304" s="10" t="s">
        <v>56</v>
      </c>
      <c r="AT304" s="10" t="s">
        <v>10</v>
      </c>
      <c r="AU304" s="10" t="s">
        <v>11</v>
      </c>
      <c r="AV304" s="10"/>
      <c r="AW304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'303'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'Pepper chlorotic spot orthotospovirus' ,/*[isType]=*/ '0' ,/*[exemplarAccessions]=*/ 'L: KX247379; M: KX247378; S: KX247377' ,/*[exemplarName]=*/ 'pepper chlorotic spot virus' ,/*[abbrev]=*/ 'PCSV' ,/*[exemplarIsolate]=*/ '14YV733'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4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4" s="60" t="str">
        <f t="shared" ca="1" si="25"/>
        <v>/*[filename]=*/ 'ICTV MSL Release 35 2019 Changes.2.col_mapped.SQLinsert.xlsx' ,/*[sort]=*/ '303'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4" s="60" t="str">
        <f t="shared" si="2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4" s="60" t="str">
        <f t="shared" si="27"/>
        <v xml:space="preserve">,/*[subclass]=*/NULL,/*[order]=*/ 'Bunyavirales' ,/*[suborder]=*/NULL,/*[family]=*/ 'Tospoviridae' ,/*[subfamily]=*/NULL,/*[genus]=*/ 'Orthotospovirus' ,/*[subgenus]=*/NULL,/*[species]=*/ 'Pepper chlorotic spot orthotospovirus' ,/*[isType]=*/ '0' ,/*[exemplarAccessions]=*/ 'L: KX247379; M: KX247378; S: KX247377' ,/*[exemplarName]=*/ 'pepper chlorotic spot virus' ,/*[abbrev]=*/ 'PCSV' ,/*[exemplarIsolate]=*/ '14YV733' ,/*[isComplete]=*/ 'CG' ,/*[molecule]=*/ 'ssRNA (+/-)' </v>
      </c>
      <c r="BB304" s="60" t="str">
        <f t="shared" si="28"/>
        <v xml:space="preserve">,/*[change]=*/ 'Create new' ,/*[rank]=*/ 'species' </v>
      </c>
    </row>
    <row r="305" spans="1:54" x14ac:dyDescent="0.2">
      <c r="A3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5" s="14">
        <v>304</v>
      </c>
      <c r="D305" s="16" t="s">
        <v>592</v>
      </c>
      <c r="E305" s="14" t="s">
        <v>5713</v>
      </c>
      <c r="F305" s="16" t="s">
        <v>5389</v>
      </c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X305" s="6" t="s">
        <v>104</v>
      </c>
      <c r="Y305" s="6"/>
      <c r="Z305" s="6"/>
      <c r="AA305" s="6"/>
      <c r="AB305" s="6" t="s">
        <v>105</v>
      </c>
      <c r="AC305" s="6" t="s">
        <v>363</v>
      </c>
      <c r="AD305" s="6" t="s">
        <v>364</v>
      </c>
      <c r="AE305" s="6"/>
      <c r="AF305" s="6" t="s">
        <v>365</v>
      </c>
      <c r="AG305" s="6"/>
      <c r="AH305" s="6" t="s">
        <v>593</v>
      </c>
      <c r="AI305" s="6"/>
      <c r="AJ305" s="6" t="s">
        <v>594</v>
      </c>
      <c r="AK305" s="6"/>
      <c r="AL305" s="6" t="s">
        <v>625</v>
      </c>
      <c r="AM305" s="5">
        <v>0</v>
      </c>
      <c r="AN305" s="10" t="s">
        <v>626</v>
      </c>
      <c r="AO305" s="10" t="s">
        <v>627</v>
      </c>
      <c r="AP305" s="6" t="s">
        <v>628</v>
      </c>
      <c r="AQ305" s="10" t="s">
        <v>629</v>
      </c>
      <c r="AR305" s="10" t="s">
        <v>8</v>
      </c>
      <c r="AS305" s="10" t="s">
        <v>56</v>
      </c>
      <c r="AT305" s="10" t="s">
        <v>10</v>
      </c>
      <c r="AU305" s="10" t="s">
        <v>11</v>
      </c>
      <c r="AV305" s="10"/>
      <c r="AW305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'304'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yellow ring orthotospovirus' ,/*[isType]=*/ '0' ,/*[exemplarAccessions]=*/ 'L: JN560178; M: JN560177; S: AY686718' ,/*[exemplarName]=*/ 'tomato yellow ring virus' ,/*[abbrev]=*/ 'TYRV' ,/*[exemplarIsolate]=*/ 'TYRV-t'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5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5" s="60" t="str">
        <f t="shared" ca="1" si="25"/>
        <v>/*[filename]=*/ 'ICTV MSL Release 35 2019 Changes.2.col_mapped.SQLinsert.xlsx' ,/*[sort]=*/ '304'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5" s="60" t="str">
        <f t="shared" si="2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5" s="60" t="str">
        <f t="shared" si="27"/>
        <v xml:space="preserve">,/*[subclass]=*/NULL,/*[order]=*/ 'Bunyavirales' ,/*[suborder]=*/NULL,/*[family]=*/ 'Tospoviridae' ,/*[subfamily]=*/NULL,/*[genus]=*/ 'Orthotospovirus' ,/*[subgenus]=*/NULL,/*[species]=*/ 'Tomato yellow ring orthotospovirus' ,/*[isType]=*/ '0' ,/*[exemplarAccessions]=*/ 'L: JN560178; M: JN560177; S: AY686718' ,/*[exemplarName]=*/ 'tomato yellow ring virus' ,/*[abbrev]=*/ 'TYRV' ,/*[exemplarIsolate]=*/ 'TYRV-t' ,/*[isComplete]=*/ 'CG' ,/*[molecule]=*/ 'ssRNA (+/-)' </v>
      </c>
      <c r="BB305" s="60" t="str">
        <f t="shared" si="28"/>
        <v xml:space="preserve">,/*[change]=*/ 'Create new' ,/*[rank]=*/ 'species' </v>
      </c>
    </row>
    <row r="306" spans="1:54" x14ac:dyDescent="0.2">
      <c r="A3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6" s="14">
        <v>305</v>
      </c>
      <c r="D306" s="16" t="s">
        <v>592</v>
      </c>
      <c r="E306" s="14" t="s">
        <v>5713</v>
      </c>
      <c r="F306" s="16" t="s">
        <v>5389</v>
      </c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X306" s="6" t="s">
        <v>104</v>
      </c>
      <c r="Y306" s="6"/>
      <c r="Z306" s="6"/>
      <c r="AA306" s="6"/>
      <c r="AB306" s="6" t="s">
        <v>105</v>
      </c>
      <c r="AC306" s="6" t="s">
        <v>363</v>
      </c>
      <c r="AD306" s="6" t="s">
        <v>364</v>
      </c>
      <c r="AE306" s="6"/>
      <c r="AF306" s="6" t="s">
        <v>365</v>
      </c>
      <c r="AG306" s="6"/>
      <c r="AH306" s="6" t="s">
        <v>593</v>
      </c>
      <c r="AI306" s="6"/>
      <c r="AJ306" s="6" t="s">
        <v>594</v>
      </c>
      <c r="AK306" s="6"/>
      <c r="AL306" s="6" t="s">
        <v>630</v>
      </c>
      <c r="AM306" s="5">
        <v>0</v>
      </c>
      <c r="AN306" s="10" t="s">
        <v>631</v>
      </c>
      <c r="AO306" s="10" t="s">
        <v>632</v>
      </c>
      <c r="AP306" s="10" t="s">
        <v>633</v>
      </c>
      <c r="AQ306" s="10" t="s">
        <v>634</v>
      </c>
      <c r="AR306" s="10" t="s">
        <v>8</v>
      </c>
      <c r="AS306" s="10" t="s">
        <v>56</v>
      </c>
      <c r="AT306" s="10" t="s">
        <v>10</v>
      </c>
      <c r="AU306" s="10" t="s">
        <v>11</v>
      </c>
      <c r="AV306" s="10"/>
      <c r="AW306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'305'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zonate spot orthotospovirus' ,/*[isType]=*/ '0' ,/*[exemplarAccessions]=*/ 'L: EF552435; M: EF552434; S: EF552433' ,/*[exemplarName]=*/ 'tomato zonate spot virus' ,/*[abbrev]=*/ 'TZSV' ,/*[exemplarIsolate]=*/ 'Tomato-YN'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6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6" s="60" t="str">
        <f t="shared" ca="1" si="25"/>
        <v>/*[filename]=*/ 'ICTV MSL Release 35 2019 Changes.2.col_mapped.SQLinsert.xlsx' ,/*[sort]=*/ '305'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6" s="60" t="str">
        <f t="shared" si="2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6" s="60" t="str">
        <f t="shared" si="27"/>
        <v xml:space="preserve">,/*[subclass]=*/NULL,/*[order]=*/ 'Bunyavirales' ,/*[suborder]=*/NULL,/*[family]=*/ 'Tospoviridae' ,/*[subfamily]=*/NULL,/*[genus]=*/ 'Orthotospovirus' ,/*[subgenus]=*/NULL,/*[species]=*/ 'Tomato zonate spot orthotospovirus' ,/*[isType]=*/ '0' ,/*[exemplarAccessions]=*/ 'L: EF552435; M: EF552434; S: EF552433' ,/*[exemplarName]=*/ 'tomato zonate spot virus' ,/*[abbrev]=*/ 'TZSV' ,/*[exemplarIsolate]=*/ 'Tomato-YN' ,/*[isComplete]=*/ 'CG' ,/*[molecule]=*/ 'ssRNA (+/-)' </v>
      </c>
      <c r="BB306" s="60" t="str">
        <f t="shared" si="28"/>
        <v xml:space="preserve">,/*[change]=*/ 'Create new' ,/*[rank]=*/ 'species' </v>
      </c>
    </row>
    <row r="307" spans="1:54" x14ac:dyDescent="0.2">
      <c r="A3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7" s="14">
        <v>306</v>
      </c>
      <c r="D307" s="16" t="s">
        <v>635</v>
      </c>
      <c r="E307" s="14" t="s">
        <v>5714</v>
      </c>
      <c r="F307" s="16" t="s">
        <v>5390</v>
      </c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 t="s">
        <v>130</v>
      </c>
      <c r="AI307" s="6"/>
      <c r="AJ307" s="6" t="s">
        <v>636</v>
      </c>
      <c r="AK307" s="6"/>
      <c r="AL307" s="6"/>
      <c r="AM307" s="6"/>
      <c r="AN307" s="10"/>
      <c r="AO307" s="10"/>
      <c r="AP307" s="6"/>
      <c r="AQ307" s="10"/>
      <c r="AR307" s="10"/>
      <c r="AS307" s="10"/>
      <c r="AT307" s="10" t="s">
        <v>10</v>
      </c>
      <c r="AU307" s="10" t="s">
        <v>13</v>
      </c>
      <c r="AV307" s="10"/>
      <c r="AW307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'306'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'Felipivirus'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07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7" s="60" t="str">
        <f t="shared" ca="1" si="25"/>
        <v>/*[filename]=*/ 'ICTV MSL Release 35 2019 Changes.2.col_mapped.SQLinsert.xlsx' ,/*[sort]=*/ '306'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</v>
      </c>
      <c r="AZ307" s="60" t="str">
        <f t="shared" si="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7" s="60" t="str">
        <f t="shared" si="27"/>
        <v>,/*[subclass]=*/NULL,/*[order]=*/NULL,/*[suborder]=*/NULL,/*[family]=*/ 'Picornaviridae' ,/*[subfamily]=*/NULL,/*[genus]=*/ 'Felipivirus' ,/*[subgenus]=*/NULL,/*[species]=*/NULL,/*[isType]=*/NULL,/*[exemplarAccessions]=*/NULL,/*[exemplarName]=*/NULL,/*[abbrev]=*/NULL,/*[exemplarIsolate]=*/NULL,/*[isComplete]=*/NULL,/*[molecule]=*/NULL</v>
      </c>
      <c r="BB307" s="60" t="str">
        <f t="shared" si="28"/>
        <v xml:space="preserve">,/*[change]=*/ 'Create new' ,/*[rank]=*/ 'genus' </v>
      </c>
    </row>
    <row r="308" spans="1:54" x14ac:dyDescent="0.2">
      <c r="A3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8" s="14">
        <v>307</v>
      </c>
      <c r="D308" s="16" t="s">
        <v>635</v>
      </c>
      <c r="E308" s="14" t="s">
        <v>5714</v>
      </c>
      <c r="F308" s="16" t="s">
        <v>5390</v>
      </c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 t="s">
        <v>130</v>
      </c>
      <c r="AI308" s="6"/>
      <c r="AJ308" s="6" t="s">
        <v>636</v>
      </c>
      <c r="AK308" s="6"/>
      <c r="AL308" s="6" t="s">
        <v>637</v>
      </c>
      <c r="AM308" s="5">
        <v>1</v>
      </c>
      <c r="AN308" s="10" t="s">
        <v>638</v>
      </c>
      <c r="AO308" s="10" t="s">
        <v>639</v>
      </c>
      <c r="AP308" s="6"/>
      <c r="AQ308" s="10" t="s">
        <v>640</v>
      </c>
      <c r="AR308" s="10" t="s">
        <v>8</v>
      </c>
      <c r="AS308" s="10" t="s">
        <v>55</v>
      </c>
      <c r="AT308" s="10" t="s">
        <v>19</v>
      </c>
      <c r="AU308" s="10" t="s">
        <v>11</v>
      </c>
      <c r="AV308" s="10"/>
      <c r="AW308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'307'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'Felipivirus' ,/*[subgenus]=*/NULL,/*[species]=*/ 'Felipivirus A' ,/*[isType]=*/ '1' ,/*[exemplarAccessions]=*/ 'JN572115' ,/*[exemplarName]=*/ 'felipivirus A1' ,/*[abbrev]=*/NULL,/*[exemplarIsolate]=*/ '073F'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08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8" s="60" t="str">
        <f t="shared" ca="1" si="25"/>
        <v>/*[filename]=*/ 'ICTV MSL Release 35 2019 Changes.2.col_mapped.SQLinsert.xlsx' ,/*[sort]=*/ '307'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</v>
      </c>
      <c r="AZ308" s="60" t="str">
        <f t="shared" si="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8" s="60" t="str">
        <f t="shared" si="27"/>
        <v xml:space="preserve">,/*[subclass]=*/NULL,/*[order]=*/NULL,/*[suborder]=*/NULL,/*[family]=*/ 'Picornaviridae' ,/*[subfamily]=*/NULL,/*[genus]=*/ 'Felipivirus' ,/*[subgenus]=*/NULL,/*[species]=*/ 'Felipivirus A' ,/*[isType]=*/ '1' ,/*[exemplarAccessions]=*/ 'JN572115' ,/*[exemplarName]=*/ 'felipivirus A1' ,/*[abbrev]=*/NULL,/*[exemplarIsolate]=*/ '073F' ,/*[isComplete]=*/ 'CG' ,/*[molecule]=*/ 'ssRNA (+)' </v>
      </c>
      <c r="BB308" s="60" t="str">
        <f t="shared" si="28"/>
        <v xml:space="preserve">,/*[change]=*/ 'Create new; assign as type species' ,/*[rank]=*/ 'species' </v>
      </c>
    </row>
    <row r="309" spans="1:54" x14ac:dyDescent="0.2">
      <c r="A3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9" s="14">
        <v>308</v>
      </c>
      <c r="D309" s="16" t="s">
        <v>641</v>
      </c>
      <c r="E309" s="14" t="s">
        <v>5715</v>
      </c>
      <c r="F309" s="16" t="s">
        <v>5391</v>
      </c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X309" s="6"/>
      <c r="Y309" s="6"/>
      <c r="Z309" s="6"/>
      <c r="AA309" s="6"/>
      <c r="AB309" s="6"/>
      <c r="AC309" s="6"/>
      <c r="AD309" s="6"/>
      <c r="AE309" s="6"/>
      <c r="AF309" s="6" t="s">
        <v>247</v>
      </c>
      <c r="AG309" s="6"/>
      <c r="AH309" s="6" t="s">
        <v>248</v>
      </c>
      <c r="AI309" s="6"/>
      <c r="AJ309" s="6" t="s">
        <v>642</v>
      </c>
      <c r="AK309" s="6"/>
      <c r="AL309" s="6"/>
      <c r="AM309" s="6"/>
      <c r="AN309" s="10"/>
      <c r="AO309" s="10"/>
      <c r="AP309" s="6"/>
      <c r="AQ309" s="10"/>
      <c r="AR309" s="10"/>
      <c r="AS309" s="10"/>
      <c r="AT309" s="10" t="s">
        <v>10</v>
      </c>
      <c r="AU309" s="10" t="s">
        <v>13</v>
      </c>
      <c r="AV309" s="10"/>
      <c r="AW309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'308'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'Coralvirus'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09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9" s="60" t="str">
        <f t="shared" ca="1" si="25"/>
        <v>/*[filename]=*/ 'ICTV MSL Release 35 2019 Changes.2.col_mapped.SQLinsert.xlsx' ,/*[sort]=*/ '308'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</v>
      </c>
      <c r="AZ309" s="60" t="str">
        <f t="shared" si="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9" s="60" t="str">
        <f t="shared" si="27"/>
        <v>,/*[subclass]=*/NULL,/*[order]=*/ 'Caudovirales' ,/*[suborder]=*/NULL,/*[family]=*/ 'Siphoviridae' ,/*[subfamily]=*/NULL,/*[genus]=*/ 'Coralvirus' ,/*[subgenus]=*/NULL,/*[species]=*/NULL,/*[isType]=*/NULL,/*[exemplarAccessions]=*/NULL,/*[exemplarName]=*/NULL,/*[abbrev]=*/NULL,/*[exemplarIsolate]=*/NULL,/*[isComplete]=*/NULL,/*[molecule]=*/NULL</v>
      </c>
      <c r="BB309" s="60" t="str">
        <f t="shared" si="28"/>
        <v xml:space="preserve">,/*[change]=*/ 'Create new' ,/*[rank]=*/ 'genus' </v>
      </c>
    </row>
    <row r="310" spans="1:54" x14ac:dyDescent="0.2">
      <c r="A3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0" s="14">
        <v>309</v>
      </c>
      <c r="D310" s="16" t="s">
        <v>641</v>
      </c>
      <c r="E310" s="14" t="s">
        <v>5715</v>
      </c>
      <c r="F310" s="16" t="s">
        <v>5391</v>
      </c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X310" s="6"/>
      <c r="Y310" s="6"/>
      <c r="Z310" s="6"/>
      <c r="AA310" s="6"/>
      <c r="AB310" s="6"/>
      <c r="AC310" s="6"/>
      <c r="AD310" s="6"/>
      <c r="AE310" s="6"/>
      <c r="AF310" s="6" t="s">
        <v>247</v>
      </c>
      <c r="AG310" s="6"/>
      <c r="AH310" s="6" t="s">
        <v>248</v>
      </c>
      <c r="AI310" s="6"/>
      <c r="AJ310" s="6" t="s">
        <v>642</v>
      </c>
      <c r="AK310" s="6"/>
      <c r="AL310" s="6" t="s">
        <v>643</v>
      </c>
      <c r="AM310" s="5">
        <v>1</v>
      </c>
      <c r="AN310" s="10" t="s">
        <v>644</v>
      </c>
      <c r="AO310" s="10" t="s">
        <v>645</v>
      </c>
      <c r="AP310" s="6"/>
      <c r="AQ310" s="10"/>
      <c r="AR310" s="10" t="s">
        <v>8</v>
      </c>
      <c r="AS310" s="10" t="s">
        <v>22</v>
      </c>
      <c r="AT310" s="10" t="s">
        <v>19</v>
      </c>
      <c r="AU310" s="10" t="s">
        <v>11</v>
      </c>
      <c r="AV310" s="10"/>
      <c r="AW310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'309'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'Coralvirus' ,/*[subgenus]=*/NULL,/*[species]=*/ 'Arthrobacter virus Coral' ,/*[isType]=*/ '1' ,/*[exemplarAccessions]=*/ 'MH834606.1' ,/*[exemplarName]=*/ 'Arthobacter phage Coral'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310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0" s="60" t="str">
        <f t="shared" ca="1" si="25"/>
        <v>/*[filename]=*/ 'ICTV MSL Release 35 2019 Changes.2.col_mapped.SQLinsert.xlsx' ,/*[sort]=*/ '309'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</v>
      </c>
      <c r="AZ310" s="60" t="str">
        <f t="shared" si="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0" s="60" t="str">
        <f t="shared" si="27"/>
        <v xml:space="preserve">,/*[subclass]=*/NULL,/*[order]=*/ 'Caudovirales' ,/*[suborder]=*/NULL,/*[family]=*/ 'Siphoviridae' ,/*[subfamily]=*/NULL,/*[genus]=*/ 'Coralvirus' ,/*[subgenus]=*/NULL,/*[species]=*/ 'Arthrobacter virus Coral' ,/*[isType]=*/ '1' ,/*[exemplarAccessions]=*/ 'MH834606.1' ,/*[exemplarName]=*/ 'Arthobacter phage Coral' ,/*[abbrev]=*/NULL,/*[exemplarIsolate]=*/NULL,/*[isComplete]=*/ 'CG' ,/*[molecule]=*/ 'dsDNA' </v>
      </c>
      <c r="BB310" s="60" t="str">
        <f t="shared" si="28"/>
        <v xml:space="preserve">,/*[change]=*/ 'Create new; assign as type species' ,/*[rank]=*/ 'species' </v>
      </c>
    </row>
    <row r="311" spans="1:54" x14ac:dyDescent="0.2">
      <c r="A3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1" s="14">
        <v>310</v>
      </c>
      <c r="D311" s="16" t="s">
        <v>641</v>
      </c>
      <c r="E311" s="14" t="s">
        <v>5715</v>
      </c>
      <c r="F311" s="16" t="s">
        <v>5391</v>
      </c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 t="s">
        <v>642</v>
      </c>
      <c r="AK311" s="6"/>
      <c r="AL311" s="6" t="s">
        <v>646</v>
      </c>
      <c r="AM311" s="5">
        <v>0</v>
      </c>
      <c r="AN311" s="10" t="s">
        <v>647</v>
      </c>
      <c r="AO311" s="10" t="s">
        <v>648</v>
      </c>
      <c r="AP311" s="6"/>
      <c r="AQ311" s="10"/>
      <c r="AR311" s="10" t="s">
        <v>8</v>
      </c>
      <c r="AS311" s="10" t="s">
        <v>22</v>
      </c>
      <c r="AT311" s="10" t="s">
        <v>10</v>
      </c>
      <c r="AU311" s="10" t="s">
        <v>11</v>
      </c>
      <c r="AV311" s="10"/>
      <c r="AW311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'310'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'Coralvirus' ,/*[subgenus]=*/NULL,/*[species]=*/ 'Arthrobacter virus Kepler' ,/*[isType]=*/ '0' ,/*[exemplarAccessions]=*/ 'MH834616.1' ,/*[exemplarName]=*/ 'Arthobacter phage Kepler'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311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1" s="60" t="str">
        <f t="shared" ca="1" si="25"/>
        <v>/*[filename]=*/ 'ICTV MSL Release 35 2019 Changes.2.col_mapped.SQLinsert.xlsx' ,/*[sort]=*/ '310'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</v>
      </c>
      <c r="AZ311" s="60" t="str">
        <f t="shared" si="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1" s="60" t="str">
        <f t="shared" si="27"/>
        <v xml:space="preserve">,/*[subclass]=*/NULL,/*[order]=*/NULL,/*[suborder]=*/NULL,/*[family]=*/NULL,/*[subfamily]=*/NULL,/*[genus]=*/ 'Coralvirus' ,/*[subgenus]=*/NULL,/*[species]=*/ 'Arthrobacter virus Kepler' ,/*[isType]=*/ '0' ,/*[exemplarAccessions]=*/ 'MH834616.1' ,/*[exemplarName]=*/ 'Arthobacter phage Kepler' ,/*[abbrev]=*/NULL,/*[exemplarIsolate]=*/NULL,/*[isComplete]=*/ 'CG' ,/*[molecule]=*/ 'dsDNA' </v>
      </c>
      <c r="BB311" s="60" t="str">
        <f t="shared" si="28"/>
        <v xml:space="preserve">,/*[change]=*/ 'Create new' ,/*[rank]=*/ 'species' </v>
      </c>
    </row>
    <row r="312" spans="1:54" x14ac:dyDescent="0.2">
      <c r="A3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2" s="14">
        <v>311</v>
      </c>
      <c r="D312" s="16" t="s">
        <v>649</v>
      </c>
      <c r="E312" s="14" t="s">
        <v>5716</v>
      </c>
      <c r="F312" s="16" t="s">
        <v>5392</v>
      </c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 t="s">
        <v>565</v>
      </c>
      <c r="AI312" s="6"/>
      <c r="AJ312" s="6" t="s">
        <v>650</v>
      </c>
      <c r="AK312" s="6"/>
      <c r="AL312" s="6" t="s">
        <v>651</v>
      </c>
      <c r="AM312" s="5">
        <v>0</v>
      </c>
      <c r="AN312" s="10" t="s">
        <v>652</v>
      </c>
      <c r="AO312" s="10" t="s">
        <v>653</v>
      </c>
      <c r="AP312" s="6" t="s">
        <v>654</v>
      </c>
      <c r="AQ312" s="10" t="s">
        <v>655</v>
      </c>
      <c r="AR312" s="10" t="s">
        <v>8</v>
      </c>
      <c r="AS312" s="10" t="s">
        <v>47</v>
      </c>
      <c r="AT312" s="10" t="s">
        <v>10</v>
      </c>
      <c r="AU312" s="10" t="s">
        <v>11</v>
      </c>
      <c r="AV312" s="10"/>
      <c r="AW312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'311'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'Orthohepadnavirus' ,/*[subgenus]=*/NULL,/*[species]=*/ 'Domestic cat hepatitis B virus' ,/*[isType]=*/ '0' ,/*[exemplarAccessions]=*/ 'MH307930' ,/*[exemplarName]=*/ 'domestic cat hepadnavirus' ,/*[abbrev]=*/ 'DCHBV' ,/*[exemplarIsolate]=*/ 'Sydney2016'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312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2" s="60" t="str">
        <f t="shared" ca="1" si="25"/>
        <v>/*[filename]=*/ 'ICTV MSL Release 35 2019 Changes.2.col_mapped.SQLinsert.xlsx' ,/*[sort]=*/ '311'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</v>
      </c>
      <c r="AZ312" s="60" t="str">
        <f t="shared" si="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2" s="60" t="str">
        <f t="shared" si="27"/>
        <v xml:space="preserve">,/*[subclass]=*/NULL,/*[order]=*/NULL,/*[suborder]=*/NULL,/*[family]=*/ 'Hepadnaviridae' ,/*[subfamily]=*/NULL,/*[genus]=*/ 'Orthohepadnavirus' ,/*[subgenus]=*/NULL,/*[species]=*/ 'Domestic cat hepatitis B virus' ,/*[isType]=*/ '0' ,/*[exemplarAccessions]=*/ 'MH307930' ,/*[exemplarName]=*/ 'domestic cat hepadnavirus' ,/*[abbrev]=*/ 'DCHBV' ,/*[exemplarIsolate]=*/ 'Sydney2016' ,/*[isComplete]=*/ 'CG' ,/*[molecule]=*/ 'dsDNA-RT' </v>
      </c>
      <c r="BB312" s="60" t="str">
        <f t="shared" si="28"/>
        <v xml:space="preserve">,/*[change]=*/ 'Create new' ,/*[rank]=*/ 'species' </v>
      </c>
    </row>
    <row r="313" spans="1:54" x14ac:dyDescent="0.2">
      <c r="A3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3" s="14">
        <v>312</v>
      </c>
      <c r="D313" s="16" t="s">
        <v>649</v>
      </c>
      <c r="E313" s="14" t="s">
        <v>5716</v>
      </c>
      <c r="F313" s="16" t="s">
        <v>5392</v>
      </c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 t="s">
        <v>565</v>
      </c>
      <c r="AI313" s="6"/>
      <c r="AJ313" s="6" t="s">
        <v>650</v>
      </c>
      <c r="AK313" s="6"/>
      <c r="AL313" s="6" t="s">
        <v>656</v>
      </c>
      <c r="AM313" s="5">
        <v>0</v>
      </c>
      <c r="AN313" s="10" t="s">
        <v>657</v>
      </c>
      <c r="AO313" s="6" t="s">
        <v>658</v>
      </c>
      <c r="AP313" s="6" t="s">
        <v>659</v>
      </c>
      <c r="AQ313" s="10" t="s">
        <v>660</v>
      </c>
      <c r="AR313" s="10" t="s">
        <v>8</v>
      </c>
      <c r="AS313" s="10" t="s">
        <v>47</v>
      </c>
      <c r="AT313" s="10" t="s">
        <v>10</v>
      </c>
      <c r="AU313" s="10" t="s">
        <v>11</v>
      </c>
      <c r="AV313" s="10"/>
      <c r="AW313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'312'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'Orthohepadnavirus' ,/*[subgenus]=*/NULL,/*[species]=*/ 'Tai Forest hepatitis B virus' ,/*[isType]=*/ '0' ,/*[exemplarAccessions]=*/ 'MK620908' ,/*[exemplarName]=*/ 'Taï Forest hepadnavirus' ,/*[abbrev]=*/ 'TFo HBV' ,/*[exemplarIsolate]=*/ 'Tai'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313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3" s="60" t="str">
        <f t="shared" ca="1" si="25"/>
        <v>/*[filename]=*/ 'ICTV MSL Release 35 2019 Changes.2.col_mapped.SQLinsert.xlsx' ,/*[sort]=*/ '312'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</v>
      </c>
      <c r="AZ313" s="60" t="str">
        <f t="shared" si="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3" s="60" t="str">
        <f t="shared" si="27"/>
        <v xml:space="preserve">,/*[subclass]=*/NULL,/*[order]=*/NULL,/*[suborder]=*/NULL,/*[family]=*/ 'Hepadnaviridae' ,/*[subfamily]=*/NULL,/*[genus]=*/ 'Orthohepadnavirus' ,/*[subgenus]=*/NULL,/*[species]=*/ 'Tai Forest hepatitis B virus' ,/*[isType]=*/ '0' ,/*[exemplarAccessions]=*/ 'MK620908' ,/*[exemplarName]=*/ 'Taï Forest hepadnavirus' ,/*[abbrev]=*/ 'TFo HBV' ,/*[exemplarIsolate]=*/ 'Tai' ,/*[isComplete]=*/ 'CG' ,/*[molecule]=*/ 'dsDNA-RT' </v>
      </c>
      <c r="BB313" s="60" t="str">
        <f t="shared" si="28"/>
        <v xml:space="preserve">,/*[change]=*/ 'Create new' ,/*[rank]=*/ 'species' </v>
      </c>
    </row>
    <row r="314" spans="1:54" x14ac:dyDescent="0.2">
      <c r="A3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4" s="14">
        <v>313</v>
      </c>
      <c r="D314" s="16" t="s">
        <v>649</v>
      </c>
      <c r="E314" s="14" t="s">
        <v>5716</v>
      </c>
      <c r="F314" s="16" t="s">
        <v>5392</v>
      </c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 t="s">
        <v>565</v>
      </c>
      <c r="AI314" s="6"/>
      <c r="AJ314" s="6" t="s">
        <v>650</v>
      </c>
      <c r="AK314" s="6"/>
      <c r="AL314" s="6" t="s">
        <v>661</v>
      </c>
      <c r="AM314" s="5">
        <v>0</v>
      </c>
      <c r="AN314" s="10" t="s">
        <v>662</v>
      </c>
      <c r="AO314" s="10" t="s">
        <v>663</v>
      </c>
      <c r="AP314" s="6" t="s">
        <v>664</v>
      </c>
      <c r="AQ314" s="10" t="s">
        <v>665</v>
      </c>
      <c r="AR314" s="10" t="s">
        <v>8</v>
      </c>
      <c r="AS314" s="10" t="s">
        <v>47</v>
      </c>
      <c r="AT314" s="10" t="s">
        <v>10</v>
      </c>
      <c r="AU314" s="10" t="s">
        <v>11</v>
      </c>
      <c r="AV314" s="10"/>
      <c r="AW314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'313'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'Orthohepadnavirus' ,/*[subgenus]=*/NULL,/*[species]=*/ 'Chinese shrew hepatitis B virus' ,/*[isType]=*/ '0' ,/*[exemplarAccessions]=*/ 'MH484438' ,/*[exemplarName]=*/ 'Asian grey shrew hepatitis B virus' ,/*[abbrev]=*/ 'AGS HBV' ,/*[exemplarIsolate]=*/ 'DL70'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314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4" s="60" t="str">
        <f t="shared" ca="1" si="25"/>
        <v>/*[filename]=*/ 'ICTV MSL Release 35 2019 Changes.2.col_mapped.SQLinsert.xlsx' ,/*[sort]=*/ '313'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</v>
      </c>
      <c r="AZ314" s="60" t="str">
        <f t="shared" si="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4" s="60" t="str">
        <f t="shared" si="27"/>
        <v xml:space="preserve">,/*[subclass]=*/NULL,/*[order]=*/NULL,/*[suborder]=*/NULL,/*[family]=*/ 'Hepadnaviridae' ,/*[subfamily]=*/NULL,/*[genus]=*/ 'Orthohepadnavirus' ,/*[subgenus]=*/NULL,/*[species]=*/ 'Chinese shrew hepatitis B virus' ,/*[isType]=*/ '0' ,/*[exemplarAccessions]=*/ 'MH484438' ,/*[exemplarName]=*/ 'Asian grey shrew hepatitis B virus' ,/*[abbrev]=*/ 'AGS HBV' ,/*[exemplarIsolate]=*/ 'DL70' ,/*[isComplete]=*/ 'CG' ,/*[molecule]=*/ 'dsDNA-RT' </v>
      </c>
      <c r="BB314" s="60" t="str">
        <f t="shared" si="28"/>
        <v xml:space="preserve">,/*[change]=*/ 'Create new' ,/*[rank]=*/ 'species' </v>
      </c>
    </row>
    <row r="315" spans="1:54" x14ac:dyDescent="0.2">
      <c r="A3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5" s="14">
        <v>314</v>
      </c>
      <c r="D315" s="14" t="s">
        <v>5623</v>
      </c>
      <c r="E315" s="14" t="s">
        <v>5717</v>
      </c>
      <c r="F315" s="14" t="s">
        <v>5673</v>
      </c>
      <c r="G315" s="24"/>
      <c r="H315" s="24"/>
      <c r="I315" s="24"/>
      <c r="J315" s="24"/>
      <c r="K315" s="24"/>
      <c r="L315" s="24"/>
      <c r="M315" s="24"/>
      <c r="N315" s="24"/>
      <c r="O315" s="42"/>
      <c r="P315" s="42"/>
      <c r="Q315" s="42"/>
      <c r="R315" s="42"/>
      <c r="S315" s="42"/>
      <c r="T315" s="42"/>
      <c r="U315" s="42"/>
      <c r="V315" s="42"/>
      <c r="W315" s="48"/>
      <c r="X315" s="6"/>
      <c r="Y315" s="6"/>
      <c r="Z315" s="6"/>
      <c r="AA315" s="6"/>
      <c r="AB315" s="6"/>
      <c r="AC315" s="6"/>
      <c r="AD315" s="6"/>
      <c r="AE315" s="6"/>
      <c r="AF315" s="6" t="s">
        <v>108</v>
      </c>
      <c r="AG315" s="6"/>
      <c r="AH315" s="6" t="s">
        <v>5624</v>
      </c>
      <c r="AI315" s="6"/>
      <c r="AJ315" s="6" t="s">
        <v>5625</v>
      </c>
      <c r="AK315" s="6"/>
      <c r="AL315" s="6" t="s">
        <v>5626</v>
      </c>
      <c r="AM315" s="6">
        <v>0</v>
      </c>
      <c r="AN315" s="10" t="s">
        <v>5627</v>
      </c>
      <c r="AO315" s="10" t="s">
        <v>5628</v>
      </c>
      <c r="AP315" s="10" t="s">
        <v>5629</v>
      </c>
      <c r="AQ315" s="10" t="s">
        <v>5630</v>
      </c>
      <c r="AR315" s="10" t="s">
        <v>8</v>
      </c>
      <c r="AS315" s="6"/>
      <c r="AT315" s="10" t="s">
        <v>10</v>
      </c>
      <c r="AU315" s="6" t="s">
        <v>11</v>
      </c>
      <c r="AV315" s="6"/>
      <c r="AW315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'314' ,/*[isWrong]=*/NULL,/*[proposal_abbrev]=*/ '2019.007M' ,/*[proposal]=*/ '2019.007M.zip' ,/*[spreadsheet]=*/ '2019.007M.Bombali_ebolavirus.xlsx'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'Filoviridae' ,/*[subfamily]=*/NULL,/*[genus]=*/ 'Ebolavirus' ,/*[subgenus]=*/NULL,/*[species]=*/ 'Bombali ebolavirus' ,/*[isType]=*/ '0' ,/*[exemplarAccessions]=*/ 'MF319185 ' ,/*[exemplarName]=*/ 'Bombali virus' ,/*[abbrev]=*/ 'BOMV' ,/*[exemplarIsolate]=*/ 'Bombali virus/M.condylurus-wt/SLE/2016/PREDICT_SLAB000156' ,/*[isComplete]=*/ 'CG' ,/*[molecule]=*/NULL,/*[change]=*/ 'Create new' ,/*[rank]=*/ 'species' /*,_comment='loaded from D:\client\github\ICTVonlineDbLoad\excel_files\[ICTV MSL Release 35 2019 Changes.2.col_mapped.SQLinsert.xlsx]load_next_msl'*/)</v>
      </c>
      <c r="AX315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5" s="60" t="str">
        <f t="shared" ca="1" si="25"/>
        <v>/*[filename]=*/ 'ICTV MSL Release 35 2019 Changes.2.col_mapped.SQLinsert.xlsx' ,/*[sort]=*/ '314' ,/*[isWrong]=*/NULL,/*[proposal_abbrev]=*/ '2019.007M' ,/*[proposal]=*/ '2019.007M.zip' ,/*[spreadsheet]=*/ '2019.007M.Bombali_ebolavirus.xlsx' ,/*[srcRealm]=*/NULL,/*[srcSubRealm]=*/NULL,/*[srcKingdom]=*/NULL,/*[srcSubkingdom]=*/NULL,/*[srcPhylum]=*/NULL,/*[srcSubPhylum]=*/NULL,/*[srcClass]=*/NULL,/*[srcSubClass]=*/NULL,/*[srcOrder]=*/NULL</v>
      </c>
      <c r="AZ315" s="60" t="str">
        <f t="shared" si="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5" s="60" t="str">
        <f t="shared" si="27"/>
        <v>,/*[subclass]=*/NULL,/*[order]=*/ 'Mononegavirales' ,/*[suborder]=*/NULL,/*[family]=*/ 'Filoviridae' ,/*[subfamily]=*/NULL,/*[genus]=*/ 'Ebolavirus' ,/*[subgenus]=*/NULL,/*[species]=*/ 'Bombali ebolavirus' ,/*[isType]=*/ '0' ,/*[exemplarAccessions]=*/ 'MF319185 ' ,/*[exemplarName]=*/ 'Bombali virus' ,/*[abbrev]=*/ 'BOMV' ,/*[exemplarIsolate]=*/ 'Bombali virus/M.condylurus-wt/SLE/2016/PREDICT_SLAB000156' ,/*[isComplete]=*/ 'CG' ,/*[molecule]=*/NULL</v>
      </c>
      <c r="BB315" s="60" t="str">
        <f t="shared" si="28"/>
        <v xml:space="preserve">,/*[change]=*/ 'Create new' ,/*[rank]=*/ 'species' </v>
      </c>
    </row>
    <row r="316" spans="1:54" x14ac:dyDescent="0.2">
      <c r="A3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6" s="14">
        <v>315</v>
      </c>
      <c r="D316" s="16" t="s">
        <v>666</v>
      </c>
      <c r="E316" s="14" t="s">
        <v>5718</v>
      </c>
      <c r="F316" s="16" t="s">
        <v>5393</v>
      </c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X316" s="6" t="s">
        <v>104</v>
      </c>
      <c r="Y316" s="6"/>
      <c r="Z316" s="6"/>
      <c r="AA316" s="6"/>
      <c r="AB316" s="6"/>
      <c r="AC316" s="6"/>
      <c r="AD316" s="6"/>
      <c r="AE316" s="6"/>
      <c r="AF316" s="6"/>
      <c r="AG316" s="6"/>
      <c r="AH316" s="6" t="s">
        <v>536</v>
      </c>
      <c r="AI316" s="6"/>
      <c r="AJ316" s="6" t="s">
        <v>667</v>
      </c>
      <c r="AK316" s="6"/>
      <c r="AL316" s="6" t="s">
        <v>668</v>
      </c>
      <c r="AM316" s="5">
        <v>0</v>
      </c>
      <c r="AN316" s="10" t="s">
        <v>669</v>
      </c>
      <c r="AO316" s="10" t="s">
        <v>670</v>
      </c>
      <c r="AP316" s="6" t="s">
        <v>671</v>
      </c>
      <c r="AQ316" s="10" t="s">
        <v>672</v>
      </c>
      <c r="AR316" s="10" t="s">
        <v>8</v>
      </c>
      <c r="AS316" s="10" t="s">
        <v>55</v>
      </c>
      <c r="AT316" s="10" t="s">
        <v>10</v>
      </c>
      <c r="AU316" s="10" t="s">
        <v>11</v>
      </c>
      <c r="AV316" s="10"/>
      <c r="AW316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'315'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'Closterovirus' ,/*[subgenus]=*/NULL,/*[species]=*/ 'Arracacha virus 1' ,/*[isType]=*/ '0' ,/*[exemplarAccessions]=*/ 'MG919988' ,/*[exemplarName]=*/ 'arracacha virus 1' ,/*[abbrev]=*/ 'ArrV-1' ,/*[exemplarIsolate]=*/ 'MS#6'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16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6" s="60" t="str">
        <f t="shared" ca="1" si="25"/>
        <v>/*[filename]=*/ 'ICTV MSL Release 35 2019 Changes.2.col_mapped.SQLinsert.xlsx' ,/*[sort]=*/ '315'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6" s="60" t="str">
        <f t="shared" si="2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6" s="60" t="str">
        <f t="shared" si="27"/>
        <v xml:space="preserve">,/*[subclass]=*/NULL,/*[order]=*/NULL,/*[suborder]=*/NULL,/*[family]=*/ 'Closteroviridae' ,/*[subfamily]=*/NULL,/*[genus]=*/ 'Closterovirus' ,/*[subgenus]=*/NULL,/*[species]=*/ 'Arracacha virus 1' ,/*[isType]=*/ '0' ,/*[exemplarAccessions]=*/ 'MG919988' ,/*[exemplarName]=*/ 'arracacha virus 1' ,/*[abbrev]=*/ 'ArrV-1' ,/*[exemplarIsolate]=*/ 'MS#6' ,/*[isComplete]=*/ 'CG' ,/*[molecule]=*/ 'ssRNA (+)' </v>
      </c>
      <c r="BB316" s="60" t="str">
        <f t="shared" si="28"/>
        <v xml:space="preserve">,/*[change]=*/ 'Create new' ,/*[rank]=*/ 'species' </v>
      </c>
    </row>
    <row r="317" spans="1:54" x14ac:dyDescent="0.2">
      <c r="A3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7" s="14">
        <v>316</v>
      </c>
      <c r="D317" s="16" t="s">
        <v>666</v>
      </c>
      <c r="E317" s="14" t="s">
        <v>5718</v>
      </c>
      <c r="F317" s="16" t="s">
        <v>5393</v>
      </c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X317" s="6" t="s">
        <v>104</v>
      </c>
      <c r="Y317" s="6"/>
      <c r="Z317" s="6"/>
      <c r="AA317" s="6"/>
      <c r="AB317" s="6"/>
      <c r="AC317" s="6"/>
      <c r="AD317" s="6"/>
      <c r="AE317" s="6"/>
      <c r="AF317" s="6"/>
      <c r="AG317" s="6"/>
      <c r="AH317" s="6" t="s">
        <v>536</v>
      </c>
      <c r="AI317" s="6"/>
      <c r="AJ317" s="6" t="s">
        <v>667</v>
      </c>
      <c r="AK317" s="6"/>
      <c r="AL317" s="6" t="s">
        <v>673</v>
      </c>
      <c r="AM317" s="5">
        <v>0</v>
      </c>
      <c r="AN317" s="10" t="s">
        <v>674</v>
      </c>
      <c r="AO317" s="10" t="s">
        <v>675</v>
      </c>
      <c r="AP317" s="6" t="s">
        <v>676</v>
      </c>
      <c r="AQ317" s="10" t="s">
        <v>677</v>
      </c>
      <c r="AR317" s="10" t="s">
        <v>8</v>
      </c>
      <c r="AS317" s="10" t="s">
        <v>55</v>
      </c>
      <c r="AT317" s="10" t="s">
        <v>10</v>
      </c>
      <c r="AU317" s="10" t="s">
        <v>11</v>
      </c>
      <c r="AV317" s="10"/>
      <c r="AW317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'316'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'Closterovirus' ,/*[subgenus]=*/NULL,/*[species]=*/ 'Rehmannia virus 1' ,/*[isType]=*/ '0' ,/*[exemplarAccessions]=*/ 'MH033657' ,/*[exemplarName]=*/ 'rehmannia virus 1' ,/*[abbrev]=*/ 'ReV-1' ,/*[exemplarIsolate]=*/ 'Rg'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17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7" s="60" t="str">
        <f t="shared" ca="1" si="25"/>
        <v>/*[filename]=*/ 'ICTV MSL Release 35 2019 Changes.2.col_mapped.SQLinsert.xlsx' ,/*[sort]=*/ '316'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7" s="60" t="str">
        <f t="shared" si="2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7" s="60" t="str">
        <f t="shared" si="27"/>
        <v xml:space="preserve">,/*[subclass]=*/NULL,/*[order]=*/NULL,/*[suborder]=*/NULL,/*[family]=*/ 'Closteroviridae' ,/*[subfamily]=*/NULL,/*[genus]=*/ 'Closterovirus' ,/*[subgenus]=*/NULL,/*[species]=*/ 'Rehmannia virus 1' ,/*[isType]=*/ '0' ,/*[exemplarAccessions]=*/ 'MH033657' ,/*[exemplarName]=*/ 'rehmannia virus 1' ,/*[abbrev]=*/ 'ReV-1' ,/*[exemplarIsolate]=*/ 'Rg' ,/*[isComplete]=*/ 'CG' ,/*[molecule]=*/ 'ssRNA (+)' </v>
      </c>
      <c r="BB317" s="60" t="str">
        <f t="shared" si="28"/>
        <v xml:space="preserve">,/*[change]=*/ 'Create new' ,/*[rank]=*/ 'species' </v>
      </c>
    </row>
    <row r="318" spans="1:54" x14ac:dyDescent="0.2">
      <c r="A3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8" s="14">
        <v>317</v>
      </c>
      <c r="D318" s="16" t="s">
        <v>666</v>
      </c>
      <c r="E318" s="14" t="s">
        <v>5718</v>
      </c>
      <c r="F318" s="16" t="s">
        <v>5393</v>
      </c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X318" s="6" t="s">
        <v>104</v>
      </c>
      <c r="Y318" s="6"/>
      <c r="Z318" s="6"/>
      <c r="AA318" s="6"/>
      <c r="AB318" s="6"/>
      <c r="AC318" s="6"/>
      <c r="AD318" s="6"/>
      <c r="AE318" s="6"/>
      <c r="AF318" s="6"/>
      <c r="AG318" s="6"/>
      <c r="AH318" s="6" t="s">
        <v>536</v>
      </c>
      <c r="AI318" s="6"/>
      <c r="AJ318" s="6" t="s">
        <v>667</v>
      </c>
      <c r="AK318" s="6"/>
      <c r="AL318" s="6" t="s">
        <v>678</v>
      </c>
      <c r="AM318" s="5">
        <v>0</v>
      </c>
      <c r="AN318" s="10" t="s">
        <v>679</v>
      </c>
      <c r="AO318" s="10" t="s">
        <v>680</v>
      </c>
      <c r="AP318" s="6" t="s">
        <v>681</v>
      </c>
      <c r="AQ318" s="10" t="s">
        <v>682</v>
      </c>
      <c r="AR318" s="10" t="s">
        <v>8</v>
      </c>
      <c r="AS318" s="10" t="s">
        <v>55</v>
      </c>
      <c r="AT318" s="10" t="s">
        <v>10</v>
      </c>
      <c r="AU318" s="10" t="s">
        <v>11</v>
      </c>
      <c r="AV318" s="10"/>
      <c r="AW318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'317'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'Closterovirus' ,/*[subgenus]=*/NULL,/*[species]=*/ 'Blackcurrant closterovirus 1' ,/*[isType]=*/ '0' ,/*[exemplarAccessions]=*/ 'MH267701' ,/*[exemplarName]=*/ 'blackcurrant closterovirus 1' ,/*[abbrev]=*/ 'BCCV-1' ,/*[exemplarIsolate]=*/ 'BC'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18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8" s="60" t="str">
        <f t="shared" ca="1" si="25"/>
        <v>/*[filename]=*/ 'ICTV MSL Release 35 2019 Changes.2.col_mapped.SQLinsert.xlsx' ,/*[sort]=*/ '317'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8" s="60" t="str">
        <f t="shared" si="2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8" s="60" t="str">
        <f t="shared" si="27"/>
        <v xml:space="preserve">,/*[subclass]=*/NULL,/*[order]=*/NULL,/*[suborder]=*/NULL,/*[family]=*/ 'Closteroviridae' ,/*[subfamily]=*/NULL,/*[genus]=*/ 'Closterovirus' ,/*[subgenus]=*/NULL,/*[species]=*/ 'Blackcurrant closterovirus 1' ,/*[isType]=*/ '0' ,/*[exemplarAccessions]=*/ 'MH267701' ,/*[exemplarName]=*/ 'blackcurrant closterovirus 1' ,/*[abbrev]=*/ 'BCCV-1' ,/*[exemplarIsolate]=*/ 'BC' ,/*[isComplete]=*/ 'CG' ,/*[molecule]=*/ 'ssRNA (+)' </v>
      </c>
      <c r="BB318" s="60" t="str">
        <f t="shared" si="28"/>
        <v xml:space="preserve">,/*[change]=*/ 'Create new' ,/*[rank]=*/ 'species' </v>
      </c>
    </row>
    <row r="319" spans="1:54" x14ac:dyDescent="0.2">
      <c r="A3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9" s="14">
        <v>318</v>
      </c>
      <c r="D319" s="16" t="s">
        <v>666</v>
      </c>
      <c r="E319" s="14" t="s">
        <v>5718</v>
      </c>
      <c r="F319" s="16" t="s">
        <v>5393</v>
      </c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X319" s="6" t="s">
        <v>104</v>
      </c>
      <c r="Y319" s="6"/>
      <c r="Z319" s="6"/>
      <c r="AA319" s="6"/>
      <c r="AB319" s="6"/>
      <c r="AC319" s="6"/>
      <c r="AD319" s="6"/>
      <c r="AE319" s="6"/>
      <c r="AF319" s="6"/>
      <c r="AG319" s="6"/>
      <c r="AH319" s="6" t="s">
        <v>536</v>
      </c>
      <c r="AI319" s="6"/>
      <c r="AJ319" s="6" t="s">
        <v>683</v>
      </c>
      <c r="AK319" s="6"/>
      <c r="AL319" s="6" t="s">
        <v>684</v>
      </c>
      <c r="AM319" s="5">
        <v>0</v>
      </c>
      <c r="AN319" s="10" t="s">
        <v>685</v>
      </c>
      <c r="AO319" s="10" t="s">
        <v>686</v>
      </c>
      <c r="AP319" s="6" t="s">
        <v>687</v>
      </c>
      <c r="AQ319" s="10" t="s">
        <v>688</v>
      </c>
      <c r="AR319" s="10" t="s">
        <v>21</v>
      </c>
      <c r="AS319" s="10" t="s">
        <v>55</v>
      </c>
      <c r="AT319" s="10" t="s">
        <v>10</v>
      </c>
      <c r="AU319" s="10" t="s">
        <v>11</v>
      </c>
      <c r="AV319" s="10"/>
      <c r="AW319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'318'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'Ampelovirus' ,/*[subgenus]=*/NULL,/*[species]=*/ 'Pistachio ampelovirus A' ,/*[isType]=*/ '0' ,/*[exemplarAccessions]=*/ 'MF198462' ,/*[exemplarName]=*/ 'pistachio ampelovirus' ,/*[abbrev]=*/ 'PAVA' ,/*[exemplarIsolate]=*/ 'W10' 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319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9" s="60" t="str">
        <f t="shared" ca="1" si="25"/>
        <v>/*[filename]=*/ 'ICTV MSL Release 35 2019 Changes.2.col_mapped.SQLinsert.xlsx' ,/*[sort]=*/ '318'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9" s="60" t="str">
        <f t="shared" si="2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9" s="60" t="str">
        <f t="shared" si="27"/>
        <v xml:space="preserve">,/*[subclass]=*/NULL,/*[order]=*/NULL,/*[suborder]=*/NULL,/*[family]=*/ 'Closteroviridae' ,/*[subfamily]=*/NULL,/*[genus]=*/ 'Ampelovirus' ,/*[subgenus]=*/NULL,/*[species]=*/ 'Pistachio ampelovirus A' ,/*[isType]=*/ '0' ,/*[exemplarAccessions]=*/ 'MF198462' ,/*[exemplarName]=*/ 'pistachio ampelovirus' ,/*[abbrev]=*/ 'PAVA' ,/*[exemplarIsolate]=*/ 'W10' ,/*[isComplete]=*/ 'CCG' ,/*[molecule]=*/ 'ssRNA (+)' </v>
      </c>
      <c r="BB319" s="60" t="str">
        <f t="shared" si="28"/>
        <v xml:space="preserve">,/*[change]=*/ 'Create new' ,/*[rank]=*/ 'species' </v>
      </c>
    </row>
    <row r="320" spans="1:54" x14ac:dyDescent="0.2">
      <c r="A3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0" s="14">
        <v>319</v>
      </c>
      <c r="D320" s="16" t="s">
        <v>689</v>
      </c>
      <c r="E320" s="14" t="s">
        <v>5719</v>
      </c>
      <c r="F320" s="16" t="s">
        <v>5394</v>
      </c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 t="s">
        <v>130</v>
      </c>
      <c r="AI320" s="6"/>
      <c r="AJ320" s="6" t="s">
        <v>690</v>
      </c>
      <c r="AK320" s="6"/>
      <c r="AL320" s="6"/>
      <c r="AM320" s="6"/>
      <c r="AN320" s="10"/>
      <c r="AO320" s="10"/>
      <c r="AP320" s="6"/>
      <c r="AQ320" s="10"/>
      <c r="AR320" s="10"/>
      <c r="AS320" s="10"/>
      <c r="AT320" s="10" t="s">
        <v>10</v>
      </c>
      <c r="AU320" s="10" t="s">
        <v>13</v>
      </c>
      <c r="AV320" s="10"/>
      <c r="AW320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'319'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20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0" s="60" t="str">
        <f t="shared" ca="1" si="25"/>
        <v>/*[filename]=*/ 'ICTV MSL Release 35 2019 Changes.2.col_mapped.SQLinsert.xlsx' ,/*[sort]=*/ '319'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0" s="60" t="str">
        <f t="shared" si="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0" s="60" t="str">
        <f t="shared" si="27"/>
        <v>,/*[subclass]=*/NULL,/*[order]=*/NULL,/*[suborder]=*/NULL,/*[family]=*/ 'Picornaviridae' ,/*[subfamily]=*/NULL,/*[genus]=*/ 'Fipivirus' ,/*[subgenus]=*/NULL,/*[species]=*/NULL,/*[isType]=*/NULL,/*[exemplarAccessions]=*/NULL,/*[exemplarName]=*/NULL,/*[abbrev]=*/NULL,/*[exemplarIsolate]=*/NULL,/*[isComplete]=*/NULL,/*[molecule]=*/NULL</v>
      </c>
      <c r="BB320" s="60" t="str">
        <f t="shared" si="28"/>
        <v xml:space="preserve">,/*[change]=*/ 'Create new' ,/*[rank]=*/ 'genus' </v>
      </c>
    </row>
    <row r="321" spans="1:54" x14ac:dyDescent="0.2">
      <c r="A3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1" s="14">
        <v>320</v>
      </c>
      <c r="D321" s="16" t="s">
        <v>689</v>
      </c>
      <c r="E321" s="14" t="s">
        <v>5719</v>
      </c>
      <c r="F321" s="16" t="s">
        <v>5394</v>
      </c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 t="s">
        <v>130</v>
      </c>
      <c r="AI321" s="6"/>
      <c r="AJ321" s="6" t="s">
        <v>690</v>
      </c>
      <c r="AK321" s="6"/>
      <c r="AL321" s="6" t="s">
        <v>691</v>
      </c>
      <c r="AM321" s="5">
        <v>1</v>
      </c>
      <c r="AN321" s="10" t="s">
        <v>692</v>
      </c>
      <c r="AO321" s="10" t="s">
        <v>693</v>
      </c>
      <c r="AP321" s="6"/>
      <c r="AQ321" s="10" t="s">
        <v>694</v>
      </c>
      <c r="AR321" s="10" t="s">
        <v>8</v>
      </c>
      <c r="AS321" s="10" t="s">
        <v>55</v>
      </c>
      <c r="AT321" s="10" t="s">
        <v>19</v>
      </c>
      <c r="AU321" s="10" t="s">
        <v>11</v>
      </c>
      <c r="AV321" s="10"/>
      <c r="AW321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'320'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A' ,/*[isType]=*/ '1' ,/*[exemplarAccessions]=*/ 'MG600068' ,/*[exemplarName]=*/ 'fipivirus A1 (Wǔhàn sharpbelly picornavirus 2)' ,/*[abbrev]=*/NULL,/*[exemplarIsolate]=*/ 'DSYC36136'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21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1" s="60" t="str">
        <f t="shared" ca="1" si="25"/>
        <v>/*[filename]=*/ 'ICTV MSL Release 35 2019 Changes.2.col_mapped.SQLinsert.xlsx' ,/*[sort]=*/ '320'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1" s="60" t="str">
        <f t="shared" si="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1" s="60" t="str">
        <f t="shared" si="27"/>
        <v xml:space="preserve">,/*[subclass]=*/NULL,/*[order]=*/NULL,/*[suborder]=*/NULL,/*[family]=*/ 'Picornaviridae' ,/*[subfamily]=*/NULL,/*[genus]=*/ 'Fipivirus' ,/*[subgenus]=*/NULL,/*[species]=*/ 'Fipivirus A' ,/*[isType]=*/ '1' ,/*[exemplarAccessions]=*/ 'MG600068' ,/*[exemplarName]=*/ 'fipivirus A1 (Wǔhàn sharpbelly picornavirus 2)' ,/*[abbrev]=*/NULL,/*[exemplarIsolate]=*/ 'DSYC36136' ,/*[isComplete]=*/ 'CG' ,/*[molecule]=*/ 'ssRNA (+)' </v>
      </c>
      <c r="BB321" s="60" t="str">
        <f t="shared" si="28"/>
        <v xml:space="preserve">,/*[change]=*/ 'Create new; assign as type species' ,/*[rank]=*/ 'species' </v>
      </c>
    </row>
    <row r="322" spans="1:54" x14ac:dyDescent="0.2">
      <c r="A3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2" s="14">
        <v>321</v>
      </c>
      <c r="D322" s="16" t="s">
        <v>689</v>
      </c>
      <c r="E322" s="14" t="s">
        <v>5719</v>
      </c>
      <c r="F322" s="16" t="s">
        <v>5394</v>
      </c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 t="s">
        <v>130</v>
      </c>
      <c r="AI322" s="6"/>
      <c r="AJ322" s="6" t="s">
        <v>690</v>
      </c>
      <c r="AK322" s="6"/>
      <c r="AL322" s="6" t="s">
        <v>695</v>
      </c>
      <c r="AM322" s="5">
        <v>0</v>
      </c>
      <c r="AN322" s="10" t="s">
        <v>696</v>
      </c>
      <c r="AO322" s="10" t="s">
        <v>697</v>
      </c>
      <c r="AP322" s="6"/>
      <c r="AQ322" s="10" t="s">
        <v>698</v>
      </c>
      <c r="AR322" s="10" t="s">
        <v>8</v>
      </c>
      <c r="AS322" s="10" t="s">
        <v>55</v>
      </c>
      <c r="AT322" s="10" t="s">
        <v>10</v>
      </c>
      <c r="AU322" s="10" t="s">
        <v>11</v>
      </c>
      <c r="AV322" s="10"/>
      <c r="AW322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'321'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B' ,/*[isType]=*/ '0' ,/*[exemplarAccessions]=*/ 'MG600069' ,/*[exemplarName]=*/ 'fipivirus B1 (Wǔhàn sharpbelly picornavirus 3)' ,/*[abbrev]=*/NULL,/*[exemplarIsolate]=*/ 'DSYC47507'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2" s="60" t="str">
        <f t="shared" si="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2" s="60" t="str">
        <f t="shared" ca="1" si="25"/>
        <v>/*[filename]=*/ 'ICTV MSL Release 35 2019 Changes.2.col_mapped.SQLinsert.xlsx' ,/*[sort]=*/ '321'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2" s="60" t="str">
        <f t="shared" si="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2" s="60" t="str">
        <f t="shared" si="27"/>
        <v xml:space="preserve">,/*[subclass]=*/NULL,/*[order]=*/NULL,/*[suborder]=*/NULL,/*[family]=*/ 'Picornaviridae' ,/*[subfamily]=*/NULL,/*[genus]=*/ 'Fipivirus' ,/*[subgenus]=*/NULL,/*[species]=*/ 'Fipivirus B' ,/*[isType]=*/ '0' ,/*[exemplarAccessions]=*/ 'MG600069' ,/*[exemplarName]=*/ 'fipivirus B1 (Wǔhàn sharpbelly picornavirus 3)' ,/*[abbrev]=*/NULL,/*[exemplarIsolate]=*/ 'DSYC47507' ,/*[isComplete]=*/ 'CG' ,/*[molecule]=*/ 'ssRNA (+)' </v>
      </c>
      <c r="BB322" s="60" t="str">
        <f t="shared" si="28"/>
        <v xml:space="preserve">,/*[change]=*/ 'Create new' ,/*[rank]=*/ 'species' </v>
      </c>
    </row>
    <row r="323" spans="1:54" x14ac:dyDescent="0.2">
      <c r="A3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3" s="14">
        <v>322</v>
      </c>
      <c r="D323" s="16" t="s">
        <v>689</v>
      </c>
      <c r="E323" s="14" t="s">
        <v>5719</v>
      </c>
      <c r="F323" s="16" t="s">
        <v>5394</v>
      </c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 t="s">
        <v>130</v>
      </c>
      <c r="AI323" s="6"/>
      <c r="AJ323" s="6" t="s">
        <v>690</v>
      </c>
      <c r="AK323" s="6"/>
      <c r="AL323" s="6" t="s">
        <v>699</v>
      </c>
      <c r="AM323" s="5">
        <v>0</v>
      </c>
      <c r="AN323" s="10" t="s">
        <v>700</v>
      </c>
      <c r="AO323" s="10" t="s">
        <v>701</v>
      </c>
      <c r="AP323" s="6"/>
      <c r="AQ323" s="10" t="s">
        <v>702</v>
      </c>
      <c r="AR323" s="10" t="s">
        <v>8</v>
      </c>
      <c r="AS323" s="10" t="s">
        <v>55</v>
      </c>
      <c r="AT323" s="10" t="s">
        <v>10</v>
      </c>
      <c r="AU323" s="10" t="s">
        <v>11</v>
      </c>
      <c r="AV323" s="10"/>
      <c r="AW323" s="60" t="str">
        <f t="shared" ca="1" si="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'322'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C' ,/*[isType]=*/ '0' ,/*[exemplarAccessions]=*/ 'MG600095' ,/*[exemplarName]=*/ 'fipivirus C1 (Wēnlǐng crossorhombus picornavirus)' ,/*[abbrev]=*/NULL,/*[exemplarIsolate]=*/ 'XDXMC21480'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3" s="60" t="str">
        <f t="shared" ref="AX323:AX392" si="30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3" s="60" t="str">
        <f t="shared" ref="AY323:AY392" ca="1" si="31">CONCATENATE(
CONCATENATE("/*[",A$1,"]=*/",IF(ISBLANK(A323),"NULL",CONCATENATE(" '",SUBSTITUTE(A323,"'","''"),"' ")),
CONCATENATE(",/*[",B$1,"]=*/",IF(ISBLANK(B323),"NULL",CONCATENATE(" '",SUBSTITUTE(B323,"'","''"),"' "))),
CONCATENATE(",/*[",C$1,"]=*/",IF(ISBLANK(C323),"NULL",CONCATENATE(" '",SUBSTITUTE(C323,"'","''"),"' "))),
CONCATENATE(",/*[",D$1,"]=*/",IF(ISBLANK(D323),"NULL",CONCATENATE(" '",SUBSTITUTE(D323,"'","''"),"' "))),
CONCATENATE(",/*[",E$1,"]=*/",IF(ISBLANK(E323),"NULL",CONCATENATE(" '",SUBSTITUTE(E323,"'","''"),"' "))),
CONCATENATE(",/*[",F$1,"]=*/",IF(ISBLANK(F323),"NULL",CONCATENATE(" '",SUBSTITUTE(F323,"'","''"),"' "))),
CONCATENATE(",/*[",G$1,"]=*/",IF(ISBLANK(G323),"NULL",CONCATENATE(" '",SUBSTITUTE(G323,"'","''"),"' "))),
CONCATENATE(",/*[",H$1,"]=*/",IF(ISBLANK(H323),"NULL",CONCATENATE(" '",SUBSTITUTE(H323,"'","''"),"' "))),
CONCATENATE(",/*[",I$1,"]=*/",IF(ISBLANK(I323),"NULL",CONCATENATE(" '",SUBSTITUTE(I323,"'","''"),"' "))),
CONCATENATE(",/*[",J$1,"]=*/",IF(ISBLANK(J323),"NULL",CONCATENATE(" '",SUBSTITUTE(J323,"'","''"),"' "))),
CONCATENATE(",/*[",K$1,"]=*/",IF(ISBLANK(K323),"NULL",CONCATENATE(" '",SUBSTITUTE(K323,"'","''"),"' "))),
CONCATENATE(",/*[",L$1,"]=*/",IF(ISBLANK(L323),"NULL",CONCATENATE(" '",SUBSTITUTE(L323,"'","''"),"' "))),
CONCATENATE(",/*[",M$1,"]=*/",IF(ISBLANK(M323),"NULL",CONCATENATE(" '",SUBSTITUTE(M323,"'","''"),"' "))),
CONCATENATE(",/*[",N$1,"]=*/",IF(ISBLANK(N323),"NULL",CONCATENATE(" '",SUBSTITUTE(N323,"'","''"),"' "))),
CONCATENATE(",/*[",O$1,"]=*/",IF(ISBLANK(O323),"NULL",CONCATENATE(" '",SUBSTITUTE(O323,"'","''"),"' "))),
))</f>
        <v>/*[filename]=*/ 'ICTV MSL Release 35 2019 Changes.2.col_mapped.SQLinsert.xlsx' ,/*[sort]=*/ '322'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3" s="60" t="str">
        <f t="shared" ref="AZ323:AZ392" si="32">CONCATENATE(
CONCATENATE(",/*[",P$1,"]=*/",IF(ISBLANK(P323),"NULL",CONCATENATE(" '",SUBSTITUTE(P323,"'","''"),"' " ))),
CONCATENATE(",/*[",Q$1,"]=*/",IF(ISBLANK(Q323),"NULL",CONCATENATE(" '",SUBSTITUTE(Q323,"'","''"),"' " ))),
CONCATENATE(",/*[",R$1,"]=*/",IF(ISBLANK(R323),"NULL",CONCATENATE(" '",SUBSTITUTE(R323,"'","''"),"' " ))),
CONCATENATE(",/*[",S$1,"]=*/",IF(ISBLANK(S323),"NULL",CONCATENATE(" '",SUBSTITUTE(S323,"'","''"),"' " ))),
CONCATENATE(",/*[",T$1,"]=*/",IF(ISBLANK(T323),"NULL",CONCATENATE(" '",SUBSTITUTE(T323,"'","''"),"' " ))),
CONCATENATE(",/*[",U$1,"]=*/",IF(ISBLANK(U323),"NULL",CONCATENATE(" '",SUBSTITUTE(U323,"'","''"),"' " ))),
CONCATENATE(",/*[",V$1,"]=*/",IF(ISBLANK(V323),"NULL",CONCATENATE(" '",SUBSTITUTE(V323,"'","''"),"' " ))),
CONCATENATE(",/*[",W$1,"]=*/",IF(ISBLANK(W323),"NULL",CONCATENATE(" '",SUBSTITUTE(W323,"'","''"),"' " ))),
CONCATENATE(",/*[",X$1,"]=*/",IF(ISBLANK(X323),"NULL",CONCATENATE(" '",SUBSTITUTE(X323,"'","''"),"' " ))),
CONCATENATE(",/*[",Y$1,"]=*/",IF(ISBLANK(Y323),"NULL",CONCATENATE(" '",SUBSTITUTE(Y323,"'","''"),"' " ))),
CONCATENATE(",/*[",Z$1,"]=*/",IF(ISBLANK(Z323),"NULL",CONCATENATE(" '",SUBSTITUTE(Z323,"'","''"),"' " ))),
CONCATENATE(",/*[",AA$1,"]=*/",IF(ISBLANK(AA323),"NULL",CONCATENATE(" '",SUBSTITUTE(AA323,"'","''"),"' " ))),
CONCATENATE(",/*[",AB$1,"]=*/",IF(ISBLANK(AB323),"NULL",CONCATENATE(" '",SUBSTITUTE(AB323,"'","''"),"' " ))),
CONCATENATE(",/*[",AC$1,"]=*/",IF(ISBLANK(AC323),"NULL",CONCATENATE(" '",SUBSTITUTE(AC323,"'","''"),"' " ))),
CONCATENATE(",/*[",AD$1,"]=*/",IF(ISBLANK(AD323),"NULL",CONCATENATE(" '",SUBSTITUTE(AD323,"'","''"),"'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3" s="60" t="str">
        <f t="shared" ref="BA323:BA392" si="33">CONCATENATE(
CONCATENATE(",/*[",AE$1,"]=*/",IF(ISBLANK(AE323),"NULL",CONCATENATE(" '",SUBSTITUTE(AE323,"'","''"),"' " ))),
CONCATENATE(",/*[",AF$1,"]=*/",IF(ISBLANK(AF323),"NULL",CONCATENATE(" '",SUBSTITUTE(AF323,"'","''"),"' " ))),
CONCATENATE(",/*[",AG$1,"]=*/",IF(ISBLANK(AG323),"NULL",CONCATENATE(" '",SUBSTITUTE(AG323,"'","''"),"' " ))),
CONCATENATE(",/*[",AH$1,"]=*/",IF(ISBLANK(AH323),"NULL",CONCATENATE(" '",SUBSTITUTE(AH323,"'","''"),"' " ))),
CONCATENATE(",/*[",AI$1,"]=*/",IF(ISBLANK(AI323),"NULL",CONCATENATE(" '",SUBSTITUTE(AI323,"'","''"),"' " ))),
CONCATENATE(",/*[",AJ$1,"]=*/",IF(ISBLANK(AJ323),"NULL",CONCATENATE(" '",SUBSTITUTE(AJ323,"'","''"),"' " ))),
CONCATENATE(",/*[",AK$1,"]=*/",IF(ISBLANK(AK323),"NULL",CONCATENATE(" '",SUBSTITUTE(AK323,"'","''"),"' " ))),
CONCATENATE(",/*[",AL$1,"]=*/",IF(ISBLANK(AL323),"NULL",CONCATENATE(" '",SUBSTITUTE(AL323,"'","''"),"' " ))),
CONCATENATE(",/*[",AM$1,"]=*/",IF(ISBLANK(AM323),"NULL",CONCATENATE(" '",SUBSTITUTE(AM323,"'","''"),"' " ))),
CONCATENATE(",/*[",AN$1,"]=*/",IF(ISBLANK(AN323),"NULL",CONCATENATE(" '",SUBSTITUTE(AN323,"'","''"),"' " ))),
CONCATENATE(",/*[",AO$1,"]=*/",IF(ISBLANK(AO323),"NULL",CONCATENATE(" '",SUBSTITUTE(AO323,"'","''"),"' " ))),
CONCATENATE(",/*[",AP$1,"]=*/",IF(ISBLANK(AP323),"NULL",CONCATENATE(" '",SUBSTITUTE(AP323,"'","''"),"' " ))),
CONCATENATE(",/*[",AQ$1,"]=*/",IF(ISBLANK(AQ323),"NULL",CONCATENATE(" '",SUBSTITUTE(AQ323,"'","''"),"' " ))),
CONCATENATE(",/*[",AR$1,"]=*/",IF(ISBLANK(AR323),"NULL",CONCATENATE(" '",SUBSTITUTE(AR323,"'","''"),"' " ))),
CONCATENATE(",/*[",AS$1,"]=*/",IF(ISBLANK(AS323),"NULL",CONCATENATE(" '",SUBSTITUTE(AS323,"'","''"),"' " ))),
)</f>
        <v xml:space="preserve">,/*[subclass]=*/NULL,/*[order]=*/NULL,/*[suborder]=*/NULL,/*[family]=*/ 'Picornaviridae' ,/*[subfamily]=*/NULL,/*[genus]=*/ 'Fipivirus' ,/*[subgenus]=*/NULL,/*[species]=*/ 'Fipivirus C' ,/*[isType]=*/ '0' ,/*[exemplarAccessions]=*/ 'MG600095' ,/*[exemplarName]=*/ 'fipivirus C1 (Wēnlǐng crossorhombus picornavirus)' ,/*[abbrev]=*/NULL,/*[exemplarIsolate]=*/ 'XDXMC21480' ,/*[isComplete]=*/ 'CG' ,/*[molecule]=*/ 'ssRNA (+)' </v>
      </c>
      <c r="BB323" s="60" t="str">
        <f t="shared" ref="BB323:BB392" si="34">CONCATENATE(
CONCATENATE(",/*[",AT$1,"]=*/",IF(ISBLANK(AT323),"NULL",CONCATENATE(" '",SUBSTITUTE(AT323,"'","''"),"' " ))),
CONCATENATE(",/*[",AU$1,"]=*/",IF(ISBLANK(AU323),"NULL",CONCATENATE(" '",SUBSTITUTE(AU323,"'","''"),"' " ))),
)</f>
        <v xml:space="preserve">,/*[change]=*/ 'Create new' ,/*[rank]=*/ 'species' </v>
      </c>
    </row>
    <row r="324" spans="1:54" x14ac:dyDescent="0.2">
      <c r="A3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4" s="14">
        <v>323</v>
      </c>
      <c r="D324" s="16" t="s">
        <v>689</v>
      </c>
      <c r="E324" s="14" t="s">
        <v>5719</v>
      </c>
      <c r="F324" s="16" t="s">
        <v>5394</v>
      </c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 t="s">
        <v>130</v>
      </c>
      <c r="AI324" s="6"/>
      <c r="AJ324" s="6" t="s">
        <v>690</v>
      </c>
      <c r="AK324" s="6"/>
      <c r="AL324" s="6" t="s">
        <v>703</v>
      </c>
      <c r="AM324" s="5">
        <v>0</v>
      </c>
      <c r="AN324" s="10" t="s">
        <v>704</v>
      </c>
      <c r="AO324" s="10" t="s">
        <v>705</v>
      </c>
      <c r="AP324" s="6"/>
      <c r="AQ324" s="10" t="s">
        <v>706</v>
      </c>
      <c r="AR324" s="10" t="s">
        <v>8</v>
      </c>
      <c r="AS324" s="10" t="s">
        <v>55</v>
      </c>
      <c r="AT324" s="10" t="s">
        <v>10</v>
      </c>
      <c r="AU324" s="10" t="s">
        <v>11</v>
      </c>
      <c r="AV324" s="10"/>
      <c r="AW324" s="60" t="str">
        <f t="shared" ref="AW324:AW387" ca="1" si="35">CLEAN(
CONCATENATE(
"insert into [",MID(AW$1,4,100),"] (",
      AX324,
      "/* "",[_comments]"" */ ",
") values (",
AY324,AZ324,BA324,BB324,
CONCATENATE("/*,_comment='loaded from ",SUBSTITUTE(CELL("filename",AX323),"'","''"),"'*/"),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'323'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D' ,/*[isType]=*/ '0' ,/*[exemplarAccessions]=*/ 'MG600075' ,/*[exemplarName]=*/ 'fipivirus D1 (Wēnlǐng Jack mackarels picornavirus)' ,/*[abbrev]=*/NULL,/*[exemplarIsolate]=*/ 'LXMC375591'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4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4" s="60" t="str">
        <f t="shared" ca="1" si="31"/>
        <v>/*[filename]=*/ 'ICTV MSL Release 35 2019 Changes.2.col_mapped.SQLinsert.xlsx' ,/*[sort]=*/ '323'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4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4" s="60" t="str">
        <f t="shared" si="33"/>
        <v xml:space="preserve">,/*[subclass]=*/NULL,/*[order]=*/NULL,/*[suborder]=*/NULL,/*[family]=*/ 'Picornaviridae' ,/*[subfamily]=*/NULL,/*[genus]=*/ 'Fipivirus' ,/*[subgenus]=*/NULL,/*[species]=*/ 'Fipivirus D' ,/*[isType]=*/ '0' ,/*[exemplarAccessions]=*/ 'MG600075' ,/*[exemplarName]=*/ 'fipivirus D1 (Wēnlǐng Jack mackarels picornavirus)' ,/*[abbrev]=*/NULL,/*[exemplarIsolate]=*/ 'LXMC375591' ,/*[isComplete]=*/ 'CG' ,/*[molecule]=*/ 'ssRNA (+)' </v>
      </c>
      <c r="BB324" s="60" t="str">
        <f t="shared" si="34"/>
        <v xml:space="preserve">,/*[change]=*/ 'Create new' ,/*[rank]=*/ 'species' </v>
      </c>
    </row>
    <row r="325" spans="1:54" x14ac:dyDescent="0.2">
      <c r="A3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5" s="14">
        <v>324</v>
      </c>
      <c r="D325" s="16" t="s">
        <v>689</v>
      </c>
      <c r="E325" s="14" t="s">
        <v>5719</v>
      </c>
      <c r="F325" s="16" t="s">
        <v>5394</v>
      </c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 t="s">
        <v>130</v>
      </c>
      <c r="AI325" s="6"/>
      <c r="AJ325" s="6" t="s">
        <v>690</v>
      </c>
      <c r="AK325" s="6"/>
      <c r="AL325" s="6" t="s">
        <v>707</v>
      </c>
      <c r="AM325" s="5">
        <v>0</v>
      </c>
      <c r="AN325" s="10" t="s">
        <v>708</v>
      </c>
      <c r="AO325" s="10" t="s">
        <v>709</v>
      </c>
      <c r="AP325" s="6"/>
      <c r="AQ325" s="10" t="s">
        <v>710</v>
      </c>
      <c r="AR325" s="10" t="s">
        <v>8</v>
      </c>
      <c r="AS325" s="10" t="s">
        <v>55</v>
      </c>
      <c r="AT325" s="10" t="s">
        <v>10</v>
      </c>
      <c r="AU325" s="10" t="s">
        <v>11</v>
      </c>
      <c r="AV325" s="10"/>
      <c r="AW325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'324'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E' ,/*[isType]=*/ '0' ,/*[exemplarAccessions]=*/ 'MG600070' ,/*[exemplarName]=*/ 'fipivirus E1 (Wēnlǐng banjofish picornavirus 1)' ,/*[abbrev]=*/NULL,/*[exemplarIsolate]=*/ 'LXMC34076'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5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5" s="60" t="str">
        <f t="shared" ca="1" si="31"/>
        <v>/*[filename]=*/ 'ICTV MSL Release 35 2019 Changes.2.col_mapped.SQLinsert.xlsx' ,/*[sort]=*/ '324'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5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5" s="60" t="str">
        <f t="shared" si="33"/>
        <v xml:space="preserve">,/*[subclass]=*/NULL,/*[order]=*/NULL,/*[suborder]=*/NULL,/*[family]=*/ 'Picornaviridae' ,/*[subfamily]=*/NULL,/*[genus]=*/ 'Fipivirus' ,/*[subgenus]=*/NULL,/*[species]=*/ 'Fipivirus E' ,/*[isType]=*/ '0' ,/*[exemplarAccessions]=*/ 'MG600070' ,/*[exemplarName]=*/ 'fipivirus E1 (Wēnlǐng banjofish picornavirus 1)' ,/*[abbrev]=*/NULL,/*[exemplarIsolate]=*/ 'LXMC34076' ,/*[isComplete]=*/ 'CG' ,/*[molecule]=*/ 'ssRNA (+)' </v>
      </c>
      <c r="BB325" s="60" t="str">
        <f t="shared" si="34"/>
        <v xml:space="preserve">,/*[change]=*/ 'Create new' ,/*[rank]=*/ 'species' </v>
      </c>
    </row>
    <row r="326" spans="1:54" x14ac:dyDescent="0.2">
      <c r="A3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6" s="14">
        <v>325</v>
      </c>
      <c r="D326" s="16" t="s">
        <v>711</v>
      </c>
      <c r="E326" s="14" t="s">
        <v>5720</v>
      </c>
      <c r="F326" s="16" t="s">
        <v>5395</v>
      </c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X326" s="6"/>
      <c r="Y326" s="6"/>
      <c r="Z326" s="6"/>
      <c r="AA326" s="6"/>
      <c r="AB326" s="6"/>
      <c r="AC326" s="6"/>
      <c r="AD326" s="6"/>
      <c r="AE326" s="6"/>
      <c r="AF326" s="6" t="s">
        <v>247</v>
      </c>
      <c r="AG326" s="6"/>
      <c r="AH326" s="6" t="s">
        <v>248</v>
      </c>
      <c r="AI326" s="6"/>
      <c r="AJ326" s="6" t="s">
        <v>712</v>
      </c>
      <c r="AK326" s="6"/>
      <c r="AL326" s="6"/>
      <c r="AM326" s="6"/>
      <c r="AN326" s="10"/>
      <c r="AO326" s="10"/>
      <c r="AP326" s="6"/>
      <c r="AQ326" s="10"/>
      <c r="AR326" s="10"/>
      <c r="AS326" s="10"/>
      <c r="AT326" s="10" t="s">
        <v>10</v>
      </c>
      <c r="AU326" s="10" t="s">
        <v>13</v>
      </c>
      <c r="AV326" s="10"/>
      <c r="AW326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'325'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'Fairfaxidumvirus'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26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6" s="60" t="str">
        <f t="shared" ca="1" si="31"/>
        <v>/*[filename]=*/ 'ICTV MSL Release 35 2019 Changes.2.col_mapped.SQLinsert.xlsx' ,/*[sort]=*/ '325'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</v>
      </c>
      <c r="AZ326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6" s="60" t="str">
        <f t="shared" si="33"/>
        <v>,/*[subclass]=*/NULL,/*[order]=*/ 'Caudovirales' ,/*[suborder]=*/NULL,/*[family]=*/ 'Siphoviridae' ,/*[subfamily]=*/NULL,/*[genus]=*/ 'Fairfaxidumvirus' ,/*[subgenus]=*/NULL,/*[species]=*/NULL,/*[isType]=*/NULL,/*[exemplarAccessions]=*/NULL,/*[exemplarName]=*/NULL,/*[abbrev]=*/NULL,/*[exemplarIsolate]=*/NULL,/*[isComplete]=*/NULL,/*[molecule]=*/NULL</v>
      </c>
      <c r="BB326" s="60" t="str">
        <f t="shared" si="34"/>
        <v xml:space="preserve">,/*[change]=*/ 'Create new' ,/*[rank]=*/ 'genus' </v>
      </c>
    </row>
    <row r="327" spans="1:54" x14ac:dyDescent="0.2">
      <c r="A3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7" s="14">
        <v>326</v>
      </c>
      <c r="D327" s="16" t="s">
        <v>711</v>
      </c>
      <c r="E327" s="14" t="s">
        <v>5720</v>
      </c>
      <c r="F327" s="16" t="s">
        <v>5395</v>
      </c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X327" s="6"/>
      <c r="Y327" s="6"/>
      <c r="Z327" s="6"/>
      <c r="AA327" s="6"/>
      <c r="AB327" s="6"/>
      <c r="AC327" s="6"/>
      <c r="AD327" s="6"/>
      <c r="AE327" s="6"/>
      <c r="AF327" s="6" t="s">
        <v>247</v>
      </c>
      <c r="AG327" s="6"/>
      <c r="AH327" s="6" t="s">
        <v>248</v>
      </c>
      <c r="AI327" s="6"/>
      <c r="AJ327" s="6" t="s">
        <v>712</v>
      </c>
      <c r="AK327" s="6"/>
      <c r="AL327" s="6" t="s">
        <v>713</v>
      </c>
      <c r="AM327" s="5">
        <v>1</v>
      </c>
      <c r="AN327" s="10" t="s">
        <v>714</v>
      </c>
      <c r="AO327" s="10" t="s">
        <v>715</v>
      </c>
      <c r="AP327" s="6"/>
      <c r="AQ327" s="10"/>
      <c r="AR327" s="10" t="s">
        <v>8</v>
      </c>
      <c r="AS327" s="10" t="s">
        <v>22</v>
      </c>
      <c r="AT327" s="10" t="s">
        <v>19</v>
      </c>
      <c r="AU327" s="10" t="s">
        <v>11</v>
      </c>
      <c r="AV327" s="10"/>
      <c r="AW327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'326'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'Fairfaxidumvirus' ,/*[subgenus]=*/NULL,/*[species]=*/ 'Gordonia virus Fairfaxidumvirus' ,/*[isType]=*/ '1' ,/*[exemplarAccessions]=*/ 'MK814757.1' ,/*[exemplarName]=*/ 'Gordonia phage Fairfaxidumvirus'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327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7" s="60" t="str">
        <f t="shared" ca="1" si="31"/>
        <v>/*[filename]=*/ 'ICTV MSL Release 35 2019 Changes.2.col_mapped.SQLinsert.xlsx' ,/*[sort]=*/ '326'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</v>
      </c>
      <c r="AZ327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7" s="60" t="str">
        <f t="shared" si="33"/>
        <v xml:space="preserve">,/*[subclass]=*/NULL,/*[order]=*/ 'Caudovirales' ,/*[suborder]=*/NULL,/*[family]=*/ 'Siphoviridae' ,/*[subfamily]=*/NULL,/*[genus]=*/ 'Fairfaxidumvirus' ,/*[subgenus]=*/NULL,/*[species]=*/ 'Gordonia virus Fairfaxidumvirus' ,/*[isType]=*/ '1' ,/*[exemplarAccessions]=*/ 'MK814757.1' ,/*[exemplarName]=*/ 'Gordonia phage Fairfaxidumvirus' ,/*[abbrev]=*/NULL,/*[exemplarIsolate]=*/NULL,/*[isComplete]=*/ 'CG' ,/*[molecule]=*/ 'dsDNA' </v>
      </c>
      <c r="BB327" s="60" t="str">
        <f t="shared" si="34"/>
        <v xml:space="preserve">,/*[change]=*/ 'Create new; assign as type species' ,/*[rank]=*/ 'species' </v>
      </c>
    </row>
    <row r="328" spans="1:54" x14ac:dyDescent="0.2">
      <c r="A3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8" s="14">
        <v>327</v>
      </c>
      <c r="D328" s="16" t="s">
        <v>716</v>
      </c>
      <c r="E328" s="14" t="s">
        <v>5721</v>
      </c>
      <c r="F328" s="16" t="s">
        <v>5396</v>
      </c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 t="s">
        <v>565</v>
      </c>
      <c r="AI328" s="6"/>
      <c r="AJ328" s="6" t="s">
        <v>717</v>
      </c>
      <c r="AK328" s="6"/>
      <c r="AL328" s="6"/>
      <c r="AM328" s="6"/>
      <c r="AN328" s="10"/>
      <c r="AO328" s="10"/>
      <c r="AP328" s="6"/>
      <c r="AQ328" s="10"/>
      <c r="AR328" s="10"/>
      <c r="AS328" s="10" t="s">
        <v>47</v>
      </c>
      <c r="AT328" s="10" t="s">
        <v>10</v>
      </c>
      <c r="AU328" s="10" t="s">
        <v>13</v>
      </c>
      <c r="AV328" s="10"/>
      <c r="AW328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'327'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'Metahepadnavirus'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328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8" s="60" t="str">
        <f t="shared" ca="1" si="31"/>
        <v>/*[filename]=*/ 'ICTV MSL Release 35 2019 Changes.2.col_mapped.SQLinsert.xlsx' ,/*[sort]=*/ '327'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28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8" s="60" t="str">
        <f t="shared" si="33"/>
        <v xml:space="preserve">,/*[subclass]=*/NULL,/*[order]=*/NULL,/*[suborder]=*/NULL,/*[family]=*/ 'Hepadnaviridae' ,/*[subfamily]=*/NULL,/*[genus]=*/ 'Metahepadnavirus' ,/*[subgenus]=*/NULL,/*[species]=*/NULL,/*[isType]=*/NULL,/*[exemplarAccessions]=*/NULL,/*[exemplarName]=*/NULL,/*[abbrev]=*/NULL,/*[exemplarIsolate]=*/NULL,/*[isComplete]=*/NULL,/*[molecule]=*/ 'dsDNA-RT' </v>
      </c>
      <c r="BB328" s="60" t="str">
        <f t="shared" si="34"/>
        <v xml:space="preserve">,/*[change]=*/ 'Create new' ,/*[rank]=*/ 'genus' </v>
      </c>
    </row>
    <row r="329" spans="1:54" x14ac:dyDescent="0.2">
      <c r="A3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9" s="14">
        <v>328</v>
      </c>
      <c r="D329" s="16" t="s">
        <v>716</v>
      </c>
      <c r="E329" s="14" t="s">
        <v>5721</v>
      </c>
      <c r="F329" s="16" t="s">
        <v>5396</v>
      </c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 t="s">
        <v>565</v>
      </c>
      <c r="R329" s="24"/>
      <c r="S329" s="24"/>
      <c r="T329" s="24"/>
      <c r="U329" s="24" t="s">
        <v>719</v>
      </c>
      <c r="V329" s="24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 t="s">
        <v>565</v>
      </c>
      <c r="AI329" s="6"/>
      <c r="AJ329" s="6" t="s">
        <v>717</v>
      </c>
      <c r="AK329" s="6"/>
      <c r="AL329" s="6" t="s">
        <v>721</v>
      </c>
      <c r="AM329" s="5">
        <v>1</v>
      </c>
      <c r="AN329" s="6" t="s">
        <v>720</v>
      </c>
      <c r="AO329" s="6" t="s">
        <v>722</v>
      </c>
      <c r="AP329" s="6" t="s">
        <v>723</v>
      </c>
      <c r="AQ329" s="6"/>
      <c r="AR329" s="10" t="s">
        <v>8</v>
      </c>
      <c r="AS329" s="10" t="s">
        <v>47</v>
      </c>
      <c r="AT329" s="10" t="s">
        <v>5246</v>
      </c>
      <c r="AU329" s="10" t="s">
        <v>11</v>
      </c>
      <c r="AV329" s="10"/>
      <c r="AW329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'328'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 'Bluegill hepatitis B virus' 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'Metahepadnavirus' ,/*[subgenus]=*/NULL,/*[species]=*/ 'Blue gill hepatitis B virus' ,/*[isType]=*/ '1' ,/*[exemplarAccessions]=*/ 'KX058433' ,/*[exemplarName]=*/ 'bluegill hepatitis B virus' ,/*[abbrev]=*/ 'BGHBV' ,/*[exemplarIsolate]=*/NULL,/*[isComplete]=*/ 'CG' ,/*[molecule]=*/ 'dsDNA-RT' ,/*[change]=*/ 'Move; assign as type species' ,/*[rank]=*/ 'species' /*,_comment='loaded from D:\client\github\ICTVonlineDbLoad\excel_files\[ICTV MSL Release 35 2019 Changes.2.col_mapped.SQLinsert.xlsx]load_next_msl'*/)</v>
      </c>
      <c r="AX329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9" s="60" t="str">
        <f t="shared" ca="1" si="31"/>
        <v>/*[filename]=*/ 'ICTV MSL Release 35 2019 Changes.2.col_mapped.SQLinsert.xlsx' ,/*[sort]=*/ '328'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29" s="60" t="str">
        <f t="shared" si="32"/>
        <v>,/*[srcSubOrder]=*/NULL,/*[srcFamily]=*/ 'Hepadnaviridae' ,/*[srcSubFamily]=*/NULL,/*[srcGenus]=*/NULL,/*[srcSubgenus]=*/NULL,/*[srcSpecies]=*/ 'Bluegill hepatitis B virus' ,/*[srcIstype]=*/NULL,/*[empty1]=*/NULL,/*[realm]=*/NULL,/*[subrealm]=*/NULL,/*[kingdom]=*/NULL,/*[subkingdom]=*/NULL,/*[phylum]=*/NULL,/*[Subphylum]=*/NULL,/*[class]=*/NULL</v>
      </c>
      <c r="BA329" s="60" t="str">
        <f t="shared" si="33"/>
        <v xml:space="preserve">,/*[subclass]=*/NULL,/*[order]=*/NULL,/*[suborder]=*/NULL,/*[family]=*/ 'Hepadnaviridae' ,/*[subfamily]=*/NULL,/*[genus]=*/ 'Metahepadnavirus' ,/*[subgenus]=*/NULL,/*[species]=*/ 'Blue gill hepatitis B virus' ,/*[isType]=*/ '1' ,/*[exemplarAccessions]=*/ 'KX058433' ,/*[exemplarName]=*/ 'bluegill hepatitis B virus' ,/*[abbrev]=*/ 'BGHBV' ,/*[exemplarIsolate]=*/NULL,/*[isComplete]=*/ 'CG' ,/*[molecule]=*/ 'dsDNA-RT' </v>
      </c>
      <c r="BB329" s="60" t="str">
        <f t="shared" si="34"/>
        <v xml:space="preserve">,/*[change]=*/ 'Move; assign as type species' ,/*[rank]=*/ 'species' </v>
      </c>
    </row>
    <row r="330" spans="1:54" x14ac:dyDescent="0.2">
      <c r="A3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0" s="14">
        <v>329</v>
      </c>
      <c r="D330" s="16" t="s">
        <v>716</v>
      </c>
      <c r="E330" s="14" t="s">
        <v>5721</v>
      </c>
      <c r="F330" s="16" t="s">
        <v>5396</v>
      </c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 t="s">
        <v>565</v>
      </c>
      <c r="AI330" s="6"/>
      <c r="AJ330" s="6" t="s">
        <v>724</v>
      </c>
      <c r="AK330" s="6"/>
      <c r="AL330" s="6"/>
      <c r="AM330" s="6"/>
      <c r="AN330" s="10"/>
      <c r="AO330" s="10"/>
      <c r="AP330" s="6"/>
      <c r="AQ330" s="10"/>
      <c r="AR330" s="10"/>
      <c r="AS330" s="10" t="s">
        <v>47</v>
      </c>
      <c r="AT330" s="10" t="s">
        <v>10</v>
      </c>
      <c r="AU330" s="10" t="s">
        <v>13</v>
      </c>
      <c r="AV330" s="10"/>
      <c r="AW330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'329'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'Herpetohepadnavirus'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330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0" s="60" t="str">
        <f t="shared" ca="1" si="31"/>
        <v>/*[filename]=*/ 'ICTV MSL Release 35 2019 Changes.2.col_mapped.SQLinsert.xlsx' ,/*[sort]=*/ '329'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0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0" s="60" t="str">
        <f t="shared" si="33"/>
        <v xml:space="preserve">,/*[subclass]=*/NULL,/*[order]=*/NULL,/*[suborder]=*/NULL,/*[family]=*/ 'Hepadnaviridae' ,/*[subfamily]=*/NULL,/*[genus]=*/ 'Herpetohepadnavirus' ,/*[subgenus]=*/NULL,/*[species]=*/NULL,/*[isType]=*/NULL,/*[exemplarAccessions]=*/NULL,/*[exemplarName]=*/NULL,/*[abbrev]=*/NULL,/*[exemplarIsolate]=*/NULL,/*[isComplete]=*/NULL,/*[molecule]=*/ 'dsDNA-RT' </v>
      </c>
      <c r="BB330" s="60" t="str">
        <f t="shared" si="34"/>
        <v xml:space="preserve">,/*[change]=*/ 'Create new' ,/*[rank]=*/ 'genus' </v>
      </c>
    </row>
    <row r="331" spans="1:54" x14ac:dyDescent="0.2">
      <c r="A3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1" s="14">
        <v>330</v>
      </c>
      <c r="D331" s="16" t="s">
        <v>716</v>
      </c>
      <c r="E331" s="14" t="s">
        <v>5721</v>
      </c>
      <c r="F331" s="16" t="s">
        <v>5396</v>
      </c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 t="s">
        <v>565</v>
      </c>
      <c r="R331" s="24"/>
      <c r="S331" s="24"/>
      <c r="T331" s="24"/>
      <c r="U331" s="24" t="s">
        <v>725</v>
      </c>
      <c r="V331" s="24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 t="s">
        <v>565</v>
      </c>
      <c r="AI331" s="6"/>
      <c r="AJ331" s="6" t="s">
        <v>724</v>
      </c>
      <c r="AK331" s="6"/>
      <c r="AL331" s="6" t="s">
        <v>725</v>
      </c>
      <c r="AM331" s="5">
        <v>1</v>
      </c>
      <c r="AN331" s="10" t="s">
        <v>726</v>
      </c>
      <c r="AO331" s="10" t="s">
        <v>725</v>
      </c>
      <c r="AP331" s="6" t="s">
        <v>727</v>
      </c>
      <c r="AQ331" s="10" t="s">
        <v>728</v>
      </c>
      <c r="AR331" s="10" t="s">
        <v>8</v>
      </c>
      <c r="AS331" s="10" t="s">
        <v>47</v>
      </c>
      <c r="AT331" s="10" t="s">
        <v>5246</v>
      </c>
      <c r="AU331" s="10" t="s">
        <v>11</v>
      </c>
      <c r="AV331" s="10"/>
      <c r="AW331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'330'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 'Tibetan frog hepatitis B virus' 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'Herpetohepadnavirus' ,/*[subgenus]=*/NULL,/*[species]=*/ 'Tibetan frog hepatitis B virus' ,/*[isType]=*/ '1' ,/*[exemplarAccessions]=*/ 'KX058435' ,/*[exemplarName]=*/ 'Tibetan frog hepatitis B virus' ,/*[abbrev]=*/ 'TFHBV' ,/*[exemplarIsolate]=*/ '243398' ,/*[isComplete]=*/ 'CG' ,/*[molecule]=*/ 'dsDNA-RT' ,/*[change]=*/ 'Move; assign as type species' ,/*[rank]=*/ 'species' /*,_comment='loaded from D:\client\github\ICTVonlineDbLoad\excel_files\[ICTV MSL Release 35 2019 Changes.2.col_mapped.SQLinsert.xlsx]load_next_msl'*/)</v>
      </c>
      <c r="AX331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1" s="60" t="str">
        <f t="shared" ca="1" si="31"/>
        <v>/*[filename]=*/ 'ICTV MSL Release 35 2019 Changes.2.col_mapped.SQLinsert.xlsx' ,/*[sort]=*/ '330'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1" s="60" t="str">
        <f t="shared" si="32"/>
        <v>,/*[srcSubOrder]=*/NULL,/*[srcFamily]=*/ 'Hepadnaviridae' ,/*[srcSubFamily]=*/NULL,/*[srcGenus]=*/NULL,/*[srcSubgenus]=*/NULL,/*[srcSpecies]=*/ 'Tibetan frog hepatitis B virus' ,/*[srcIstype]=*/NULL,/*[empty1]=*/NULL,/*[realm]=*/NULL,/*[subrealm]=*/NULL,/*[kingdom]=*/NULL,/*[subkingdom]=*/NULL,/*[phylum]=*/NULL,/*[Subphylum]=*/NULL,/*[class]=*/NULL</v>
      </c>
      <c r="BA331" s="60" t="str">
        <f t="shared" si="33"/>
        <v xml:space="preserve">,/*[subclass]=*/NULL,/*[order]=*/NULL,/*[suborder]=*/NULL,/*[family]=*/ 'Hepadnaviridae' ,/*[subfamily]=*/NULL,/*[genus]=*/ 'Herpetohepadnavirus' ,/*[subgenus]=*/NULL,/*[species]=*/ 'Tibetan frog hepatitis B virus' ,/*[isType]=*/ '1' ,/*[exemplarAccessions]=*/ 'KX058435' ,/*[exemplarName]=*/ 'Tibetan frog hepatitis B virus' ,/*[abbrev]=*/ 'TFHBV' ,/*[exemplarIsolate]=*/ '243398' ,/*[isComplete]=*/ 'CG' ,/*[molecule]=*/ 'dsDNA-RT' </v>
      </c>
      <c r="BB331" s="60" t="str">
        <f t="shared" si="34"/>
        <v xml:space="preserve">,/*[change]=*/ 'Move; assign as type species' ,/*[rank]=*/ 'species' </v>
      </c>
    </row>
    <row r="332" spans="1:54" x14ac:dyDescent="0.2">
      <c r="A3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2" s="14">
        <v>331</v>
      </c>
      <c r="D332" s="16" t="s">
        <v>716</v>
      </c>
      <c r="E332" s="14" t="s">
        <v>5721</v>
      </c>
      <c r="F332" s="16" t="s">
        <v>5396</v>
      </c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 t="s">
        <v>565</v>
      </c>
      <c r="AI332" s="6"/>
      <c r="AJ332" s="6" t="s">
        <v>729</v>
      </c>
      <c r="AK332" s="6"/>
      <c r="AL332" s="6"/>
      <c r="AM332" s="6"/>
      <c r="AN332" s="10"/>
      <c r="AO332" s="10"/>
      <c r="AP332" s="6"/>
      <c r="AQ332" s="10"/>
      <c r="AR332" s="10"/>
      <c r="AS332" s="10" t="s">
        <v>47</v>
      </c>
      <c r="AT332" s="10" t="s">
        <v>10</v>
      </c>
      <c r="AU332" s="10" t="s">
        <v>13</v>
      </c>
      <c r="AV332" s="10"/>
      <c r="AW332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'331'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'Parahepadnavirus'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332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2" s="60" t="str">
        <f t="shared" ca="1" si="31"/>
        <v>/*[filename]=*/ 'ICTV MSL Release 35 2019 Changes.2.col_mapped.SQLinsert.xlsx' ,/*[sort]=*/ '331'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2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2" s="60" t="str">
        <f t="shared" si="33"/>
        <v xml:space="preserve">,/*[subclass]=*/NULL,/*[order]=*/NULL,/*[suborder]=*/NULL,/*[family]=*/ 'Hepadnaviridae' ,/*[subfamily]=*/NULL,/*[genus]=*/ 'Parahepadnavirus' ,/*[subgenus]=*/NULL,/*[species]=*/NULL,/*[isType]=*/NULL,/*[exemplarAccessions]=*/NULL,/*[exemplarName]=*/NULL,/*[abbrev]=*/NULL,/*[exemplarIsolate]=*/NULL,/*[isComplete]=*/NULL,/*[molecule]=*/ 'dsDNA-RT' </v>
      </c>
      <c r="BB332" s="60" t="str">
        <f t="shared" si="34"/>
        <v xml:space="preserve">,/*[change]=*/ 'Create new' ,/*[rank]=*/ 'genus' </v>
      </c>
    </row>
    <row r="333" spans="1:54" x14ac:dyDescent="0.2">
      <c r="A3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3" s="14">
        <v>332</v>
      </c>
      <c r="D333" s="16" t="s">
        <v>716</v>
      </c>
      <c r="E333" s="14" t="s">
        <v>5721</v>
      </c>
      <c r="F333" s="16" t="s">
        <v>5396</v>
      </c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 t="s">
        <v>565</v>
      </c>
      <c r="R333" s="24"/>
      <c r="S333" s="24"/>
      <c r="T333" s="24"/>
      <c r="U333" s="24" t="s">
        <v>730</v>
      </c>
      <c r="V333" s="24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 t="s">
        <v>565</v>
      </c>
      <c r="AI333" s="6"/>
      <c r="AJ333" s="6" t="s">
        <v>729</v>
      </c>
      <c r="AK333" s="6"/>
      <c r="AL333" s="6" t="s">
        <v>730</v>
      </c>
      <c r="AM333" s="5">
        <v>1</v>
      </c>
      <c r="AN333" s="6" t="s">
        <v>731</v>
      </c>
      <c r="AO333" s="6" t="s">
        <v>732</v>
      </c>
      <c r="AP333" s="6" t="s">
        <v>733</v>
      </c>
      <c r="AQ333" s="6" t="s">
        <v>734</v>
      </c>
      <c r="AR333" s="10" t="s">
        <v>8</v>
      </c>
      <c r="AS333" s="10" t="s">
        <v>47</v>
      </c>
      <c r="AT333" s="10" t="s">
        <v>5246</v>
      </c>
      <c r="AU333" s="10" t="s">
        <v>11</v>
      </c>
      <c r="AV333" s="10"/>
      <c r="AW333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'332'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 'White sucker hepatitis B virus' 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'Parahepadnavirus' ,/*[subgenus]=*/NULL,/*[species]=*/ 'White sucker hepatitis B virus' ,/*[isType]=*/ '1' ,/*[exemplarAccessions]=*/ 'KR229754' ,/*[exemplarName]=*/ 'white sucker hepatitis B virus' ,/*[abbrev]=*/ 'WSHBV' ,/*[exemplarIsolate]=*/ 'RR173' ,/*[isComplete]=*/ 'CG' ,/*[molecule]=*/ 'dsDNA-RT' ,/*[change]=*/ 'Move; assign as type species' ,/*[rank]=*/ 'species' /*,_comment='loaded from D:\client\github\ICTVonlineDbLoad\excel_files\[ICTV MSL Release 35 2019 Changes.2.col_mapped.SQLinsert.xlsx]load_next_msl'*/)</v>
      </c>
      <c r="AX333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3" s="60" t="str">
        <f t="shared" ca="1" si="31"/>
        <v>/*[filename]=*/ 'ICTV MSL Release 35 2019 Changes.2.col_mapped.SQLinsert.xlsx' ,/*[sort]=*/ '332'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3" s="60" t="str">
        <f t="shared" si="32"/>
        <v>,/*[srcSubOrder]=*/NULL,/*[srcFamily]=*/ 'Hepadnaviridae' ,/*[srcSubFamily]=*/NULL,/*[srcGenus]=*/NULL,/*[srcSubgenus]=*/NULL,/*[srcSpecies]=*/ 'White sucker hepatitis B virus' ,/*[srcIstype]=*/NULL,/*[empty1]=*/NULL,/*[realm]=*/NULL,/*[subrealm]=*/NULL,/*[kingdom]=*/NULL,/*[subkingdom]=*/NULL,/*[phylum]=*/NULL,/*[Subphylum]=*/NULL,/*[class]=*/NULL</v>
      </c>
      <c r="BA333" s="60" t="str">
        <f t="shared" si="33"/>
        <v xml:space="preserve">,/*[subclass]=*/NULL,/*[order]=*/NULL,/*[suborder]=*/NULL,/*[family]=*/ 'Hepadnaviridae' ,/*[subfamily]=*/NULL,/*[genus]=*/ 'Parahepadnavirus' ,/*[subgenus]=*/NULL,/*[species]=*/ 'White sucker hepatitis B virus' ,/*[isType]=*/ '1' ,/*[exemplarAccessions]=*/ 'KR229754' ,/*[exemplarName]=*/ 'white sucker hepatitis B virus' ,/*[abbrev]=*/ 'WSHBV' ,/*[exemplarIsolate]=*/ 'RR173' ,/*[isComplete]=*/ 'CG' ,/*[molecule]=*/ 'dsDNA-RT' </v>
      </c>
      <c r="BB333" s="60" t="str">
        <f t="shared" si="34"/>
        <v xml:space="preserve">,/*[change]=*/ 'Move; assign as type species' ,/*[rank]=*/ 'species' </v>
      </c>
    </row>
    <row r="334" spans="1:54" x14ac:dyDescent="0.2">
      <c r="A3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4" s="14">
        <v>333</v>
      </c>
      <c r="D334" s="16" t="s">
        <v>735</v>
      </c>
      <c r="E334" s="14" t="s">
        <v>5722</v>
      </c>
      <c r="F334" s="16" t="s">
        <v>5397</v>
      </c>
      <c r="G334" s="24"/>
      <c r="H334" s="24"/>
      <c r="I334" s="24"/>
      <c r="J334" s="24"/>
      <c r="K334" s="24"/>
      <c r="L334" s="24"/>
      <c r="M334" s="37"/>
      <c r="N334" s="24"/>
      <c r="O334" s="24"/>
      <c r="P334" s="24"/>
      <c r="Q334" s="24"/>
      <c r="R334" s="24"/>
      <c r="S334" s="24"/>
      <c r="T334" s="24"/>
      <c r="U334" s="24"/>
      <c r="V334" s="24"/>
      <c r="X334" s="6"/>
      <c r="Y334" s="6"/>
      <c r="Z334" s="6"/>
      <c r="AA334" s="6"/>
      <c r="AB334" s="6"/>
      <c r="AC334" s="6"/>
      <c r="AD334" s="6"/>
      <c r="AE334" s="6"/>
      <c r="AF334" s="6" t="s">
        <v>365</v>
      </c>
      <c r="AG334" s="6"/>
      <c r="AH334" s="6" t="s">
        <v>736</v>
      </c>
      <c r="AI334" s="6"/>
      <c r="AJ334" s="6" t="s">
        <v>737</v>
      </c>
      <c r="AK334" s="6"/>
      <c r="AL334" s="6" t="s">
        <v>738</v>
      </c>
      <c r="AM334" s="5">
        <v>0</v>
      </c>
      <c r="AN334" s="10" t="s">
        <v>739</v>
      </c>
      <c r="AO334" s="10" t="s">
        <v>740</v>
      </c>
      <c r="AP334" s="6" t="s">
        <v>742</v>
      </c>
      <c r="AQ334" s="6" t="s">
        <v>741</v>
      </c>
      <c r="AR334" s="10" t="s">
        <v>21</v>
      </c>
      <c r="AS334" s="6"/>
      <c r="AT334" s="10" t="s">
        <v>10</v>
      </c>
      <c r="AU334" s="10" t="s">
        <v>11</v>
      </c>
      <c r="AV334" s="10"/>
      <c r="AW334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'333'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'Hartmanivirus' ,/*[subgenus]=*/NULL,/*[species]=*/ 'Muikkunen hartmanivirus' ,/*[isType]=*/ '0' ,/*[exemplarAccessions]=*/ 'S: MH483026, L: MH778629' ,/*[exemplarName]=*/ 'Dante Muikkunen virus 1' ,/*[abbrev]=*/ 'DaMV-1' ,/*[exemplarIsolate]=*/ 'F18-5' ,/*[isComplete]=*/ 'CCG' ,/*[molecule]=*/NULL,/*[change]=*/ 'Create new' ,/*[rank]=*/ 'species' /*,_comment='loaded from D:\client\github\ICTVonlineDbLoad\excel_files\[ICTV MSL Release 35 2019 Changes.2.col_mapped.SQLinsert.xlsx]load_next_msl'*/)</v>
      </c>
      <c r="AX334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4" s="60" t="str">
        <f t="shared" ca="1" si="31"/>
        <v>/*[filename]=*/ 'ICTV MSL Release 35 2019 Changes.2.col_mapped.SQLinsert.xlsx' ,/*[sort]=*/ '333'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</v>
      </c>
      <c r="AZ334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4" s="60" t="str">
        <f t="shared" si="33"/>
        <v>,/*[subclass]=*/NULL,/*[order]=*/ 'Bunyavirales' ,/*[suborder]=*/NULL,/*[family]=*/ 'Arenaviridae' ,/*[subfamily]=*/NULL,/*[genus]=*/ 'Hartmanivirus' ,/*[subgenus]=*/NULL,/*[species]=*/ 'Muikkunen hartmanivirus' ,/*[isType]=*/ '0' ,/*[exemplarAccessions]=*/ 'S: MH483026, L: MH778629' ,/*[exemplarName]=*/ 'Dante Muikkunen virus 1' ,/*[abbrev]=*/ 'DaMV-1' ,/*[exemplarIsolate]=*/ 'F18-5' ,/*[isComplete]=*/ 'CCG' ,/*[molecule]=*/NULL</v>
      </c>
      <c r="BB334" s="60" t="str">
        <f t="shared" si="34"/>
        <v xml:space="preserve">,/*[change]=*/ 'Create new' ,/*[rank]=*/ 'species' </v>
      </c>
    </row>
    <row r="335" spans="1:54" x14ac:dyDescent="0.2">
      <c r="A3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5" s="14">
        <v>334</v>
      </c>
      <c r="D335" s="16" t="s">
        <v>735</v>
      </c>
      <c r="E335" s="14" t="s">
        <v>5722</v>
      </c>
      <c r="F335" s="16" t="s">
        <v>5397</v>
      </c>
      <c r="G335" s="24"/>
      <c r="H335" s="24"/>
      <c r="I335" s="24"/>
      <c r="J335" s="24"/>
      <c r="K335" s="24"/>
      <c r="L335" s="24"/>
      <c r="M335" s="37"/>
      <c r="N335" s="24"/>
      <c r="O335" s="24"/>
      <c r="P335" s="24"/>
      <c r="Q335" s="24"/>
      <c r="R335" s="24"/>
      <c r="S335" s="24"/>
      <c r="T335" s="24"/>
      <c r="U335" s="24"/>
      <c r="V335" s="24"/>
      <c r="X335" s="6"/>
      <c r="Y335" s="6"/>
      <c r="Z335" s="6"/>
      <c r="AA335" s="6"/>
      <c r="AB335" s="6"/>
      <c r="AC335" s="6"/>
      <c r="AD335" s="6"/>
      <c r="AE335" s="6"/>
      <c r="AF335" s="6" t="s">
        <v>365</v>
      </c>
      <c r="AG335" s="6"/>
      <c r="AH335" s="6" t="s">
        <v>736</v>
      </c>
      <c r="AI335" s="6"/>
      <c r="AJ335" s="6" t="s">
        <v>737</v>
      </c>
      <c r="AK335" s="6"/>
      <c r="AL335" s="6" t="s">
        <v>743</v>
      </c>
      <c r="AM335" s="5">
        <v>0</v>
      </c>
      <c r="AN335" s="10" t="s">
        <v>744</v>
      </c>
      <c r="AO335" s="10" t="s">
        <v>745</v>
      </c>
      <c r="AP335" s="10" t="s">
        <v>747</v>
      </c>
      <c r="AQ335" s="10" t="s">
        <v>746</v>
      </c>
      <c r="AR335" s="10" t="s">
        <v>21</v>
      </c>
      <c r="AS335" s="6"/>
      <c r="AT335" s="10" t="s">
        <v>10</v>
      </c>
      <c r="AU335" s="10" t="s">
        <v>11</v>
      </c>
      <c r="AV335" s="10"/>
      <c r="AW335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'334'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'Hartmanivirus' ,/*[subgenus]=*/NULL,/*[species]=*/ 'Schoolhouse hartmanivirus' ,/*[isType]=*/ '0' ,/*[exemplarAccessions]=*/ 'S: MH483024, L: MH483025' ,/*[exemplarName]=*/ 'old schoolhouse virus 1' ,/*[abbrev]=*/ 'OScV-1' ,/*[exemplarIsolate]=*/ 'F17-0012-1 and -3' ,/*[isComplete]=*/ 'CCG' ,/*[molecule]=*/NULL,/*[change]=*/ 'Create new' ,/*[rank]=*/ 'species' /*,_comment='loaded from D:\client\github\ICTVonlineDbLoad\excel_files\[ICTV MSL Release 35 2019 Changes.2.col_mapped.SQLinsert.xlsx]load_next_msl'*/)</v>
      </c>
      <c r="AX335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5" s="60" t="str">
        <f t="shared" ca="1" si="31"/>
        <v>/*[filename]=*/ 'ICTV MSL Release 35 2019 Changes.2.col_mapped.SQLinsert.xlsx' ,/*[sort]=*/ '334'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</v>
      </c>
      <c r="AZ335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5" s="60" t="str">
        <f t="shared" si="33"/>
        <v>,/*[subclass]=*/NULL,/*[order]=*/ 'Bunyavirales' ,/*[suborder]=*/NULL,/*[family]=*/ 'Arenaviridae' ,/*[subfamily]=*/NULL,/*[genus]=*/ 'Hartmanivirus' ,/*[subgenus]=*/NULL,/*[species]=*/ 'Schoolhouse hartmanivirus' ,/*[isType]=*/ '0' ,/*[exemplarAccessions]=*/ 'S: MH483024, L: MH483025' ,/*[exemplarName]=*/ 'old schoolhouse virus 1' ,/*[abbrev]=*/ 'OScV-1' ,/*[exemplarIsolate]=*/ 'F17-0012-1 and -3' ,/*[isComplete]=*/ 'CCG' ,/*[molecule]=*/NULL</v>
      </c>
      <c r="BB335" s="60" t="str">
        <f t="shared" si="34"/>
        <v xml:space="preserve">,/*[change]=*/ 'Create new' ,/*[rank]=*/ 'species' </v>
      </c>
    </row>
    <row r="336" spans="1:54" x14ac:dyDescent="0.2">
      <c r="A3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6" s="14">
        <v>335</v>
      </c>
      <c r="D336" s="16" t="s">
        <v>735</v>
      </c>
      <c r="E336" s="14" t="s">
        <v>5722</v>
      </c>
      <c r="F336" s="16" t="s">
        <v>5397</v>
      </c>
      <c r="G336" s="24"/>
      <c r="H336" s="24"/>
      <c r="I336" s="24"/>
      <c r="J336" s="24"/>
      <c r="K336" s="24"/>
      <c r="L336" s="24"/>
      <c r="M336" s="37"/>
      <c r="N336" s="24"/>
      <c r="O336" s="24"/>
      <c r="P336" s="24"/>
      <c r="Q336" s="24"/>
      <c r="R336" s="24"/>
      <c r="S336" s="24"/>
      <c r="T336" s="24"/>
      <c r="U336" s="24"/>
      <c r="V336" s="24"/>
      <c r="X336" s="6"/>
      <c r="Y336" s="6"/>
      <c r="Z336" s="6"/>
      <c r="AA336" s="6"/>
      <c r="AB336" s="6"/>
      <c r="AC336" s="6"/>
      <c r="AD336" s="6"/>
      <c r="AE336" s="6"/>
      <c r="AF336" s="6" t="s">
        <v>365</v>
      </c>
      <c r="AG336" s="6"/>
      <c r="AH336" s="6" t="s">
        <v>736</v>
      </c>
      <c r="AI336" s="6"/>
      <c r="AJ336" s="6" t="s">
        <v>737</v>
      </c>
      <c r="AK336" s="6"/>
      <c r="AL336" s="6" t="s">
        <v>748</v>
      </c>
      <c r="AM336" s="5">
        <v>0</v>
      </c>
      <c r="AN336" s="10" t="s">
        <v>749</v>
      </c>
      <c r="AO336" s="10" t="s">
        <v>750</v>
      </c>
      <c r="AP336" s="6" t="s">
        <v>752</v>
      </c>
      <c r="AQ336" s="10" t="s">
        <v>751</v>
      </c>
      <c r="AR336" s="10" t="s">
        <v>21</v>
      </c>
      <c r="AS336" s="6"/>
      <c r="AT336" s="10" t="s">
        <v>10</v>
      </c>
      <c r="AU336" s="10" t="s">
        <v>11</v>
      </c>
      <c r="AV336" s="10"/>
      <c r="AW336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'335'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'Hartmanivirus' ,/*[subgenus]=*/NULL,/*[species]=*/ 'Zurich hartmanivirus' ,/*[isType]=*/ '0' ,/*[exemplarAccessions]=*/ 'S: MH483031, L: MH483032' ,/*[exemplarName]=*/ 'veterinary pathology Zurich virus 1' ,/*[abbrev]=*/ 'VPZV-1' ,/*[exemplarIsolate]=*/ 'S14-369 to -79 pool' ,/*[isComplete]=*/ 'CCG' ,/*[molecule]=*/NULL,/*[change]=*/ 'Create new' ,/*[rank]=*/ 'species' /*,_comment='loaded from D:\client\github\ICTVonlineDbLoad\excel_files\[ICTV MSL Release 35 2019 Changes.2.col_mapped.SQLinsert.xlsx]load_next_msl'*/)</v>
      </c>
      <c r="AX336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6" s="60" t="str">
        <f t="shared" ca="1" si="31"/>
        <v>/*[filename]=*/ 'ICTV MSL Release 35 2019 Changes.2.col_mapped.SQLinsert.xlsx' ,/*[sort]=*/ '335'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</v>
      </c>
      <c r="AZ336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6" s="60" t="str">
        <f t="shared" si="33"/>
        <v>,/*[subclass]=*/NULL,/*[order]=*/ 'Bunyavirales' ,/*[suborder]=*/NULL,/*[family]=*/ 'Arenaviridae' ,/*[subfamily]=*/NULL,/*[genus]=*/ 'Hartmanivirus' ,/*[subgenus]=*/NULL,/*[species]=*/ 'Zurich hartmanivirus' ,/*[isType]=*/ '0' ,/*[exemplarAccessions]=*/ 'S: MH483031, L: MH483032' ,/*[exemplarName]=*/ 'veterinary pathology Zurich virus 1' ,/*[abbrev]=*/ 'VPZV-1' ,/*[exemplarIsolate]=*/ 'S14-369 to -79 pool' ,/*[isComplete]=*/ 'CCG' ,/*[molecule]=*/NULL</v>
      </c>
      <c r="BB336" s="60" t="str">
        <f t="shared" si="34"/>
        <v xml:space="preserve">,/*[change]=*/ 'Create new' ,/*[rank]=*/ 'species' </v>
      </c>
    </row>
    <row r="337" spans="1:54" x14ac:dyDescent="0.2">
      <c r="A3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7" s="14">
        <v>336</v>
      </c>
      <c r="D337" s="14" t="s">
        <v>5224</v>
      </c>
      <c r="E337" s="14" t="s">
        <v>5723</v>
      </c>
      <c r="F337" s="14" t="s">
        <v>5398</v>
      </c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X337" s="6" t="s">
        <v>104</v>
      </c>
      <c r="Y337" s="6"/>
      <c r="Z337" s="6"/>
      <c r="AA337" s="6"/>
      <c r="AB337" s="6"/>
      <c r="AC337" s="6"/>
      <c r="AD337" s="6"/>
      <c r="AE337" s="6"/>
      <c r="AF337" s="6" t="s">
        <v>496</v>
      </c>
      <c r="AG337" s="6"/>
      <c r="AH337" s="6" t="s">
        <v>753</v>
      </c>
      <c r="AI337" s="6"/>
      <c r="AJ337" s="6" t="s">
        <v>754</v>
      </c>
      <c r="AK337" s="6" t="s">
        <v>755</v>
      </c>
      <c r="AL337" s="6"/>
      <c r="AM337" s="6"/>
      <c r="AN337" s="10"/>
      <c r="AO337" s="10"/>
      <c r="AP337" s="6"/>
      <c r="AQ337" s="10"/>
      <c r="AR337" s="10"/>
      <c r="AS337" s="10" t="s">
        <v>55</v>
      </c>
      <c r="AT337" s="10" t="s">
        <v>10</v>
      </c>
      <c r="AU337" s="10" t="s">
        <v>20</v>
      </c>
      <c r="AV337" s="10"/>
      <c r="AW337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'336'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'Satsumavirus'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337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7" s="60" t="str">
        <f t="shared" ca="1" si="31"/>
        <v>/*[filename]=*/ 'ICTV MSL Release 35 2019 Changes.2.col_mapped.SQLinsert.xlsx' ,/*[sort]=*/ '336'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</v>
      </c>
      <c r="AZ337" s="60" t="str">
        <f t="shared" si="32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37" s="60" t="str">
        <f t="shared" si="33"/>
        <v xml:space="preserve">,/*[subclass]=*/NULL,/*[order]=*/ 'Picornavirales' ,/*[suborder]=*/NULL,/*[family]=*/ 'Secoviridae' ,/*[subfamily]=*/NULL,/*[genus]=*/ 'Sadwavirus' ,/*[subgenus]=*/ 'Satsumavirus' ,/*[species]=*/NULL,/*[isType]=*/NULL,/*[exemplarAccessions]=*/NULL,/*[exemplarName]=*/NULL,/*[abbrev]=*/NULL,/*[exemplarIsolate]=*/NULL,/*[isComplete]=*/NULL,/*[molecule]=*/ 'ssRNA (+)' </v>
      </c>
      <c r="BB337" s="60" t="str">
        <f t="shared" si="34"/>
        <v xml:space="preserve">,/*[change]=*/ 'Create new' ,/*[rank]=*/ 'subgenus' </v>
      </c>
    </row>
    <row r="338" spans="1:54" x14ac:dyDescent="0.2">
      <c r="A3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8" s="14">
        <v>337</v>
      </c>
      <c r="D338" s="14" t="s">
        <v>5224</v>
      </c>
      <c r="E338" s="14" t="s">
        <v>5723</v>
      </c>
      <c r="F338" s="14" t="s">
        <v>5398</v>
      </c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X338" s="6" t="s">
        <v>104</v>
      </c>
      <c r="Y338" s="6"/>
      <c r="Z338" s="6"/>
      <c r="AA338" s="6"/>
      <c r="AB338" s="6"/>
      <c r="AC338" s="6"/>
      <c r="AD338" s="6"/>
      <c r="AE338" s="6"/>
      <c r="AF338" s="6" t="s">
        <v>496</v>
      </c>
      <c r="AG338" s="6"/>
      <c r="AH338" s="6" t="s">
        <v>753</v>
      </c>
      <c r="AI338" s="6"/>
      <c r="AJ338" s="6" t="s">
        <v>754</v>
      </c>
      <c r="AK338" s="6" t="s">
        <v>756</v>
      </c>
      <c r="AL338" s="6"/>
      <c r="AM338" s="6"/>
      <c r="AN338" s="10"/>
      <c r="AO338" s="10"/>
      <c r="AP338" s="6"/>
      <c r="AQ338" s="10"/>
      <c r="AR338" s="10"/>
      <c r="AS338" s="10" t="s">
        <v>55</v>
      </c>
      <c r="AT338" s="10" t="s">
        <v>10</v>
      </c>
      <c r="AU338" s="10" t="s">
        <v>20</v>
      </c>
      <c r="AV338" s="10"/>
      <c r="AW338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'337'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'Stramovirus'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338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8" s="60" t="str">
        <f t="shared" ca="1" si="31"/>
        <v>/*[filename]=*/ 'ICTV MSL Release 35 2019 Changes.2.col_mapped.SQLinsert.xlsx' ,/*[sort]=*/ '337'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</v>
      </c>
      <c r="AZ338" s="60" t="str">
        <f t="shared" si="32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38" s="60" t="str">
        <f t="shared" si="33"/>
        <v xml:space="preserve">,/*[subclass]=*/NULL,/*[order]=*/ 'Picornavirales' ,/*[suborder]=*/NULL,/*[family]=*/ 'Secoviridae' ,/*[subfamily]=*/NULL,/*[genus]=*/ 'Sadwavirus' ,/*[subgenus]=*/ 'Stramovirus' ,/*[species]=*/NULL,/*[isType]=*/NULL,/*[exemplarAccessions]=*/NULL,/*[exemplarName]=*/NULL,/*[abbrev]=*/NULL,/*[exemplarIsolate]=*/NULL,/*[isComplete]=*/NULL,/*[molecule]=*/ 'ssRNA (+)' </v>
      </c>
      <c r="BB338" s="60" t="str">
        <f t="shared" si="34"/>
        <v xml:space="preserve">,/*[change]=*/ 'Create new' ,/*[rank]=*/ 'subgenus' </v>
      </c>
    </row>
    <row r="339" spans="1:54" x14ac:dyDescent="0.2">
      <c r="A3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9" s="14">
        <v>338</v>
      </c>
      <c r="D339" s="14" t="s">
        <v>5224</v>
      </c>
      <c r="E339" s="14" t="s">
        <v>5723</v>
      </c>
      <c r="F339" s="14" t="s">
        <v>5398</v>
      </c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X339" s="6" t="s">
        <v>104</v>
      </c>
      <c r="Y339" s="6"/>
      <c r="Z339" s="6"/>
      <c r="AA339" s="6"/>
      <c r="AB339" s="6"/>
      <c r="AC339" s="6"/>
      <c r="AD339" s="6"/>
      <c r="AE339" s="6"/>
      <c r="AF339" s="6" t="s">
        <v>496</v>
      </c>
      <c r="AG339" s="6"/>
      <c r="AH339" s="6" t="s">
        <v>753</v>
      </c>
      <c r="AI339" s="6"/>
      <c r="AJ339" s="6" t="s">
        <v>754</v>
      </c>
      <c r="AK339" s="6" t="s">
        <v>757</v>
      </c>
      <c r="AL339" s="6"/>
      <c r="AM339" s="6"/>
      <c r="AN339" s="10"/>
      <c r="AO339" s="10"/>
      <c r="AP339" s="6"/>
      <c r="AQ339" s="10"/>
      <c r="AR339" s="10"/>
      <c r="AS339" s="10" t="s">
        <v>55</v>
      </c>
      <c r="AT339" s="10" t="s">
        <v>10</v>
      </c>
      <c r="AU339" s="10" t="s">
        <v>20</v>
      </c>
      <c r="AV339" s="10"/>
      <c r="AW339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'338'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'Cholivirus'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339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9" s="60" t="str">
        <f t="shared" ca="1" si="31"/>
        <v>/*[filename]=*/ 'ICTV MSL Release 35 2019 Changes.2.col_mapped.SQLinsert.xlsx' ,/*[sort]=*/ '338'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</v>
      </c>
      <c r="AZ339" s="60" t="str">
        <f t="shared" si="32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39" s="60" t="str">
        <f t="shared" si="33"/>
        <v xml:space="preserve">,/*[subclass]=*/NULL,/*[order]=*/ 'Picornavirales' ,/*[suborder]=*/NULL,/*[family]=*/ 'Secoviridae' ,/*[subfamily]=*/NULL,/*[genus]=*/ 'Sadwavirus' ,/*[subgenus]=*/ 'Cholivirus' ,/*[species]=*/NULL,/*[isType]=*/NULL,/*[exemplarAccessions]=*/NULL,/*[exemplarName]=*/NULL,/*[abbrev]=*/NULL,/*[exemplarIsolate]=*/NULL,/*[isComplete]=*/NULL,/*[molecule]=*/ 'ssRNA (+)' </v>
      </c>
      <c r="BB339" s="60" t="str">
        <f t="shared" si="34"/>
        <v xml:space="preserve">,/*[change]=*/ 'Create new' ,/*[rank]=*/ 'subgenus' </v>
      </c>
    </row>
    <row r="340" spans="1:54" x14ac:dyDescent="0.2">
      <c r="A3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0" s="14">
        <v>339</v>
      </c>
      <c r="D340" s="14" t="s">
        <v>5224</v>
      </c>
      <c r="E340" s="14" t="s">
        <v>5723</v>
      </c>
      <c r="F340" s="14" t="s">
        <v>5398</v>
      </c>
      <c r="G340" s="36" t="s">
        <v>104</v>
      </c>
      <c r="H340" s="36"/>
      <c r="I340" s="36"/>
      <c r="J340" s="36"/>
      <c r="K340" s="36"/>
      <c r="L340" s="36"/>
      <c r="M340" s="36"/>
      <c r="N340" s="36"/>
      <c r="O340" s="36" t="s">
        <v>496</v>
      </c>
      <c r="P340" s="36"/>
      <c r="Q340" s="36" t="s">
        <v>753</v>
      </c>
      <c r="R340" s="36"/>
      <c r="S340" s="36" t="s">
        <v>754</v>
      </c>
      <c r="T340" s="36"/>
      <c r="U340" s="36" t="s">
        <v>758</v>
      </c>
      <c r="V340" s="36"/>
      <c r="W340" s="19"/>
      <c r="X340" s="17" t="s">
        <v>104</v>
      </c>
      <c r="Y340" s="17"/>
      <c r="Z340" s="17"/>
      <c r="AA340" s="17"/>
      <c r="AB340" s="17"/>
      <c r="AC340" s="17"/>
      <c r="AD340" s="17"/>
      <c r="AE340" s="17"/>
      <c r="AF340" s="17" t="s">
        <v>496</v>
      </c>
      <c r="AG340" s="17"/>
      <c r="AH340" s="17" t="s">
        <v>753</v>
      </c>
      <c r="AI340" s="17"/>
      <c r="AJ340" s="17" t="s">
        <v>754</v>
      </c>
      <c r="AK340" s="17" t="s">
        <v>755</v>
      </c>
      <c r="AL340" s="17" t="s">
        <v>758</v>
      </c>
      <c r="AM340" s="5">
        <v>1</v>
      </c>
      <c r="AN340" s="18" t="s">
        <v>759</v>
      </c>
      <c r="AO340" s="18" t="s">
        <v>760</v>
      </c>
      <c r="AP340" s="17" t="s">
        <v>761</v>
      </c>
      <c r="AQ340" s="18" t="s">
        <v>762</v>
      </c>
      <c r="AR340" s="18"/>
      <c r="AS340" s="18" t="s">
        <v>55</v>
      </c>
      <c r="AT340" s="10" t="s">
        <v>5246</v>
      </c>
      <c r="AU340" s="18" t="s">
        <v>11</v>
      </c>
      <c r="AV340" s="18"/>
      <c r="AW340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'339'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 'Sadwavirus' ,/*[srcSubgenus]=*/NULL,/*[srcSpecies]=*/ 'Satsuma dwarf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'Satsumavirus' ,/*[species]=*/ 'Satsuma dwarf virus' ,/*[isType]=*/ '1' ,/*[exemplarAccessions]=*/ 'AB009958; AB009959' ,/*[exemplarName]=*/ 'satsuma dwarf virus' ,/*[abbrev]=*/ 'SDV' ,/*[exemplarIsolate]=*/ 'SDV-S58' ,/*[isComplete]=*/NULL,/*[molecule]=*/ 'ssRNA (+)' ,/*[change]=*/ 'Move; assign as type species' ,/*[rank]=*/ 'species' /*,_comment='loaded from D:\client\github\ICTVonlineDbLoad\excel_files\[ICTV MSL Release 35 2019 Changes.2.col_mapped.SQLinsert.xlsx]load_next_msl'*/)</v>
      </c>
      <c r="AX340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0" s="60" t="str">
        <f t="shared" ca="1" si="31"/>
        <v xml:space="preserve">/*[filename]=*/ 'ICTV MSL Release 35 2019 Changes.2.col_mapped.SQLinsert.xlsx' ,/*[sort]=*/ '339'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0" s="60" t="str">
        <f t="shared" si="32"/>
        <v>,/*[srcSubOrder]=*/NULL,/*[srcFamily]=*/ 'Secoviridae' ,/*[srcSubFamily]=*/NULL,/*[srcGenus]=*/ 'Sadwavirus' ,/*[srcSubgenus]=*/NULL,/*[srcSpecies]=*/ 'Satsuma dwarf virus' ,/*[srcIstype]=*/NULL,/*[empty1]=*/NULL,/*[realm]=*/ 'Riboviria' ,/*[subrealm]=*/NULL,/*[kingdom]=*/NULL,/*[subkingdom]=*/NULL,/*[phylum]=*/NULL,/*[Subphylum]=*/NULL,/*[class]=*/NULL</v>
      </c>
      <c r="BA340" s="60" t="str">
        <f t="shared" si="33"/>
        <v xml:space="preserve">,/*[subclass]=*/NULL,/*[order]=*/ 'Picornavirales' ,/*[suborder]=*/NULL,/*[family]=*/ 'Secoviridae' ,/*[subfamily]=*/NULL,/*[genus]=*/ 'Sadwavirus' ,/*[subgenus]=*/ 'Satsumavirus' ,/*[species]=*/ 'Satsuma dwarf virus' ,/*[isType]=*/ '1' ,/*[exemplarAccessions]=*/ 'AB009958; AB009959' ,/*[exemplarName]=*/ 'satsuma dwarf virus' ,/*[abbrev]=*/ 'SDV' ,/*[exemplarIsolate]=*/ 'SDV-S58' ,/*[isComplete]=*/NULL,/*[molecule]=*/ 'ssRNA (+)' </v>
      </c>
      <c r="BB340" s="60" t="str">
        <f t="shared" si="34"/>
        <v xml:space="preserve">,/*[change]=*/ 'Move; assign as type species' ,/*[rank]=*/ 'species' </v>
      </c>
    </row>
    <row r="341" spans="1:54" x14ac:dyDescent="0.2">
      <c r="A3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1" s="14">
        <v>340</v>
      </c>
      <c r="D341" s="14" t="s">
        <v>5224</v>
      </c>
      <c r="E341" s="14" t="s">
        <v>5723</v>
      </c>
      <c r="F341" s="14" t="s">
        <v>5398</v>
      </c>
      <c r="G341" s="36" t="s">
        <v>104</v>
      </c>
      <c r="H341" s="36"/>
      <c r="I341" s="36"/>
      <c r="J341" s="36"/>
      <c r="K341" s="36"/>
      <c r="L341" s="36"/>
      <c r="M341" s="36"/>
      <c r="N341" s="36"/>
      <c r="O341" s="36" t="s">
        <v>496</v>
      </c>
      <c r="P341" s="36"/>
      <c r="Q341" s="36" t="s">
        <v>753</v>
      </c>
      <c r="R341" s="36"/>
      <c r="S341" s="36"/>
      <c r="T341" s="36"/>
      <c r="U341" s="36" t="s">
        <v>763</v>
      </c>
      <c r="V341" s="36"/>
      <c r="W341" s="19"/>
      <c r="X341" s="17" t="s">
        <v>104</v>
      </c>
      <c r="Y341" s="17"/>
      <c r="Z341" s="17"/>
      <c r="AA341" s="17"/>
      <c r="AB341" s="17"/>
      <c r="AC341" s="17"/>
      <c r="AD341" s="17"/>
      <c r="AE341" s="17"/>
      <c r="AF341" s="17" t="s">
        <v>496</v>
      </c>
      <c r="AG341" s="17"/>
      <c r="AH341" s="17" t="s">
        <v>753</v>
      </c>
      <c r="AI341" s="17"/>
      <c r="AJ341" s="17" t="s">
        <v>754</v>
      </c>
      <c r="AK341" s="17" t="s">
        <v>756</v>
      </c>
      <c r="AL341" s="17" t="s">
        <v>763</v>
      </c>
      <c r="AM341" s="5">
        <v>1</v>
      </c>
      <c r="AN341" s="18" t="s">
        <v>764</v>
      </c>
      <c r="AO341" s="18" t="s">
        <v>765</v>
      </c>
      <c r="AP341" s="17" t="s">
        <v>766</v>
      </c>
      <c r="AQ341" s="18" t="s">
        <v>767</v>
      </c>
      <c r="AR341" s="18"/>
      <c r="AS341" s="18" t="s">
        <v>55</v>
      </c>
      <c r="AT341" s="10" t="s">
        <v>5246</v>
      </c>
      <c r="AU341" s="18" t="s">
        <v>11</v>
      </c>
      <c r="AV341" s="18"/>
      <c r="AW341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'340'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'Strawberry mottle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'Stramovirus' ,/*[species]=*/ 'Strawberry mottle virus' ,/*[isType]=*/ '1' ,/*[exemplarAccessions]=*/ 'AJ311875; AJ311876' ,/*[exemplarName]=*/ 'strawberry mottle virus' ,/*[abbrev]=*/ 'SMoV' ,/*[exemplarIsolate]=*/ 'SMoV-NsPer3' ,/*[isComplete]=*/NULL,/*[molecule]=*/ 'ssRNA (+)' ,/*[change]=*/ 'Move; assign as type species' ,/*[rank]=*/ 'species' /*,_comment='loaded from D:\client\github\ICTVonlineDbLoad\excel_files\[ICTV MSL Release 35 2019 Changes.2.col_mapped.SQLinsert.xlsx]load_next_msl'*/)</v>
      </c>
      <c r="AX341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1" s="60" t="str">
        <f t="shared" ca="1" si="31"/>
        <v xml:space="preserve">/*[filename]=*/ 'ICTV MSL Release 35 2019 Changes.2.col_mapped.SQLinsert.xlsx' ,/*[sort]=*/ '340'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1" s="60" t="str">
        <f t="shared" si="32"/>
        <v>,/*[srcSubOrder]=*/NULL,/*[srcFamily]=*/ 'Secoviridae' ,/*[srcSubFamily]=*/NULL,/*[srcGenus]=*/NULL,/*[srcSubgenus]=*/NULL,/*[srcSpecies]=*/ 'Strawberry mottle virus' ,/*[srcIstype]=*/NULL,/*[empty1]=*/NULL,/*[realm]=*/ 'Riboviria' ,/*[subrealm]=*/NULL,/*[kingdom]=*/NULL,/*[subkingdom]=*/NULL,/*[phylum]=*/NULL,/*[Subphylum]=*/NULL,/*[class]=*/NULL</v>
      </c>
      <c r="BA341" s="60" t="str">
        <f t="shared" si="33"/>
        <v xml:space="preserve">,/*[subclass]=*/NULL,/*[order]=*/ 'Picornavirales' ,/*[suborder]=*/NULL,/*[family]=*/ 'Secoviridae' ,/*[subfamily]=*/NULL,/*[genus]=*/ 'Sadwavirus' ,/*[subgenus]=*/ 'Stramovirus' ,/*[species]=*/ 'Strawberry mottle virus' ,/*[isType]=*/ '1' ,/*[exemplarAccessions]=*/ 'AJ311875; AJ311876' ,/*[exemplarName]=*/ 'strawberry mottle virus' ,/*[abbrev]=*/ 'SMoV' ,/*[exemplarIsolate]=*/ 'SMoV-NsPer3' ,/*[isComplete]=*/NULL,/*[molecule]=*/ 'ssRNA (+)' </v>
      </c>
      <c r="BB341" s="60" t="str">
        <f t="shared" si="34"/>
        <v xml:space="preserve">,/*[change]=*/ 'Move; assign as type species' ,/*[rank]=*/ 'species' </v>
      </c>
    </row>
    <row r="342" spans="1:54" x14ac:dyDescent="0.2">
      <c r="A3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2" s="14">
        <v>341</v>
      </c>
      <c r="D342" s="14" t="s">
        <v>5224</v>
      </c>
      <c r="E342" s="14" t="s">
        <v>5723</v>
      </c>
      <c r="F342" s="14" t="s">
        <v>5398</v>
      </c>
      <c r="G342" s="36" t="s">
        <v>104</v>
      </c>
      <c r="H342" s="36"/>
      <c r="I342" s="36"/>
      <c r="J342" s="36"/>
      <c r="K342" s="36"/>
      <c r="L342" s="36"/>
      <c r="M342" s="36"/>
      <c r="N342" s="36"/>
      <c r="O342" s="36" t="s">
        <v>496</v>
      </c>
      <c r="P342" s="36"/>
      <c r="Q342" s="36" t="s">
        <v>753</v>
      </c>
      <c r="R342" s="36"/>
      <c r="S342" s="36"/>
      <c r="T342" s="36"/>
      <c r="U342" s="36" t="s">
        <v>768</v>
      </c>
      <c r="V342" s="36"/>
      <c r="W342" s="19"/>
      <c r="X342" s="17" t="s">
        <v>104</v>
      </c>
      <c r="Y342" s="17"/>
      <c r="Z342" s="17"/>
      <c r="AA342" s="17"/>
      <c r="AB342" s="17"/>
      <c r="AC342" s="17"/>
      <c r="AD342" s="17"/>
      <c r="AE342" s="17"/>
      <c r="AF342" s="17" t="s">
        <v>496</v>
      </c>
      <c r="AG342" s="17"/>
      <c r="AH342" s="17" t="s">
        <v>753</v>
      </c>
      <c r="AI342" s="17"/>
      <c r="AJ342" s="17" t="s">
        <v>754</v>
      </c>
      <c r="AK342" s="17" t="s">
        <v>756</v>
      </c>
      <c r="AL342" s="17" t="s">
        <v>768</v>
      </c>
      <c r="AM342" s="7">
        <v>0</v>
      </c>
      <c r="AN342" s="18" t="s">
        <v>769</v>
      </c>
      <c r="AO342" s="18" t="s">
        <v>770</v>
      </c>
      <c r="AP342" s="17" t="s">
        <v>771</v>
      </c>
      <c r="AQ342" s="18" t="s">
        <v>772</v>
      </c>
      <c r="AR342" s="18"/>
      <c r="AS342" s="18" t="s">
        <v>55</v>
      </c>
      <c r="AT342" s="18" t="s">
        <v>32</v>
      </c>
      <c r="AU342" s="18" t="s">
        <v>11</v>
      </c>
      <c r="AV342" s="18"/>
      <c r="AW342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'341'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'Black raspberry necrosis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'Stramovirus' ,/*[species]=*/ 'Black raspberry necrosis virus' ,/*[isType]=*/ '0' ,/*[exemplarAccessions]=*/ 'DQ344639; DQ344640' ,/*[exemplarName]=*/ 'black raspberry necrosis virus' ,/*[abbrev]=*/ 'BRNV' ,/*[exemplarIsolate]=*/ 'BRNV-Alyth' ,/*[isComplete]=*/NULL,/*[molecule]=*/ 'ssRNA (+)' ,/*[change]=*/ 'Move' ,/*[rank]=*/ 'species' /*,_comment='loaded from D:\client\github\ICTVonlineDbLoad\excel_files\[ICTV MSL Release 35 2019 Changes.2.col_mapped.SQLinsert.xlsx]load_next_msl'*/)</v>
      </c>
      <c r="AX342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2" s="60" t="str">
        <f t="shared" ca="1" si="31"/>
        <v xml:space="preserve">/*[filename]=*/ 'ICTV MSL Release 35 2019 Changes.2.col_mapped.SQLinsert.xlsx' ,/*[sort]=*/ '341'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2" s="60" t="str">
        <f t="shared" si="32"/>
        <v>,/*[srcSubOrder]=*/NULL,/*[srcFamily]=*/ 'Secoviridae' ,/*[srcSubFamily]=*/NULL,/*[srcGenus]=*/NULL,/*[srcSubgenus]=*/NULL,/*[srcSpecies]=*/ 'Black raspberry necrosis virus' ,/*[srcIstype]=*/NULL,/*[empty1]=*/NULL,/*[realm]=*/ 'Riboviria' ,/*[subrealm]=*/NULL,/*[kingdom]=*/NULL,/*[subkingdom]=*/NULL,/*[phylum]=*/NULL,/*[Subphylum]=*/NULL,/*[class]=*/NULL</v>
      </c>
      <c r="BA342" s="60" t="str">
        <f t="shared" si="33"/>
        <v xml:space="preserve">,/*[subclass]=*/NULL,/*[order]=*/ 'Picornavirales' ,/*[suborder]=*/NULL,/*[family]=*/ 'Secoviridae' ,/*[subfamily]=*/NULL,/*[genus]=*/ 'Sadwavirus' ,/*[subgenus]=*/ 'Stramovirus' ,/*[species]=*/ 'Black raspberry necrosis virus' ,/*[isType]=*/ '0' ,/*[exemplarAccessions]=*/ 'DQ344639; DQ344640' ,/*[exemplarName]=*/ 'black raspberry necrosis virus' ,/*[abbrev]=*/ 'BRNV' ,/*[exemplarIsolate]=*/ 'BRNV-Alyth' ,/*[isComplete]=*/NULL,/*[molecule]=*/ 'ssRNA (+)' </v>
      </c>
      <c r="BB342" s="60" t="str">
        <f t="shared" si="34"/>
        <v xml:space="preserve">,/*[change]=*/ 'Move' ,/*[rank]=*/ 'species' </v>
      </c>
    </row>
    <row r="343" spans="1:54" x14ac:dyDescent="0.2">
      <c r="A3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3" s="14">
        <v>342</v>
      </c>
      <c r="D343" s="14" t="s">
        <v>5224</v>
      </c>
      <c r="E343" s="14" t="s">
        <v>5723</v>
      </c>
      <c r="F343" s="14" t="s">
        <v>5398</v>
      </c>
      <c r="G343" s="36" t="s">
        <v>104</v>
      </c>
      <c r="H343" s="36"/>
      <c r="I343" s="36"/>
      <c r="J343" s="36"/>
      <c r="K343" s="36"/>
      <c r="L343" s="36"/>
      <c r="M343" s="36"/>
      <c r="N343" s="36"/>
      <c r="O343" s="36" t="s">
        <v>496</v>
      </c>
      <c r="P343" s="36"/>
      <c r="Q343" s="36" t="s">
        <v>753</v>
      </c>
      <c r="R343" s="36"/>
      <c r="S343" s="36"/>
      <c r="T343" s="36"/>
      <c r="U343" s="36" t="s">
        <v>773</v>
      </c>
      <c r="V343" s="36"/>
      <c r="W343" s="19"/>
      <c r="X343" s="17" t="s">
        <v>104</v>
      </c>
      <c r="Y343" s="17"/>
      <c r="Z343" s="17"/>
      <c r="AA343" s="17"/>
      <c r="AB343" s="17"/>
      <c r="AC343" s="17"/>
      <c r="AD343" s="17"/>
      <c r="AE343" s="17"/>
      <c r="AF343" s="17" t="s">
        <v>496</v>
      </c>
      <c r="AG343" s="17"/>
      <c r="AH343" s="17" t="s">
        <v>753</v>
      </c>
      <c r="AI343" s="17"/>
      <c r="AJ343" s="17" t="s">
        <v>754</v>
      </c>
      <c r="AK343" s="17" t="s">
        <v>757</v>
      </c>
      <c r="AL343" s="17" t="s">
        <v>773</v>
      </c>
      <c r="AM343" s="7">
        <v>1</v>
      </c>
      <c r="AN343" s="18" t="s">
        <v>774</v>
      </c>
      <c r="AO343" s="18" t="s">
        <v>775</v>
      </c>
      <c r="AP343" s="17" t="s">
        <v>776</v>
      </c>
      <c r="AQ343" s="18" t="s">
        <v>777</v>
      </c>
      <c r="AR343" s="18"/>
      <c r="AS343" s="18" t="s">
        <v>55</v>
      </c>
      <c r="AT343" s="10" t="s">
        <v>5246</v>
      </c>
      <c r="AU343" s="18" t="s">
        <v>11</v>
      </c>
      <c r="AV343" s="18"/>
      <c r="AW343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'342'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'Chocolate lily virus A'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'Cholivirus' ,/*[species]=*/ 'Chocolate lily virus A' ,/*[isType]=*/ '1' ,/*[exemplarAccessions]=*/ 'JN052073; JN052074' ,/*[exemplarName]=*/ 'chocolate lily virus A' ,/*[abbrev]=*/ 'CLVA' ,/*[exemplarIsolate]=*/ 'CLVA-KP2' ,/*[isComplete]=*/NULL,/*[molecule]=*/ 'ssRNA (+)' ,/*[change]=*/ 'Move; assign as type species' ,/*[rank]=*/ 'species' /*,_comment='loaded from D:\client\github\ICTVonlineDbLoad\excel_files\[ICTV MSL Release 35 2019 Changes.2.col_mapped.SQLinsert.xlsx]load_next_msl'*/)</v>
      </c>
      <c r="AX343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3" s="60" t="str">
        <f t="shared" ca="1" si="31"/>
        <v xml:space="preserve">/*[filename]=*/ 'ICTV MSL Release 35 2019 Changes.2.col_mapped.SQLinsert.xlsx' ,/*[sort]=*/ '342'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3" s="60" t="str">
        <f t="shared" si="32"/>
        <v>,/*[srcSubOrder]=*/NULL,/*[srcFamily]=*/ 'Secoviridae' ,/*[srcSubFamily]=*/NULL,/*[srcGenus]=*/NULL,/*[srcSubgenus]=*/NULL,/*[srcSpecies]=*/ 'Chocolate lily virus A' ,/*[srcIstype]=*/NULL,/*[empty1]=*/NULL,/*[realm]=*/ 'Riboviria' ,/*[subrealm]=*/NULL,/*[kingdom]=*/NULL,/*[subkingdom]=*/NULL,/*[phylum]=*/NULL,/*[Subphylum]=*/NULL,/*[class]=*/NULL</v>
      </c>
      <c r="BA343" s="60" t="str">
        <f t="shared" si="33"/>
        <v xml:space="preserve">,/*[subclass]=*/NULL,/*[order]=*/ 'Picornavirales' ,/*[suborder]=*/NULL,/*[family]=*/ 'Secoviridae' ,/*[subfamily]=*/NULL,/*[genus]=*/ 'Sadwavirus' ,/*[subgenus]=*/ 'Cholivirus' ,/*[species]=*/ 'Chocolate lily virus A' ,/*[isType]=*/ '1' ,/*[exemplarAccessions]=*/ 'JN052073; JN052074' ,/*[exemplarName]=*/ 'chocolate lily virus A' ,/*[abbrev]=*/ 'CLVA' ,/*[exemplarIsolate]=*/ 'CLVA-KP2' ,/*[isComplete]=*/NULL,/*[molecule]=*/ 'ssRNA (+)' </v>
      </c>
      <c r="BB343" s="60" t="str">
        <f t="shared" si="34"/>
        <v xml:space="preserve">,/*[change]=*/ 'Move; assign as type species' ,/*[rank]=*/ 'species' </v>
      </c>
    </row>
    <row r="344" spans="1:54" x14ac:dyDescent="0.2">
      <c r="A3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4" s="14">
        <v>343</v>
      </c>
      <c r="D344" s="14" t="s">
        <v>5224</v>
      </c>
      <c r="E344" s="14" t="s">
        <v>5723</v>
      </c>
      <c r="F344" s="14" t="s">
        <v>5398</v>
      </c>
      <c r="G344" s="36" t="s">
        <v>104</v>
      </c>
      <c r="H344" s="36"/>
      <c r="I344" s="36"/>
      <c r="J344" s="36"/>
      <c r="K344" s="36"/>
      <c r="L344" s="36"/>
      <c r="M344" s="36"/>
      <c r="N344" s="36"/>
      <c r="O344" s="36" t="s">
        <v>496</v>
      </c>
      <c r="P344" s="36"/>
      <c r="Q344" s="36" t="s">
        <v>753</v>
      </c>
      <c r="R344" s="36"/>
      <c r="S344" s="36"/>
      <c r="T344" s="36"/>
      <c r="U344" s="36" t="s">
        <v>778</v>
      </c>
      <c r="V344" s="36"/>
      <c r="W344" s="19"/>
      <c r="X344" s="17" t="s">
        <v>104</v>
      </c>
      <c r="Y344" s="17"/>
      <c r="Z344" s="17"/>
      <c r="AA344" s="17"/>
      <c r="AB344" s="17"/>
      <c r="AC344" s="17"/>
      <c r="AD344" s="17"/>
      <c r="AE344" s="17"/>
      <c r="AF344" s="17" t="s">
        <v>496</v>
      </c>
      <c r="AG344" s="17"/>
      <c r="AH344" s="17" t="s">
        <v>753</v>
      </c>
      <c r="AI344" s="17"/>
      <c r="AJ344" s="17" t="s">
        <v>754</v>
      </c>
      <c r="AK344" s="17" t="s">
        <v>757</v>
      </c>
      <c r="AL344" s="17" t="s">
        <v>778</v>
      </c>
      <c r="AM344" s="7">
        <v>0</v>
      </c>
      <c r="AN344" s="18" t="s">
        <v>779</v>
      </c>
      <c r="AO344" s="18" t="s">
        <v>778</v>
      </c>
      <c r="AP344" s="18" t="s">
        <v>780</v>
      </c>
      <c r="AQ344" s="18" t="s">
        <v>781</v>
      </c>
      <c r="AR344" s="18"/>
      <c r="AS344" s="18" t="s">
        <v>55</v>
      </c>
      <c r="AT344" s="18" t="s">
        <v>32</v>
      </c>
      <c r="AU344" s="18" t="s">
        <v>11</v>
      </c>
      <c r="AV344" s="18"/>
      <c r="AW344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'343'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'Discorea mosaic associated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'Cholivirus' ,/*[species]=*/ 'Discorea mosaic associated virus' ,/*[isType]=*/ '0' ,/*[exemplarAccessions]=*/ 'KU215538; KU215539' ,/*[exemplarName]=*/ 'Discorea mosaic associated virus' ,/*[abbrev]=*/ 'DMaV' ,/*[exemplarIsolate]=*/ 'DMaV-goiana' ,/*[isComplete]=*/NULL,/*[molecule]=*/ 'ssRNA (+)' ,/*[change]=*/ 'Move' ,/*[rank]=*/ 'species' /*,_comment='loaded from D:\client\github\ICTVonlineDbLoad\excel_files\[ICTV MSL Release 35 2019 Changes.2.col_mapped.SQLinsert.xlsx]load_next_msl'*/)</v>
      </c>
      <c r="AX344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4" s="60" t="str">
        <f t="shared" ca="1" si="31"/>
        <v xml:space="preserve">/*[filename]=*/ 'ICTV MSL Release 35 2019 Changes.2.col_mapped.SQLinsert.xlsx' ,/*[sort]=*/ '343'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4" s="60" t="str">
        <f t="shared" si="32"/>
        <v>,/*[srcSubOrder]=*/NULL,/*[srcFamily]=*/ 'Secoviridae' ,/*[srcSubFamily]=*/NULL,/*[srcGenus]=*/NULL,/*[srcSubgenus]=*/NULL,/*[srcSpecies]=*/ 'Discorea mosaic associated virus' ,/*[srcIstype]=*/NULL,/*[empty1]=*/NULL,/*[realm]=*/ 'Riboviria' ,/*[subrealm]=*/NULL,/*[kingdom]=*/NULL,/*[subkingdom]=*/NULL,/*[phylum]=*/NULL,/*[Subphylum]=*/NULL,/*[class]=*/NULL</v>
      </c>
      <c r="BA344" s="60" t="str">
        <f t="shared" si="33"/>
        <v xml:space="preserve">,/*[subclass]=*/NULL,/*[order]=*/ 'Picornavirales' ,/*[suborder]=*/NULL,/*[family]=*/ 'Secoviridae' ,/*[subfamily]=*/NULL,/*[genus]=*/ 'Sadwavirus' ,/*[subgenus]=*/ 'Cholivirus' ,/*[species]=*/ 'Discorea mosaic associated virus' ,/*[isType]=*/ '0' ,/*[exemplarAccessions]=*/ 'KU215538; KU215539' ,/*[exemplarName]=*/ 'Discorea mosaic associated virus' ,/*[abbrev]=*/ 'DMaV' ,/*[exemplarIsolate]=*/ 'DMaV-goiana' ,/*[isComplete]=*/NULL,/*[molecule]=*/ 'ssRNA (+)' </v>
      </c>
      <c r="BB344" s="60" t="str">
        <f t="shared" si="34"/>
        <v xml:space="preserve">,/*[change]=*/ 'Move' ,/*[rank]=*/ 'species' </v>
      </c>
    </row>
    <row r="345" spans="1:54" x14ac:dyDescent="0.2">
      <c r="A3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5" s="14">
        <v>344</v>
      </c>
      <c r="D345" s="16" t="s">
        <v>782</v>
      </c>
      <c r="E345" s="14" t="s">
        <v>5724</v>
      </c>
      <c r="F345" s="16" t="s">
        <v>5399</v>
      </c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 t="s">
        <v>130</v>
      </c>
      <c r="AI345" s="6"/>
      <c r="AJ345" s="6" t="s">
        <v>783</v>
      </c>
      <c r="AK345" s="6"/>
      <c r="AL345" s="6"/>
      <c r="AM345" s="6"/>
      <c r="AN345" s="10"/>
      <c r="AO345" s="10"/>
      <c r="AP345" s="6"/>
      <c r="AQ345" s="10"/>
      <c r="AR345" s="10"/>
      <c r="AS345" s="10"/>
      <c r="AT345" s="10" t="s">
        <v>10</v>
      </c>
      <c r="AU345" s="10" t="s">
        <v>13</v>
      </c>
      <c r="AV345" s="10"/>
      <c r="AW345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'344'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'Grusopivirus'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45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5" s="60" t="str">
        <f t="shared" ca="1" si="31"/>
        <v>/*[filename]=*/ 'ICTV MSL Release 35 2019 Changes.2.col_mapped.SQLinsert.xlsx' ,/*[sort]=*/ '344'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</v>
      </c>
      <c r="AZ345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5" s="60" t="str">
        <f t="shared" si="33"/>
        <v>,/*[subclass]=*/NULL,/*[order]=*/NULL,/*[suborder]=*/NULL,/*[family]=*/ 'Picornaviridae' ,/*[subfamily]=*/NULL,/*[genus]=*/ 'Grusopivirus' ,/*[subgenus]=*/NULL,/*[species]=*/NULL,/*[isType]=*/NULL,/*[exemplarAccessions]=*/NULL,/*[exemplarName]=*/NULL,/*[abbrev]=*/NULL,/*[exemplarIsolate]=*/NULL,/*[isComplete]=*/NULL,/*[molecule]=*/NULL</v>
      </c>
      <c r="BB345" s="60" t="str">
        <f t="shared" si="34"/>
        <v xml:space="preserve">,/*[change]=*/ 'Create new' ,/*[rank]=*/ 'genus' </v>
      </c>
    </row>
    <row r="346" spans="1:54" x14ac:dyDescent="0.2">
      <c r="A3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6" s="14">
        <v>345</v>
      </c>
      <c r="D346" s="16" t="s">
        <v>782</v>
      </c>
      <c r="E346" s="14" t="s">
        <v>5724</v>
      </c>
      <c r="F346" s="16" t="s">
        <v>5399</v>
      </c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 t="s">
        <v>130</v>
      </c>
      <c r="AI346" s="6"/>
      <c r="AJ346" s="6" t="s">
        <v>783</v>
      </c>
      <c r="AK346" s="6"/>
      <c r="AL346" s="6" t="s">
        <v>784</v>
      </c>
      <c r="AM346" s="5">
        <v>1</v>
      </c>
      <c r="AN346" s="10" t="s">
        <v>785</v>
      </c>
      <c r="AO346" s="10" t="s">
        <v>786</v>
      </c>
      <c r="AP346" s="6"/>
      <c r="AQ346" s="10" t="s">
        <v>787</v>
      </c>
      <c r="AR346" s="10" t="s">
        <v>8</v>
      </c>
      <c r="AS346" s="10" t="s">
        <v>55</v>
      </c>
      <c r="AT346" s="10" t="s">
        <v>19</v>
      </c>
      <c r="AU346" s="10" t="s">
        <v>11</v>
      </c>
      <c r="AV346" s="10"/>
      <c r="AW346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'345'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'Grusopivirus' ,/*[subgenus]=*/NULL,/*[species]=*/ 'Grusopivirus A' ,/*[isType]=*/ '1' ,/*[exemplarAccessions]=*/ 'KY312544' ,/*[exemplarName]=*/ 'grusopivirus A1 (crane picornavirus 5)' ,/*[abbrev]=*/NULL,/*[exemplarIsolate]=*/ 'yc-5'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46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6" s="60" t="str">
        <f t="shared" ca="1" si="31"/>
        <v>/*[filename]=*/ 'ICTV MSL Release 35 2019 Changes.2.col_mapped.SQLinsert.xlsx' ,/*[sort]=*/ '345'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</v>
      </c>
      <c r="AZ346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6" s="60" t="str">
        <f t="shared" si="33"/>
        <v xml:space="preserve">,/*[subclass]=*/NULL,/*[order]=*/NULL,/*[suborder]=*/NULL,/*[family]=*/ 'Picornaviridae' ,/*[subfamily]=*/NULL,/*[genus]=*/ 'Grusopivirus' ,/*[subgenus]=*/NULL,/*[species]=*/ 'Grusopivirus A' ,/*[isType]=*/ '1' ,/*[exemplarAccessions]=*/ 'KY312544' ,/*[exemplarName]=*/ 'grusopivirus A1 (crane picornavirus 5)' ,/*[abbrev]=*/NULL,/*[exemplarIsolate]=*/ 'yc-5' ,/*[isComplete]=*/ 'CG' ,/*[molecule]=*/ 'ssRNA (+)' </v>
      </c>
      <c r="BB346" s="60" t="str">
        <f t="shared" si="34"/>
        <v xml:space="preserve">,/*[change]=*/ 'Create new; assign as type species' ,/*[rank]=*/ 'species' </v>
      </c>
    </row>
    <row r="347" spans="1:54" x14ac:dyDescent="0.2">
      <c r="A3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7" s="14">
        <v>346</v>
      </c>
      <c r="D347" s="16" t="s">
        <v>782</v>
      </c>
      <c r="E347" s="14" t="s">
        <v>5724</v>
      </c>
      <c r="F347" s="16" t="s">
        <v>5399</v>
      </c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 t="s">
        <v>130</v>
      </c>
      <c r="AI347" s="6"/>
      <c r="AJ347" s="6" t="s">
        <v>783</v>
      </c>
      <c r="AK347" s="6"/>
      <c r="AL347" s="6" t="s">
        <v>788</v>
      </c>
      <c r="AM347" s="5">
        <v>0</v>
      </c>
      <c r="AN347" s="10" t="s">
        <v>789</v>
      </c>
      <c r="AO347" s="10" t="s">
        <v>790</v>
      </c>
      <c r="AP347" s="6"/>
      <c r="AQ347" s="10" t="s">
        <v>791</v>
      </c>
      <c r="AR347" s="10" t="s">
        <v>8</v>
      </c>
      <c r="AS347" s="10" t="s">
        <v>55</v>
      </c>
      <c r="AT347" s="10" t="s">
        <v>10</v>
      </c>
      <c r="AU347" s="10" t="s">
        <v>11</v>
      </c>
      <c r="AV347" s="10"/>
      <c r="AW347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'346'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'Grusopivirus' ,/*[subgenus]=*/NULL,/*[species]=*/ 'Grusopivirus B' ,/*[isType]=*/ '0' ,/*[exemplarAccessions]=*/ 'KY312545' ,/*[exemplarName]=*/ 'grusopivirus B1 (crane picornavirus 6)' ,/*[abbrev]=*/NULL,/*[exemplarIsolate]=*/ 'yc-6'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47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7" s="60" t="str">
        <f t="shared" ca="1" si="31"/>
        <v>/*[filename]=*/ 'ICTV MSL Release 35 2019 Changes.2.col_mapped.SQLinsert.xlsx' ,/*[sort]=*/ '346'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</v>
      </c>
      <c r="AZ347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7" s="60" t="str">
        <f t="shared" si="33"/>
        <v xml:space="preserve">,/*[subclass]=*/NULL,/*[order]=*/NULL,/*[suborder]=*/NULL,/*[family]=*/ 'Picornaviridae' ,/*[subfamily]=*/NULL,/*[genus]=*/ 'Grusopivirus' ,/*[subgenus]=*/NULL,/*[species]=*/ 'Grusopivirus B' ,/*[isType]=*/ '0' ,/*[exemplarAccessions]=*/ 'KY312545' ,/*[exemplarName]=*/ 'grusopivirus B1 (crane picornavirus 6)' ,/*[abbrev]=*/NULL,/*[exemplarIsolate]=*/ 'yc-6' ,/*[isComplete]=*/ 'CG' ,/*[molecule]=*/ 'ssRNA (+)' </v>
      </c>
      <c r="BB347" s="60" t="str">
        <f t="shared" si="34"/>
        <v xml:space="preserve">,/*[change]=*/ 'Create new' ,/*[rank]=*/ 'species' </v>
      </c>
    </row>
    <row r="348" spans="1:54" x14ac:dyDescent="0.2">
      <c r="A3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8" s="14">
        <v>347</v>
      </c>
      <c r="D348" s="16" t="s">
        <v>792</v>
      </c>
      <c r="E348" s="14" t="s">
        <v>5725</v>
      </c>
      <c r="F348" s="16" t="s">
        <v>5400</v>
      </c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X348" s="6"/>
      <c r="Y348" s="6"/>
      <c r="Z348" s="6"/>
      <c r="AA348" s="6"/>
      <c r="AB348" s="6"/>
      <c r="AC348" s="6"/>
      <c r="AD348" s="6"/>
      <c r="AE348" s="6"/>
      <c r="AF348" s="6" t="s">
        <v>247</v>
      </c>
      <c r="AG348" s="6"/>
      <c r="AH348" s="6" t="s">
        <v>248</v>
      </c>
      <c r="AI348" s="6"/>
      <c r="AJ348" s="6" t="s">
        <v>793</v>
      </c>
      <c r="AK348" s="6"/>
      <c r="AL348" s="6"/>
      <c r="AM348" s="6"/>
      <c r="AN348" s="10"/>
      <c r="AO348" s="10"/>
      <c r="AP348" s="6"/>
      <c r="AQ348" s="10"/>
      <c r="AR348" s="10"/>
      <c r="AS348" s="10"/>
      <c r="AT348" s="10" t="s">
        <v>10</v>
      </c>
      <c r="AU348" s="10" t="s">
        <v>13</v>
      </c>
      <c r="AV348" s="10"/>
      <c r="AW348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'347'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'Godonkavirus'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48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8" s="60" t="str">
        <f t="shared" ca="1" si="31"/>
        <v>/*[filename]=*/ 'ICTV MSL Release 35 2019 Changes.2.col_mapped.SQLinsert.xlsx' ,/*[sort]=*/ '347'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</v>
      </c>
      <c r="AZ348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8" s="60" t="str">
        <f t="shared" si="33"/>
        <v>,/*[subclass]=*/NULL,/*[order]=*/ 'Caudovirales' ,/*[suborder]=*/NULL,/*[family]=*/ 'Siphoviridae' ,/*[subfamily]=*/NULL,/*[genus]=*/ 'Godonkavirus' ,/*[subgenus]=*/NULL,/*[species]=*/NULL,/*[isType]=*/NULL,/*[exemplarAccessions]=*/NULL,/*[exemplarName]=*/NULL,/*[abbrev]=*/NULL,/*[exemplarIsolate]=*/NULL,/*[isComplete]=*/NULL,/*[molecule]=*/NULL</v>
      </c>
      <c r="BB348" s="60" t="str">
        <f t="shared" si="34"/>
        <v xml:space="preserve">,/*[change]=*/ 'Create new' ,/*[rank]=*/ 'genus' </v>
      </c>
    </row>
    <row r="349" spans="1:54" x14ac:dyDescent="0.2">
      <c r="A3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9" s="14">
        <v>348</v>
      </c>
      <c r="D349" s="16" t="s">
        <v>792</v>
      </c>
      <c r="E349" s="14" t="s">
        <v>5725</v>
      </c>
      <c r="F349" s="16" t="s">
        <v>5400</v>
      </c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X349" s="6"/>
      <c r="Y349" s="6"/>
      <c r="Z349" s="6"/>
      <c r="AA349" s="6"/>
      <c r="AB349" s="6"/>
      <c r="AC349" s="6"/>
      <c r="AD349" s="6"/>
      <c r="AE349" s="6"/>
      <c r="AF349" s="6" t="s">
        <v>247</v>
      </c>
      <c r="AG349" s="6"/>
      <c r="AH349" s="6" t="s">
        <v>248</v>
      </c>
      <c r="AI349" s="6"/>
      <c r="AJ349" s="6" t="s">
        <v>793</v>
      </c>
      <c r="AK349" s="6"/>
      <c r="AL349" s="6" t="s">
        <v>794</v>
      </c>
      <c r="AM349" s="5">
        <v>1</v>
      </c>
      <c r="AN349" s="10" t="s">
        <v>795</v>
      </c>
      <c r="AO349" s="10" t="s">
        <v>796</v>
      </c>
      <c r="AP349" s="6"/>
      <c r="AQ349" s="10"/>
      <c r="AR349" s="10" t="s">
        <v>8</v>
      </c>
      <c r="AS349" s="10" t="s">
        <v>22</v>
      </c>
      <c r="AT349" s="10" t="s">
        <v>10</v>
      </c>
      <c r="AU349" s="10" t="s">
        <v>11</v>
      </c>
      <c r="AV349" s="10"/>
      <c r="AW349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'348'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'Godonkavirus' ,/*[subgenus]=*/NULL,/*[species]=*/ 'Gordonia virus GodonK' ,/*[isType]=*/ '1' ,/*[exemplarAccessions]=*/ 'MK620899.1' ,/*[exemplarName]=*/ 'Gordonia phage GodonK'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349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9" s="60" t="str">
        <f t="shared" ca="1" si="31"/>
        <v>/*[filename]=*/ 'ICTV MSL Release 35 2019 Changes.2.col_mapped.SQLinsert.xlsx' ,/*[sort]=*/ '348'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</v>
      </c>
      <c r="AZ349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9" s="60" t="str">
        <f t="shared" si="33"/>
        <v xml:space="preserve">,/*[subclass]=*/NULL,/*[order]=*/ 'Caudovirales' ,/*[suborder]=*/NULL,/*[family]=*/ 'Siphoviridae' ,/*[subfamily]=*/NULL,/*[genus]=*/ 'Godonkavirus' ,/*[subgenus]=*/NULL,/*[species]=*/ 'Gordonia virus GodonK' ,/*[isType]=*/ '1' ,/*[exemplarAccessions]=*/ 'MK620899.1' ,/*[exemplarName]=*/ 'Gordonia phage GodonK' ,/*[abbrev]=*/NULL,/*[exemplarIsolate]=*/NULL,/*[isComplete]=*/ 'CG' ,/*[molecule]=*/ 'dsDNA' </v>
      </c>
      <c r="BB349" s="60" t="str">
        <f t="shared" si="34"/>
        <v xml:space="preserve">,/*[change]=*/ 'Create new' ,/*[rank]=*/ 'species' </v>
      </c>
    </row>
    <row r="350" spans="1:54" x14ac:dyDescent="0.2">
      <c r="A3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0" s="14">
        <v>349</v>
      </c>
      <c r="D350" s="16" t="s">
        <v>797</v>
      </c>
      <c r="E350" s="14" t="s">
        <v>5726</v>
      </c>
      <c r="F350" s="16" t="s">
        <v>5401</v>
      </c>
      <c r="G350" s="24" t="s">
        <v>104</v>
      </c>
      <c r="H350" s="24"/>
      <c r="I350" s="24"/>
      <c r="J350" s="24"/>
      <c r="K350" s="24"/>
      <c r="L350" s="24"/>
      <c r="M350" s="24"/>
      <c r="N350" s="24"/>
      <c r="O350" s="24"/>
      <c r="P350" s="24"/>
      <c r="Q350" s="24" t="s">
        <v>567</v>
      </c>
      <c r="R350" s="24"/>
      <c r="S350" s="24"/>
      <c r="T350" s="24"/>
      <c r="U350" s="24"/>
      <c r="V350" s="24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 t="s">
        <v>567</v>
      </c>
      <c r="AI350" s="6"/>
      <c r="AJ350" s="6"/>
      <c r="AK350" s="6"/>
      <c r="AL350" s="6"/>
      <c r="AM350" s="6"/>
      <c r="AN350" s="10"/>
      <c r="AO350" s="10"/>
      <c r="AP350" s="6"/>
      <c r="AQ350" s="10"/>
      <c r="AR350" s="10"/>
      <c r="AS350" s="10" t="s">
        <v>52</v>
      </c>
      <c r="AT350" s="10" t="s">
        <v>32</v>
      </c>
      <c r="AU350" s="10" t="s">
        <v>39</v>
      </c>
      <c r="AV350" s="10"/>
      <c r="AW350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'349'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,/*[srcSubRealm]=*/NULL,/*[srcKingdom]=*/NULL,/*[srcSubkingdom]=*/NULL,/*[srcPhylum]=*/NULL,/*[srcSubPhylum]=*/NULL,/*[srcClass]=*/NULL,/*[srcSubClass]=*/NULL,/*[srcOrder]=*/NULL,/*[srcSubOrder]=*/NULL,/*[srcFamily]=*/ 'Asunviroidae' 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'Asunviroidae' ,/*[subfamily]=*/NULL,/*[genus]=*/NULL,/*[subgenus]=*/NULL,/*[species]=*/NULL,/*[isType]=*/NULL,/*[exemplarAccessions]=*/NULL,/*[exemplarName]=*/NULL,/*[abbrev]=*/NULL,/*[exemplarIsolate]=*/NULL,/*[isComplete]=*/NULL,/*[molecule]=*/ 'ssRNA' ,/*[change]=*/ 'Move' ,/*[rank]=*/ 'family' /*,_comment='loaded from D:\client\github\ICTVonlineDbLoad\excel_files\[ICTV MSL Release 35 2019 Changes.2.col_mapped.SQLinsert.xlsx]load_next_msl'*/)</v>
      </c>
      <c r="AX350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0" s="60" t="str">
        <f t="shared" ca="1" si="31"/>
        <v>/*[filename]=*/ 'ICTV MSL Release 35 2019 Changes.2.col_mapped.SQLinsert.xlsx' ,/*[sort]=*/ '349'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</v>
      </c>
      <c r="AZ350" s="60" t="str">
        <f t="shared" si="32"/>
        <v>,/*[srcSubOrder]=*/NULL,/*[srcFamily]=*/ 'Asunviroidae' 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0" s="60" t="str">
        <f t="shared" si="33"/>
        <v xml:space="preserve">,/*[subclass]=*/NULL,/*[order]=*/NULL,/*[suborder]=*/NULL,/*[family]=*/ 'Asunviroidae' ,/*[subfamily]=*/NULL,/*[genus]=*/NULL,/*[subgenus]=*/NULL,/*[species]=*/NULL,/*[isType]=*/NULL,/*[exemplarAccessions]=*/NULL,/*[exemplarName]=*/NULL,/*[abbrev]=*/NULL,/*[exemplarIsolate]=*/NULL,/*[isComplete]=*/NULL,/*[molecule]=*/ 'ssRNA' </v>
      </c>
      <c r="BB350" s="60" t="str">
        <f t="shared" si="34"/>
        <v xml:space="preserve">,/*[change]=*/ 'Move' ,/*[rank]=*/ 'family' </v>
      </c>
    </row>
    <row r="351" spans="1:54" x14ac:dyDescent="0.2">
      <c r="A3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1" s="14">
        <v>350</v>
      </c>
      <c r="D351" s="16" t="s">
        <v>797</v>
      </c>
      <c r="E351" s="14" t="s">
        <v>5726</v>
      </c>
      <c r="F351" s="16" t="s">
        <v>5401</v>
      </c>
      <c r="G351" s="24" t="s">
        <v>104</v>
      </c>
      <c r="H351" s="24"/>
      <c r="I351" s="24"/>
      <c r="J351" s="24"/>
      <c r="K351" s="24"/>
      <c r="L351" s="24"/>
      <c r="M351" s="24"/>
      <c r="N351" s="24"/>
      <c r="O351" s="24"/>
      <c r="P351" s="24"/>
      <c r="Q351" s="24" t="s">
        <v>568</v>
      </c>
      <c r="R351" s="24"/>
      <c r="S351" s="24"/>
      <c r="T351" s="24"/>
      <c r="U351" s="24"/>
      <c r="V351" s="24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 t="s">
        <v>568</v>
      </c>
      <c r="AI351" s="6"/>
      <c r="AJ351" s="6"/>
      <c r="AK351" s="6"/>
      <c r="AL351" s="6"/>
      <c r="AM351" s="6"/>
      <c r="AN351" s="10"/>
      <c r="AO351" s="10"/>
      <c r="AP351" s="6"/>
      <c r="AQ351" s="10"/>
      <c r="AR351" s="10"/>
      <c r="AS351" s="10" t="s">
        <v>52</v>
      </c>
      <c r="AT351" s="10" t="s">
        <v>32</v>
      </c>
      <c r="AU351" s="10" t="s">
        <v>39</v>
      </c>
      <c r="AV351" s="10"/>
      <c r="AW351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'350'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,/*[srcSubRealm]=*/NULL,/*[srcKingdom]=*/NULL,/*[srcSubkingdom]=*/NULL,/*[srcPhylum]=*/NULL,/*[srcSubPhylum]=*/NULL,/*[srcClass]=*/NULL,/*[srcSubClass]=*/NULL,/*[srcOrder]=*/NULL,/*[srcSubOrder]=*/NULL,/*[srcFamily]=*/ 'Pospiviroidae' 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'Pospiviroidae' ,/*[subfamily]=*/NULL,/*[genus]=*/NULL,/*[subgenus]=*/NULL,/*[species]=*/NULL,/*[isType]=*/NULL,/*[exemplarAccessions]=*/NULL,/*[exemplarName]=*/NULL,/*[abbrev]=*/NULL,/*[exemplarIsolate]=*/NULL,/*[isComplete]=*/NULL,/*[molecule]=*/ 'ssRNA' ,/*[change]=*/ 'Move' ,/*[rank]=*/ 'family' /*,_comment='loaded from D:\client\github\ICTVonlineDbLoad\excel_files\[ICTV MSL Release 35 2019 Changes.2.col_mapped.SQLinsert.xlsx]load_next_msl'*/)</v>
      </c>
      <c r="AX351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1" s="60" t="str">
        <f t="shared" ca="1" si="31"/>
        <v>/*[filename]=*/ 'ICTV MSL Release 35 2019 Changes.2.col_mapped.SQLinsert.xlsx' ,/*[sort]=*/ '350'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</v>
      </c>
      <c r="AZ351" s="60" t="str">
        <f t="shared" si="32"/>
        <v>,/*[srcSubOrder]=*/NULL,/*[srcFamily]=*/ 'Pospiviroidae' 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1" s="60" t="str">
        <f t="shared" si="33"/>
        <v xml:space="preserve">,/*[subclass]=*/NULL,/*[order]=*/NULL,/*[suborder]=*/NULL,/*[family]=*/ 'Pospiviroidae' ,/*[subfamily]=*/NULL,/*[genus]=*/NULL,/*[subgenus]=*/NULL,/*[species]=*/NULL,/*[isType]=*/NULL,/*[exemplarAccessions]=*/NULL,/*[exemplarName]=*/NULL,/*[abbrev]=*/NULL,/*[exemplarIsolate]=*/NULL,/*[isComplete]=*/NULL,/*[molecule]=*/ 'ssRNA' </v>
      </c>
      <c r="BB351" s="60" t="str">
        <f t="shared" si="34"/>
        <v xml:space="preserve">,/*[change]=*/ 'Move' ,/*[rank]=*/ 'family' </v>
      </c>
    </row>
    <row r="352" spans="1:54" x14ac:dyDescent="0.2">
      <c r="A3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2" s="14">
        <v>351</v>
      </c>
      <c r="D352" s="16" t="s">
        <v>797</v>
      </c>
      <c r="E352" s="14" t="s">
        <v>5726</v>
      </c>
      <c r="F352" s="16" t="s">
        <v>5401</v>
      </c>
      <c r="G352" s="24" t="s">
        <v>104</v>
      </c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 t="s">
        <v>566</v>
      </c>
      <c r="T352" s="24"/>
      <c r="U352" s="24"/>
      <c r="V352" s="24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 t="s">
        <v>566</v>
      </c>
      <c r="AK352" s="6"/>
      <c r="AL352" s="6"/>
      <c r="AM352" s="6"/>
      <c r="AN352" s="10"/>
      <c r="AO352" s="10"/>
      <c r="AP352" s="6"/>
      <c r="AQ352" s="10"/>
      <c r="AR352" s="10"/>
      <c r="AS352" s="10" t="s">
        <v>53</v>
      </c>
      <c r="AT352" s="10" t="s">
        <v>32</v>
      </c>
      <c r="AU352" s="10" t="s">
        <v>13</v>
      </c>
      <c r="AV352" s="10"/>
      <c r="AW352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'351'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'Deltavirus'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'Deltavirus' ,/*[subgenus]=*/NULL,/*[species]=*/NULL,/*[isType]=*/NULL,/*[exemplarAccessions]=*/NULL,/*[exemplarName]=*/NULL,/*[abbrev]=*/NULL,/*[exemplarIsolate]=*/NULL,/*[isComplete]=*/NULL,/*[molecule]=*/ 'ssRNA (-)' ,/*[change]=*/ 'Move' ,/*[rank]=*/ 'genus' /*,_comment='loaded from D:\client\github\ICTVonlineDbLoad\excel_files\[ICTV MSL Release 35 2019 Changes.2.col_mapped.SQLinsert.xlsx]load_next_msl'*/)</v>
      </c>
      <c r="AX352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2" s="60" t="str">
        <f t="shared" ca="1" si="31"/>
        <v>/*[filename]=*/ 'ICTV MSL Release 35 2019 Changes.2.col_mapped.SQLinsert.xlsx' ,/*[sort]=*/ '351'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</v>
      </c>
      <c r="AZ352" s="60" t="str">
        <f t="shared" si="32"/>
        <v>,/*[srcSubOrder]=*/NULL,/*[srcFamily]=*/NULL,/*[srcSubFamily]=*/NULL,/*[srcGenus]=*/ 'Deltavirus' ,/*[srcSubgenus]=*/NULL,/*[srcSpecies]=*/NULL,/*[srcIstype]=*/NULL,/*[empty1]=*/NULL,/*[realm]=*/NULL,/*[subrealm]=*/NULL,/*[kingdom]=*/NULL,/*[subkingdom]=*/NULL,/*[phylum]=*/NULL,/*[Subphylum]=*/NULL,/*[class]=*/NULL</v>
      </c>
      <c r="BA352" s="60" t="str">
        <f t="shared" si="33"/>
        <v xml:space="preserve">,/*[subclass]=*/NULL,/*[order]=*/NULL,/*[suborder]=*/NULL,/*[family]=*/NULL,/*[subfamily]=*/NULL,/*[genus]=*/ 'Deltavirus' ,/*[subgenus]=*/NULL,/*[species]=*/NULL,/*[isType]=*/NULL,/*[exemplarAccessions]=*/NULL,/*[exemplarName]=*/NULL,/*[abbrev]=*/NULL,/*[exemplarIsolate]=*/NULL,/*[isComplete]=*/NULL,/*[molecule]=*/ 'ssRNA (-)' </v>
      </c>
      <c r="BB352" s="60" t="str">
        <f t="shared" si="34"/>
        <v xml:space="preserve">,/*[change]=*/ 'Move' ,/*[rank]=*/ 'genus' </v>
      </c>
    </row>
    <row r="353" spans="1:54" x14ac:dyDescent="0.2">
      <c r="A3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3" s="14">
        <v>352</v>
      </c>
      <c r="D353" s="14" t="s">
        <v>5631</v>
      </c>
      <c r="E353" s="14" t="s">
        <v>5727</v>
      </c>
      <c r="F353" s="14" t="s">
        <v>5674</v>
      </c>
      <c r="G353" s="24"/>
      <c r="H353" s="24"/>
      <c r="I353" s="24"/>
      <c r="J353" s="24"/>
      <c r="K353" s="24"/>
      <c r="L353" s="24"/>
      <c r="M353" s="24"/>
      <c r="N353" s="24"/>
      <c r="O353" s="42"/>
      <c r="P353" s="42"/>
      <c r="Q353" s="42"/>
      <c r="R353" s="42"/>
      <c r="S353" s="42"/>
      <c r="T353" s="42"/>
      <c r="U353" s="42"/>
      <c r="V353" s="42"/>
      <c r="W353" s="48"/>
      <c r="X353" s="6"/>
      <c r="Y353" s="6"/>
      <c r="Z353" s="6"/>
      <c r="AA353" s="6"/>
      <c r="AB353" s="6"/>
      <c r="AC353" s="6"/>
      <c r="AD353" s="6"/>
      <c r="AE353" s="6"/>
      <c r="AF353" s="6" t="s">
        <v>365</v>
      </c>
      <c r="AG353" s="6"/>
      <c r="AH353" s="6" t="s">
        <v>736</v>
      </c>
      <c r="AI353" s="6"/>
      <c r="AJ353" s="6" t="s">
        <v>1505</v>
      </c>
      <c r="AK353" s="6"/>
      <c r="AL353" s="6" t="s">
        <v>5632</v>
      </c>
      <c r="AM353" s="6">
        <v>0</v>
      </c>
      <c r="AN353" s="10" t="s">
        <v>5633</v>
      </c>
      <c r="AO353" s="10" t="s">
        <v>5634</v>
      </c>
      <c r="AP353" s="6" t="s">
        <v>5635</v>
      </c>
      <c r="AQ353" s="6" t="s">
        <v>5636</v>
      </c>
      <c r="AR353" s="10" t="s">
        <v>21</v>
      </c>
      <c r="AS353" s="6"/>
      <c r="AT353" s="10" t="s">
        <v>10</v>
      </c>
      <c r="AU353" s="6" t="s">
        <v>11</v>
      </c>
      <c r="AV353" s="6"/>
      <c r="AW353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'352' ,/*[isWrong]=*/NULL,/*[proposal_abbrev]=*/ '2019.009M' ,/*[proposal]=*/ '2019.009M.zip' ,/*[spreadsheet]=*/ '2019.009M.Mammarenavirus_sp_LIJV.xlsx'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'Mammarenavirus' ,/*[subgenus]=*/NULL,/*[species]=*/ ' Chevrier mammarenavirus' ,/*[isType]=*/ '0' ,/*[exemplarAccessions]=*/ 'S: MF414202, L: MF414201' ,/*[exemplarName]=*/ 'Lìjiāng virus' ,/*[abbrev]=*/ 'LIJV' ,/*[exemplarIsolate]=*/ 'KS4' ,/*[isComplete]=*/ 'CCG' ,/*[molecule]=*/NULL,/*[change]=*/ 'Create new' ,/*[rank]=*/ 'species' /*,_comment='loaded from D:\client\github\ICTVonlineDbLoad\excel_files\[ICTV MSL Release 35 2019 Changes.2.col_mapped.SQLinsert.xlsx]load_next_msl'*/)</v>
      </c>
      <c r="AX353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3" s="60" t="str">
        <f t="shared" ca="1" si="31"/>
        <v>/*[filename]=*/ 'ICTV MSL Release 35 2019 Changes.2.col_mapped.SQLinsert.xlsx' ,/*[sort]=*/ '352' ,/*[isWrong]=*/NULL,/*[proposal_abbrev]=*/ '2019.009M' ,/*[proposal]=*/ '2019.009M.zip' ,/*[spreadsheet]=*/ '2019.009M.Mammarenavirus_sp_LIJV.xlsx' ,/*[srcRealm]=*/NULL,/*[srcSubRealm]=*/NULL,/*[srcKingdom]=*/NULL,/*[srcSubkingdom]=*/NULL,/*[srcPhylum]=*/NULL,/*[srcSubPhylum]=*/NULL,/*[srcClass]=*/NULL,/*[srcSubClass]=*/NULL,/*[srcOrder]=*/NULL</v>
      </c>
      <c r="AZ353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3" s="60" t="str">
        <f t="shared" si="33"/>
        <v>,/*[subclass]=*/NULL,/*[order]=*/ 'Bunyavirales' ,/*[suborder]=*/NULL,/*[family]=*/ 'Arenaviridae' ,/*[subfamily]=*/NULL,/*[genus]=*/ 'Mammarenavirus' ,/*[subgenus]=*/NULL,/*[species]=*/ ' Chevrier mammarenavirus' ,/*[isType]=*/ '0' ,/*[exemplarAccessions]=*/ 'S: MF414202, L: MF414201' ,/*[exemplarName]=*/ 'Lìjiāng virus' ,/*[abbrev]=*/ 'LIJV' ,/*[exemplarIsolate]=*/ 'KS4' ,/*[isComplete]=*/ 'CCG' ,/*[molecule]=*/NULL</v>
      </c>
      <c r="BB353" s="60" t="str">
        <f t="shared" si="34"/>
        <v xml:space="preserve">,/*[change]=*/ 'Create new' ,/*[rank]=*/ 'species' </v>
      </c>
    </row>
    <row r="354" spans="1:54" x14ac:dyDescent="0.2">
      <c r="A3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4" s="14">
        <v>353</v>
      </c>
      <c r="D354" s="16" t="s">
        <v>798</v>
      </c>
      <c r="E354" s="14" t="s">
        <v>5728</v>
      </c>
      <c r="F354" s="16" t="s">
        <v>5402</v>
      </c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 t="s">
        <v>799</v>
      </c>
      <c r="AI354" s="6" t="s">
        <v>800</v>
      </c>
      <c r="AJ354" s="6" t="s">
        <v>801</v>
      </c>
      <c r="AK354" s="6"/>
      <c r="AL354" s="6" t="s">
        <v>802</v>
      </c>
      <c r="AM354" s="5">
        <v>0</v>
      </c>
      <c r="AN354" s="10" t="s">
        <v>803</v>
      </c>
      <c r="AO354" s="10" t="s">
        <v>804</v>
      </c>
      <c r="AP354" s="6" t="s">
        <v>805</v>
      </c>
      <c r="AQ354" s="10" t="s">
        <v>806</v>
      </c>
      <c r="AR354" s="10" t="s">
        <v>8</v>
      </c>
      <c r="AS354" s="10" t="s">
        <v>34</v>
      </c>
      <c r="AT354" s="10" t="s">
        <v>10</v>
      </c>
      <c r="AU354" s="10" t="s">
        <v>11</v>
      </c>
      <c r="AV354" s="10"/>
      <c r="AW354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'353'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'Capsicum India alphasatellite' ,/*[isType]=*/ '0' ,/*[exemplarAccessions]=*/ 'KU923759' ,/*[exemplarName]=*/ 'begomovirus-associated alphasatellite sp.' ,/*[abbrev]=*/ 'CIA' ,/*[exemplarIsolate]=*/ 'IN-PJ-Cap-15'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4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4" s="60" t="str">
        <f t="shared" ca="1" si="31"/>
        <v>/*[filename]=*/ 'ICTV MSL Release 35 2019 Changes.2.col_mapped.SQLinsert.xlsx' ,/*[sort]=*/ '353'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4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4" s="60" t="str">
        <f t="shared" si="33"/>
        <v xml:space="preserve">,/*[subclass]=*/NULL,/*[order]=*/NULL,/*[suborder]=*/NULL,/*[family]=*/ 'Alphasatellitidae' ,/*[subfamily]=*/ 'Geminialphasatellitinae' ,/*[genus]=*/ 'Clecrusatellite' ,/*[subgenus]=*/NULL,/*[species]=*/ 'Capsicum India alphasatellite' ,/*[isType]=*/ '0' ,/*[exemplarAccessions]=*/ 'KU923759' ,/*[exemplarName]=*/ 'begomovirus-associated alphasatellite sp.' ,/*[abbrev]=*/ 'CIA' ,/*[exemplarIsolate]=*/ 'IN-PJ-Cap-15' ,/*[isComplete]=*/ 'CG' ,/*[molecule]=*/ 'ssDNA (+)' </v>
      </c>
      <c r="BB354" s="60" t="str">
        <f t="shared" si="34"/>
        <v xml:space="preserve">,/*[change]=*/ 'Create new' ,/*[rank]=*/ 'species' </v>
      </c>
    </row>
    <row r="355" spans="1:54" x14ac:dyDescent="0.2">
      <c r="A3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5" s="14">
        <v>354</v>
      </c>
      <c r="D355" s="16" t="s">
        <v>798</v>
      </c>
      <c r="E355" s="14" t="s">
        <v>5728</v>
      </c>
      <c r="F355" s="16" t="s">
        <v>5402</v>
      </c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 t="s">
        <v>799</v>
      </c>
      <c r="AI355" s="6" t="s">
        <v>800</v>
      </c>
      <c r="AJ355" s="6" t="s">
        <v>801</v>
      </c>
      <c r="AK355" s="6"/>
      <c r="AL355" s="6" t="s">
        <v>807</v>
      </c>
      <c r="AM355" s="5">
        <v>0</v>
      </c>
      <c r="AN355" s="10" t="s">
        <v>808</v>
      </c>
      <c r="AO355" s="10" t="s">
        <v>809</v>
      </c>
      <c r="AP355" s="6" t="s">
        <v>810</v>
      </c>
      <c r="AQ355" s="10" t="s">
        <v>811</v>
      </c>
      <c r="AR355" s="10" t="s">
        <v>8</v>
      </c>
      <c r="AS355" s="10" t="s">
        <v>34</v>
      </c>
      <c r="AT355" s="10" t="s">
        <v>10</v>
      </c>
      <c r="AU355" s="10" t="s">
        <v>11</v>
      </c>
      <c r="AV355" s="10"/>
      <c r="AW355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'354'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'Ash gourd yellow vein mosaic alphasatellite' ,/*[isType]=*/ '0' ,/*[exemplarAccessions]=*/ 'KX363561' ,/*[exemplarName]=*/ 'ash gourd yellow vein mosaic alphasatellite' ,/*[abbrev]=*/ 'AsGYVMA' ,/*[exemplarIsolate]=*/ 'IN-UdA-15'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5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5" s="60" t="str">
        <f t="shared" ca="1" si="31"/>
        <v>/*[filename]=*/ 'ICTV MSL Release 35 2019 Changes.2.col_mapped.SQLinsert.xlsx' ,/*[sort]=*/ '354'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5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5" s="60" t="str">
        <f t="shared" si="33"/>
        <v xml:space="preserve">,/*[subclass]=*/NULL,/*[order]=*/NULL,/*[suborder]=*/NULL,/*[family]=*/ 'Alphasatellitidae' ,/*[subfamily]=*/ 'Geminialphasatellitinae' ,/*[genus]=*/ 'Clecrusatellite' ,/*[subgenus]=*/NULL,/*[species]=*/ 'Ash gourd yellow vein mosaic alphasatellite' ,/*[isType]=*/ '0' ,/*[exemplarAccessions]=*/ 'KX363561' ,/*[exemplarName]=*/ 'ash gourd yellow vein mosaic alphasatellite' ,/*[abbrev]=*/ 'AsGYVMA' ,/*[exemplarIsolate]=*/ 'IN-UdA-15' ,/*[isComplete]=*/ 'CG' ,/*[molecule]=*/ 'ssDNA (+)' </v>
      </c>
      <c r="BB355" s="60" t="str">
        <f t="shared" si="34"/>
        <v xml:space="preserve">,/*[change]=*/ 'Create new' ,/*[rank]=*/ 'species' </v>
      </c>
    </row>
    <row r="356" spans="1:54" x14ac:dyDescent="0.2">
      <c r="A3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6" s="14">
        <v>355</v>
      </c>
      <c r="D356" s="16" t="s">
        <v>798</v>
      </c>
      <c r="E356" s="14" t="s">
        <v>5728</v>
      </c>
      <c r="F356" s="16" t="s">
        <v>5402</v>
      </c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 t="s">
        <v>799</v>
      </c>
      <c r="AI356" s="6" t="s">
        <v>800</v>
      </c>
      <c r="AJ356" s="6" t="s">
        <v>801</v>
      </c>
      <c r="AK356" s="6"/>
      <c r="AL356" s="6" t="s">
        <v>812</v>
      </c>
      <c r="AM356" s="5">
        <v>0</v>
      </c>
      <c r="AN356" s="10" t="s">
        <v>813</v>
      </c>
      <c r="AO356" s="10" t="s">
        <v>814</v>
      </c>
      <c r="AP356" s="6" t="s">
        <v>815</v>
      </c>
      <c r="AQ356" s="10" t="s">
        <v>816</v>
      </c>
      <c r="AR356" s="10" t="s">
        <v>8</v>
      </c>
      <c r="AS356" s="10" t="s">
        <v>34</v>
      </c>
      <c r="AT356" s="10" t="s">
        <v>10</v>
      </c>
      <c r="AU356" s="10" t="s">
        <v>11</v>
      </c>
      <c r="AV356" s="10"/>
      <c r="AW356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'355'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'Tomato leaf curl New Delhi alphasatellite' ,/*[isType]=*/ '0' ,/*[exemplarAccessions]=*/ 'MH550542' ,/*[exemplarName]=*/ 'tomato leaf curl New Delhi alphasatellite' ,/*[abbrev]=*/ 'ToLNDA' ,/*[exemplarIsolate]=*/ 'IN-VNS_SP4-Luf-15'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6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6" s="60" t="str">
        <f t="shared" ca="1" si="31"/>
        <v>/*[filename]=*/ 'ICTV MSL Release 35 2019 Changes.2.col_mapped.SQLinsert.xlsx' ,/*[sort]=*/ '355'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6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6" s="60" t="str">
        <f t="shared" si="33"/>
        <v xml:space="preserve">,/*[subclass]=*/NULL,/*[order]=*/NULL,/*[suborder]=*/NULL,/*[family]=*/ 'Alphasatellitidae' ,/*[subfamily]=*/ 'Geminialphasatellitinae' ,/*[genus]=*/ 'Clecrusatellite' ,/*[subgenus]=*/NULL,/*[species]=*/ 'Tomato leaf curl New Delhi alphasatellite' ,/*[isType]=*/ '0' ,/*[exemplarAccessions]=*/ 'MH550542' ,/*[exemplarName]=*/ 'tomato leaf curl New Delhi alphasatellite' ,/*[abbrev]=*/ 'ToLNDA' ,/*[exemplarIsolate]=*/ 'IN-VNS_SP4-Luf-15' ,/*[isComplete]=*/ 'CG' ,/*[molecule]=*/ 'ssDNA (+)' </v>
      </c>
      <c r="BB356" s="60" t="str">
        <f t="shared" si="34"/>
        <v xml:space="preserve">,/*[change]=*/ 'Create new' ,/*[rank]=*/ 'species' </v>
      </c>
    </row>
    <row r="357" spans="1:54" x14ac:dyDescent="0.2">
      <c r="A3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7" s="14">
        <v>356</v>
      </c>
      <c r="D357" s="16" t="s">
        <v>798</v>
      </c>
      <c r="E357" s="14" t="s">
        <v>5728</v>
      </c>
      <c r="F357" s="16" t="s">
        <v>5402</v>
      </c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 t="s">
        <v>799</v>
      </c>
      <c r="AI357" s="6" t="s">
        <v>800</v>
      </c>
      <c r="AJ357" s="6" t="s">
        <v>801</v>
      </c>
      <c r="AK357" s="6"/>
      <c r="AL357" s="6" t="s">
        <v>817</v>
      </c>
      <c r="AM357" s="5">
        <v>0</v>
      </c>
      <c r="AN357" s="10" t="s">
        <v>818</v>
      </c>
      <c r="AO357" s="10" t="s">
        <v>819</v>
      </c>
      <c r="AP357" s="6" t="s">
        <v>820</v>
      </c>
      <c r="AQ357" s="10" t="s">
        <v>821</v>
      </c>
      <c r="AR357" s="10" t="s">
        <v>8</v>
      </c>
      <c r="AS357" s="10" t="s">
        <v>34</v>
      </c>
      <c r="AT357" s="10" t="s">
        <v>10</v>
      </c>
      <c r="AU357" s="10" t="s">
        <v>11</v>
      </c>
      <c r="AV357" s="10"/>
      <c r="AW357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'356'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'Tomato leaf curl Virudhunagar alphasatellite' ,/*[isType]=*/ '0' ,/*[exemplarAccessions]=*/ 'KY848691' ,/*[exemplarName]=*/ 'tomato leaf curl Virudhunagar alphasatellite' ,/*[abbrev]=*/ 'ToLCViA' ,/*[exemplarIsolate]=*/ 'IN-sev-Mom-16'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7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7" s="60" t="str">
        <f t="shared" ca="1" si="31"/>
        <v>/*[filename]=*/ 'ICTV MSL Release 35 2019 Changes.2.col_mapped.SQLinsert.xlsx' ,/*[sort]=*/ '356'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7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7" s="60" t="str">
        <f t="shared" si="33"/>
        <v xml:space="preserve">,/*[subclass]=*/NULL,/*[order]=*/NULL,/*[suborder]=*/NULL,/*[family]=*/ 'Alphasatellitidae' ,/*[subfamily]=*/ 'Geminialphasatellitinae' ,/*[genus]=*/ 'Clecrusatellite' ,/*[subgenus]=*/NULL,/*[species]=*/ 'Tomato leaf curl Virudhunagar alphasatellite' ,/*[isType]=*/ '0' ,/*[exemplarAccessions]=*/ 'KY848691' ,/*[exemplarName]=*/ 'tomato leaf curl Virudhunagar alphasatellite' ,/*[abbrev]=*/ 'ToLCViA' ,/*[exemplarIsolate]=*/ 'IN-sev-Mom-16' ,/*[isComplete]=*/ 'CG' ,/*[molecule]=*/ 'ssDNA (+)' </v>
      </c>
      <c r="BB357" s="60" t="str">
        <f t="shared" si="34"/>
        <v xml:space="preserve">,/*[change]=*/ 'Create new' ,/*[rank]=*/ 'species' </v>
      </c>
    </row>
    <row r="358" spans="1:54" x14ac:dyDescent="0.2">
      <c r="A3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8" s="14">
        <v>357</v>
      </c>
      <c r="D358" s="16" t="s">
        <v>798</v>
      </c>
      <c r="E358" s="14" t="s">
        <v>5728</v>
      </c>
      <c r="F358" s="16" t="s">
        <v>5402</v>
      </c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 t="s">
        <v>799</v>
      </c>
      <c r="AI358" s="6" t="s">
        <v>800</v>
      </c>
      <c r="AJ358" s="6" t="s">
        <v>822</v>
      </c>
      <c r="AK358" s="6"/>
      <c r="AL358" s="6" t="s">
        <v>823</v>
      </c>
      <c r="AM358" s="5">
        <v>0</v>
      </c>
      <c r="AN358" s="10" t="s">
        <v>824</v>
      </c>
      <c r="AO358" s="10" t="s">
        <v>825</v>
      </c>
      <c r="AP358" s="6" t="s">
        <v>826</v>
      </c>
      <c r="AQ358" s="10" t="s">
        <v>827</v>
      </c>
      <c r="AR358" s="10" t="s">
        <v>8</v>
      </c>
      <c r="AS358" s="10" t="s">
        <v>34</v>
      </c>
      <c r="AT358" s="10" t="s">
        <v>10</v>
      </c>
      <c r="AU358" s="10" t="s">
        <v>11</v>
      </c>
      <c r="AV358" s="10"/>
      <c r="AW358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'357'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'Gosmusatellite' ,/*[subgenus]=*/NULL,/*[species]=*/ 'Eclipta yellow vein alphasatellite' ,/*[isType]=*/ '0' ,/*[exemplarAccessions]=*/ 'KX938425' ,/*[exemplarName]=*/ 'eclipta yellow vein alphasatellite' ,/*[abbrev]=*/ 'EcYVA' ,/*[exemplarIsolate]=*/ 'PK-AlYVA-S3-13'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8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8" s="60" t="str">
        <f t="shared" ca="1" si="31"/>
        <v>/*[filename]=*/ 'ICTV MSL Release 35 2019 Changes.2.col_mapped.SQLinsert.xlsx' ,/*[sort]=*/ '357'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8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8" s="60" t="str">
        <f t="shared" si="33"/>
        <v xml:space="preserve">,/*[subclass]=*/NULL,/*[order]=*/NULL,/*[suborder]=*/NULL,/*[family]=*/ 'Alphasatellitidae' ,/*[subfamily]=*/ 'Geminialphasatellitinae' ,/*[genus]=*/ 'Gosmusatellite' ,/*[subgenus]=*/NULL,/*[species]=*/ 'Eclipta yellow vein alphasatellite' ,/*[isType]=*/ '0' ,/*[exemplarAccessions]=*/ 'KX938425' ,/*[exemplarName]=*/ 'eclipta yellow vein alphasatellite' ,/*[abbrev]=*/ 'EcYVA' ,/*[exemplarIsolate]=*/ 'PK-AlYVA-S3-13' ,/*[isComplete]=*/ 'CG' ,/*[molecule]=*/ 'ssDNA (+)' </v>
      </c>
      <c r="BB358" s="60" t="str">
        <f t="shared" si="34"/>
        <v xml:space="preserve">,/*[change]=*/ 'Create new' ,/*[rank]=*/ 'species' </v>
      </c>
    </row>
    <row r="359" spans="1:54" x14ac:dyDescent="0.2">
      <c r="A3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9" s="14">
        <v>358</v>
      </c>
      <c r="D359" s="16" t="s">
        <v>798</v>
      </c>
      <c r="E359" s="14" t="s">
        <v>5728</v>
      </c>
      <c r="F359" s="16" t="s">
        <v>5402</v>
      </c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 t="s">
        <v>799</v>
      </c>
      <c r="AI359" s="6" t="s">
        <v>800</v>
      </c>
      <c r="AJ359" s="6" t="s">
        <v>828</v>
      </c>
      <c r="AK359" s="6"/>
      <c r="AL359" s="6" t="s">
        <v>829</v>
      </c>
      <c r="AM359" s="5">
        <v>0</v>
      </c>
      <c r="AN359" s="10" t="s">
        <v>830</v>
      </c>
      <c r="AO359" s="10" t="s">
        <v>831</v>
      </c>
      <c r="AP359" s="6" t="s">
        <v>832</v>
      </c>
      <c r="AQ359" s="10" t="s">
        <v>833</v>
      </c>
      <c r="AR359" s="10" t="s">
        <v>8</v>
      </c>
      <c r="AS359" s="10" t="s">
        <v>34</v>
      </c>
      <c r="AT359" s="10" t="s">
        <v>10</v>
      </c>
      <c r="AU359" s="10" t="s">
        <v>11</v>
      </c>
      <c r="AV359" s="10"/>
      <c r="AW359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'358'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'Colecusatellite' ,/*[subgenus]=*/NULL,/*[species]=*/ 'Tomato leaf curl Pakistan alphasatellite' ,/*[isType]=*/ '0' ,/*[exemplarAccessions]=*/ 'KY420167' ,/*[exemplarName]=*/ 'tomato leaf curl alphasatellite' ,/*[abbrev]=*/ 'ToLCPKA' ,/*[exemplarIsolate]=*/ 'PK-SZ_258-Gos-15'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9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9" s="60" t="str">
        <f t="shared" ca="1" si="31"/>
        <v>/*[filename]=*/ 'ICTV MSL Release 35 2019 Changes.2.col_mapped.SQLinsert.xlsx' ,/*[sort]=*/ '358'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9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9" s="60" t="str">
        <f t="shared" si="33"/>
        <v xml:space="preserve">,/*[subclass]=*/NULL,/*[order]=*/NULL,/*[suborder]=*/NULL,/*[family]=*/ 'Alphasatellitidae' ,/*[subfamily]=*/ 'Geminialphasatellitinae' ,/*[genus]=*/ 'Colecusatellite' ,/*[subgenus]=*/NULL,/*[species]=*/ 'Tomato leaf curl Pakistan alphasatellite' ,/*[isType]=*/ '0' ,/*[exemplarAccessions]=*/ 'KY420167' ,/*[exemplarName]=*/ 'tomato leaf curl alphasatellite' ,/*[abbrev]=*/ 'ToLCPKA' ,/*[exemplarIsolate]=*/ 'PK-SZ_258-Gos-15' ,/*[isComplete]=*/ 'CG' ,/*[molecule]=*/ 'ssDNA (+)' </v>
      </c>
      <c r="BB359" s="60" t="str">
        <f t="shared" si="34"/>
        <v xml:space="preserve">,/*[change]=*/ 'Create new' ,/*[rank]=*/ 'species' </v>
      </c>
    </row>
    <row r="360" spans="1:54" x14ac:dyDescent="0.2">
      <c r="A3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0" s="14">
        <v>359</v>
      </c>
      <c r="D360" s="16" t="s">
        <v>798</v>
      </c>
      <c r="E360" s="14" t="s">
        <v>5728</v>
      </c>
      <c r="F360" s="16" t="s">
        <v>5402</v>
      </c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 t="s">
        <v>799</v>
      </c>
      <c r="AI360" s="6" t="s">
        <v>834</v>
      </c>
      <c r="AJ360" s="6" t="s">
        <v>835</v>
      </c>
      <c r="AK360" s="6"/>
      <c r="AL360" s="6" t="s">
        <v>836</v>
      </c>
      <c r="AM360" s="5">
        <v>0</v>
      </c>
      <c r="AN360" s="10" t="s">
        <v>837</v>
      </c>
      <c r="AO360" s="10" t="s">
        <v>838</v>
      </c>
      <c r="AP360" s="10" t="s">
        <v>839</v>
      </c>
      <c r="AQ360" s="10" t="s">
        <v>840</v>
      </c>
      <c r="AR360" s="10" t="s">
        <v>8</v>
      </c>
      <c r="AS360" s="10" t="s">
        <v>34</v>
      </c>
      <c r="AT360" s="10" t="s">
        <v>10</v>
      </c>
      <c r="AU360" s="10" t="s">
        <v>11</v>
      </c>
      <c r="AV360" s="10"/>
      <c r="AW360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'359'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'Nanoalphasatellitinae' ,/*[genus]=*/ 'Subclovsatellite' ,/*[subgenus]=*/NULL,/*[species]=*/ 'Faba bean necrotic yellows alphasatellite 3' ,/*[isType]=*/ '0' ,/*[exemplarAccessions]=*/ 'MF510471' ,/*[exemplarName]=*/ 'faba bean necrotic yellows virus associated alphasatellite 1' ,/*[abbrev]=*/ 'FBNYA 3' ,/*[exemplarIsolate]=*/ 'TN-Tuf9_1-15'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60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0" s="60" t="str">
        <f t="shared" ca="1" si="31"/>
        <v>/*[filename]=*/ 'ICTV MSL Release 35 2019 Changes.2.col_mapped.SQLinsert.xlsx' ,/*[sort]=*/ '359'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60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0" s="60" t="str">
        <f t="shared" si="33"/>
        <v xml:space="preserve">,/*[subclass]=*/NULL,/*[order]=*/NULL,/*[suborder]=*/NULL,/*[family]=*/ 'Alphasatellitidae' ,/*[subfamily]=*/ 'Nanoalphasatellitinae' ,/*[genus]=*/ 'Subclovsatellite' ,/*[subgenus]=*/NULL,/*[species]=*/ 'Faba bean necrotic yellows alphasatellite 3' ,/*[isType]=*/ '0' ,/*[exemplarAccessions]=*/ 'MF510471' ,/*[exemplarName]=*/ 'faba bean necrotic yellows virus associated alphasatellite 1' ,/*[abbrev]=*/ 'FBNYA 3' ,/*[exemplarIsolate]=*/ 'TN-Tuf9_1-15' ,/*[isComplete]=*/ 'CG' ,/*[molecule]=*/ 'ssDNA (+)' </v>
      </c>
      <c r="BB360" s="60" t="str">
        <f t="shared" si="34"/>
        <v xml:space="preserve">,/*[change]=*/ 'Create new' ,/*[rank]=*/ 'species' </v>
      </c>
    </row>
    <row r="361" spans="1:54" x14ac:dyDescent="0.2">
      <c r="A3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1" s="14">
        <v>360</v>
      </c>
      <c r="D361" s="16" t="s">
        <v>798</v>
      </c>
      <c r="E361" s="14" t="s">
        <v>5728</v>
      </c>
      <c r="F361" s="16" t="s">
        <v>5402</v>
      </c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 t="s">
        <v>799</v>
      </c>
      <c r="AI361" s="6" t="s">
        <v>834</v>
      </c>
      <c r="AJ361" s="6" t="s">
        <v>841</v>
      </c>
      <c r="AK361" s="6"/>
      <c r="AL361" s="6" t="s">
        <v>842</v>
      </c>
      <c r="AM361" s="5">
        <v>0</v>
      </c>
      <c r="AN361" s="10" t="s">
        <v>843</v>
      </c>
      <c r="AO361" s="10" t="s">
        <v>844</v>
      </c>
      <c r="AP361" s="10" t="s">
        <v>845</v>
      </c>
      <c r="AQ361" s="10" t="s">
        <v>846</v>
      </c>
      <c r="AR361" s="10" t="s">
        <v>8</v>
      </c>
      <c r="AS361" s="10" t="s">
        <v>34</v>
      </c>
      <c r="AT361" s="10" t="s">
        <v>10</v>
      </c>
      <c r="AU361" s="10" t="s">
        <v>11</v>
      </c>
      <c r="AV361" s="10"/>
      <c r="AW361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'360'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'Nanoalphasatellitinae' ,/*[genus]=*/ 'Sophoyesatellite' ,/*[subgenus]=*/NULL,/*[species]=*/ 'Cow vetch latent alphasatellite' ,/*[isType]=*/ '0' ,/*[exemplarAccessions]=*/ 'MF535455' ,/*[exemplarName]=*/ 'cow vetch latent virus alphasatellite' ,/*[abbrev]=*/ 'CVLA' ,/*[exemplarIsolate]=*/ 'FR-VcLV_Sambuc-10'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61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1" s="60" t="str">
        <f t="shared" ca="1" si="31"/>
        <v>/*[filename]=*/ 'ICTV MSL Release 35 2019 Changes.2.col_mapped.SQLinsert.xlsx' ,/*[sort]=*/ '360'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61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1" s="60" t="str">
        <f t="shared" si="33"/>
        <v xml:space="preserve">,/*[subclass]=*/NULL,/*[order]=*/NULL,/*[suborder]=*/NULL,/*[family]=*/ 'Alphasatellitidae' ,/*[subfamily]=*/ 'Nanoalphasatellitinae' ,/*[genus]=*/ 'Sophoyesatellite' ,/*[subgenus]=*/NULL,/*[species]=*/ 'Cow vetch latent alphasatellite' ,/*[isType]=*/ '0' ,/*[exemplarAccessions]=*/ 'MF535455' ,/*[exemplarName]=*/ 'cow vetch latent virus alphasatellite' ,/*[abbrev]=*/ 'CVLA' ,/*[exemplarIsolate]=*/ 'FR-VcLV_Sambuc-10' ,/*[isComplete]=*/ 'CG' ,/*[molecule]=*/ 'ssDNA (+)' </v>
      </c>
      <c r="BB361" s="60" t="str">
        <f t="shared" si="34"/>
        <v xml:space="preserve">,/*[change]=*/ 'Create new' ,/*[rank]=*/ 'species' </v>
      </c>
    </row>
    <row r="362" spans="1:54" x14ac:dyDescent="0.2">
      <c r="A3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2" s="14">
        <v>361</v>
      </c>
      <c r="D362" s="16" t="s">
        <v>847</v>
      </c>
      <c r="E362" s="14" t="s">
        <v>5729</v>
      </c>
      <c r="F362" s="16" t="s">
        <v>5403</v>
      </c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 t="s">
        <v>130</v>
      </c>
      <c r="AI362" s="6"/>
      <c r="AJ362" s="6" t="s">
        <v>848</v>
      </c>
      <c r="AK362" s="6"/>
      <c r="AL362" s="6"/>
      <c r="AM362" s="6"/>
      <c r="AN362" s="10"/>
      <c r="AO362" s="10"/>
      <c r="AP362" s="6"/>
      <c r="AQ362" s="10"/>
      <c r="AR362" s="10"/>
      <c r="AS362" s="10"/>
      <c r="AT362" s="10" t="s">
        <v>10</v>
      </c>
      <c r="AU362" s="10" t="s">
        <v>13</v>
      </c>
      <c r="AV362" s="10"/>
      <c r="AW362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'361'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'Hemipivirus'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2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2" s="60" t="str">
        <f t="shared" ca="1" si="31"/>
        <v>/*[filename]=*/ 'ICTV MSL Release 35 2019 Changes.2.col_mapped.SQLinsert.xlsx' ,/*[sort]=*/ '361'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2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2" s="60" t="str">
        <f t="shared" si="33"/>
        <v>,/*[subclass]=*/NULL,/*[order]=*/NULL,/*[suborder]=*/NULL,/*[family]=*/ 'Picornaviridae' ,/*[subfamily]=*/NULL,/*[genus]=*/ 'Hemipivirus' ,/*[subgenus]=*/NULL,/*[species]=*/NULL,/*[isType]=*/NULL,/*[exemplarAccessions]=*/NULL,/*[exemplarName]=*/NULL,/*[abbrev]=*/NULL,/*[exemplarIsolate]=*/NULL,/*[isComplete]=*/NULL,/*[molecule]=*/NULL</v>
      </c>
      <c r="BB362" s="60" t="str">
        <f t="shared" si="34"/>
        <v xml:space="preserve">,/*[change]=*/ 'Create new' ,/*[rank]=*/ 'genus' </v>
      </c>
    </row>
    <row r="363" spans="1:54" x14ac:dyDescent="0.2">
      <c r="A3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3" s="14">
        <v>362</v>
      </c>
      <c r="D363" s="16" t="s">
        <v>847</v>
      </c>
      <c r="E363" s="14" t="s">
        <v>5729</v>
      </c>
      <c r="F363" s="16" t="s">
        <v>5403</v>
      </c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 t="s">
        <v>130</v>
      </c>
      <c r="AI363" s="6"/>
      <c r="AJ363" s="6" t="s">
        <v>848</v>
      </c>
      <c r="AK363" s="6"/>
      <c r="AL363" s="6" t="s">
        <v>849</v>
      </c>
      <c r="AM363" s="5">
        <v>1</v>
      </c>
      <c r="AN363" s="10" t="s">
        <v>850</v>
      </c>
      <c r="AO363" s="10" t="s">
        <v>851</v>
      </c>
      <c r="AP363" s="6"/>
      <c r="AQ363" s="10" t="s">
        <v>852</v>
      </c>
      <c r="AR363" s="10" t="s">
        <v>8</v>
      </c>
      <c r="AS363" s="10" t="s">
        <v>55</v>
      </c>
      <c r="AT363" s="10" t="s">
        <v>19</v>
      </c>
      <c r="AU363" s="10" t="s">
        <v>11</v>
      </c>
      <c r="AV363" s="10"/>
      <c r="AW363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'362'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'Hemipivirus' ,/*[subgenus]=*/NULL,/*[species]=*/ 'Hemipivirus A' ,/*[isType]=*/ '1' ,/*[exemplarAccessions]=*/ 'MG600089' ,/*[exemplarName]=*/ 'hemipivirus A1 (Hǎinán oriental leaf-toed gecko picornavirus' ,/*[abbrev]=*/NULL,/*[exemplarIsolate]=*/ 'LPXYC213122'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3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3" s="60" t="str">
        <f t="shared" ca="1" si="31"/>
        <v>/*[filename]=*/ 'ICTV MSL Release 35 2019 Changes.2.col_mapped.SQLinsert.xlsx' ,/*[sort]=*/ '362'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3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3" s="60" t="str">
        <f t="shared" si="33"/>
        <v xml:space="preserve">,/*[subclass]=*/NULL,/*[order]=*/NULL,/*[suborder]=*/NULL,/*[family]=*/ 'Picornaviridae' ,/*[subfamily]=*/NULL,/*[genus]=*/ 'Hemipivirus' ,/*[subgenus]=*/NULL,/*[species]=*/ 'Hemipivirus A' ,/*[isType]=*/ '1' ,/*[exemplarAccessions]=*/ 'MG600089' ,/*[exemplarName]=*/ 'hemipivirus A1 (Hǎinán oriental leaf-toed gecko picornavirus' ,/*[abbrev]=*/NULL,/*[exemplarIsolate]=*/ 'LPXYC213122' ,/*[isComplete]=*/ 'CG' ,/*[molecule]=*/ 'ssRNA (+)' </v>
      </c>
      <c r="BB363" s="60" t="str">
        <f t="shared" si="34"/>
        <v xml:space="preserve">,/*[change]=*/ 'Create new; assign as type species' ,/*[rank]=*/ 'species' </v>
      </c>
    </row>
    <row r="364" spans="1:54" x14ac:dyDescent="0.2">
      <c r="A3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4" s="14">
        <v>363</v>
      </c>
      <c r="D364" s="16" t="s">
        <v>847</v>
      </c>
      <c r="E364" s="14" t="s">
        <v>5729</v>
      </c>
      <c r="F364" s="16" t="s">
        <v>5403</v>
      </c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 t="s">
        <v>130</v>
      </c>
      <c r="AI364" s="6"/>
      <c r="AJ364" s="6" t="s">
        <v>853</v>
      </c>
      <c r="AK364" s="6"/>
      <c r="AL364" s="6"/>
      <c r="AM364" s="6"/>
      <c r="AN364" s="10"/>
      <c r="AO364" s="10"/>
      <c r="AP364" s="6"/>
      <c r="AQ364" s="10"/>
      <c r="AR364" s="10"/>
      <c r="AS364" s="10"/>
      <c r="AT364" s="10" t="s">
        <v>10</v>
      </c>
      <c r="AU364" s="10" t="s">
        <v>13</v>
      </c>
      <c r="AV364" s="10"/>
      <c r="AW364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'363'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'Myrropivirus'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4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4" s="60" t="str">
        <f t="shared" ca="1" si="31"/>
        <v>/*[filename]=*/ 'ICTV MSL Release 35 2019 Changes.2.col_mapped.SQLinsert.xlsx' ,/*[sort]=*/ '363'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4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4" s="60" t="str">
        <f t="shared" si="33"/>
        <v>,/*[subclass]=*/NULL,/*[order]=*/NULL,/*[suborder]=*/NULL,/*[family]=*/ 'Picornaviridae' ,/*[subfamily]=*/NULL,/*[genus]=*/ 'Myrropivirus' ,/*[subgenus]=*/NULL,/*[species]=*/NULL,/*[isType]=*/NULL,/*[exemplarAccessions]=*/NULL,/*[exemplarName]=*/NULL,/*[abbrev]=*/NULL,/*[exemplarIsolate]=*/NULL,/*[isComplete]=*/NULL,/*[molecule]=*/NULL</v>
      </c>
      <c r="BB364" s="60" t="str">
        <f t="shared" si="34"/>
        <v xml:space="preserve">,/*[change]=*/ 'Create new' ,/*[rank]=*/ 'genus' </v>
      </c>
    </row>
    <row r="365" spans="1:54" x14ac:dyDescent="0.2">
      <c r="A3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5" s="14">
        <v>364</v>
      </c>
      <c r="D365" s="16" t="s">
        <v>847</v>
      </c>
      <c r="E365" s="14" t="s">
        <v>5729</v>
      </c>
      <c r="F365" s="16" t="s">
        <v>5403</v>
      </c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 t="s">
        <v>130</v>
      </c>
      <c r="AI365" s="6"/>
      <c r="AJ365" s="6" t="s">
        <v>853</v>
      </c>
      <c r="AK365" s="6"/>
      <c r="AL365" s="6" t="s">
        <v>854</v>
      </c>
      <c r="AM365" s="5">
        <v>1</v>
      </c>
      <c r="AN365" s="10" t="s">
        <v>855</v>
      </c>
      <c r="AO365" s="10" t="s">
        <v>856</v>
      </c>
      <c r="AP365" s="6"/>
      <c r="AQ365" s="10" t="s">
        <v>857</v>
      </c>
      <c r="AR365" s="10" t="s">
        <v>8</v>
      </c>
      <c r="AS365" s="10" t="s">
        <v>55</v>
      </c>
      <c r="AT365" s="10" t="s">
        <v>19</v>
      </c>
      <c r="AU365" s="10" t="s">
        <v>11</v>
      </c>
      <c r="AV365" s="10"/>
      <c r="AW365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'364'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'Myrropivirus' ,/*[subgenus]=*/NULL,/*[species]=*/ 'Myrropivirus A' ,/*[isType]=*/ '1' ,/*[exemplarAccessions]=*/ 'MG600081' ,/*[exemplarName]=*/ 'myrropivirus A1 (Guǎngdōng Chinese water snake picornavirus)' ,/*[abbrev]=*/NULL,/*[exemplarIsolate]=*/ 'LPSF20501'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5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5" s="60" t="str">
        <f t="shared" ca="1" si="31"/>
        <v>/*[filename]=*/ 'ICTV MSL Release 35 2019 Changes.2.col_mapped.SQLinsert.xlsx' ,/*[sort]=*/ '364'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5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5" s="60" t="str">
        <f t="shared" si="33"/>
        <v xml:space="preserve">,/*[subclass]=*/NULL,/*[order]=*/NULL,/*[suborder]=*/NULL,/*[family]=*/ 'Picornaviridae' ,/*[subfamily]=*/NULL,/*[genus]=*/ 'Myrropivirus' ,/*[subgenus]=*/NULL,/*[species]=*/ 'Myrropivirus A' ,/*[isType]=*/ '1' ,/*[exemplarAccessions]=*/ 'MG600081' ,/*[exemplarName]=*/ 'myrropivirus A1 (Guǎngdōng Chinese water snake picornavirus)' ,/*[abbrev]=*/NULL,/*[exemplarIsolate]=*/ 'LPSF20501' ,/*[isComplete]=*/ 'CG' ,/*[molecule]=*/ 'ssRNA (+)' </v>
      </c>
      <c r="BB365" s="60" t="str">
        <f t="shared" si="34"/>
        <v xml:space="preserve">,/*[change]=*/ 'Create new; assign as type species' ,/*[rank]=*/ 'species' </v>
      </c>
    </row>
    <row r="366" spans="1:54" x14ac:dyDescent="0.2">
      <c r="A3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6" s="14">
        <v>365</v>
      </c>
      <c r="D366" s="16" t="s">
        <v>847</v>
      </c>
      <c r="E366" s="14" t="s">
        <v>5729</v>
      </c>
      <c r="F366" s="16" t="s">
        <v>5403</v>
      </c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 t="s">
        <v>130</v>
      </c>
      <c r="AI366" s="6"/>
      <c r="AJ366" s="6" t="s">
        <v>858</v>
      </c>
      <c r="AK366" s="6"/>
      <c r="AL366" s="6"/>
      <c r="AM366" s="6"/>
      <c r="AN366" s="10"/>
      <c r="AO366" s="10"/>
      <c r="AP366" s="6"/>
      <c r="AQ366" s="10"/>
      <c r="AR366" s="10"/>
      <c r="AS366" s="10"/>
      <c r="AT366" s="10" t="s">
        <v>10</v>
      </c>
      <c r="AU366" s="10" t="s">
        <v>13</v>
      </c>
      <c r="AV366" s="10"/>
      <c r="AW366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'365'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'Pemapivirus'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6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6" s="60" t="str">
        <f t="shared" ca="1" si="31"/>
        <v>/*[filename]=*/ 'ICTV MSL Release 35 2019 Changes.2.col_mapped.SQLinsert.xlsx' ,/*[sort]=*/ '365'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6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6" s="60" t="str">
        <f t="shared" si="33"/>
        <v>,/*[subclass]=*/NULL,/*[order]=*/NULL,/*[suborder]=*/NULL,/*[family]=*/ 'Picornaviridae' ,/*[subfamily]=*/NULL,/*[genus]=*/ 'Pemapivirus' ,/*[subgenus]=*/NULL,/*[species]=*/NULL,/*[isType]=*/NULL,/*[exemplarAccessions]=*/NULL,/*[exemplarName]=*/NULL,/*[abbrev]=*/NULL,/*[exemplarIsolate]=*/NULL,/*[isComplete]=*/NULL,/*[molecule]=*/NULL</v>
      </c>
      <c r="BB366" s="60" t="str">
        <f t="shared" si="34"/>
        <v xml:space="preserve">,/*[change]=*/ 'Create new' ,/*[rank]=*/ 'genus' </v>
      </c>
    </row>
    <row r="367" spans="1:54" x14ac:dyDescent="0.2">
      <c r="A3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7" s="14">
        <v>366</v>
      </c>
      <c r="D367" s="16" t="s">
        <v>847</v>
      </c>
      <c r="E367" s="14" t="s">
        <v>5729</v>
      </c>
      <c r="F367" s="16" t="s">
        <v>5403</v>
      </c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 t="s">
        <v>130</v>
      </c>
      <c r="AI367" s="6"/>
      <c r="AJ367" s="6" t="s">
        <v>858</v>
      </c>
      <c r="AK367" s="6"/>
      <c r="AL367" s="6" t="s">
        <v>859</v>
      </c>
      <c r="AM367" s="5">
        <v>1</v>
      </c>
      <c r="AN367" s="10" t="s">
        <v>860</v>
      </c>
      <c r="AO367" s="10" t="s">
        <v>861</v>
      </c>
      <c r="AP367" s="6"/>
      <c r="AQ367" s="10" t="s">
        <v>862</v>
      </c>
      <c r="AR367" s="10" t="s">
        <v>8</v>
      </c>
      <c r="AS367" s="10" t="s">
        <v>55</v>
      </c>
      <c r="AT367" s="10" t="s">
        <v>19</v>
      </c>
      <c r="AU367" s="10" t="s">
        <v>11</v>
      </c>
      <c r="AV367" s="10"/>
      <c r="AW367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'366'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'Pemapivirus' ,/*[subgenus]=*/NULL,/*[species]=*/ 'Pemapivirus A' ,/*[isType]=*/ '1' ,/*[exemplarAccessions]=*/ 'MG600108' ,/*[exemplarName]=*/ 'pemapivirus A1 (Chinese softshell turtle picornavirus)' ,/*[abbrev]=*/NULL,/*[exemplarIsolate]=*/ 'WHWGC151314'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7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7" s="60" t="str">
        <f t="shared" ca="1" si="31"/>
        <v>/*[filename]=*/ 'ICTV MSL Release 35 2019 Changes.2.col_mapped.SQLinsert.xlsx' ,/*[sort]=*/ '366'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7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7" s="60" t="str">
        <f t="shared" si="33"/>
        <v xml:space="preserve">,/*[subclass]=*/NULL,/*[order]=*/NULL,/*[suborder]=*/NULL,/*[family]=*/ 'Picornaviridae' ,/*[subfamily]=*/NULL,/*[genus]=*/ 'Pemapivirus' ,/*[subgenus]=*/NULL,/*[species]=*/ 'Pemapivirus A' ,/*[isType]=*/ '1' ,/*[exemplarAccessions]=*/ 'MG600108' ,/*[exemplarName]=*/ 'pemapivirus A1 (Chinese softshell turtle picornavirus)' ,/*[abbrev]=*/NULL,/*[exemplarIsolate]=*/ 'WHWGC151314' ,/*[isComplete]=*/ 'CG' ,/*[molecule]=*/ 'ssRNA (+)' </v>
      </c>
      <c r="BB367" s="60" t="str">
        <f t="shared" si="34"/>
        <v xml:space="preserve">,/*[change]=*/ 'Create new; assign as type species' ,/*[rank]=*/ 'species' </v>
      </c>
    </row>
    <row r="368" spans="1:54" x14ac:dyDescent="0.2">
      <c r="A3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8" s="14">
        <v>367</v>
      </c>
      <c r="D368" s="16" t="s">
        <v>847</v>
      </c>
      <c r="E368" s="14" t="s">
        <v>5729</v>
      </c>
      <c r="F368" s="16" t="s">
        <v>5403</v>
      </c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 t="s">
        <v>130</v>
      </c>
      <c r="AI368" s="6"/>
      <c r="AJ368" s="6" t="s">
        <v>863</v>
      </c>
      <c r="AK368" s="6"/>
      <c r="AL368" s="6"/>
      <c r="AM368" s="6"/>
      <c r="AN368" s="10"/>
      <c r="AO368" s="10"/>
      <c r="AP368" s="6"/>
      <c r="AQ368" s="10"/>
      <c r="AR368" s="10"/>
      <c r="AS368" s="10"/>
      <c r="AT368" s="10" t="s">
        <v>10</v>
      </c>
      <c r="AU368" s="10" t="s">
        <v>13</v>
      </c>
      <c r="AV368" s="10"/>
      <c r="AW368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'367'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'Symapivirus'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8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8" s="60" t="str">
        <f t="shared" ca="1" si="31"/>
        <v>/*[filename]=*/ 'ICTV MSL Release 35 2019 Changes.2.col_mapped.SQLinsert.xlsx' ,/*[sort]=*/ '367'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8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8" s="60" t="str">
        <f t="shared" si="33"/>
        <v>,/*[subclass]=*/NULL,/*[order]=*/NULL,/*[suborder]=*/NULL,/*[family]=*/ 'Picornaviridae' ,/*[subfamily]=*/NULL,/*[genus]=*/ 'Symapivirus' ,/*[subgenus]=*/NULL,/*[species]=*/NULL,/*[isType]=*/NULL,/*[exemplarAccessions]=*/NULL,/*[exemplarName]=*/NULL,/*[abbrev]=*/NULL,/*[exemplarIsolate]=*/NULL,/*[isComplete]=*/NULL,/*[molecule]=*/NULL</v>
      </c>
      <c r="BB368" s="60" t="str">
        <f t="shared" si="34"/>
        <v xml:space="preserve">,/*[change]=*/ 'Create new' ,/*[rank]=*/ 'genus' </v>
      </c>
    </row>
    <row r="369" spans="1:54" x14ac:dyDescent="0.2">
      <c r="A3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9" s="14">
        <v>368</v>
      </c>
      <c r="D369" s="16" t="s">
        <v>847</v>
      </c>
      <c r="E369" s="14" t="s">
        <v>5729</v>
      </c>
      <c r="F369" s="16" t="s">
        <v>5403</v>
      </c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 t="s">
        <v>130</v>
      </c>
      <c r="AI369" s="6"/>
      <c r="AJ369" s="6" t="s">
        <v>863</v>
      </c>
      <c r="AK369" s="6"/>
      <c r="AL369" s="6" t="s">
        <v>864</v>
      </c>
      <c r="AM369" s="5">
        <v>1</v>
      </c>
      <c r="AN369" s="10" t="s">
        <v>865</v>
      </c>
      <c r="AO369" s="10" t="s">
        <v>866</v>
      </c>
      <c r="AP369" s="6"/>
      <c r="AQ369" s="10" t="s">
        <v>867</v>
      </c>
      <c r="AR369" s="10" t="s">
        <v>8</v>
      </c>
      <c r="AS369" s="10" t="s">
        <v>55</v>
      </c>
      <c r="AT369" s="10" t="s">
        <v>19</v>
      </c>
      <c r="AU369" s="10" t="s">
        <v>11</v>
      </c>
      <c r="AV369" s="10"/>
      <c r="AW369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'368'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'Symapivirus' ,/*[subgenus]=*/NULL,/*[species]=*/ 'Symapivirus A' ,/*[isType]=*/ '1' ,/*[exemplarAccessions]=*/ 'MG600076' ,/*[exemplarName]=*/ 'symapivirus A1 (Wēnlǐng triplecross lizardfish picornavirus)' ,/*[abbrev]=*/NULL,/*[exemplarIsolate]=*/ 'XYHYC185246'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9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9" s="60" t="str">
        <f t="shared" ca="1" si="31"/>
        <v>/*[filename]=*/ 'ICTV MSL Release 35 2019 Changes.2.col_mapped.SQLinsert.xlsx' ,/*[sort]=*/ '368'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9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9" s="60" t="str">
        <f t="shared" si="33"/>
        <v xml:space="preserve">,/*[subclass]=*/NULL,/*[order]=*/NULL,/*[suborder]=*/NULL,/*[family]=*/ 'Picornaviridae' ,/*[subfamily]=*/NULL,/*[genus]=*/ 'Symapivirus' ,/*[subgenus]=*/NULL,/*[species]=*/ 'Symapivirus A' ,/*[isType]=*/ '1' ,/*[exemplarAccessions]=*/ 'MG600076' ,/*[exemplarName]=*/ 'symapivirus A1 (Wēnlǐng triplecross lizardfish picornavirus)' ,/*[abbrev]=*/NULL,/*[exemplarIsolate]=*/ 'XYHYC185246' ,/*[isComplete]=*/ 'CG' ,/*[molecule]=*/ 'ssRNA (+)' </v>
      </c>
      <c r="BB369" s="60" t="str">
        <f t="shared" si="34"/>
        <v xml:space="preserve">,/*[change]=*/ 'Create new; assign as type species' ,/*[rank]=*/ 'species' </v>
      </c>
    </row>
    <row r="370" spans="1:54" x14ac:dyDescent="0.2">
      <c r="A3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0" s="14">
        <v>369</v>
      </c>
      <c r="D370" s="16" t="s">
        <v>847</v>
      </c>
      <c r="E370" s="14" t="s">
        <v>5729</v>
      </c>
      <c r="F370" s="16" t="s">
        <v>5403</v>
      </c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 t="s">
        <v>130</v>
      </c>
      <c r="AI370" s="6"/>
      <c r="AJ370" s="6" t="s">
        <v>868</v>
      </c>
      <c r="AK370" s="6"/>
      <c r="AL370" s="6"/>
      <c r="AM370" s="6"/>
      <c r="AN370" s="10"/>
      <c r="AO370" s="10"/>
      <c r="AP370" s="6"/>
      <c r="AQ370" s="10"/>
      <c r="AR370" s="10"/>
      <c r="AS370" s="10"/>
      <c r="AT370" s="10" t="s">
        <v>10</v>
      </c>
      <c r="AU370" s="10" t="s">
        <v>13</v>
      </c>
      <c r="AV370" s="10"/>
      <c r="AW370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'369'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'Tropivirus'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70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0" s="60" t="str">
        <f t="shared" ca="1" si="31"/>
        <v>/*[filename]=*/ 'ICTV MSL Release 35 2019 Changes.2.col_mapped.SQLinsert.xlsx' ,/*[sort]=*/ '369'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70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0" s="60" t="str">
        <f t="shared" si="33"/>
        <v>,/*[subclass]=*/NULL,/*[order]=*/NULL,/*[suborder]=*/NULL,/*[family]=*/ 'Picornaviridae' ,/*[subfamily]=*/NULL,/*[genus]=*/ 'Tropivirus' ,/*[subgenus]=*/NULL,/*[species]=*/NULL,/*[isType]=*/NULL,/*[exemplarAccessions]=*/NULL,/*[exemplarName]=*/NULL,/*[abbrev]=*/NULL,/*[exemplarIsolate]=*/NULL,/*[isComplete]=*/NULL,/*[molecule]=*/NULL</v>
      </c>
      <c r="BB370" s="60" t="str">
        <f t="shared" si="34"/>
        <v xml:space="preserve">,/*[change]=*/ 'Create new' ,/*[rank]=*/ 'genus' </v>
      </c>
    </row>
    <row r="371" spans="1:54" x14ac:dyDescent="0.2">
      <c r="A3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1" s="14">
        <v>370</v>
      </c>
      <c r="D371" s="16" t="s">
        <v>847</v>
      </c>
      <c r="E371" s="14" t="s">
        <v>5729</v>
      </c>
      <c r="F371" s="16" t="s">
        <v>5403</v>
      </c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 t="s">
        <v>130</v>
      </c>
      <c r="AI371" s="6"/>
      <c r="AJ371" s="6" t="s">
        <v>868</v>
      </c>
      <c r="AK371" s="6"/>
      <c r="AL371" s="6" t="s">
        <v>869</v>
      </c>
      <c r="AM371" s="5">
        <v>1</v>
      </c>
      <c r="AN371" s="10" t="s">
        <v>870</v>
      </c>
      <c r="AO371" s="10" t="s">
        <v>871</v>
      </c>
      <c r="AP371" s="6"/>
      <c r="AQ371" s="10" t="s">
        <v>872</v>
      </c>
      <c r="AR371" s="10" t="s">
        <v>8</v>
      </c>
      <c r="AS371" s="10" t="s">
        <v>55</v>
      </c>
      <c r="AT371" s="10" t="s">
        <v>19</v>
      </c>
      <c r="AU371" s="10" t="s">
        <v>11</v>
      </c>
      <c r="AV371" s="10"/>
      <c r="AW371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'370'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'Tropivirus' ,/*[subgenus]=*/NULL,/*[species]=*/ 'Tropivirus A' ,/*[isType]=*/ '1' ,/*[exemplarAccessions]=*/ 'MG600091' ,/*[exemplarName]=*/ 'tropivirus A1 (Guǎngdōng Chinese water skink picornavirus)' ,/*[abbrev]=*/NULL,/*[exemplarIsolate]=*/ 'ZGLXR119682'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71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1" s="60" t="str">
        <f t="shared" ca="1" si="31"/>
        <v>/*[filename]=*/ 'ICTV MSL Release 35 2019 Changes.2.col_mapped.SQLinsert.xlsx' ,/*[sort]=*/ '370'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71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1" s="60" t="str">
        <f t="shared" si="33"/>
        <v xml:space="preserve">,/*[subclass]=*/NULL,/*[order]=*/NULL,/*[suborder]=*/NULL,/*[family]=*/ 'Picornaviridae' ,/*[subfamily]=*/NULL,/*[genus]=*/ 'Tropivirus' ,/*[subgenus]=*/NULL,/*[species]=*/ 'Tropivirus A' ,/*[isType]=*/ '1' ,/*[exemplarAccessions]=*/ 'MG600091' ,/*[exemplarName]=*/ 'tropivirus A1 (Guǎngdōng Chinese water skink picornavirus)' ,/*[abbrev]=*/NULL,/*[exemplarIsolate]=*/ 'ZGLXR119682' ,/*[isComplete]=*/ 'CG' ,/*[molecule]=*/ 'ssRNA (+)' </v>
      </c>
      <c r="BB371" s="60" t="str">
        <f t="shared" si="34"/>
        <v xml:space="preserve">,/*[change]=*/ 'Create new; assign as type species' ,/*[rank]=*/ 'species' </v>
      </c>
    </row>
    <row r="372" spans="1:54" x14ac:dyDescent="0.2">
      <c r="A3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2" s="14">
        <v>371</v>
      </c>
      <c r="D372" s="16" t="s">
        <v>873</v>
      </c>
      <c r="E372" s="14" t="s">
        <v>5730</v>
      </c>
      <c r="F372" s="16" t="s">
        <v>5404</v>
      </c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X372" s="6"/>
      <c r="Y372" s="6"/>
      <c r="Z372" s="6"/>
      <c r="AA372" s="6"/>
      <c r="AB372" s="6"/>
      <c r="AC372" s="6"/>
      <c r="AD372" s="6"/>
      <c r="AE372" s="6"/>
      <c r="AF372" s="6" t="s">
        <v>247</v>
      </c>
      <c r="AG372" s="6"/>
      <c r="AH372" s="6" t="s">
        <v>248</v>
      </c>
      <c r="AI372" s="6"/>
      <c r="AJ372" s="6" t="s">
        <v>874</v>
      </c>
      <c r="AK372" s="6"/>
      <c r="AL372" s="6"/>
      <c r="AM372" s="6"/>
      <c r="AN372" s="10"/>
      <c r="AO372" s="10"/>
      <c r="AP372" s="6"/>
      <c r="AQ372" s="10"/>
      <c r="AR372" s="10"/>
      <c r="AS372" s="10"/>
      <c r="AT372" s="10" t="s">
        <v>10</v>
      </c>
      <c r="AU372" s="10" t="s">
        <v>13</v>
      </c>
      <c r="AV372" s="10"/>
      <c r="AW372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'371'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'Gillianvirus'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72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2" s="60" t="str">
        <f t="shared" ca="1" si="31"/>
        <v>/*[filename]=*/ 'ICTV MSL Release 35 2019 Changes.2.col_mapped.SQLinsert.xlsx' ,/*[sort]=*/ '371'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</v>
      </c>
      <c r="AZ372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2" s="60" t="str">
        <f t="shared" si="33"/>
        <v>,/*[subclass]=*/NULL,/*[order]=*/ 'Caudovirales' ,/*[suborder]=*/NULL,/*[family]=*/ 'Siphoviridae' ,/*[subfamily]=*/NULL,/*[genus]=*/ 'Gillianvirus' ,/*[subgenus]=*/NULL,/*[species]=*/NULL,/*[isType]=*/NULL,/*[exemplarAccessions]=*/NULL,/*[exemplarName]=*/NULL,/*[abbrev]=*/NULL,/*[exemplarIsolate]=*/NULL,/*[isComplete]=*/NULL,/*[molecule]=*/NULL</v>
      </c>
      <c r="BB372" s="60" t="str">
        <f t="shared" si="34"/>
        <v xml:space="preserve">,/*[change]=*/ 'Create new' ,/*[rank]=*/ 'genus' </v>
      </c>
    </row>
    <row r="373" spans="1:54" x14ac:dyDescent="0.2">
      <c r="A3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3" s="14">
        <v>372</v>
      </c>
      <c r="D373" s="16" t="s">
        <v>873</v>
      </c>
      <c r="E373" s="14" t="s">
        <v>5730</v>
      </c>
      <c r="F373" s="16" t="s">
        <v>5404</v>
      </c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X373" s="6"/>
      <c r="Y373" s="6"/>
      <c r="Z373" s="6"/>
      <c r="AA373" s="6"/>
      <c r="AB373" s="6"/>
      <c r="AC373" s="6"/>
      <c r="AD373" s="6"/>
      <c r="AE373" s="6"/>
      <c r="AF373" s="6" t="s">
        <v>247</v>
      </c>
      <c r="AG373" s="6"/>
      <c r="AH373" s="6" t="s">
        <v>248</v>
      </c>
      <c r="AI373" s="6"/>
      <c r="AJ373" s="6" t="s">
        <v>874</v>
      </c>
      <c r="AK373" s="6"/>
      <c r="AL373" s="6" t="s">
        <v>875</v>
      </c>
      <c r="AM373" s="5">
        <v>1</v>
      </c>
      <c r="AN373" s="10" t="s">
        <v>876</v>
      </c>
      <c r="AO373" s="10" t="s">
        <v>877</v>
      </c>
      <c r="AP373" s="6"/>
      <c r="AQ373" s="10"/>
      <c r="AR373" s="10" t="s">
        <v>8</v>
      </c>
      <c r="AS373" s="10" t="s">
        <v>22</v>
      </c>
      <c r="AT373" s="10" t="s">
        <v>19</v>
      </c>
      <c r="AU373" s="10" t="s">
        <v>11</v>
      </c>
      <c r="AV373" s="10"/>
      <c r="AW373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'372'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'Gillianvirus' ,/*[subgenus]=*/NULL,/*[species]=*/ 'Microbacterium virus OneinaGillian' ,/*[isType]=*/ '1' ,/*[exemplarAccessions]=*/ 'MH727556.1' ,/*[exemplarName]=*/ 'Microbacterium phage OneinaGillian'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373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3" s="60" t="str">
        <f t="shared" ca="1" si="31"/>
        <v>/*[filename]=*/ 'ICTV MSL Release 35 2019 Changes.2.col_mapped.SQLinsert.xlsx' ,/*[sort]=*/ '372'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</v>
      </c>
      <c r="AZ373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3" s="60" t="str">
        <f t="shared" si="33"/>
        <v xml:space="preserve">,/*[subclass]=*/NULL,/*[order]=*/ 'Caudovirales' ,/*[suborder]=*/NULL,/*[family]=*/ 'Siphoviridae' ,/*[subfamily]=*/NULL,/*[genus]=*/ 'Gillianvirus' ,/*[subgenus]=*/NULL,/*[species]=*/ 'Microbacterium virus OneinaGillian' ,/*[isType]=*/ '1' ,/*[exemplarAccessions]=*/ 'MH727556.1' ,/*[exemplarName]=*/ 'Microbacterium phage OneinaGillian' ,/*[abbrev]=*/NULL,/*[exemplarIsolate]=*/NULL,/*[isComplete]=*/ 'CG' ,/*[molecule]=*/ 'dsDNA' </v>
      </c>
      <c r="BB373" s="60" t="str">
        <f t="shared" si="34"/>
        <v xml:space="preserve">,/*[change]=*/ 'Create new; assign as type species' ,/*[rank]=*/ 'species' </v>
      </c>
    </row>
    <row r="374" spans="1:54" x14ac:dyDescent="0.2">
      <c r="A3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4" s="14">
        <v>373</v>
      </c>
      <c r="D374" s="16" t="s">
        <v>878</v>
      </c>
      <c r="E374" s="14" t="s">
        <v>5731</v>
      </c>
      <c r="F374" s="16" t="s">
        <v>5405</v>
      </c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 t="s">
        <v>417</v>
      </c>
      <c r="R374" s="24" t="s">
        <v>879</v>
      </c>
      <c r="S374" s="24"/>
      <c r="T374" s="24"/>
      <c r="U374" s="24"/>
      <c r="V374" s="24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 t="s">
        <v>417</v>
      </c>
      <c r="AI374" s="6" t="s">
        <v>879</v>
      </c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10" t="s">
        <v>48</v>
      </c>
      <c r="AU374" s="10" t="s">
        <v>33</v>
      </c>
      <c r="AV374" s="10"/>
      <c r="AW374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,/*[genus]=*/NULL,/*[subgenus]=*/NULL,/*[species]=*/NULL,/*[isType]=*/NULL,/*[exemplarAccessions]=*/NULL,/*[exemplarName]=*/NULL,/*[abbrev]=*/NULL,/*[exemplarIsolate]=*/NULL,/*[isComplete]=*/NULL,/*[molecule]=*/NULL,/*[change]=*/ 'Split' ,/*[rank]=*/ 'subfamily' /*,_comment='loaded from D:\client\github\ICTVonlineDbLoad\excel_files\[ICTV MSL Release 35 2019 Changes.2.col_mapped.SQLinsert.xlsx]load_next_msl'*/)</v>
      </c>
      <c r="AX374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4" s="60" t="str">
        <f t="shared" ca="1" si="31"/>
        <v>/*[filename]=*/ 'ICTV MSL Release 35 2019 Changes.2.col_mapped.SQLinsert.xlsx' ,/*[sort]=*/ '373'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4" s="60" t="str">
        <f t="shared" si="32"/>
        <v>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</v>
      </c>
      <c r="BA374" s="60" t="str">
        <f t="shared" si="33"/>
        <v>,/*[subclass]=*/NULL,/*[order]=*/NULL,/*[suborder]=*/NULL,/*[family]=*/ 'Parvoviridae' ,/*[subfamily]=*/ 'Densovirinae' ,/*[genus]=*/NULL,/*[subgenus]=*/NULL,/*[species]=*/NULL,/*[isType]=*/NULL,/*[exemplarAccessions]=*/NULL,/*[exemplarName]=*/NULL,/*[abbrev]=*/NULL,/*[exemplarIsolate]=*/NULL,/*[isComplete]=*/NULL,/*[molecule]=*/NULL</v>
      </c>
      <c r="BB374" s="60" t="str">
        <f t="shared" si="34"/>
        <v xml:space="preserve">,/*[change]=*/ 'Split' ,/*[rank]=*/ 'subfamily' </v>
      </c>
    </row>
    <row r="375" spans="1:54" x14ac:dyDescent="0.2">
      <c r="A3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5" s="14">
        <v>373.1</v>
      </c>
      <c r="D375" s="16" t="s">
        <v>878</v>
      </c>
      <c r="E375" s="14" t="s">
        <v>5731</v>
      </c>
      <c r="F375" s="16" t="s">
        <v>5405</v>
      </c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 t="s">
        <v>417</v>
      </c>
      <c r="R375" s="24" t="s">
        <v>879</v>
      </c>
      <c r="S375" s="24"/>
      <c r="T375" s="24"/>
      <c r="U375" s="24"/>
      <c r="V375" s="24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 t="s">
        <v>417</v>
      </c>
      <c r="AI375" s="6" t="s">
        <v>944</v>
      </c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10" t="s">
        <v>48</v>
      </c>
      <c r="AU375" s="10" t="s">
        <v>33</v>
      </c>
      <c r="AV375" s="10"/>
      <c r="AW375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'373.1'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,/*[genus]=*/NULL,/*[subgenus]=*/NULL,/*[species]=*/NULL,/*[isType]=*/NULL,/*[exemplarAccessions]=*/NULL,/*[exemplarName]=*/NULL,/*[abbrev]=*/NULL,/*[exemplarIsolate]=*/NULL,/*[isComplete]=*/NULL,/*[molecule]=*/NULL,/*[change]=*/ 'Split' ,/*[rank]=*/ 'subfamily' /*,_comment='loaded from D:\client\github\ICTVonlineDbLoad\excel_files\[ICTV MSL Release 35 2019 Changes.2.col_mapped.SQLinsert.xlsx]load_next_msl'*/)</v>
      </c>
      <c r="AX375" s="60" t="str">
        <f t="shared" ref="AX375" si="36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5" s="60" t="str">
        <f t="shared" ref="AY375" ca="1" si="37">CONCATENATE(
CONCATENATE("/*[",A$1,"]=*/",IF(ISBLANK(A375),"NULL",CONCATENATE(" '",SUBSTITUTE(A375,"'","''"),"' ")),
CONCATENATE(",/*[",B$1,"]=*/",IF(ISBLANK(B375),"NULL",CONCATENATE(" '",SUBSTITUTE(B375,"'","''"),"' "))),
CONCATENATE(",/*[",C$1,"]=*/",IF(ISBLANK(C375),"NULL",CONCATENATE(" '",SUBSTITUTE(C375,"'","''"),"' "))),
CONCATENATE(",/*[",D$1,"]=*/",IF(ISBLANK(D375),"NULL",CONCATENATE(" '",SUBSTITUTE(D375,"'","''"),"' "))),
CONCATENATE(",/*[",E$1,"]=*/",IF(ISBLANK(E375),"NULL",CONCATENATE(" '",SUBSTITUTE(E375,"'","''"),"' "))),
CONCATENATE(",/*[",F$1,"]=*/",IF(ISBLANK(F375),"NULL",CONCATENATE(" '",SUBSTITUTE(F375,"'","''"),"' "))),
CONCATENATE(",/*[",G$1,"]=*/",IF(ISBLANK(G375),"NULL",CONCATENATE(" '",SUBSTITUTE(G375,"'","''"),"' "))),
CONCATENATE(",/*[",H$1,"]=*/",IF(ISBLANK(H375),"NULL",CONCATENATE(" '",SUBSTITUTE(H375,"'","''"),"' "))),
CONCATENATE(",/*[",I$1,"]=*/",IF(ISBLANK(I375),"NULL",CONCATENATE(" '",SUBSTITUTE(I375,"'","''"),"' "))),
CONCATENATE(",/*[",J$1,"]=*/",IF(ISBLANK(J375),"NULL",CONCATENATE(" '",SUBSTITUTE(J375,"'","''"),"' "))),
CONCATENATE(",/*[",K$1,"]=*/",IF(ISBLANK(K375),"NULL",CONCATENATE(" '",SUBSTITUTE(K375,"'","''"),"' "))),
CONCATENATE(",/*[",L$1,"]=*/",IF(ISBLANK(L375),"NULL",CONCATENATE(" '",SUBSTITUTE(L375,"'","''"),"' "))),
CONCATENATE(",/*[",M$1,"]=*/",IF(ISBLANK(M375),"NULL",CONCATENATE(" '",SUBSTITUTE(M375,"'","''"),"' "))),
CONCATENATE(",/*[",N$1,"]=*/",IF(ISBLANK(N375),"NULL",CONCATENATE(" '",SUBSTITUTE(N375,"'","''"),"' "))),
CONCATENATE(",/*[",O$1,"]=*/",IF(ISBLANK(O375),"NULL",CONCATENATE(" '",SUBSTITUTE(O375,"'","''"),"' "))),
))</f>
        <v>/*[filename]=*/ 'ICTV MSL Release 35 2019 Changes.2.col_mapped.SQLinsert.xlsx' ,/*[sort]=*/ '373.1'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5" s="60" t="str">
        <f t="shared" ref="AZ375" si="38">CONCATENATE(
CONCATENATE(",/*[",P$1,"]=*/",IF(ISBLANK(P375),"NULL",CONCATENATE(" '",SUBSTITUTE(P375,"'","''"),"' " ))),
CONCATENATE(",/*[",Q$1,"]=*/",IF(ISBLANK(Q375),"NULL",CONCATENATE(" '",SUBSTITUTE(Q375,"'","''"),"' " ))),
CONCATENATE(",/*[",R$1,"]=*/",IF(ISBLANK(R375),"NULL",CONCATENATE(" '",SUBSTITUTE(R375,"'","''"),"' " ))),
CONCATENATE(",/*[",S$1,"]=*/",IF(ISBLANK(S375),"NULL",CONCATENATE(" '",SUBSTITUTE(S375,"'","''"),"' " ))),
CONCATENATE(",/*[",T$1,"]=*/",IF(ISBLANK(T375),"NULL",CONCATENATE(" '",SUBSTITUTE(T375,"'","''"),"' " ))),
CONCATENATE(",/*[",U$1,"]=*/",IF(ISBLANK(U375),"NULL",CONCATENATE(" '",SUBSTITUTE(U375,"'","''"),"' " ))),
CONCATENATE(",/*[",V$1,"]=*/",IF(ISBLANK(V375),"NULL",CONCATENATE(" '",SUBSTITUTE(V375,"'","''"),"' " ))),
CONCATENATE(",/*[",W$1,"]=*/",IF(ISBLANK(W375),"NULL",CONCATENATE(" '",SUBSTITUTE(W375,"'","''"),"' " ))),
CONCATENATE(",/*[",X$1,"]=*/",IF(ISBLANK(X375),"NULL",CONCATENATE(" '",SUBSTITUTE(X375,"'","''"),"' " ))),
CONCATENATE(",/*[",Y$1,"]=*/",IF(ISBLANK(Y375),"NULL",CONCATENATE(" '",SUBSTITUTE(Y375,"'","''"),"' " ))),
CONCATENATE(",/*[",Z$1,"]=*/",IF(ISBLANK(Z375),"NULL",CONCATENATE(" '",SUBSTITUTE(Z375,"'","''"),"' " ))),
CONCATENATE(",/*[",AA$1,"]=*/",IF(ISBLANK(AA375),"NULL",CONCATENATE(" '",SUBSTITUTE(AA375,"'","''"),"' " ))),
CONCATENATE(",/*[",AB$1,"]=*/",IF(ISBLANK(AB375),"NULL",CONCATENATE(" '",SUBSTITUTE(AB375,"'","''"),"' " ))),
CONCATENATE(",/*[",AC$1,"]=*/",IF(ISBLANK(AC375),"NULL",CONCATENATE(" '",SUBSTITUTE(AC375,"'","''"),"' " ))),
CONCATENATE(",/*[",AD$1,"]=*/",IF(ISBLANK(AD375),"NULL",CONCATENATE(" '",SUBSTITUTE(AD375,"'","''"),"' " ))),
)</f>
        <v>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</v>
      </c>
      <c r="BA375" s="60" t="str">
        <f t="shared" ref="BA375" si="39">CONCATENATE(
CONCATENATE(",/*[",AE$1,"]=*/",IF(ISBLANK(AE375),"NULL",CONCATENATE(" '",SUBSTITUTE(AE375,"'","''"),"' " ))),
CONCATENATE(",/*[",AF$1,"]=*/",IF(ISBLANK(AF375),"NULL",CONCATENATE(" '",SUBSTITUTE(AF375,"'","''"),"' " ))),
CONCATENATE(",/*[",AG$1,"]=*/",IF(ISBLANK(AG375),"NULL",CONCATENATE(" '",SUBSTITUTE(AG375,"'","''"),"' " ))),
CONCATENATE(",/*[",AH$1,"]=*/",IF(ISBLANK(AH375),"NULL",CONCATENATE(" '",SUBSTITUTE(AH375,"'","''"),"' " ))),
CONCATENATE(",/*[",AI$1,"]=*/",IF(ISBLANK(AI375),"NULL",CONCATENATE(" '",SUBSTITUTE(AI375,"'","''"),"' " ))),
CONCATENATE(",/*[",AJ$1,"]=*/",IF(ISBLANK(AJ375),"NULL",CONCATENATE(" '",SUBSTITUTE(AJ375,"'","''"),"' " ))),
CONCATENATE(",/*[",AK$1,"]=*/",IF(ISBLANK(AK375),"NULL",CONCATENATE(" '",SUBSTITUTE(AK375,"'","''"),"' " ))),
CONCATENATE(",/*[",AL$1,"]=*/",IF(ISBLANK(AL375),"NULL",CONCATENATE(" '",SUBSTITUTE(AL375,"'","''"),"' " ))),
CONCATENATE(",/*[",AM$1,"]=*/",IF(ISBLANK(AM375),"NULL",CONCATENATE(" '",SUBSTITUTE(AM375,"'","''"),"' " ))),
CONCATENATE(",/*[",AN$1,"]=*/",IF(ISBLANK(AN375),"NULL",CONCATENATE(" '",SUBSTITUTE(AN375,"'","''"),"' " ))),
CONCATENATE(",/*[",AO$1,"]=*/",IF(ISBLANK(AO375),"NULL",CONCATENATE(" '",SUBSTITUTE(AO375,"'","''"),"' " ))),
CONCATENATE(",/*[",AP$1,"]=*/",IF(ISBLANK(AP375),"NULL",CONCATENATE(" '",SUBSTITUTE(AP375,"'","''"),"' " ))),
CONCATENATE(",/*[",AQ$1,"]=*/",IF(ISBLANK(AQ375),"NULL",CONCATENATE(" '",SUBSTITUTE(AQ375,"'","''"),"' " ))),
CONCATENATE(",/*[",AR$1,"]=*/",IF(ISBLANK(AR375),"NULL",CONCATENATE(" '",SUBSTITUTE(AR375,"'","''"),"' " ))),
CONCATENATE(",/*[",AS$1,"]=*/",IF(ISBLANK(AS375),"NULL",CONCATENATE(" '",SUBSTITUTE(AS375,"'","''"),"' " ))),
)</f>
        <v>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</v>
      </c>
      <c r="BB375" s="60" t="str">
        <f t="shared" ref="BB375" si="40">CONCATENATE(
CONCATENATE(",/*[",AT$1,"]=*/",IF(ISBLANK(AT375),"NULL",CONCATENATE(" '",SUBSTITUTE(AT375,"'","''"),"' " ))),
CONCATENATE(",/*[",AU$1,"]=*/",IF(ISBLANK(AU375),"NULL",CONCATENATE(" '",SUBSTITUTE(AU375,"'","''"),"' " ))),
)</f>
        <v xml:space="preserve">,/*[change]=*/ 'Split' ,/*[rank]=*/ 'subfamily' </v>
      </c>
    </row>
    <row r="376" spans="1:54" x14ac:dyDescent="0.2">
      <c r="A3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6" s="14">
        <v>374</v>
      </c>
      <c r="D376" s="16" t="s">
        <v>878</v>
      </c>
      <c r="E376" s="14" t="s">
        <v>5731</v>
      </c>
      <c r="F376" s="16" t="s">
        <v>5405</v>
      </c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 t="s">
        <v>417</v>
      </c>
      <c r="R376" s="24" t="s">
        <v>879</v>
      </c>
      <c r="S376" s="24" t="s">
        <v>880</v>
      </c>
      <c r="T376" s="24"/>
      <c r="U376" s="24"/>
      <c r="V376" s="24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 t="s">
        <v>417</v>
      </c>
      <c r="AI376" s="6"/>
      <c r="AJ376" s="6" t="s">
        <v>881</v>
      </c>
      <c r="AK376" s="6"/>
      <c r="AL376" s="6"/>
      <c r="AM376" s="6"/>
      <c r="AN376" s="6"/>
      <c r="AO376" s="6"/>
      <c r="AP376" s="6"/>
      <c r="AQ376" s="6"/>
      <c r="AR376" s="6"/>
      <c r="AS376" s="6"/>
      <c r="AT376" s="10" t="s">
        <v>48</v>
      </c>
      <c r="AU376" s="10" t="s">
        <v>13</v>
      </c>
      <c r="AV376" s="10"/>
      <c r="AW376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'Aquambidensovirus'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6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6" s="60" t="str">
        <f t="shared" ca="1" si="31"/>
        <v>/*[filename]=*/ 'ICTV MSL Release 35 2019 Changes.2.col_mapped.SQLinsert.xlsx' ,/*[sort]=*/ '374'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6" s="60" t="str">
        <f t="shared" si="32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6" s="60" t="str">
        <f t="shared" si="33"/>
        <v>,/*[subclass]=*/NULL,/*[order]=*/NULL,/*[suborder]=*/NULL,/*[family]=*/ 'Parvoviridae' ,/*[subfamily]=*/NULL,/*[genus]=*/ 'Aquambidensovirus' ,/*[subgenus]=*/NULL,/*[species]=*/NULL,/*[isType]=*/NULL,/*[exemplarAccessions]=*/NULL,/*[exemplarName]=*/NULL,/*[abbrev]=*/NULL,/*[exemplarIsolate]=*/NULL,/*[isComplete]=*/NULL,/*[molecule]=*/NULL</v>
      </c>
      <c r="BB376" s="60" t="str">
        <f t="shared" si="34"/>
        <v xml:space="preserve">,/*[change]=*/ 'Split' ,/*[rank]=*/ 'genus' </v>
      </c>
    </row>
    <row r="377" spans="1:54" x14ac:dyDescent="0.2">
      <c r="A3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7" s="14">
        <v>374.1</v>
      </c>
      <c r="D377" s="16" t="s">
        <v>878</v>
      </c>
      <c r="E377" s="14" t="s">
        <v>5731</v>
      </c>
      <c r="F377" s="16" t="s">
        <v>5405</v>
      </c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 t="s">
        <v>417</v>
      </c>
      <c r="R377" s="24" t="s">
        <v>879</v>
      </c>
      <c r="S377" s="24" t="s">
        <v>880</v>
      </c>
      <c r="T377" s="24"/>
      <c r="U377" s="24"/>
      <c r="V377" s="24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 t="s">
        <v>417</v>
      </c>
      <c r="AI377" s="6"/>
      <c r="AJ377" s="6" t="s">
        <v>892</v>
      </c>
      <c r="AK377" s="6"/>
      <c r="AL377" s="6"/>
      <c r="AM377" s="6"/>
      <c r="AN377" s="6"/>
      <c r="AO377" s="6"/>
      <c r="AP377" s="6"/>
      <c r="AQ377" s="6"/>
      <c r="AR377" s="6"/>
      <c r="AS377" s="6"/>
      <c r="AT377" s="10" t="s">
        <v>48</v>
      </c>
      <c r="AU377" s="10" t="s">
        <v>13</v>
      </c>
      <c r="AV377" s="10"/>
      <c r="AW377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'Scindoambidensovirus'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7" s="60" t="str">
        <f t="shared" ref="AX377:AX381" si="4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7" s="60" t="str">
        <f t="shared" ref="AY377:AY381" ca="1" si="42">CONCATENATE(
CONCATENATE("/*[",A$1,"]=*/",IF(ISBLANK(A377),"NULL",CONCATENATE(" '",SUBSTITUTE(A377,"'","''"),"' ")),
CONCATENATE(",/*[",B$1,"]=*/",IF(ISBLANK(B377),"NULL",CONCATENATE(" '",SUBSTITUTE(B377,"'","''"),"' "))),
CONCATENATE(",/*[",C$1,"]=*/",IF(ISBLANK(C377),"NULL",CONCATENATE(" '",SUBSTITUTE(C377,"'","''"),"' "))),
CONCATENATE(",/*[",D$1,"]=*/",IF(ISBLANK(D377),"NULL",CONCATENATE(" '",SUBSTITUTE(D377,"'","''"),"' "))),
CONCATENATE(",/*[",E$1,"]=*/",IF(ISBLANK(E377),"NULL",CONCATENATE(" '",SUBSTITUTE(E377,"'","''"),"' "))),
CONCATENATE(",/*[",F$1,"]=*/",IF(ISBLANK(F377),"NULL",CONCATENATE(" '",SUBSTITUTE(F377,"'","''"),"' "))),
CONCATENATE(",/*[",G$1,"]=*/",IF(ISBLANK(G377),"NULL",CONCATENATE(" '",SUBSTITUTE(G377,"'","''"),"' "))),
CONCATENATE(",/*[",H$1,"]=*/",IF(ISBLANK(H377),"NULL",CONCATENATE(" '",SUBSTITUTE(H377,"'","''"),"' "))),
CONCATENATE(",/*[",I$1,"]=*/",IF(ISBLANK(I377),"NULL",CONCATENATE(" '",SUBSTITUTE(I377,"'","''"),"' "))),
CONCATENATE(",/*[",J$1,"]=*/",IF(ISBLANK(J377),"NULL",CONCATENATE(" '",SUBSTITUTE(J377,"'","''"),"' "))),
CONCATENATE(",/*[",K$1,"]=*/",IF(ISBLANK(K377),"NULL",CONCATENATE(" '",SUBSTITUTE(K377,"'","''"),"' "))),
CONCATENATE(",/*[",L$1,"]=*/",IF(ISBLANK(L377),"NULL",CONCATENATE(" '",SUBSTITUTE(L377,"'","''"),"' "))),
CONCATENATE(",/*[",M$1,"]=*/",IF(ISBLANK(M377),"NULL",CONCATENATE(" '",SUBSTITUTE(M377,"'","''"),"' "))),
CONCATENATE(",/*[",N$1,"]=*/",IF(ISBLANK(N377),"NULL",CONCATENATE(" '",SUBSTITUTE(N377,"'","''"),"' "))),
CONCATENATE(",/*[",O$1,"]=*/",IF(ISBLANK(O377),"NULL",CONCATENATE(" '",SUBSTITUTE(O377,"'","''"),"' "))),
))</f>
        <v>/*[filename]=*/ 'ICTV MSL Release 35 2019 Changes.2.col_mapped.SQLinsert.xlsx' ,/*[sort]=*/ '374.1'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7" s="60" t="str">
        <f t="shared" ref="AZ377:AZ381" si="43">CONCATENATE(
CONCATENATE(",/*[",P$1,"]=*/",IF(ISBLANK(P377),"NULL",CONCATENATE(" '",SUBSTITUTE(P377,"'","''"),"' " ))),
CONCATENATE(",/*[",Q$1,"]=*/",IF(ISBLANK(Q377),"NULL",CONCATENATE(" '",SUBSTITUTE(Q377,"'","''"),"' " ))),
CONCATENATE(",/*[",R$1,"]=*/",IF(ISBLANK(R377),"NULL",CONCATENATE(" '",SUBSTITUTE(R377,"'","''"),"' " ))),
CONCATENATE(",/*[",S$1,"]=*/",IF(ISBLANK(S377),"NULL",CONCATENATE(" '",SUBSTITUTE(S377,"'","''"),"' " ))),
CONCATENATE(",/*[",T$1,"]=*/",IF(ISBLANK(T377),"NULL",CONCATENATE(" '",SUBSTITUTE(T377,"'","''"),"' " ))),
CONCATENATE(",/*[",U$1,"]=*/",IF(ISBLANK(U377),"NULL",CONCATENATE(" '",SUBSTITUTE(U377,"'","''"),"' " ))),
CONCATENATE(",/*[",V$1,"]=*/",IF(ISBLANK(V377),"NULL",CONCATENATE(" '",SUBSTITUTE(V377,"'","''"),"' " ))),
CONCATENATE(",/*[",W$1,"]=*/",IF(ISBLANK(W377),"NULL",CONCATENATE(" '",SUBSTITUTE(W377,"'","''"),"' " ))),
CONCATENATE(",/*[",X$1,"]=*/",IF(ISBLANK(X377),"NULL",CONCATENATE(" '",SUBSTITUTE(X377,"'","''"),"' " ))),
CONCATENATE(",/*[",Y$1,"]=*/",IF(ISBLANK(Y377),"NULL",CONCATENATE(" '",SUBSTITUTE(Y377,"'","''"),"' " ))),
CONCATENATE(",/*[",Z$1,"]=*/",IF(ISBLANK(Z377),"NULL",CONCATENATE(" '",SUBSTITUTE(Z377,"'","''"),"' " ))),
CONCATENATE(",/*[",AA$1,"]=*/",IF(ISBLANK(AA377),"NULL",CONCATENATE(" '",SUBSTITUTE(AA377,"'","''"),"' " ))),
CONCATENATE(",/*[",AB$1,"]=*/",IF(ISBLANK(AB377),"NULL",CONCATENATE(" '",SUBSTITUTE(AB377,"'","''"),"' " ))),
CONCATENATE(",/*[",AC$1,"]=*/",IF(ISBLANK(AC377),"NULL",CONCATENATE(" '",SUBSTITUTE(AC377,"'","''"),"' " ))),
CONCATENATE(",/*[",AD$1,"]=*/",IF(ISBLANK(AD377),"NULL",CONCATENATE(" '",SUBSTITUTE(AD377,"'","''"),"' " ))),
)</f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7" s="60" t="str">
        <f t="shared" ref="BA377:BA381" si="44">CONCATENATE(
CONCATENATE(",/*[",AE$1,"]=*/",IF(ISBLANK(AE377),"NULL",CONCATENATE(" '",SUBSTITUTE(AE377,"'","''"),"' " ))),
CONCATENATE(",/*[",AF$1,"]=*/",IF(ISBLANK(AF377),"NULL",CONCATENATE(" '",SUBSTITUTE(AF377,"'","''"),"' " ))),
CONCATENATE(",/*[",AG$1,"]=*/",IF(ISBLANK(AG377),"NULL",CONCATENATE(" '",SUBSTITUTE(AG377,"'","''"),"' " ))),
CONCATENATE(",/*[",AH$1,"]=*/",IF(ISBLANK(AH377),"NULL",CONCATENATE(" '",SUBSTITUTE(AH377,"'","''"),"' " ))),
CONCATENATE(",/*[",AI$1,"]=*/",IF(ISBLANK(AI377),"NULL",CONCATENATE(" '",SUBSTITUTE(AI377,"'","''"),"' " ))),
CONCATENATE(",/*[",AJ$1,"]=*/",IF(ISBLANK(AJ377),"NULL",CONCATENATE(" '",SUBSTITUTE(AJ377,"'","''"),"' " ))),
CONCATENATE(",/*[",AK$1,"]=*/",IF(ISBLANK(AK377),"NULL",CONCATENATE(" '",SUBSTITUTE(AK377,"'","''"),"' " ))),
CONCATENATE(",/*[",AL$1,"]=*/",IF(ISBLANK(AL377),"NULL",CONCATENATE(" '",SUBSTITUTE(AL377,"'","''"),"' " ))),
CONCATENATE(",/*[",AM$1,"]=*/",IF(ISBLANK(AM377),"NULL",CONCATENATE(" '",SUBSTITUTE(AM377,"'","''"),"' " ))),
CONCATENATE(",/*[",AN$1,"]=*/",IF(ISBLANK(AN377),"NULL",CONCATENATE(" '",SUBSTITUTE(AN377,"'","''"),"' " ))),
CONCATENATE(",/*[",AO$1,"]=*/",IF(ISBLANK(AO377),"NULL",CONCATENATE(" '",SUBSTITUTE(AO377,"'","''"),"' " ))),
CONCATENATE(",/*[",AP$1,"]=*/",IF(ISBLANK(AP377),"NULL",CONCATENATE(" '",SUBSTITUTE(AP377,"'","''"),"' " ))),
CONCATENATE(",/*[",AQ$1,"]=*/",IF(ISBLANK(AQ377),"NULL",CONCATENATE(" '",SUBSTITUTE(AQ377,"'","''"),"' " ))),
CONCATENATE(",/*[",AR$1,"]=*/",IF(ISBLANK(AR377),"NULL",CONCATENATE(" '",SUBSTITUTE(AR377,"'","''"),"' " ))),
CONCATENATE(",/*[",AS$1,"]=*/",IF(ISBLANK(AS377),"NULL",CONCATENATE(" '",SUBSTITUTE(AS377,"'","''"),"' " ))),
)</f>
        <v>,/*[subclass]=*/NULL,/*[order]=*/NULL,/*[suborder]=*/NULL,/*[family]=*/ 'Parvoviridae' ,/*[subfamily]=*/NULL,/*[genus]=*/ 'Scindoambidensovirus' ,/*[subgenus]=*/NULL,/*[species]=*/NULL,/*[isType]=*/NULL,/*[exemplarAccessions]=*/NULL,/*[exemplarName]=*/NULL,/*[abbrev]=*/NULL,/*[exemplarIsolate]=*/NULL,/*[isComplete]=*/NULL,/*[molecule]=*/NULL</v>
      </c>
      <c r="BB377" s="60" t="str">
        <f t="shared" ref="BB377:BB381" si="45">CONCATENATE(
CONCATENATE(",/*[",AT$1,"]=*/",IF(ISBLANK(AT377),"NULL",CONCATENATE(" '",SUBSTITUTE(AT377,"'","''"),"' " ))),
CONCATENATE(",/*[",AU$1,"]=*/",IF(ISBLANK(AU377),"NULL",CONCATENATE(" '",SUBSTITUTE(AU377,"'","''"),"' " ))),
)</f>
        <v xml:space="preserve">,/*[change]=*/ 'Split' ,/*[rank]=*/ 'genus' </v>
      </c>
    </row>
    <row r="378" spans="1:54" x14ac:dyDescent="0.2">
      <c r="A3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8" s="14">
        <v>374.2</v>
      </c>
      <c r="D378" s="16" t="s">
        <v>878</v>
      </c>
      <c r="E378" s="14" t="s">
        <v>5731</v>
      </c>
      <c r="F378" s="16" t="s">
        <v>5405</v>
      </c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 t="s">
        <v>417</v>
      </c>
      <c r="R378" s="24" t="s">
        <v>879</v>
      </c>
      <c r="S378" s="24" t="s">
        <v>880</v>
      </c>
      <c r="T378" s="24"/>
      <c r="U378" s="24"/>
      <c r="V378" s="24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 t="s">
        <v>417</v>
      </c>
      <c r="AI378" s="6"/>
      <c r="AJ378" s="6" t="s">
        <v>908</v>
      </c>
      <c r="AK378" s="6"/>
      <c r="AL378" s="6"/>
      <c r="AM378" s="6"/>
      <c r="AN378" s="6"/>
      <c r="AO378" s="6"/>
      <c r="AP378" s="6"/>
      <c r="AQ378" s="6"/>
      <c r="AR378" s="6"/>
      <c r="AS378" s="6"/>
      <c r="AT378" s="10" t="s">
        <v>48</v>
      </c>
      <c r="AU378" s="10" t="s">
        <v>13</v>
      </c>
      <c r="AV378" s="10"/>
      <c r="AW378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'Protoambidensovirus'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8" s="60" t="str">
        <f t="shared" si="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8" s="60" t="str">
        <f t="shared" ca="1" si="42"/>
        <v>/*[filename]=*/ 'ICTV MSL Release 35 2019 Changes.2.col_mapped.SQLinsert.xlsx' ,/*[sort]=*/ '374.2'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8" s="60" t="str">
        <f t="shared" si="43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8" s="60" t="str">
        <f t="shared" si="44"/>
        <v>,/*[subclass]=*/NULL,/*[order]=*/NULL,/*[suborder]=*/NULL,/*[family]=*/ 'Parvoviridae' ,/*[subfamily]=*/NULL,/*[genus]=*/ 'Protoambidensovirus' ,/*[subgenus]=*/NULL,/*[species]=*/NULL,/*[isType]=*/NULL,/*[exemplarAccessions]=*/NULL,/*[exemplarName]=*/NULL,/*[abbrev]=*/NULL,/*[exemplarIsolate]=*/NULL,/*[isComplete]=*/NULL,/*[molecule]=*/NULL</v>
      </c>
      <c r="BB378" s="60" t="str">
        <f t="shared" si="45"/>
        <v xml:space="preserve">,/*[change]=*/ 'Split' ,/*[rank]=*/ 'genus' </v>
      </c>
    </row>
    <row r="379" spans="1:54" x14ac:dyDescent="0.2">
      <c r="A3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9" s="14">
        <v>374.3</v>
      </c>
      <c r="D379" s="16" t="s">
        <v>878</v>
      </c>
      <c r="E379" s="14" t="s">
        <v>5731</v>
      </c>
      <c r="F379" s="16" t="s">
        <v>5405</v>
      </c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 t="s">
        <v>417</v>
      </c>
      <c r="R379" s="24" t="s">
        <v>879</v>
      </c>
      <c r="S379" s="24" t="s">
        <v>880</v>
      </c>
      <c r="T379" s="24"/>
      <c r="U379" s="24"/>
      <c r="V379" s="24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 t="s">
        <v>417</v>
      </c>
      <c r="AI379" s="6"/>
      <c r="AJ379" s="6" t="s">
        <v>919</v>
      </c>
      <c r="AK379" s="6"/>
      <c r="AL379" s="6"/>
      <c r="AM379" s="6"/>
      <c r="AN379" s="6"/>
      <c r="AO379" s="6"/>
      <c r="AP379" s="6"/>
      <c r="AQ379" s="6"/>
      <c r="AR379" s="6"/>
      <c r="AS379" s="6"/>
      <c r="AT379" s="10" t="s">
        <v>48</v>
      </c>
      <c r="AU379" s="10" t="s">
        <v>13</v>
      </c>
      <c r="AV379" s="10"/>
      <c r="AW379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'Hemiambidensovirus'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9" s="60" t="str">
        <f t="shared" si="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9" s="60" t="str">
        <f t="shared" ca="1" si="42"/>
        <v>/*[filename]=*/ 'ICTV MSL Release 35 2019 Changes.2.col_mapped.SQLinsert.xlsx' ,/*[sort]=*/ '374.3'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9" s="60" t="str">
        <f t="shared" si="43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9" s="60" t="str">
        <f t="shared" si="44"/>
        <v>,/*[subclass]=*/NULL,/*[order]=*/NULL,/*[suborder]=*/NULL,/*[family]=*/ 'Parvoviridae' ,/*[subfamily]=*/NULL,/*[genus]=*/ 'Hemiambidensovirus' ,/*[subgenus]=*/NULL,/*[species]=*/NULL,/*[isType]=*/NULL,/*[exemplarAccessions]=*/NULL,/*[exemplarName]=*/NULL,/*[abbrev]=*/NULL,/*[exemplarIsolate]=*/NULL,/*[isComplete]=*/NULL,/*[molecule]=*/NULL</v>
      </c>
      <c r="BB379" s="60" t="str">
        <f t="shared" si="45"/>
        <v xml:space="preserve">,/*[change]=*/ 'Split' ,/*[rank]=*/ 'genus' </v>
      </c>
    </row>
    <row r="380" spans="1:54" x14ac:dyDescent="0.2">
      <c r="A3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0" s="14">
        <v>374.4</v>
      </c>
      <c r="D380" s="16" t="s">
        <v>878</v>
      </c>
      <c r="E380" s="14" t="s">
        <v>5731</v>
      </c>
      <c r="F380" s="16" t="s">
        <v>5405</v>
      </c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 t="s">
        <v>417</v>
      </c>
      <c r="R380" s="24" t="s">
        <v>879</v>
      </c>
      <c r="S380" s="24" t="s">
        <v>880</v>
      </c>
      <c r="T380" s="24"/>
      <c r="U380" s="24"/>
      <c r="V380" s="24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 t="s">
        <v>417</v>
      </c>
      <c r="AI380" s="6"/>
      <c r="AJ380" s="6" t="s">
        <v>930</v>
      </c>
      <c r="AK380" s="6"/>
      <c r="AL380" s="6"/>
      <c r="AM380" s="6"/>
      <c r="AN380" s="6"/>
      <c r="AO380" s="6"/>
      <c r="AP380" s="6"/>
      <c r="AQ380" s="6"/>
      <c r="AR380" s="6"/>
      <c r="AS380" s="6"/>
      <c r="AT380" s="10" t="s">
        <v>48</v>
      </c>
      <c r="AU380" s="10" t="s">
        <v>13</v>
      </c>
      <c r="AV380" s="10"/>
      <c r="AW380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'Pefuambidensovirus'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80" s="60" t="str">
        <f t="shared" si="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0" s="60" t="str">
        <f t="shared" ca="1" si="42"/>
        <v>/*[filename]=*/ 'ICTV MSL Release 35 2019 Changes.2.col_mapped.SQLinsert.xlsx' ,/*[sort]=*/ '374.4'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0" s="60" t="str">
        <f t="shared" si="43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80" s="60" t="str">
        <f t="shared" si="44"/>
        <v>,/*[subclass]=*/NULL,/*[order]=*/NULL,/*[suborder]=*/NULL,/*[family]=*/ 'Parvoviridae' ,/*[subfamily]=*/NULL,/*[genus]=*/ 'Pefuambidensovirus' ,/*[subgenus]=*/NULL,/*[species]=*/NULL,/*[isType]=*/NULL,/*[exemplarAccessions]=*/NULL,/*[exemplarName]=*/NULL,/*[abbrev]=*/NULL,/*[exemplarIsolate]=*/NULL,/*[isComplete]=*/NULL,/*[molecule]=*/NULL</v>
      </c>
      <c r="BB380" s="60" t="str">
        <f t="shared" si="45"/>
        <v xml:space="preserve">,/*[change]=*/ 'Split' ,/*[rank]=*/ 'genus' </v>
      </c>
    </row>
    <row r="381" spans="1:54" x14ac:dyDescent="0.2">
      <c r="A3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1" s="14">
        <v>374.5</v>
      </c>
      <c r="D381" s="16" t="s">
        <v>878</v>
      </c>
      <c r="E381" s="14" t="s">
        <v>5731</v>
      </c>
      <c r="F381" s="16" t="s">
        <v>5405</v>
      </c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 t="s">
        <v>417</v>
      </c>
      <c r="R381" s="24" t="s">
        <v>879</v>
      </c>
      <c r="S381" s="24" t="s">
        <v>880</v>
      </c>
      <c r="T381" s="24"/>
      <c r="U381" s="24"/>
      <c r="V381" s="24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 t="s">
        <v>417</v>
      </c>
      <c r="AI381" s="6"/>
      <c r="AJ381" s="6" t="s">
        <v>934</v>
      </c>
      <c r="AK381" s="6"/>
      <c r="AL381" s="6"/>
      <c r="AM381" s="6"/>
      <c r="AN381" s="6"/>
      <c r="AO381" s="6"/>
      <c r="AP381" s="6"/>
      <c r="AQ381" s="6"/>
      <c r="AR381" s="6"/>
      <c r="AS381" s="6"/>
      <c r="AT381" s="10" t="s">
        <v>48</v>
      </c>
      <c r="AU381" s="10" t="s">
        <v>13</v>
      </c>
      <c r="AV381" s="10"/>
      <c r="AW381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'Blattambidensovirus'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81" s="60" t="str">
        <f t="shared" si="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1" s="60" t="str">
        <f t="shared" ca="1" si="42"/>
        <v>/*[filename]=*/ 'ICTV MSL Release 35 2019 Changes.2.col_mapped.SQLinsert.xlsx' ,/*[sort]=*/ '374.5'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1" s="60" t="str">
        <f t="shared" si="43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81" s="60" t="str">
        <f t="shared" si="44"/>
        <v>,/*[subclass]=*/NULL,/*[order]=*/NULL,/*[suborder]=*/NULL,/*[family]=*/ 'Parvoviridae' ,/*[subfamily]=*/NULL,/*[genus]=*/ 'Blattambidensovirus' ,/*[subgenus]=*/NULL,/*[species]=*/NULL,/*[isType]=*/NULL,/*[exemplarAccessions]=*/NULL,/*[exemplarName]=*/NULL,/*[abbrev]=*/NULL,/*[exemplarIsolate]=*/NULL,/*[isComplete]=*/NULL,/*[molecule]=*/NULL</v>
      </c>
      <c r="BB381" s="60" t="str">
        <f t="shared" si="45"/>
        <v xml:space="preserve">,/*[change]=*/ 'Split' ,/*[rank]=*/ 'genus' </v>
      </c>
    </row>
    <row r="382" spans="1:54" x14ac:dyDescent="0.2">
      <c r="A3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2" s="14">
        <v>375</v>
      </c>
      <c r="D382" s="16" t="s">
        <v>878</v>
      </c>
      <c r="E382" s="14" t="s">
        <v>5731</v>
      </c>
      <c r="F382" s="16" t="s">
        <v>5405</v>
      </c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 t="s">
        <v>417</v>
      </c>
      <c r="AI382" s="6" t="s">
        <v>879</v>
      </c>
      <c r="AJ382" s="6" t="s">
        <v>881</v>
      </c>
      <c r="AK382" s="6"/>
      <c r="AL382" s="6"/>
      <c r="AM382" s="6"/>
      <c r="AN382" s="6"/>
      <c r="AO382" s="6"/>
      <c r="AP382" s="6"/>
      <c r="AQ382" s="6"/>
      <c r="AR382" s="6"/>
      <c r="AS382" s="6"/>
      <c r="AT382" s="10" t="s">
        <v>10</v>
      </c>
      <c r="AU382" s="10" t="s">
        <v>13</v>
      </c>
      <c r="AV382" s="10"/>
      <c r="AW382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'Aquambidensovirus'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82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2" s="60" t="str">
        <f t="shared" ca="1" si="31"/>
        <v>/*[filename]=*/ 'ICTV MSL Release 35 2019 Changes.2.col_mapped.SQLinsert.xlsx' ,/*[sort]=*/ '375'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2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2" s="60" t="str">
        <f t="shared" si="33"/>
        <v>,/*[subclass]=*/NULL,/*[order]=*/NULL,/*[suborder]=*/NULL,/*[family]=*/ 'Parvoviridae' ,/*[subfamily]=*/ 'Densovirinae' ,/*[genus]=*/ 'Aquambidensovirus' ,/*[subgenus]=*/NULL,/*[species]=*/NULL,/*[isType]=*/NULL,/*[exemplarAccessions]=*/NULL,/*[exemplarName]=*/NULL,/*[abbrev]=*/NULL,/*[exemplarIsolate]=*/NULL,/*[isComplete]=*/NULL,/*[molecule]=*/NULL</v>
      </c>
      <c r="BB382" s="60" t="str">
        <f t="shared" si="34"/>
        <v xml:space="preserve">,/*[change]=*/ 'Create new' ,/*[rank]=*/ 'genus' </v>
      </c>
    </row>
    <row r="383" spans="1:54" x14ac:dyDescent="0.2">
      <c r="A3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3" s="14">
        <v>376</v>
      </c>
      <c r="D383" s="16" t="s">
        <v>878</v>
      </c>
      <c r="E383" s="14" t="s">
        <v>5731</v>
      </c>
      <c r="F383" s="16" t="s">
        <v>5405</v>
      </c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 t="s">
        <v>417</v>
      </c>
      <c r="R383" s="24" t="s">
        <v>879</v>
      </c>
      <c r="S383" s="24" t="s">
        <v>880</v>
      </c>
      <c r="T383" s="24"/>
      <c r="U383" s="24" t="s">
        <v>882</v>
      </c>
      <c r="V383" s="24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 t="s">
        <v>417</v>
      </c>
      <c r="AI383" s="6" t="s">
        <v>879</v>
      </c>
      <c r="AJ383" s="6" t="s">
        <v>881</v>
      </c>
      <c r="AK383" s="6"/>
      <c r="AL383" s="6" t="s">
        <v>884</v>
      </c>
      <c r="AM383" s="5">
        <v>0</v>
      </c>
      <c r="AN383" s="10" t="s">
        <v>883</v>
      </c>
      <c r="AO383" s="10" t="s">
        <v>885</v>
      </c>
      <c r="AP383" s="6" t="s">
        <v>886</v>
      </c>
      <c r="AQ383" s="10"/>
      <c r="AR383" s="10" t="s">
        <v>21</v>
      </c>
      <c r="AS383" s="10" t="s">
        <v>40</v>
      </c>
      <c r="AT383" s="10" t="s">
        <v>45</v>
      </c>
      <c r="AU383" s="10" t="s">
        <v>11</v>
      </c>
      <c r="AV383" s="10"/>
      <c r="AW383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'Asteroid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'Aquambidensovirus' ,/*[subgenus]=*/NULL,/*[species]=*/ 'Asteroid aquambidensovirus 1' ,/*[isType]=*/ '0' ,/*[exemplarAccessions]=*/ 'KM052275' ,/*[exemplarName]=*/ 'sea star-associated densovirus' ,/*[abbrev]=*/ 'SSaDV' ,/*[exemplarIsolate]=*/NULL,/*[isComplete]=*/ 'CCG' ,/*[molecule]=*/ 'ssDNA (+/-)' ,/*[change]=*/ 'Move; rename' ,/*[rank]=*/ 'species' /*,_comment='loaded from D:\client\github\ICTVonlineDbLoad\excel_files\[ICTV MSL Release 35 2019 Changes.2.col_mapped.SQLinsert.xlsx]load_next_msl'*/)</v>
      </c>
      <c r="AX383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3" s="60" t="str">
        <f t="shared" ca="1" si="31"/>
        <v>/*[filename]=*/ 'ICTV MSL Release 35 2019 Changes.2.col_mapped.SQLinsert.xlsx' ,/*[sort]=*/ '376'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3" s="60" t="str">
        <f t="shared" si="32"/>
        <v>,/*[srcSubOrder]=*/NULL,/*[srcFamily]=*/ 'Parvoviridae' ,/*[srcSubFamily]=*/ 'Densovirinae' ,/*[srcGenus]=*/ 'Ambidensovirus' ,/*[srcSubgenus]=*/NULL,/*[srcSpecies]=*/ 'Asteroid ambidensovirus 1' ,/*[srcIstype]=*/NULL,/*[empty1]=*/NULL,/*[realm]=*/NULL,/*[subrealm]=*/NULL,/*[kingdom]=*/NULL,/*[subkingdom]=*/NULL,/*[phylum]=*/NULL,/*[Subphylum]=*/NULL,/*[class]=*/NULL</v>
      </c>
      <c r="BA383" s="60" t="str">
        <f t="shared" si="33"/>
        <v xml:space="preserve">,/*[subclass]=*/NULL,/*[order]=*/NULL,/*[suborder]=*/NULL,/*[family]=*/ 'Parvoviridae' ,/*[subfamily]=*/ 'Densovirinae' ,/*[genus]=*/ 'Aquambidensovirus' ,/*[subgenus]=*/NULL,/*[species]=*/ 'Asteroid aquambidensovirus 1' ,/*[isType]=*/ '0' ,/*[exemplarAccessions]=*/ 'KM052275' ,/*[exemplarName]=*/ 'sea star-associated densovirus' ,/*[abbrev]=*/ 'SSaDV' ,/*[exemplarIsolate]=*/NULL,/*[isComplete]=*/ 'CCG' ,/*[molecule]=*/ 'ssDNA (+/-)' </v>
      </c>
      <c r="BB383" s="60" t="str">
        <f t="shared" si="34"/>
        <v xml:space="preserve">,/*[change]=*/ 'Move; rename' ,/*[rank]=*/ 'species' </v>
      </c>
    </row>
    <row r="384" spans="1:54" x14ac:dyDescent="0.2">
      <c r="A3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4" s="14">
        <v>377</v>
      </c>
      <c r="D384" s="16" t="s">
        <v>878</v>
      </c>
      <c r="E384" s="14" t="s">
        <v>5731</v>
      </c>
      <c r="F384" s="16" t="s">
        <v>5405</v>
      </c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 t="s">
        <v>417</v>
      </c>
      <c r="R384" s="24" t="s">
        <v>879</v>
      </c>
      <c r="S384" s="24" t="s">
        <v>880</v>
      </c>
      <c r="T384" s="24"/>
      <c r="U384" s="24" t="s">
        <v>887</v>
      </c>
      <c r="V384" s="24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 t="s">
        <v>417</v>
      </c>
      <c r="AI384" s="6" t="s">
        <v>879</v>
      </c>
      <c r="AJ384" s="6" t="s">
        <v>881</v>
      </c>
      <c r="AK384" s="6"/>
      <c r="AL384" s="6" t="s">
        <v>889</v>
      </c>
      <c r="AM384" s="5">
        <v>1</v>
      </c>
      <c r="AN384" s="10" t="s">
        <v>888</v>
      </c>
      <c r="AO384" s="10" t="s">
        <v>890</v>
      </c>
      <c r="AP384" s="6" t="s">
        <v>891</v>
      </c>
      <c r="AQ384" s="10"/>
      <c r="AR384" s="10" t="s">
        <v>21</v>
      </c>
      <c r="AS384" s="10" t="s">
        <v>40</v>
      </c>
      <c r="AT384" s="10" t="s">
        <v>5247</v>
      </c>
      <c r="AU384" s="10" t="s">
        <v>11</v>
      </c>
      <c r="AV384" s="10"/>
      <c r="AW384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'Decapod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'Aquambidensovirus' ,/*[subgenus]=*/NULL,/*[species]=*/ 'Decapod aquambidensovirus 1' ,/*[isType]=*/ '1' ,/*[exemplarAccessions]=*/ 'KP410261' ,/*[exemplarName]=*/ 'Cherax quadricarinatus densovirus' ,/*[abbrev]=*/ 'CqDV' ,/*[exemplarIsolate]=*/NULL,/*[isComplete]=*/ 'CCG'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84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4" s="60" t="str">
        <f t="shared" ca="1" si="31"/>
        <v>/*[filename]=*/ 'ICTV MSL Release 35 2019 Changes.2.col_mapped.SQLinsert.xlsx' ,/*[sort]=*/ '377'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4" s="60" t="str">
        <f t="shared" si="32"/>
        <v>,/*[srcSubOrder]=*/NULL,/*[srcFamily]=*/ 'Parvoviridae' ,/*[srcSubFamily]=*/ 'Densovirinae' ,/*[srcGenus]=*/ 'Ambidensovirus' ,/*[srcSubgenus]=*/NULL,/*[srcSpecies]=*/ 'Decapod ambidensovirus 1' ,/*[srcIstype]=*/NULL,/*[empty1]=*/NULL,/*[realm]=*/NULL,/*[subrealm]=*/NULL,/*[kingdom]=*/NULL,/*[subkingdom]=*/NULL,/*[phylum]=*/NULL,/*[Subphylum]=*/NULL,/*[class]=*/NULL</v>
      </c>
      <c r="BA384" s="60" t="str">
        <f t="shared" si="33"/>
        <v xml:space="preserve">,/*[subclass]=*/NULL,/*[order]=*/NULL,/*[suborder]=*/NULL,/*[family]=*/ 'Parvoviridae' ,/*[subfamily]=*/ 'Densovirinae' ,/*[genus]=*/ 'Aquambidensovirus' ,/*[subgenus]=*/NULL,/*[species]=*/ 'Decapod aquambidensovirus 1' ,/*[isType]=*/ '1' ,/*[exemplarAccessions]=*/ 'KP410261' ,/*[exemplarName]=*/ 'Cherax quadricarinatus densovirus' ,/*[abbrev]=*/ 'CqDV' ,/*[exemplarIsolate]=*/NULL,/*[isComplete]=*/ 'CCG' ,/*[molecule]=*/ 'ssDNA (+/-)' </v>
      </c>
      <c r="BB384" s="60" t="str">
        <f t="shared" si="34"/>
        <v xml:space="preserve">,/*[change]=*/ 'Move; rename; assign as type species' ,/*[rank]=*/ 'species' </v>
      </c>
    </row>
    <row r="385" spans="1:54" x14ac:dyDescent="0.2">
      <c r="A3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5" s="14">
        <v>378</v>
      </c>
      <c r="D385" s="16" t="s">
        <v>878</v>
      </c>
      <c r="E385" s="14" t="s">
        <v>5731</v>
      </c>
      <c r="F385" s="16" t="s">
        <v>5405</v>
      </c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 t="s">
        <v>417</v>
      </c>
      <c r="AI385" s="6" t="s">
        <v>879</v>
      </c>
      <c r="AJ385" s="6" t="s">
        <v>892</v>
      </c>
      <c r="AK385" s="6"/>
      <c r="AL385" s="6"/>
      <c r="AM385" s="6"/>
      <c r="AN385" s="10"/>
      <c r="AO385" s="10"/>
      <c r="AP385" s="6"/>
      <c r="AQ385" s="10"/>
      <c r="AR385" s="10"/>
      <c r="AS385" s="10"/>
      <c r="AT385" s="10" t="s">
        <v>10</v>
      </c>
      <c r="AU385" s="10" t="s">
        <v>13</v>
      </c>
      <c r="AV385" s="10"/>
      <c r="AW385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85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5" s="60" t="str">
        <f t="shared" ca="1" si="31"/>
        <v>/*[filename]=*/ 'ICTV MSL Release 35 2019 Changes.2.col_mapped.SQLinsert.xlsx' ,/*[sort]=*/ '378'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5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5" s="60" t="str">
        <f t="shared" si="33"/>
        <v>,/*[subclass]=*/NULL,/*[order]=*/NULL,/*[suborder]=*/NULL,/*[family]=*/ 'Parvoviridae' ,/*[subfamily]=*/ 'Densovirinae' ,/*[genus]=*/ 'Scindoambidensovirus' ,/*[subgenus]=*/NULL,/*[species]=*/NULL,/*[isType]=*/NULL,/*[exemplarAccessions]=*/NULL,/*[exemplarName]=*/NULL,/*[abbrev]=*/NULL,/*[exemplarIsolate]=*/NULL,/*[isComplete]=*/NULL,/*[molecule]=*/NULL</v>
      </c>
      <c r="BB385" s="60" t="str">
        <f t="shared" si="34"/>
        <v xml:space="preserve">,/*[change]=*/ 'Create new' ,/*[rank]=*/ 'genus' </v>
      </c>
    </row>
    <row r="386" spans="1:54" x14ac:dyDescent="0.2">
      <c r="A3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6" s="14">
        <v>379</v>
      </c>
      <c r="D386" s="16" t="s">
        <v>878</v>
      </c>
      <c r="E386" s="14" t="s">
        <v>5731</v>
      </c>
      <c r="F386" s="16" t="s">
        <v>5405</v>
      </c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 t="s">
        <v>417</v>
      </c>
      <c r="R386" s="24" t="s">
        <v>879</v>
      </c>
      <c r="S386" s="24" t="s">
        <v>880</v>
      </c>
      <c r="T386" s="24"/>
      <c r="U386" s="24" t="s">
        <v>893</v>
      </c>
      <c r="V386" s="24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 t="s">
        <v>417</v>
      </c>
      <c r="AI386" s="6" t="s">
        <v>879</v>
      </c>
      <c r="AJ386" s="6" t="s">
        <v>892</v>
      </c>
      <c r="AK386" s="6"/>
      <c r="AL386" s="6" t="s">
        <v>895</v>
      </c>
      <c r="AM386" s="5">
        <v>0</v>
      </c>
      <c r="AN386" s="10" t="s">
        <v>894</v>
      </c>
      <c r="AO386" s="10" t="s">
        <v>896</v>
      </c>
      <c r="AP386" s="6" t="s">
        <v>897</v>
      </c>
      <c r="AQ386" s="10"/>
      <c r="AR386" s="10" t="s">
        <v>8</v>
      </c>
      <c r="AS386" s="10" t="s">
        <v>40</v>
      </c>
      <c r="AT386" s="10" t="s">
        <v>45</v>
      </c>
      <c r="AU386" s="10" t="s">
        <v>11</v>
      </c>
      <c r="AV386" s="10"/>
      <c r="AW386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'Hymenopteran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 'Hymenopteran scindoambidensovirus 1' ,/*[isType]=*/ '0' ,/*[exemplarAccessions]=*/ 'KC991097' ,/*[exemplarName]=*/ 'Solenopsis invicta densovirus' ,/*[abbrev]=*/ 'SiDV'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86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6" s="60" t="str">
        <f t="shared" ca="1" si="31"/>
        <v>/*[filename]=*/ 'ICTV MSL Release 35 2019 Changes.2.col_mapped.SQLinsert.xlsx' ,/*[sort]=*/ '379'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6" s="60" t="str">
        <f t="shared" si="32"/>
        <v>,/*[srcSubOrder]=*/NULL,/*[srcFamily]=*/ 'Parvoviridae' ,/*[srcSubFamily]=*/ 'Densovirinae' ,/*[srcGenus]=*/ 'Ambidensovirus' ,/*[srcSubgenus]=*/NULL,/*[srcSpecies]=*/ 'Hymenopteran ambidensovirus 1' ,/*[srcIstype]=*/NULL,/*[empty1]=*/NULL,/*[realm]=*/NULL,/*[subrealm]=*/NULL,/*[kingdom]=*/NULL,/*[subkingdom]=*/NULL,/*[phylum]=*/NULL,/*[Subphylum]=*/NULL,/*[class]=*/NULL</v>
      </c>
      <c r="BA386" s="60" t="str">
        <f t="shared" si="33"/>
        <v xml:space="preserve">,/*[subclass]=*/NULL,/*[order]=*/NULL,/*[suborder]=*/NULL,/*[family]=*/ 'Parvoviridae' ,/*[subfamily]=*/ 'Densovirinae' ,/*[genus]=*/ 'Scindoambidensovirus' ,/*[subgenus]=*/NULL,/*[species]=*/ 'Hymenopteran scindoambidensovirus 1' ,/*[isType]=*/ '0' ,/*[exemplarAccessions]=*/ 'KC991097' ,/*[exemplarName]=*/ 'Solenopsis invicta densovirus' ,/*[abbrev]=*/ 'SiDV' ,/*[exemplarIsolate]=*/NULL,/*[isComplete]=*/ 'CG' ,/*[molecule]=*/ 'ssDNA (+/-)' </v>
      </c>
      <c r="BB386" s="60" t="str">
        <f t="shared" si="34"/>
        <v xml:space="preserve">,/*[change]=*/ 'Move; rename' ,/*[rank]=*/ 'species' </v>
      </c>
    </row>
    <row r="387" spans="1:54" x14ac:dyDescent="0.2">
      <c r="A3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7" s="14">
        <v>380</v>
      </c>
      <c r="D387" s="16" t="s">
        <v>878</v>
      </c>
      <c r="E387" s="14" t="s">
        <v>5731</v>
      </c>
      <c r="F387" s="16" t="s">
        <v>5405</v>
      </c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 t="s">
        <v>417</v>
      </c>
      <c r="R387" s="24" t="s">
        <v>879</v>
      </c>
      <c r="S387" s="24" t="s">
        <v>880</v>
      </c>
      <c r="T387" s="24"/>
      <c r="U387" s="24" t="s">
        <v>898</v>
      </c>
      <c r="V387" s="24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 t="s">
        <v>417</v>
      </c>
      <c r="AI387" s="6" t="s">
        <v>879</v>
      </c>
      <c r="AJ387" s="6" t="s">
        <v>892</v>
      </c>
      <c r="AK387" s="6"/>
      <c r="AL387" s="6" t="s">
        <v>900</v>
      </c>
      <c r="AM387" s="5">
        <v>1</v>
      </c>
      <c r="AN387" s="10" t="s">
        <v>899</v>
      </c>
      <c r="AO387" s="10" t="s">
        <v>901</v>
      </c>
      <c r="AP387" s="6" t="s">
        <v>902</v>
      </c>
      <c r="AQ387" s="10"/>
      <c r="AR387" s="10" t="s">
        <v>8</v>
      </c>
      <c r="AS387" s="10" t="s">
        <v>40</v>
      </c>
      <c r="AT387" s="10" t="s">
        <v>5247</v>
      </c>
      <c r="AU387" s="10" t="s">
        <v>11</v>
      </c>
      <c r="AV387" s="10"/>
      <c r="AW387" s="60" t="str">
        <f t="shared" ca="1" si="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'Orthopteran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 'Orthopteran scindoambidensovirus 1' ,/*[isType]=*/ '1' ,/*[exemplarAccessions]=*/ 'HQ827781' ,/*[exemplarName]=*/ 'Acheta domestica densovirus' ,/*[abbrev]=*/ 'AdDV'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87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7" s="60" t="str">
        <f t="shared" ca="1" si="31"/>
        <v>/*[filename]=*/ 'ICTV MSL Release 35 2019 Changes.2.col_mapped.SQLinsert.xlsx' ,/*[sort]=*/ '380'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7" s="60" t="str">
        <f t="shared" si="32"/>
        <v>,/*[srcSubOrder]=*/NULL,/*[srcFamily]=*/ 'Parvoviridae' ,/*[srcSubFamily]=*/ 'Densovirinae' ,/*[srcGenus]=*/ 'Ambidensovirus' ,/*[srcSubgenus]=*/NULL,/*[srcSpecies]=*/ 'Orthopteran ambidensovirus 1' ,/*[srcIstype]=*/NULL,/*[empty1]=*/NULL,/*[realm]=*/NULL,/*[subrealm]=*/NULL,/*[kingdom]=*/NULL,/*[subkingdom]=*/NULL,/*[phylum]=*/NULL,/*[Subphylum]=*/NULL,/*[class]=*/NULL</v>
      </c>
      <c r="BA387" s="60" t="str">
        <f t="shared" si="33"/>
        <v xml:space="preserve">,/*[subclass]=*/NULL,/*[order]=*/NULL,/*[suborder]=*/NULL,/*[family]=*/ 'Parvoviridae' ,/*[subfamily]=*/ 'Densovirinae' ,/*[genus]=*/ 'Scindoambidensovirus' ,/*[subgenus]=*/NULL,/*[species]=*/ 'Orthopteran scindoambidensovirus 1' ,/*[isType]=*/ '1' ,/*[exemplarAccessions]=*/ 'HQ827781' ,/*[exemplarName]=*/ 'Acheta domestica densovirus' ,/*[abbrev]=*/ 'AdDV' ,/*[exemplarIsolate]=*/NULL,/*[isComplete]=*/ 'CG' ,/*[molecule]=*/ 'ssDNA (+/-)' </v>
      </c>
      <c r="BB387" s="60" t="str">
        <f t="shared" si="34"/>
        <v xml:space="preserve">,/*[change]=*/ 'Move; rename; assign as type species' ,/*[rank]=*/ 'species' </v>
      </c>
    </row>
    <row r="388" spans="1:54" x14ac:dyDescent="0.2">
      <c r="A3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8" s="14">
        <v>381</v>
      </c>
      <c r="D388" s="16" t="s">
        <v>878</v>
      </c>
      <c r="E388" s="14" t="s">
        <v>5731</v>
      </c>
      <c r="F388" s="16" t="s">
        <v>5405</v>
      </c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 t="s">
        <v>417</v>
      </c>
      <c r="R388" s="24" t="s">
        <v>879</v>
      </c>
      <c r="S388" s="24" t="s">
        <v>880</v>
      </c>
      <c r="T388" s="24"/>
      <c r="U388" s="24" t="s">
        <v>903</v>
      </c>
      <c r="V388" s="24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 t="s">
        <v>417</v>
      </c>
      <c r="AI388" s="6" t="s">
        <v>879</v>
      </c>
      <c r="AJ388" s="6" t="s">
        <v>892</v>
      </c>
      <c r="AK388" s="6"/>
      <c r="AL388" s="6" t="s">
        <v>905</v>
      </c>
      <c r="AM388" s="5">
        <v>0</v>
      </c>
      <c r="AN388" s="10" t="s">
        <v>904</v>
      </c>
      <c r="AO388" s="10" t="s">
        <v>906</v>
      </c>
      <c r="AP388" s="6" t="s">
        <v>907</v>
      </c>
      <c r="AQ388" s="10"/>
      <c r="AR388" s="10" t="s">
        <v>8</v>
      </c>
      <c r="AS388" s="10" t="s">
        <v>40</v>
      </c>
      <c r="AT388" s="10" t="s">
        <v>45</v>
      </c>
      <c r="AU388" s="10" t="s">
        <v>11</v>
      </c>
      <c r="AV388" s="10"/>
      <c r="AW388" s="60" t="str">
        <f t="shared" ref="AW388:AW451" ca="1" si="46">CLEAN(
CONCATENATE(
"insert into [",MID(AW$1,4,100),"] (",
      AX388,
      "/* "",[_comments]"" */ ",
") values (",
AY388,AZ388,BA388,BB388,
CONCATENATE("/*,_comment='loaded from ",SUBSTITUTE(CELL("filename",AX387),"'","''"),"'*/"),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'Hemipteran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 'Hemipteran scindoambidensovirus 1' ,/*[isType]=*/ '0' ,/*[exemplarAccessions]=*/ 'AY032882' ,/*[exemplarName]=*/ 'Planococcus citri densovirus' ,/*[abbrev]=*/ 'PcDV'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88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8" s="60" t="str">
        <f t="shared" ca="1" si="31"/>
        <v>/*[filename]=*/ 'ICTV MSL Release 35 2019 Changes.2.col_mapped.SQLinsert.xlsx' ,/*[sort]=*/ '381'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8" s="60" t="str">
        <f t="shared" si="32"/>
        <v>,/*[srcSubOrder]=*/NULL,/*[srcFamily]=*/ 'Parvoviridae' ,/*[srcSubFamily]=*/ 'Densovirinae' ,/*[srcGenus]=*/ 'Ambidensovirus' ,/*[srcSubgenus]=*/NULL,/*[srcSpecies]=*/ 'Hemipteran ambidensovirus 1' ,/*[srcIstype]=*/NULL,/*[empty1]=*/NULL,/*[realm]=*/NULL,/*[subrealm]=*/NULL,/*[kingdom]=*/NULL,/*[subkingdom]=*/NULL,/*[phylum]=*/NULL,/*[Subphylum]=*/NULL,/*[class]=*/NULL</v>
      </c>
      <c r="BA388" s="60" t="str">
        <f t="shared" si="33"/>
        <v xml:space="preserve">,/*[subclass]=*/NULL,/*[order]=*/NULL,/*[suborder]=*/NULL,/*[family]=*/ 'Parvoviridae' ,/*[subfamily]=*/ 'Densovirinae' ,/*[genus]=*/ 'Scindoambidensovirus' ,/*[subgenus]=*/NULL,/*[species]=*/ 'Hemipteran scindoambidensovirus 1' ,/*[isType]=*/ '0' ,/*[exemplarAccessions]=*/ 'AY032882' ,/*[exemplarName]=*/ 'Planococcus citri densovirus' ,/*[abbrev]=*/ 'PcDV' ,/*[exemplarIsolate]=*/NULL,/*[isComplete]=*/ 'CG' ,/*[molecule]=*/ 'ssDNA (+/-)' </v>
      </c>
      <c r="BB388" s="60" t="str">
        <f t="shared" si="34"/>
        <v xml:space="preserve">,/*[change]=*/ 'Move; rename' ,/*[rank]=*/ 'species' </v>
      </c>
    </row>
    <row r="389" spans="1:54" x14ac:dyDescent="0.2">
      <c r="A3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9" s="14">
        <v>382</v>
      </c>
      <c r="D389" s="16" t="s">
        <v>878</v>
      </c>
      <c r="E389" s="14" t="s">
        <v>5731</v>
      </c>
      <c r="F389" s="16" t="s">
        <v>5405</v>
      </c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 t="s">
        <v>417</v>
      </c>
      <c r="AI389" s="6" t="s">
        <v>879</v>
      </c>
      <c r="AJ389" s="6" t="s">
        <v>908</v>
      </c>
      <c r="AK389" s="6"/>
      <c r="AL389" s="6"/>
      <c r="AM389" s="6"/>
      <c r="AN389" s="10"/>
      <c r="AO389" s="10"/>
      <c r="AP389" s="6"/>
      <c r="AQ389" s="10"/>
      <c r="AR389" s="10"/>
      <c r="AS389" s="10"/>
      <c r="AT389" s="10" t="s">
        <v>10</v>
      </c>
      <c r="AU389" s="10" t="s">
        <v>13</v>
      </c>
      <c r="AV389" s="10"/>
      <c r="AW389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'Protoambidensovirus'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89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9" s="60" t="str">
        <f t="shared" ca="1" si="31"/>
        <v>/*[filename]=*/ 'ICTV MSL Release 35 2019 Changes.2.col_mapped.SQLinsert.xlsx' ,/*[sort]=*/ '382'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9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9" s="60" t="str">
        <f t="shared" si="33"/>
        <v>,/*[subclass]=*/NULL,/*[order]=*/NULL,/*[suborder]=*/NULL,/*[family]=*/ 'Parvoviridae' ,/*[subfamily]=*/ 'Densovirinae' ,/*[genus]=*/ 'Protoambidensovirus' ,/*[subgenus]=*/NULL,/*[species]=*/NULL,/*[isType]=*/NULL,/*[exemplarAccessions]=*/NULL,/*[exemplarName]=*/NULL,/*[abbrev]=*/NULL,/*[exemplarIsolate]=*/NULL,/*[isComplete]=*/NULL,/*[molecule]=*/NULL</v>
      </c>
      <c r="BB389" s="60" t="str">
        <f t="shared" si="34"/>
        <v xml:space="preserve">,/*[change]=*/ 'Create new' ,/*[rank]=*/ 'genus' </v>
      </c>
    </row>
    <row r="390" spans="1:54" x14ac:dyDescent="0.2">
      <c r="A3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0" s="14">
        <v>383</v>
      </c>
      <c r="D390" s="16" t="s">
        <v>878</v>
      </c>
      <c r="E390" s="14" t="s">
        <v>5731</v>
      </c>
      <c r="F390" s="16" t="s">
        <v>5405</v>
      </c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 t="s">
        <v>417</v>
      </c>
      <c r="R390" s="24" t="s">
        <v>879</v>
      </c>
      <c r="S390" s="24" t="s">
        <v>880</v>
      </c>
      <c r="T390" s="24"/>
      <c r="U390" s="24" t="s">
        <v>909</v>
      </c>
      <c r="V390" s="24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 t="s">
        <v>417</v>
      </c>
      <c r="AI390" s="6" t="s">
        <v>879</v>
      </c>
      <c r="AJ390" s="6" t="s">
        <v>908</v>
      </c>
      <c r="AK390" s="6"/>
      <c r="AL390" s="6" t="s">
        <v>911</v>
      </c>
      <c r="AM390" s="5">
        <v>0</v>
      </c>
      <c r="AN390" s="10" t="s">
        <v>910</v>
      </c>
      <c r="AO390" s="10" t="s">
        <v>912</v>
      </c>
      <c r="AP390" s="6" t="s">
        <v>913</v>
      </c>
      <c r="AQ390" s="10"/>
      <c r="AR390" s="10" t="s">
        <v>8</v>
      </c>
      <c r="AS390" s="10" t="s">
        <v>40</v>
      </c>
      <c r="AT390" s="10" t="s">
        <v>45</v>
      </c>
      <c r="AU390" s="10" t="s">
        <v>11</v>
      </c>
      <c r="AV390" s="10"/>
      <c r="AW390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'Dipteran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'Protoambidensovirus' ,/*[subgenus]=*/NULL,/*[species]=*/ 'Dipteran protoambidensovirus 1' ,/*[isType]=*/ '0' ,/*[exemplarAccessions]=*/ ' FJ810126' ,/*[exemplarName]=*/ 'Culex pipiens densovirus' ,/*[abbrev]=*/ 'CpDV'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90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0" s="60" t="str">
        <f t="shared" ca="1" si="31"/>
        <v>/*[filename]=*/ 'ICTV MSL Release 35 2019 Changes.2.col_mapped.SQLinsert.xlsx' ,/*[sort]=*/ '383'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0" s="60" t="str">
        <f t="shared" si="32"/>
        <v>,/*[srcSubOrder]=*/NULL,/*[srcFamily]=*/ 'Parvoviridae' ,/*[srcSubFamily]=*/ 'Densovirinae' ,/*[srcGenus]=*/ 'Ambidensovirus' ,/*[srcSubgenus]=*/NULL,/*[srcSpecies]=*/ 'Dipteran ambidensovirus 1' ,/*[srcIstype]=*/NULL,/*[empty1]=*/NULL,/*[realm]=*/NULL,/*[subrealm]=*/NULL,/*[kingdom]=*/NULL,/*[subkingdom]=*/NULL,/*[phylum]=*/NULL,/*[Subphylum]=*/NULL,/*[class]=*/NULL</v>
      </c>
      <c r="BA390" s="60" t="str">
        <f t="shared" si="33"/>
        <v xml:space="preserve">,/*[subclass]=*/NULL,/*[order]=*/NULL,/*[suborder]=*/NULL,/*[family]=*/ 'Parvoviridae' ,/*[subfamily]=*/ 'Densovirinae' ,/*[genus]=*/ 'Protoambidensovirus' ,/*[subgenus]=*/NULL,/*[species]=*/ 'Dipteran protoambidensovirus 1' ,/*[isType]=*/ '0' ,/*[exemplarAccessions]=*/ ' FJ810126' ,/*[exemplarName]=*/ 'Culex pipiens densovirus' ,/*[abbrev]=*/ 'CpDV' ,/*[exemplarIsolate]=*/NULL,/*[isComplete]=*/ 'CG' ,/*[molecule]=*/ 'ssDNA (+/-)' </v>
      </c>
      <c r="BB390" s="60" t="str">
        <f t="shared" si="34"/>
        <v xml:space="preserve">,/*[change]=*/ 'Move; rename' ,/*[rank]=*/ 'species' </v>
      </c>
    </row>
    <row r="391" spans="1:54" x14ac:dyDescent="0.2">
      <c r="A3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1" s="14">
        <v>384</v>
      </c>
      <c r="D391" s="16" t="s">
        <v>878</v>
      </c>
      <c r="E391" s="14" t="s">
        <v>5731</v>
      </c>
      <c r="F391" s="16" t="s">
        <v>5405</v>
      </c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 t="s">
        <v>417</v>
      </c>
      <c r="R391" s="24" t="s">
        <v>879</v>
      </c>
      <c r="S391" s="24" t="s">
        <v>880</v>
      </c>
      <c r="T391" s="24"/>
      <c r="U391" s="24" t="s">
        <v>914</v>
      </c>
      <c r="V391" s="24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 t="s">
        <v>417</v>
      </c>
      <c r="AI391" s="6" t="s">
        <v>879</v>
      </c>
      <c r="AJ391" s="6" t="s">
        <v>908</v>
      </c>
      <c r="AK391" s="6"/>
      <c r="AL391" s="6" t="s">
        <v>916</v>
      </c>
      <c r="AM391" s="5">
        <v>1</v>
      </c>
      <c r="AN391" s="10" t="s">
        <v>915</v>
      </c>
      <c r="AO391" s="10" t="s">
        <v>917</v>
      </c>
      <c r="AP391" s="6" t="s">
        <v>918</v>
      </c>
      <c r="AQ391" s="10"/>
      <c r="AR391" s="10" t="s">
        <v>8</v>
      </c>
      <c r="AS391" s="10" t="s">
        <v>40</v>
      </c>
      <c r="AT391" s="10" t="s">
        <v>5247</v>
      </c>
      <c r="AU391" s="10" t="s">
        <v>11</v>
      </c>
      <c r="AV391" s="10"/>
      <c r="AW391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'Lepidopteran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'Protoambidensovirus' ,/*[subgenus]=*/NULL,/*[species]=*/ 'Lepidopteran protoambidensovirus 1' ,/*[isType]=*/ '1' ,/*[exemplarAccessions]=*/ 'L32896' ,/*[exemplarName]=*/ 'Galleria mellonella densovirus' ,/*[abbrev]=*/ 'GmDV'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1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1" s="60" t="str">
        <f t="shared" ca="1" si="31"/>
        <v>/*[filename]=*/ 'ICTV MSL Release 35 2019 Changes.2.col_mapped.SQLinsert.xlsx' ,/*[sort]=*/ '384'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1" s="60" t="str">
        <f t="shared" si="32"/>
        <v>,/*[srcSubOrder]=*/NULL,/*[srcFamily]=*/ 'Parvoviridae' ,/*[srcSubFamily]=*/ 'Densovirinae' ,/*[srcGenus]=*/ 'Ambidensovirus' ,/*[srcSubgenus]=*/NULL,/*[srcSpecies]=*/ 'Lepidopteran ambidensovirus 1' ,/*[srcIstype]=*/NULL,/*[empty1]=*/NULL,/*[realm]=*/NULL,/*[subrealm]=*/NULL,/*[kingdom]=*/NULL,/*[subkingdom]=*/NULL,/*[phylum]=*/NULL,/*[Subphylum]=*/NULL,/*[class]=*/NULL</v>
      </c>
      <c r="BA391" s="60" t="str">
        <f t="shared" si="33"/>
        <v xml:space="preserve">,/*[subclass]=*/NULL,/*[order]=*/NULL,/*[suborder]=*/NULL,/*[family]=*/ 'Parvoviridae' ,/*[subfamily]=*/ 'Densovirinae' ,/*[genus]=*/ 'Protoambidensovirus' ,/*[subgenus]=*/NULL,/*[species]=*/ 'Lepidopteran protoambidensovirus 1' ,/*[isType]=*/ '1' ,/*[exemplarAccessions]=*/ 'L32896' ,/*[exemplarName]=*/ 'Galleria mellonella densovirus' ,/*[abbrev]=*/ 'GmDV' ,/*[exemplarIsolate]=*/NULL,/*[isComplete]=*/ 'CG' ,/*[molecule]=*/ 'ssDNA (+/-)' </v>
      </c>
      <c r="BB391" s="60" t="str">
        <f t="shared" si="34"/>
        <v xml:space="preserve">,/*[change]=*/ 'Move; rename; assign as type species' ,/*[rank]=*/ 'species' </v>
      </c>
    </row>
    <row r="392" spans="1:54" x14ac:dyDescent="0.2">
      <c r="A3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2" s="14">
        <v>385</v>
      </c>
      <c r="D392" s="16" t="s">
        <v>878</v>
      </c>
      <c r="E392" s="14" t="s">
        <v>5731</v>
      </c>
      <c r="F392" s="16" t="s">
        <v>5405</v>
      </c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 t="s">
        <v>417</v>
      </c>
      <c r="AI392" s="6" t="s">
        <v>879</v>
      </c>
      <c r="AJ392" s="6" t="s">
        <v>919</v>
      </c>
      <c r="AK392" s="6"/>
      <c r="AL392" s="6"/>
      <c r="AM392" s="6"/>
      <c r="AN392" s="10"/>
      <c r="AO392" s="10"/>
      <c r="AP392" s="6"/>
      <c r="AQ392" s="10"/>
      <c r="AR392" s="10"/>
      <c r="AS392" s="10"/>
      <c r="AT392" s="10" t="s">
        <v>10</v>
      </c>
      <c r="AU392" s="10" t="s">
        <v>13</v>
      </c>
      <c r="AV392" s="10"/>
      <c r="AW392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'Hemiambidensovirus'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2" s="60" t="str">
        <f t="shared" si="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2" s="60" t="str">
        <f t="shared" ca="1" si="31"/>
        <v>/*[filename]=*/ 'ICTV MSL Release 35 2019 Changes.2.col_mapped.SQLinsert.xlsx' ,/*[sort]=*/ '385'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2" s="60" t="str">
        <f t="shared" si="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2" s="60" t="str">
        <f t="shared" si="33"/>
        <v>,/*[subclass]=*/NULL,/*[order]=*/NULL,/*[suborder]=*/NULL,/*[family]=*/ 'Parvoviridae' ,/*[subfamily]=*/ 'Densovirinae' ,/*[genus]=*/ 'Hemiambidensovirus' ,/*[subgenus]=*/NULL,/*[species]=*/NULL,/*[isType]=*/NULL,/*[exemplarAccessions]=*/NULL,/*[exemplarName]=*/NULL,/*[abbrev]=*/NULL,/*[exemplarIsolate]=*/NULL,/*[isComplete]=*/NULL,/*[molecule]=*/NULL</v>
      </c>
      <c r="BB392" s="60" t="str">
        <f t="shared" si="34"/>
        <v xml:space="preserve">,/*[change]=*/ 'Create new' ,/*[rank]=*/ 'genus' </v>
      </c>
    </row>
    <row r="393" spans="1:54" x14ac:dyDescent="0.2">
      <c r="A3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3" s="14">
        <v>386</v>
      </c>
      <c r="D393" s="16" t="s">
        <v>878</v>
      </c>
      <c r="E393" s="14" t="s">
        <v>5731</v>
      </c>
      <c r="F393" s="16" t="s">
        <v>5405</v>
      </c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 t="s">
        <v>417</v>
      </c>
      <c r="R393" s="24" t="s">
        <v>879</v>
      </c>
      <c r="S393" s="24" t="s">
        <v>880</v>
      </c>
      <c r="T393" s="24"/>
      <c r="U393" s="24" t="s">
        <v>920</v>
      </c>
      <c r="V393" s="24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 t="s">
        <v>417</v>
      </c>
      <c r="AI393" s="6" t="s">
        <v>879</v>
      </c>
      <c r="AJ393" s="6" t="s">
        <v>919</v>
      </c>
      <c r="AK393" s="6"/>
      <c r="AL393" s="6" t="s">
        <v>922</v>
      </c>
      <c r="AM393" s="5">
        <v>1</v>
      </c>
      <c r="AN393" s="10" t="s">
        <v>921</v>
      </c>
      <c r="AO393" s="10" t="s">
        <v>923</v>
      </c>
      <c r="AP393" s="10" t="s">
        <v>924</v>
      </c>
      <c r="AQ393" s="10"/>
      <c r="AR393" s="10" t="s">
        <v>8</v>
      </c>
      <c r="AS393" s="10" t="s">
        <v>40</v>
      </c>
      <c r="AT393" s="10" t="s">
        <v>5247</v>
      </c>
      <c r="AU393" s="10" t="s">
        <v>11</v>
      </c>
      <c r="AV393" s="10"/>
      <c r="AW393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'Hemipteran ambidensovirus 2'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'Hemiambidensovirus' ,/*[subgenus]=*/NULL,/*[species]=*/ 'Hemipteran hemiambidensovirus 1' ,/*[isType]=*/ '1' ,/*[exemplarAccessions]=*/ 'FJ040397' ,/*[exemplarName]=*/ 'Dysaphis plantaginea densovirus 1' ,/*[abbrev]=*/ 'DplDV1'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3" s="60" t="str">
        <f t="shared" ref="AX393:AX456" si="47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3" s="60" t="str">
        <f t="shared" ref="AY393:AY456" ca="1" si="48">CONCATENATE(
CONCATENATE("/*[",A$1,"]=*/",IF(ISBLANK(A393),"NULL",CONCATENATE(" '",SUBSTITUTE(A393,"'","''"),"' ")),
CONCATENATE(",/*[",B$1,"]=*/",IF(ISBLANK(B393),"NULL",CONCATENATE(" '",SUBSTITUTE(B393,"'","''"),"' "))),
CONCATENATE(",/*[",C$1,"]=*/",IF(ISBLANK(C393),"NULL",CONCATENATE(" '",SUBSTITUTE(C393,"'","''"),"' "))),
CONCATENATE(",/*[",D$1,"]=*/",IF(ISBLANK(D393),"NULL",CONCATENATE(" '",SUBSTITUTE(D393,"'","''"),"' "))),
CONCATENATE(",/*[",E$1,"]=*/",IF(ISBLANK(E393),"NULL",CONCATENATE(" '",SUBSTITUTE(E393,"'","''"),"' "))),
CONCATENATE(",/*[",F$1,"]=*/",IF(ISBLANK(F393),"NULL",CONCATENATE(" '",SUBSTITUTE(F393,"'","''"),"' "))),
CONCATENATE(",/*[",G$1,"]=*/",IF(ISBLANK(G393),"NULL",CONCATENATE(" '",SUBSTITUTE(G393,"'","''"),"' "))),
CONCATENATE(",/*[",H$1,"]=*/",IF(ISBLANK(H393),"NULL",CONCATENATE(" '",SUBSTITUTE(H393,"'","''"),"' "))),
CONCATENATE(",/*[",I$1,"]=*/",IF(ISBLANK(I393),"NULL",CONCATENATE(" '",SUBSTITUTE(I393,"'","''"),"' "))),
CONCATENATE(",/*[",J$1,"]=*/",IF(ISBLANK(J393),"NULL",CONCATENATE(" '",SUBSTITUTE(J393,"'","''"),"' "))),
CONCATENATE(",/*[",K$1,"]=*/",IF(ISBLANK(K393),"NULL",CONCATENATE(" '",SUBSTITUTE(K393,"'","''"),"' "))),
CONCATENATE(",/*[",L$1,"]=*/",IF(ISBLANK(L393),"NULL",CONCATENATE(" '",SUBSTITUTE(L393,"'","''"),"' "))),
CONCATENATE(",/*[",M$1,"]=*/",IF(ISBLANK(M393),"NULL",CONCATENATE(" '",SUBSTITUTE(M393,"'","''"),"' "))),
CONCATENATE(",/*[",N$1,"]=*/",IF(ISBLANK(N393),"NULL",CONCATENATE(" '",SUBSTITUTE(N393,"'","''"),"' "))),
CONCATENATE(",/*[",O$1,"]=*/",IF(ISBLANK(O393),"NULL",CONCATENATE(" '",SUBSTITUTE(O393,"'","''"),"' "))),
))</f>
        <v>/*[filename]=*/ 'ICTV MSL Release 35 2019 Changes.2.col_mapped.SQLinsert.xlsx' ,/*[sort]=*/ '386'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3" s="60" t="str">
        <f t="shared" ref="AZ393:AZ456" si="49">CONCATENATE(
CONCATENATE(",/*[",P$1,"]=*/",IF(ISBLANK(P393),"NULL",CONCATENATE(" '",SUBSTITUTE(P393,"'","''"),"' " ))),
CONCATENATE(",/*[",Q$1,"]=*/",IF(ISBLANK(Q393),"NULL",CONCATENATE(" '",SUBSTITUTE(Q393,"'","''"),"' " ))),
CONCATENATE(",/*[",R$1,"]=*/",IF(ISBLANK(R393),"NULL",CONCATENATE(" '",SUBSTITUTE(R393,"'","''"),"' " ))),
CONCATENATE(",/*[",S$1,"]=*/",IF(ISBLANK(S393),"NULL",CONCATENATE(" '",SUBSTITUTE(S393,"'","''"),"' " ))),
CONCATENATE(",/*[",T$1,"]=*/",IF(ISBLANK(T393),"NULL",CONCATENATE(" '",SUBSTITUTE(T393,"'","''"),"' " ))),
CONCATENATE(",/*[",U$1,"]=*/",IF(ISBLANK(U393),"NULL",CONCATENATE(" '",SUBSTITUTE(U393,"'","''"),"' " ))),
CONCATENATE(",/*[",V$1,"]=*/",IF(ISBLANK(V393),"NULL",CONCATENATE(" '",SUBSTITUTE(V393,"'","''"),"' " ))),
CONCATENATE(",/*[",W$1,"]=*/",IF(ISBLANK(W393),"NULL",CONCATENATE(" '",SUBSTITUTE(W393,"'","''"),"' " ))),
CONCATENATE(",/*[",X$1,"]=*/",IF(ISBLANK(X393),"NULL",CONCATENATE(" '",SUBSTITUTE(X393,"'","''"),"' " ))),
CONCATENATE(",/*[",Y$1,"]=*/",IF(ISBLANK(Y393),"NULL",CONCATENATE(" '",SUBSTITUTE(Y393,"'","''"),"' " ))),
CONCATENATE(",/*[",Z$1,"]=*/",IF(ISBLANK(Z393),"NULL",CONCATENATE(" '",SUBSTITUTE(Z393,"'","''"),"' " ))),
CONCATENATE(",/*[",AA$1,"]=*/",IF(ISBLANK(AA393),"NULL",CONCATENATE(" '",SUBSTITUTE(AA393,"'","''"),"' " ))),
CONCATENATE(",/*[",AB$1,"]=*/",IF(ISBLANK(AB393),"NULL",CONCATENATE(" '",SUBSTITUTE(AB393,"'","''"),"' " ))),
CONCATENATE(",/*[",AC$1,"]=*/",IF(ISBLANK(AC393),"NULL",CONCATENATE(" '",SUBSTITUTE(AC393,"'","''"),"' " ))),
CONCATENATE(",/*[",AD$1,"]=*/",IF(ISBLANK(AD393),"NULL",CONCATENATE(" '",SUBSTITUTE(AD393,"'","''"),"' " ))),
)</f>
        <v>,/*[srcSubOrder]=*/NULL,/*[srcFamily]=*/ 'Parvoviridae' ,/*[srcSubFamily]=*/ 'Densovirinae' ,/*[srcGenus]=*/ 'Ambidensovirus' ,/*[srcSubgenus]=*/NULL,/*[srcSpecies]=*/ 'Hemipteran ambidensovirus 2' ,/*[srcIstype]=*/NULL,/*[empty1]=*/NULL,/*[realm]=*/NULL,/*[subrealm]=*/NULL,/*[kingdom]=*/NULL,/*[subkingdom]=*/NULL,/*[phylum]=*/NULL,/*[Subphylum]=*/NULL,/*[class]=*/NULL</v>
      </c>
      <c r="BA393" s="60" t="str">
        <f t="shared" ref="BA393:BA456" si="50">CONCATENATE(
CONCATENATE(",/*[",AE$1,"]=*/",IF(ISBLANK(AE393),"NULL",CONCATENATE(" '",SUBSTITUTE(AE393,"'","''"),"' " ))),
CONCATENATE(",/*[",AF$1,"]=*/",IF(ISBLANK(AF393),"NULL",CONCATENATE(" '",SUBSTITUTE(AF393,"'","''"),"' " ))),
CONCATENATE(",/*[",AG$1,"]=*/",IF(ISBLANK(AG393),"NULL",CONCATENATE(" '",SUBSTITUTE(AG393,"'","''"),"' " ))),
CONCATENATE(",/*[",AH$1,"]=*/",IF(ISBLANK(AH393),"NULL",CONCATENATE(" '",SUBSTITUTE(AH393,"'","''"),"' " ))),
CONCATENATE(",/*[",AI$1,"]=*/",IF(ISBLANK(AI393),"NULL",CONCATENATE(" '",SUBSTITUTE(AI393,"'","''"),"' " ))),
CONCATENATE(",/*[",AJ$1,"]=*/",IF(ISBLANK(AJ393),"NULL",CONCATENATE(" '",SUBSTITUTE(AJ393,"'","''"),"' " ))),
CONCATENATE(",/*[",AK$1,"]=*/",IF(ISBLANK(AK393),"NULL",CONCATENATE(" '",SUBSTITUTE(AK393,"'","''"),"' " ))),
CONCATENATE(",/*[",AL$1,"]=*/",IF(ISBLANK(AL393),"NULL",CONCATENATE(" '",SUBSTITUTE(AL393,"'","''"),"' " ))),
CONCATENATE(",/*[",AM$1,"]=*/",IF(ISBLANK(AM393),"NULL",CONCATENATE(" '",SUBSTITUTE(AM393,"'","''"),"' " ))),
CONCATENATE(",/*[",AN$1,"]=*/",IF(ISBLANK(AN393),"NULL",CONCATENATE(" '",SUBSTITUTE(AN393,"'","''"),"' " ))),
CONCATENATE(",/*[",AO$1,"]=*/",IF(ISBLANK(AO393),"NULL",CONCATENATE(" '",SUBSTITUTE(AO393,"'","''"),"' " ))),
CONCATENATE(",/*[",AP$1,"]=*/",IF(ISBLANK(AP393),"NULL",CONCATENATE(" '",SUBSTITUTE(AP393,"'","''"),"' " ))),
CONCATENATE(",/*[",AQ$1,"]=*/",IF(ISBLANK(AQ393),"NULL",CONCATENATE(" '",SUBSTITUTE(AQ393,"'","''"),"' " ))),
CONCATENATE(",/*[",AR$1,"]=*/",IF(ISBLANK(AR393),"NULL",CONCATENATE(" '",SUBSTITUTE(AR393,"'","''"),"' " ))),
CONCATENATE(",/*[",AS$1,"]=*/",IF(ISBLANK(AS393),"NULL",CONCATENATE(" '",SUBSTITUTE(AS393,"'","''"),"' " ))),
)</f>
        <v xml:space="preserve">,/*[subclass]=*/NULL,/*[order]=*/NULL,/*[suborder]=*/NULL,/*[family]=*/ 'Parvoviridae' ,/*[subfamily]=*/ 'Densovirinae' ,/*[genus]=*/ 'Hemiambidensovirus' ,/*[subgenus]=*/NULL,/*[species]=*/ 'Hemipteran hemiambidensovirus 1' ,/*[isType]=*/ '1' ,/*[exemplarAccessions]=*/ 'FJ040397' ,/*[exemplarName]=*/ 'Dysaphis plantaginea densovirus 1' ,/*[abbrev]=*/ 'DplDV1' ,/*[exemplarIsolate]=*/NULL,/*[isComplete]=*/ 'CG' ,/*[molecule]=*/ 'ssDNA (+/-)' </v>
      </c>
      <c r="BB393" s="60" t="str">
        <f t="shared" ref="BB393:BB456" si="51">CONCATENATE(
CONCATENATE(",/*[",AT$1,"]=*/",IF(ISBLANK(AT393),"NULL",CONCATENATE(" '",SUBSTITUTE(AT393,"'","''"),"' " ))),
CONCATENATE(",/*[",AU$1,"]=*/",IF(ISBLANK(AU393),"NULL",CONCATENATE(" '",SUBSTITUTE(AU393,"'","''"),"' " ))),
)</f>
        <v xml:space="preserve">,/*[change]=*/ 'Move; rename; assign as type species' ,/*[rank]=*/ 'species' </v>
      </c>
    </row>
    <row r="394" spans="1:54" x14ac:dyDescent="0.2">
      <c r="A3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4" s="14">
        <v>387</v>
      </c>
      <c r="D394" s="16" t="s">
        <v>878</v>
      </c>
      <c r="E394" s="14" t="s">
        <v>5731</v>
      </c>
      <c r="F394" s="16" t="s">
        <v>5405</v>
      </c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 t="s">
        <v>417</v>
      </c>
      <c r="R394" s="24" t="s">
        <v>879</v>
      </c>
      <c r="S394" s="24" t="s">
        <v>880</v>
      </c>
      <c r="T394" s="24"/>
      <c r="U394" s="24" t="s">
        <v>925</v>
      </c>
      <c r="V394" s="24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 t="s">
        <v>417</v>
      </c>
      <c r="AI394" s="6" t="s">
        <v>879</v>
      </c>
      <c r="AJ394" s="6" t="s">
        <v>919</v>
      </c>
      <c r="AK394" s="6"/>
      <c r="AL394" s="6" t="s">
        <v>927</v>
      </c>
      <c r="AM394" s="5">
        <v>0</v>
      </c>
      <c r="AN394" s="10" t="s">
        <v>926</v>
      </c>
      <c r="AO394" s="10" t="s">
        <v>928</v>
      </c>
      <c r="AP394" s="10" t="s">
        <v>929</v>
      </c>
      <c r="AQ394" s="10"/>
      <c r="AR394" s="10" t="s">
        <v>8</v>
      </c>
      <c r="AS394" s="10" t="s">
        <v>40</v>
      </c>
      <c r="AT394" s="10" t="s">
        <v>45</v>
      </c>
      <c r="AU394" s="10" t="s">
        <v>11</v>
      </c>
      <c r="AV394" s="10"/>
      <c r="AW394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'Hemipteran ambidensovirus 3'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'Hemiambidensovirus' ,/*[subgenus]=*/NULL,/*[species]=*/ 'Hemipteran hemiambidensovirus 2' ,/*[isType]=*/ '0' ,/*[exemplarAccessions]=*/ 'AY148187' ,/*[exemplarName]=*/ 'Myzus persicae densovirus 1' ,/*[abbrev]=*/ 'MpDV1'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94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4" s="60" t="str">
        <f t="shared" ca="1" si="48"/>
        <v>/*[filename]=*/ 'ICTV MSL Release 35 2019 Changes.2.col_mapped.SQLinsert.xlsx' ,/*[sort]=*/ '387'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4" s="60" t="str">
        <f t="shared" si="49"/>
        <v>,/*[srcSubOrder]=*/NULL,/*[srcFamily]=*/ 'Parvoviridae' ,/*[srcSubFamily]=*/ 'Densovirinae' ,/*[srcGenus]=*/ 'Ambidensovirus' ,/*[srcSubgenus]=*/NULL,/*[srcSpecies]=*/ 'Hemipteran ambidensovirus 3' ,/*[srcIstype]=*/NULL,/*[empty1]=*/NULL,/*[realm]=*/NULL,/*[subrealm]=*/NULL,/*[kingdom]=*/NULL,/*[subkingdom]=*/NULL,/*[phylum]=*/NULL,/*[Subphylum]=*/NULL,/*[class]=*/NULL</v>
      </c>
      <c r="BA394" s="60" t="str">
        <f t="shared" si="50"/>
        <v xml:space="preserve">,/*[subclass]=*/NULL,/*[order]=*/NULL,/*[suborder]=*/NULL,/*[family]=*/ 'Parvoviridae' ,/*[subfamily]=*/ 'Densovirinae' ,/*[genus]=*/ 'Hemiambidensovirus' ,/*[subgenus]=*/NULL,/*[species]=*/ 'Hemipteran hemiambidensovirus 2' ,/*[isType]=*/ '0' ,/*[exemplarAccessions]=*/ 'AY148187' ,/*[exemplarName]=*/ 'Myzus persicae densovirus 1' ,/*[abbrev]=*/ 'MpDV1' ,/*[exemplarIsolate]=*/NULL,/*[isComplete]=*/ 'CG' ,/*[molecule]=*/ 'ssDNA (+/-)' </v>
      </c>
      <c r="BB394" s="60" t="str">
        <f t="shared" si="51"/>
        <v xml:space="preserve">,/*[change]=*/ 'Move; rename' ,/*[rank]=*/ 'species' </v>
      </c>
    </row>
    <row r="395" spans="1:54" x14ac:dyDescent="0.2">
      <c r="A3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5" s="14">
        <v>388</v>
      </c>
      <c r="D395" s="16" t="s">
        <v>878</v>
      </c>
      <c r="E395" s="14" t="s">
        <v>5731</v>
      </c>
      <c r="F395" s="16" t="s">
        <v>5405</v>
      </c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 t="s">
        <v>417</v>
      </c>
      <c r="AI395" s="6" t="s">
        <v>879</v>
      </c>
      <c r="AJ395" s="6" t="s">
        <v>930</v>
      </c>
      <c r="AK395" s="6"/>
      <c r="AL395" s="6"/>
      <c r="AM395" s="6"/>
      <c r="AN395" s="10"/>
      <c r="AO395" s="10"/>
      <c r="AP395" s="10"/>
      <c r="AQ395" s="10"/>
      <c r="AR395" s="10"/>
      <c r="AS395" s="10"/>
      <c r="AT395" s="10" t="s">
        <v>10</v>
      </c>
      <c r="AU395" s="10" t="s">
        <v>13</v>
      </c>
      <c r="AV395" s="10"/>
      <c r="AW395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'Pefuambidensovirus'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5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5" s="60" t="str">
        <f t="shared" ca="1" si="48"/>
        <v>/*[filename]=*/ 'ICTV MSL Release 35 2019 Changes.2.col_mapped.SQLinsert.xlsx' ,/*[sort]=*/ '388'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5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5" s="60" t="str">
        <f t="shared" si="50"/>
        <v>,/*[subclass]=*/NULL,/*[order]=*/NULL,/*[suborder]=*/NULL,/*[family]=*/ 'Parvoviridae' ,/*[subfamily]=*/ 'Densovirinae' ,/*[genus]=*/ 'Pefuambidensovirus' ,/*[subgenus]=*/NULL,/*[species]=*/NULL,/*[isType]=*/NULL,/*[exemplarAccessions]=*/NULL,/*[exemplarName]=*/NULL,/*[abbrev]=*/NULL,/*[exemplarIsolate]=*/NULL,/*[isComplete]=*/NULL,/*[molecule]=*/NULL</v>
      </c>
      <c r="BB395" s="60" t="str">
        <f t="shared" si="51"/>
        <v xml:space="preserve">,/*[change]=*/ 'Create new' ,/*[rank]=*/ 'genus' </v>
      </c>
    </row>
    <row r="396" spans="1:54" x14ac:dyDescent="0.2">
      <c r="A3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6" s="14">
        <v>389</v>
      </c>
      <c r="D396" s="16" t="s">
        <v>878</v>
      </c>
      <c r="E396" s="14" t="s">
        <v>5731</v>
      </c>
      <c r="F396" s="16" t="s">
        <v>5405</v>
      </c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 t="s">
        <v>417</v>
      </c>
      <c r="R396" s="24" t="s">
        <v>879</v>
      </c>
      <c r="S396" s="24" t="s">
        <v>880</v>
      </c>
      <c r="T396" s="24"/>
      <c r="U396" s="24" t="s">
        <v>5252</v>
      </c>
      <c r="V396" s="24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 t="s">
        <v>417</v>
      </c>
      <c r="AI396" s="6" t="s">
        <v>879</v>
      </c>
      <c r="AJ396" s="6" t="s">
        <v>930</v>
      </c>
      <c r="AK396" s="6"/>
      <c r="AL396" s="6" t="s">
        <v>5255</v>
      </c>
      <c r="AM396" s="5">
        <v>1</v>
      </c>
      <c r="AN396" s="10" t="s">
        <v>931</v>
      </c>
      <c r="AO396" s="10" t="s">
        <v>932</v>
      </c>
      <c r="AP396" s="10" t="s">
        <v>933</v>
      </c>
      <c r="AQ396" s="10"/>
      <c r="AR396" s="10" t="s">
        <v>8</v>
      </c>
      <c r="AS396" s="10" t="s">
        <v>40</v>
      </c>
      <c r="AT396" s="10" t="s">
        <v>5247</v>
      </c>
      <c r="AU396" s="10" t="s">
        <v>11</v>
      </c>
      <c r="AV396" s="10"/>
      <c r="AW396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'Blattodean ambidensovirus 1 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'Pefuambidensovirus' ,/*[subgenus]=*/NULL,/*[species]=*/ 'Blattodean pefuambidensovirus 1 ' ,/*[isType]=*/ '1' ,/*[exemplarAccessions]=*/ 'AF192260' ,/*[exemplarName]=*/ 'Periplaneta fuliginosa densovirus' ,/*[abbrev]=*/ 'PfDV'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6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6" s="60" t="str">
        <f t="shared" ca="1" si="48"/>
        <v>/*[filename]=*/ 'ICTV MSL Release 35 2019 Changes.2.col_mapped.SQLinsert.xlsx' ,/*[sort]=*/ '389'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6" s="60" t="str">
        <f t="shared" si="49"/>
        <v>,/*[srcSubOrder]=*/NULL,/*[srcFamily]=*/ 'Parvoviridae' ,/*[srcSubFamily]=*/ 'Densovirinae' ,/*[srcGenus]=*/ 'Ambidensovirus' ,/*[srcSubgenus]=*/NULL,/*[srcSpecies]=*/ 'Blattodean ambidensovirus 1 ' ,/*[srcIstype]=*/NULL,/*[empty1]=*/NULL,/*[realm]=*/NULL,/*[subrealm]=*/NULL,/*[kingdom]=*/NULL,/*[subkingdom]=*/NULL,/*[phylum]=*/NULL,/*[Subphylum]=*/NULL,/*[class]=*/NULL</v>
      </c>
      <c r="BA396" s="60" t="str">
        <f t="shared" si="50"/>
        <v xml:space="preserve">,/*[subclass]=*/NULL,/*[order]=*/NULL,/*[suborder]=*/NULL,/*[family]=*/ 'Parvoviridae' ,/*[subfamily]=*/ 'Densovirinae' ,/*[genus]=*/ 'Pefuambidensovirus' ,/*[subgenus]=*/NULL,/*[species]=*/ 'Blattodean pefuambidensovirus 1 ' ,/*[isType]=*/ '1' ,/*[exemplarAccessions]=*/ 'AF192260' ,/*[exemplarName]=*/ 'Periplaneta fuliginosa densovirus' ,/*[abbrev]=*/ 'PfDV' ,/*[exemplarIsolate]=*/NULL,/*[isComplete]=*/ 'CG' ,/*[molecule]=*/ 'ssDNA (+/-)' </v>
      </c>
      <c r="BB396" s="60" t="str">
        <f t="shared" si="51"/>
        <v xml:space="preserve">,/*[change]=*/ 'Move; rename; assign as type species' ,/*[rank]=*/ 'species' </v>
      </c>
    </row>
    <row r="397" spans="1:54" x14ac:dyDescent="0.2">
      <c r="A3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7" s="14">
        <v>390</v>
      </c>
      <c r="D397" s="16" t="s">
        <v>878</v>
      </c>
      <c r="E397" s="14" t="s">
        <v>5731</v>
      </c>
      <c r="F397" s="16" t="s">
        <v>5405</v>
      </c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 t="s">
        <v>417</v>
      </c>
      <c r="AI397" s="6" t="s">
        <v>879</v>
      </c>
      <c r="AJ397" s="6" t="s">
        <v>934</v>
      </c>
      <c r="AK397" s="6"/>
      <c r="AL397" s="6"/>
      <c r="AM397" s="6"/>
      <c r="AN397" s="10"/>
      <c r="AO397" s="10"/>
      <c r="AP397" s="10"/>
      <c r="AQ397" s="10"/>
      <c r="AR397" s="10"/>
      <c r="AS397" s="10"/>
      <c r="AT397" s="10" t="s">
        <v>10</v>
      </c>
      <c r="AU397" s="10" t="s">
        <v>13</v>
      </c>
      <c r="AV397" s="10"/>
      <c r="AW397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'Blattambidensovirus'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7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7" s="60" t="str">
        <f t="shared" ca="1" si="48"/>
        <v>/*[filename]=*/ 'ICTV MSL Release 35 2019 Changes.2.col_mapped.SQLinsert.xlsx' ,/*[sort]=*/ '390'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7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7" s="60" t="str">
        <f t="shared" si="50"/>
        <v>,/*[subclass]=*/NULL,/*[order]=*/NULL,/*[suborder]=*/NULL,/*[family]=*/ 'Parvoviridae' ,/*[subfamily]=*/ 'Densovirinae' ,/*[genus]=*/ 'Blattambidensovirus' ,/*[subgenus]=*/NULL,/*[species]=*/NULL,/*[isType]=*/NULL,/*[exemplarAccessions]=*/NULL,/*[exemplarName]=*/NULL,/*[abbrev]=*/NULL,/*[exemplarIsolate]=*/NULL,/*[isComplete]=*/NULL,/*[molecule]=*/NULL</v>
      </c>
      <c r="BB397" s="60" t="str">
        <f t="shared" si="51"/>
        <v xml:space="preserve">,/*[change]=*/ 'Create new' ,/*[rank]=*/ 'genus' </v>
      </c>
    </row>
    <row r="398" spans="1:54" x14ac:dyDescent="0.2">
      <c r="A3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8" s="14">
        <v>391</v>
      </c>
      <c r="D398" s="16" t="s">
        <v>878</v>
      </c>
      <c r="E398" s="14" t="s">
        <v>5731</v>
      </c>
      <c r="F398" s="16" t="s">
        <v>5405</v>
      </c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 t="s">
        <v>417</v>
      </c>
      <c r="R398" s="24" t="s">
        <v>879</v>
      </c>
      <c r="S398" s="24" t="s">
        <v>880</v>
      </c>
      <c r="T398" s="24"/>
      <c r="U398" s="24" t="s">
        <v>5253</v>
      </c>
      <c r="V398" s="24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 t="s">
        <v>417</v>
      </c>
      <c r="AI398" s="6" t="s">
        <v>879</v>
      </c>
      <c r="AJ398" s="6" t="s">
        <v>934</v>
      </c>
      <c r="AK398" s="6"/>
      <c r="AL398" s="6" t="s">
        <v>5254</v>
      </c>
      <c r="AM398" s="5">
        <v>1</v>
      </c>
      <c r="AN398" s="10" t="s">
        <v>935</v>
      </c>
      <c r="AO398" s="10" t="s">
        <v>936</v>
      </c>
      <c r="AP398" s="6" t="s">
        <v>937</v>
      </c>
      <c r="AQ398" s="10"/>
      <c r="AR398" s="10" t="s">
        <v>8</v>
      </c>
      <c r="AS398" s="10" t="s">
        <v>40</v>
      </c>
      <c r="AT398" s="10" t="s">
        <v>5247</v>
      </c>
      <c r="AU398" s="10" t="s">
        <v>11</v>
      </c>
      <c r="AV398" s="10"/>
      <c r="AW398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'Blattodean ambidensovirus 2'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'Blattambidensovirus' ,/*[subgenus]=*/NULL,/*[species]=*/ 'Blattodean blattambidensovirus 1' ,/*[isType]=*/ '1' ,/*[exemplarAccessions]=*/ ' AY189948' ,/*[exemplarName]=*/ 'Blattella germanica densovirus 1' ,/*[abbrev]=*/ 'BgDV1'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8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8" s="60" t="str">
        <f t="shared" ca="1" si="48"/>
        <v>/*[filename]=*/ 'ICTV MSL Release 35 2019 Changes.2.col_mapped.SQLinsert.xlsx' ,/*[sort]=*/ '391'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8" s="60" t="str">
        <f t="shared" si="49"/>
        <v>,/*[srcSubOrder]=*/NULL,/*[srcFamily]=*/ 'Parvoviridae' ,/*[srcSubFamily]=*/ 'Densovirinae' ,/*[srcGenus]=*/ 'Ambidensovirus' ,/*[srcSubgenus]=*/NULL,/*[srcSpecies]=*/ 'Blattodean ambidensovirus 2' ,/*[srcIstype]=*/NULL,/*[empty1]=*/NULL,/*[realm]=*/NULL,/*[subrealm]=*/NULL,/*[kingdom]=*/NULL,/*[subkingdom]=*/NULL,/*[phylum]=*/NULL,/*[Subphylum]=*/NULL,/*[class]=*/NULL</v>
      </c>
      <c r="BA398" s="60" t="str">
        <f t="shared" si="50"/>
        <v xml:space="preserve">,/*[subclass]=*/NULL,/*[order]=*/NULL,/*[suborder]=*/NULL,/*[family]=*/ 'Parvoviridae' ,/*[subfamily]=*/ 'Densovirinae' ,/*[genus]=*/ 'Blattambidensovirus' ,/*[subgenus]=*/NULL,/*[species]=*/ 'Blattodean blattambidensovirus 1' ,/*[isType]=*/ '1' ,/*[exemplarAccessions]=*/ ' AY189948' ,/*[exemplarName]=*/ 'Blattella germanica densovirus 1' ,/*[abbrev]=*/ 'BgDV1' ,/*[exemplarIsolate]=*/NULL,/*[isComplete]=*/ 'CG' ,/*[molecule]=*/ 'ssDNA (+/-)' </v>
      </c>
      <c r="BB398" s="60" t="str">
        <f t="shared" si="51"/>
        <v xml:space="preserve">,/*[change]=*/ 'Move; rename; assign as type species' ,/*[rank]=*/ 'species' </v>
      </c>
    </row>
    <row r="399" spans="1:54" x14ac:dyDescent="0.2">
      <c r="A3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9" s="14">
        <v>392</v>
      </c>
      <c r="D399" s="16" t="s">
        <v>878</v>
      </c>
      <c r="E399" s="14" t="s">
        <v>5731</v>
      </c>
      <c r="F399" s="16" t="s">
        <v>5405</v>
      </c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 t="s">
        <v>417</v>
      </c>
      <c r="AI399" s="6" t="s">
        <v>879</v>
      </c>
      <c r="AJ399" s="6" t="s">
        <v>938</v>
      </c>
      <c r="AK399" s="6"/>
      <c r="AL399" s="6"/>
      <c r="AM399" s="6"/>
      <c r="AN399" s="10"/>
      <c r="AO399" s="10"/>
      <c r="AP399" s="6"/>
      <c r="AQ399" s="10"/>
      <c r="AR399" s="10"/>
      <c r="AS399" s="10"/>
      <c r="AT399" s="10" t="s">
        <v>10</v>
      </c>
      <c r="AU399" s="10" t="s">
        <v>13</v>
      </c>
      <c r="AV399" s="10"/>
      <c r="AW399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'Miniambidensovirus'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9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9" s="60" t="str">
        <f t="shared" ca="1" si="48"/>
        <v>/*[filename]=*/ 'ICTV MSL Release 35 2019 Changes.2.col_mapped.SQLinsert.xlsx' ,/*[sort]=*/ '392'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9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9" s="60" t="str">
        <f t="shared" si="50"/>
        <v>,/*[subclass]=*/NULL,/*[order]=*/NULL,/*[suborder]=*/NULL,/*[family]=*/ 'Parvoviridae' ,/*[subfamily]=*/ 'Densovirinae' ,/*[genus]=*/ 'Miniambidensovirus' ,/*[subgenus]=*/NULL,/*[species]=*/NULL,/*[isType]=*/NULL,/*[exemplarAccessions]=*/NULL,/*[exemplarName]=*/NULL,/*[abbrev]=*/NULL,/*[exemplarIsolate]=*/NULL,/*[isComplete]=*/NULL,/*[molecule]=*/NULL</v>
      </c>
      <c r="BB399" s="60" t="str">
        <f t="shared" si="51"/>
        <v xml:space="preserve">,/*[change]=*/ 'Create new' ,/*[rank]=*/ 'genus' </v>
      </c>
    </row>
    <row r="400" spans="1:54" x14ac:dyDescent="0.2">
      <c r="A4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0" s="14">
        <v>393</v>
      </c>
      <c r="D400" s="16" t="s">
        <v>878</v>
      </c>
      <c r="E400" s="14" t="s">
        <v>5731</v>
      </c>
      <c r="F400" s="16" t="s">
        <v>5405</v>
      </c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 t="s">
        <v>417</v>
      </c>
      <c r="R400" s="24" t="s">
        <v>879</v>
      </c>
      <c r="S400" s="24" t="s">
        <v>718</v>
      </c>
      <c r="T400" s="24"/>
      <c r="U400" s="24" t="s">
        <v>939</v>
      </c>
      <c r="V400" s="24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 t="s">
        <v>417</v>
      </c>
      <c r="AI400" s="6" t="s">
        <v>879</v>
      </c>
      <c r="AJ400" s="6" t="s">
        <v>938</v>
      </c>
      <c r="AK400" s="6"/>
      <c r="AL400" s="6" t="s">
        <v>941</v>
      </c>
      <c r="AM400" s="5">
        <v>1</v>
      </c>
      <c r="AN400" s="10" t="s">
        <v>940</v>
      </c>
      <c r="AO400" s="10" t="s">
        <v>942</v>
      </c>
      <c r="AP400" s="6" t="s">
        <v>943</v>
      </c>
      <c r="AQ400" s="10"/>
      <c r="AR400" s="10" t="s">
        <v>8</v>
      </c>
      <c r="AS400" s="10" t="s">
        <v>40</v>
      </c>
      <c r="AT400" s="10" t="s">
        <v>5247</v>
      </c>
      <c r="AU400" s="10" t="s">
        <v>11</v>
      </c>
      <c r="AV400" s="10"/>
      <c r="AW400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'unassigned' ,/*[srcSubgenus]=*/NULL,/*[srcSpecies]=*/ 'Orthoptean 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'Miniambidensovirus' ,/*[subgenus]=*/NULL,/*[species]=*/ 'Orthopteran miniambidensovirus 1' ,/*[isType]=*/ '1' ,/*[exemplarAccessions]=*/ 'KF275669' ,/*[exemplarName]=*/ 'Acheta domestica mini ambidensovirus' ,/*[abbrev]=*/ 'AdMDV'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400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0" s="60" t="str">
        <f t="shared" ca="1" si="48"/>
        <v>/*[filename]=*/ 'ICTV MSL Release 35 2019 Changes.2.col_mapped.SQLinsert.xlsx' ,/*[sort]=*/ '393'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0" s="60" t="str">
        <f t="shared" si="49"/>
        <v>,/*[srcSubOrder]=*/NULL,/*[srcFamily]=*/ 'Parvoviridae' ,/*[srcSubFamily]=*/ 'Densovirinae' ,/*[srcGenus]=*/ 'unassigned' ,/*[srcSubgenus]=*/NULL,/*[srcSpecies]=*/ 'Orthoptean densovirus 1' ,/*[srcIstype]=*/NULL,/*[empty1]=*/NULL,/*[realm]=*/NULL,/*[subrealm]=*/NULL,/*[kingdom]=*/NULL,/*[subkingdom]=*/NULL,/*[phylum]=*/NULL,/*[Subphylum]=*/NULL,/*[class]=*/NULL</v>
      </c>
      <c r="BA400" s="60" t="str">
        <f t="shared" si="50"/>
        <v xml:space="preserve">,/*[subclass]=*/NULL,/*[order]=*/NULL,/*[suborder]=*/NULL,/*[family]=*/ 'Parvoviridae' ,/*[subfamily]=*/ 'Densovirinae' ,/*[genus]=*/ 'Miniambidensovirus' ,/*[subgenus]=*/NULL,/*[species]=*/ 'Orthopteran miniambidensovirus 1' ,/*[isType]=*/ '1' ,/*[exemplarAccessions]=*/ 'KF275669' ,/*[exemplarName]=*/ 'Acheta domestica mini ambidensovirus' ,/*[abbrev]=*/ 'AdMDV' ,/*[exemplarIsolate]=*/NULL,/*[isComplete]=*/ 'CG' ,/*[molecule]=*/ 'ssDNA (+/-)' </v>
      </c>
      <c r="BB400" s="60" t="str">
        <f t="shared" si="51"/>
        <v xml:space="preserve">,/*[change]=*/ 'Move; rename; assign as type species' ,/*[rank]=*/ 'species' </v>
      </c>
    </row>
    <row r="401" spans="1:54" x14ac:dyDescent="0.2">
      <c r="A4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1" s="14">
        <v>394</v>
      </c>
      <c r="D401" s="16" t="s">
        <v>878</v>
      </c>
      <c r="E401" s="14" t="s">
        <v>5731</v>
      </c>
      <c r="F401" s="16" t="s">
        <v>5405</v>
      </c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 t="s">
        <v>417</v>
      </c>
      <c r="AI401" s="6" t="s">
        <v>944</v>
      </c>
      <c r="AJ401" s="6"/>
      <c r="AK401" s="6"/>
      <c r="AL401" s="6"/>
      <c r="AM401" s="6"/>
      <c r="AN401" s="10"/>
      <c r="AO401" s="10"/>
      <c r="AP401" s="6"/>
      <c r="AQ401" s="10"/>
      <c r="AR401" s="10"/>
      <c r="AS401" s="10"/>
      <c r="AT401" s="10" t="s">
        <v>10</v>
      </c>
      <c r="AU401" s="10" t="s">
        <v>33</v>
      </c>
      <c r="AV401" s="10"/>
      <c r="AW401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401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1" s="60" t="str">
        <f t="shared" ca="1" si="48"/>
        <v>/*[filename]=*/ 'ICTV MSL Release 35 2019 Changes.2.col_mapped.SQLinsert.xlsx' ,/*[sort]=*/ '394'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1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01" s="60" t="str">
        <f t="shared" si="50"/>
        <v>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</v>
      </c>
      <c r="BB401" s="60" t="str">
        <f t="shared" si="51"/>
        <v xml:space="preserve">,/*[change]=*/ 'Create new' ,/*[rank]=*/ 'subfamily' </v>
      </c>
    </row>
    <row r="402" spans="1:54" x14ac:dyDescent="0.2">
      <c r="A4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2" s="14">
        <v>395</v>
      </c>
      <c r="D402" s="16" t="s">
        <v>878</v>
      </c>
      <c r="E402" s="14" t="s">
        <v>5731</v>
      </c>
      <c r="F402" s="16" t="s">
        <v>5405</v>
      </c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 t="s">
        <v>417</v>
      </c>
      <c r="R402" s="24" t="s">
        <v>879</v>
      </c>
      <c r="S402" s="24" t="s">
        <v>945</v>
      </c>
      <c r="T402" s="24"/>
      <c r="U402" s="24"/>
      <c r="V402" s="24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 t="s">
        <v>417</v>
      </c>
      <c r="AI402" s="6" t="s">
        <v>944</v>
      </c>
      <c r="AJ402" s="6" t="s">
        <v>946</v>
      </c>
      <c r="AK402" s="6"/>
      <c r="AL402" s="6"/>
      <c r="AM402" s="6"/>
      <c r="AN402" s="10"/>
      <c r="AO402" s="10"/>
      <c r="AP402" s="6"/>
      <c r="AQ402" s="10"/>
      <c r="AR402" s="10"/>
      <c r="AS402" s="10"/>
      <c r="AT402" s="10" t="s">
        <v>45</v>
      </c>
      <c r="AU402" s="10" t="s">
        <v>13</v>
      </c>
      <c r="AV402" s="10"/>
      <c r="AW402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'Hepandensovirus'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'Hepanhamaparvovirus' ,/*[subgenus]=*/NULL,/*[species]=*/NULL,/*[isType]=*/NULL,/*[exemplarAccessions]=*/NULL,/*[exemplarName]=*/NULL,/*[abbrev]=*/NULL,/*[exemplarIsolate]=*/NULL,/*[isComplete]=*/NULL,/*[molecule]=*/NULL,/*[change]=*/ 'Move; rename' ,/*[rank]=*/ 'genus' /*,_comment='loaded from D:\client\github\ICTVonlineDbLoad\excel_files\[ICTV MSL Release 35 2019 Changes.2.col_mapped.SQLinsert.xlsx]load_next_msl'*/)</v>
      </c>
      <c r="AX402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2" s="60" t="str">
        <f t="shared" ca="1" si="48"/>
        <v>/*[filename]=*/ 'ICTV MSL Release 35 2019 Changes.2.col_mapped.SQLinsert.xlsx' ,/*[sort]=*/ '395'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2" s="60" t="str">
        <f t="shared" si="49"/>
        <v>,/*[srcSubOrder]=*/NULL,/*[srcFamily]=*/ 'Parvoviridae' ,/*[srcSubFamily]=*/ 'Densovirinae' ,/*[srcGenus]=*/ 'Hepandensovirus' ,/*[srcSubgenus]=*/NULL,/*[srcSpecies]=*/NULL,/*[srcIstype]=*/NULL,/*[empty1]=*/NULL,/*[realm]=*/NULL,/*[subrealm]=*/NULL,/*[kingdom]=*/NULL,/*[subkingdom]=*/NULL,/*[phylum]=*/NULL,/*[Subphylum]=*/NULL,/*[class]=*/NULL</v>
      </c>
      <c r="BA402" s="60" t="str">
        <f t="shared" si="50"/>
        <v>,/*[subclass]=*/NULL,/*[order]=*/NULL,/*[suborder]=*/NULL,/*[family]=*/ 'Parvoviridae' ,/*[subfamily]=*/ 'Hamaparvovirinae' ,/*[genus]=*/ 'Hepanhamaparvovirus' ,/*[subgenus]=*/NULL,/*[species]=*/NULL,/*[isType]=*/NULL,/*[exemplarAccessions]=*/NULL,/*[exemplarName]=*/NULL,/*[abbrev]=*/NULL,/*[exemplarIsolate]=*/NULL,/*[isComplete]=*/NULL,/*[molecule]=*/NULL</v>
      </c>
      <c r="BB402" s="60" t="str">
        <f t="shared" si="51"/>
        <v xml:space="preserve">,/*[change]=*/ 'Move; rename' ,/*[rank]=*/ 'genus' </v>
      </c>
    </row>
    <row r="403" spans="1:54" x14ac:dyDescent="0.2">
      <c r="A4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3" s="14">
        <v>396</v>
      </c>
      <c r="D403" s="16" t="s">
        <v>878</v>
      </c>
      <c r="E403" s="14" t="s">
        <v>5731</v>
      </c>
      <c r="F403" s="16" t="s">
        <v>5405</v>
      </c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 t="s">
        <v>417</v>
      </c>
      <c r="R403" s="24" t="s">
        <v>879</v>
      </c>
      <c r="S403" s="24" t="s">
        <v>945</v>
      </c>
      <c r="T403" s="24"/>
      <c r="U403" s="24" t="s">
        <v>947</v>
      </c>
      <c r="V403" s="24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 t="s">
        <v>417</v>
      </c>
      <c r="AI403" s="6" t="s">
        <v>944</v>
      </c>
      <c r="AJ403" s="6" t="s">
        <v>946</v>
      </c>
      <c r="AK403" s="6"/>
      <c r="AL403" s="6" t="s">
        <v>949</v>
      </c>
      <c r="AM403" s="5">
        <v>1</v>
      </c>
      <c r="AN403" s="10" t="s">
        <v>948</v>
      </c>
      <c r="AO403" s="10" t="s">
        <v>950</v>
      </c>
      <c r="AP403" s="6" t="s">
        <v>951</v>
      </c>
      <c r="AQ403" s="10"/>
      <c r="AR403" s="10" t="s">
        <v>8</v>
      </c>
      <c r="AS403" s="10" t="s">
        <v>40</v>
      </c>
      <c r="AT403" s="10" t="s">
        <v>38</v>
      </c>
      <c r="AU403" s="10" t="s">
        <v>11</v>
      </c>
      <c r="AV403" s="10"/>
      <c r="AW403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'Hepandensovirus' ,/*[srcSubgenus]=*/NULL,/*[srcSpecies]=*/ 'Decapod hepandensovirus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'Hepanhamaparvovirus' ,/*[subgenus]=*/NULL,/*[species]=*/ 'Decapod hepanhamaparvovirus 1' ,/*[isType]=*/ '1' ,/*[exemplarAccessions]=*/ 'GU371276' ,/*[exemplarName]=*/ 'Fenneropenaeus chinensis hepatopancreatic densovirus' ,/*[abbrev]=*/ 'FcHDV'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3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3" s="60" t="str">
        <f t="shared" ca="1" si="48"/>
        <v>/*[filename]=*/ 'ICTV MSL Release 35 2019 Changes.2.col_mapped.SQLinsert.xlsx' ,/*[sort]=*/ '396'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3" s="60" t="str">
        <f t="shared" si="49"/>
        <v>,/*[srcSubOrder]=*/NULL,/*[srcFamily]=*/ 'Parvoviridae' ,/*[srcSubFamily]=*/ 'Densovirinae' ,/*[srcGenus]=*/ 'Hepandensovirus' ,/*[srcSubgenus]=*/NULL,/*[srcSpecies]=*/ 'Decapod hepandensovirus 1' ,/*[srcIstype]=*/NULL,/*[empty1]=*/NULL,/*[realm]=*/NULL,/*[subrealm]=*/NULL,/*[kingdom]=*/NULL,/*[subkingdom]=*/NULL,/*[phylum]=*/NULL,/*[Subphylum]=*/NULL,/*[class]=*/NULL</v>
      </c>
      <c r="BA403" s="60" t="str">
        <f t="shared" si="50"/>
        <v xml:space="preserve">,/*[subclass]=*/NULL,/*[order]=*/NULL,/*[suborder]=*/NULL,/*[family]=*/ 'Parvoviridae' ,/*[subfamily]=*/ 'Hamaparvovirinae' ,/*[genus]=*/ 'Hepanhamaparvovirus' ,/*[subgenus]=*/NULL,/*[species]=*/ 'Decapod hepanhamaparvovirus 1' ,/*[isType]=*/ '1' ,/*[exemplarAccessions]=*/ 'GU371276' ,/*[exemplarName]=*/ 'Fenneropenaeus chinensis hepatopancreatic densovirus' ,/*[abbrev]=*/ 'FcHDV' ,/*[exemplarIsolate]=*/NULL,/*[isComplete]=*/ 'CG' ,/*[molecule]=*/ 'ssDNA (+/-)' </v>
      </c>
      <c r="BB403" s="60" t="str">
        <f t="shared" si="51"/>
        <v xml:space="preserve">,/*[change]=*/ 'Rename' ,/*[rank]=*/ 'species' </v>
      </c>
    </row>
    <row r="404" spans="1:54" x14ac:dyDescent="0.2">
      <c r="A4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4" s="14">
        <v>397</v>
      </c>
      <c r="D404" s="16" t="s">
        <v>878</v>
      </c>
      <c r="E404" s="14" t="s">
        <v>5731</v>
      </c>
      <c r="F404" s="16" t="s">
        <v>5405</v>
      </c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 t="s">
        <v>417</v>
      </c>
      <c r="R404" s="24" t="s">
        <v>879</v>
      </c>
      <c r="S404" s="24" t="s">
        <v>952</v>
      </c>
      <c r="T404" s="24"/>
      <c r="U404" s="24"/>
      <c r="V404" s="24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 t="s">
        <v>417</v>
      </c>
      <c r="AI404" s="6" t="s">
        <v>944</v>
      </c>
      <c r="AJ404" s="6" t="s">
        <v>953</v>
      </c>
      <c r="AK404" s="6"/>
      <c r="AL404" s="6"/>
      <c r="AM404" s="6"/>
      <c r="AN404" s="10"/>
      <c r="AO404" s="10"/>
      <c r="AP404" s="6"/>
      <c r="AQ404" s="10"/>
      <c r="AR404" s="10"/>
      <c r="AS404" s="10"/>
      <c r="AT404" s="10" t="s">
        <v>38</v>
      </c>
      <c r="AU404" s="10" t="s">
        <v>13</v>
      </c>
      <c r="AV404" s="10"/>
      <c r="AW404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'Penstyldensovirus'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'Penstylhamaparvovirus'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404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4" s="60" t="str">
        <f t="shared" ca="1" si="48"/>
        <v>/*[filename]=*/ 'ICTV MSL Release 35 2019 Changes.2.col_mapped.SQLinsert.xlsx' ,/*[sort]=*/ '397'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4" s="60" t="str">
        <f t="shared" si="49"/>
        <v>,/*[srcSubOrder]=*/NULL,/*[srcFamily]=*/ 'Parvoviridae' ,/*[srcSubFamily]=*/ 'Densovirinae' ,/*[srcGenus]=*/ 'Penstyldensovirus' ,/*[srcSubgenus]=*/NULL,/*[srcSpecies]=*/NULL,/*[srcIstype]=*/NULL,/*[empty1]=*/NULL,/*[realm]=*/NULL,/*[subrealm]=*/NULL,/*[kingdom]=*/NULL,/*[subkingdom]=*/NULL,/*[phylum]=*/NULL,/*[Subphylum]=*/NULL,/*[class]=*/NULL</v>
      </c>
      <c r="BA404" s="60" t="str">
        <f t="shared" si="50"/>
        <v>,/*[subclass]=*/NULL,/*[order]=*/NULL,/*[suborder]=*/NULL,/*[family]=*/ 'Parvoviridae' ,/*[subfamily]=*/ 'Hamaparvovirinae' ,/*[genus]=*/ 'Penstylhamaparvovirus' ,/*[subgenus]=*/NULL,/*[species]=*/NULL,/*[isType]=*/NULL,/*[exemplarAccessions]=*/NULL,/*[exemplarName]=*/NULL,/*[abbrev]=*/NULL,/*[exemplarIsolate]=*/NULL,/*[isComplete]=*/NULL,/*[molecule]=*/NULL</v>
      </c>
      <c r="BB404" s="60" t="str">
        <f t="shared" si="51"/>
        <v xml:space="preserve">,/*[change]=*/ 'Rename' ,/*[rank]=*/ 'genus' </v>
      </c>
    </row>
    <row r="405" spans="1:54" x14ac:dyDescent="0.2">
      <c r="A4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5" s="14">
        <v>398</v>
      </c>
      <c r="D405" s="16" t="s">
        <v>878</v>
      </c>
      <c r="E405" s="14" t="s">
        <v>5731</v>
      </c>
      <c r="F405" s="16" t="s">
        <v>5405</v>
      </c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 t="s">
        <v>417</v>
      </c>
      <c r="R405" s="24" t="s">
        <v>879</v>
      </c>
      <c r="S405" s="24" t="s">
        <v>952</v>
      </c>
      <c r="T405" s="24"/>
      <c r="U405" s="24" t="s">
        <v>954</v>
      </c>
      <c r="V405" s="24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 t="s">
        <v>417</v>
      </c>
      <c r="AI405" s="6" t="s">
        <v>944</v>
      </c>
      <c r="AJ405" s="6" t="s">
        <v>953</v>
      </c>
      <c r="AK405" s="6"/>
      <c r="AL405" s="6" t="s">
        <v>956</v>
      </c>
      <c r="AM405" s="5">
        <v>1</v>
      </c>
      <c r="AN405" s="10" t="s">
        <v>955</v>
      </c>
      <c r="AO405" s="10" t="s">
        <v>957</v>
      </c>
      <c r="AP405" s="6" t="s">
        <v>958</v>
      </c>
      <c r="AQ405" s="10"/>
      <c r="AR405" s="10" t="s">
        <v>8</v>
      </c>
      <c r="AS405" s="10" t="s">
        <v>40</v>
      </c>
      <c r="AT405" s="10" t="s">
        <v>38</v>
      </c>
      <c r="AU405" s="10" t="s">
        <v>11</v>
      </c>
      <c r="AV405" s="10"/>
      <c r="AW405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'Penstyldensovirus' ,/*[srcSubgenus]=*/NULL,/*[srcSpecies]=*/ 'Decapod penstyldensovirus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'Penstylhamaparvovirus' ,/*[subgenus]=*/NULL,/*[species]=*/ 'Decapod penstylhamaparvovirus 1' ,/*[isType]=*/ '1' ,/*[exemplarAccessions]=*/ 'AF273215' ,/*[exemplarName]=*/ 'Penaeus stylirostris penstyldensovirus 1' ,/*[abbrev]=*/ 'PstDV1'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5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5" s="60" t="str">
        <f t="shared" ca="1" si="48"/>
        <v>/*[filename]=*/ 'ICTV MSL Release 35 2019 Changes.2.col_mapped.SQLinsert.xlsx' ,/*[sort]=*/ '398'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5" s="60" t="str">
        <f t="shared" si="49"/>
        <v>,/*[srcSubOrder]=*/NULL,/*[srcFamily]=*/ 'Parvoviridae' ,/*[srcSubFamily]=*/ 'Densovirinae' ,/*[srcGenus]=*/ 'Penstyldensovirus' ,/*[srcSubgenus]=*/NULL,/*[srcSpecies]=*/ 'Decapod penstyldensovirus 1' ,/*[srcIstype]=*/NULL,/*[empty1]=*/NULL,/*[realm]=*/NULL,/*[subrealm]=*/NULL,/*[kingdom]=*/NULL,/*[subkingdom]=*/NULL,/*[phylum]=*/NULL,/*[Subphylum]=*/NULL,/*[class]=*/NULL</v>
      </c>
      <c r="BA405" s="60" t="str">
        <f t="shared" si="50"/>
        <v xml:space="preserve">,/*[subclass]=*/NULL,/*[order]=*/NULL,/*[suborder]=*/NULL,/*[family]=*/ 'Parvoviridae' ,/*[subfamily]=*/ 'Hamaparvovirinae' ,/*[genus]=*/ 'Penstylhamaparvovirus' ,/*[subgenus]=*/NULL,/*[species]=*/ 'Decapod penstylhamaparvovirus 1' ,/*[isType]=*/ '1' ,/*[exemplarAccessions]=*/ 'AF273215' ,/*[exemplarName]=*/ 'Penaeus stylirostris penstyldensovirus 1' ,/*[abbrev]=*/ 'PstDV1' ,/*[exemplarIsolate]=*/NULL,/*[isComplete]=*/ 'CG' ,/*[molecule]=*/ 'ssDNA (+/-)' </v>
      </c>
      <c r="BB405" s="60" t="str">
        <f t="shared" si="51"/>
        <v xml:space="preserve">,/*[change]=*/ 'Rename' ,/*[rank]=*/ 'species' </v>
      </c>
    </row>
    <row r="406" spans="1:54" x14ac:dyDescent="0.2">
      <c r="A4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6" s="14">
        <v>399</v>
      </c>
      <c r="D406" s="16" t="s">
        <v>878</v>
      </c>
      <c r="E406" s="14" t="s">
        <v>5731</v>
      </c>
      <c r="F406" s="16" t="s">
        <v>5405</v>
      </c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 t="s">
        <v>417</v>
      </c>
      <c r="R406" s="24" t="s">
        <v>879</v>
      </c>
      <c r="S406" s="24" t="s">
        <v>959</v>
      </c>
      <c r="T406" s="24"/>
      <c r="U406" s="24"/>
      <c r="V406" s="24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 t="s">
        <v>417</v>
      </c>
      <c r="AI406" s="6" t="s">
        <v>944</v>
      </c>
      <c r="AJ406" s="6" t="s">
        <v>960</v>
      </c>
      <c r="AK406" s="6"/>
      <c r="AL406" s="6"/>
      <c r="AM406" s="6"/>
      <c r="AN406" s="10"/>
      <c r="AO406" s="10"/>
      <c r="AP406" s="6"/>
      <c r="AQ406" s="10"/>
      <c r="AR406" s="10"/>
      <c r="AS406" s="10"/>
      <c r="AT406" s="10" t="s">
        <v>45</v>
      </c>
      <c r="AU406" s="10" t="s">
        <v>13</v>
      </c>
      <c r="AV406" s="10"/>
      <c r="AW406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'Brevidensovirus'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'Brevihamaparvovirus' ,/*[subgenus]=*/NULL,/*[species]=*/NULL,/*[isType]=*/NULL,/*[exemplarAccessions]=*/NULL,/*[exemplarName]=*/NULL,/*[abbrev]=*/NULL,/*[exemplarIsolate]=*/NULL,/*[isComplete]=*/NULL,/*[molecule]=*/NULL,/*[change]=*/ 'Move; rename' ,/*[rank]=*/ 'genus' /*,_comment='loaded from D:\client\github\ICTVonlineDbLoad\excel_files\[ICTV MSL Release 35 2019 Changes.2.col_mapped.SQLinsert.xlsx]load_next_msl'*/)</v>
      </c>
      <c r="AX406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6" s="60" t="str">
        <f t="shared" ca="1" si="48"/>
        <v>/*[filename]=*/ 'ICTV MSL Release 35 2019 Changes.2.col_mapped.SQLinsert.xlsx' ,/*[sort]=*/ '399'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6" s="60" t="str">
        <f t="shared" si="49"/>
        <v>,/*[srcSubOrder]=*/NULL,/*[srcFamily]=*/ 'Parvoviridae' ,/*[srcSubFamily]=*/ 'Densovirinae' ,/*[srcGenus]=*/ 'Brevidensovirus' ,/*[srcSubgenus]=*/NULL,/*[srcSpecies]=*/NULL,/*[srcIstype]=*/NULL,/*[empty1]=*/NULL,/*[realm]=*/NULL,/*[subrealm]=*/NULL,/*[kingdom]=*/NULL,/*[subkingdom]=*/NULL,/*[phylum]=*/NULL,/*[Subphylum]=*/NULL,/*[class]=*/NULL</v>
      </c>
      <c r="BA406" s="60" t="str">
        <f t="shared" si="50"/>
        <v>,/*[subclass]=*/NULL,/*[order]=*/NULL,/*[suborder]=*/NULL,/*[family]=*/ 'Parvoviridae' ,/*[subfamily]=*/ 'Hamaparvovirinae' ,/*[genus]=*/ 'Brevihamaparvovirus' ,/*[subgenus]=*/NULL,/*[species]=*/NULL,/*[isType]=*/NULL,/*[exemplarAccessions]=*/NULL,/*[exemplarName]=*/NULL,/*[abbrev]=*/NULL,/*[exemplarIsolate]=*/NULL,/*[isComplete]=*/NULL,/*[molecule]=*/NULL</v>
      </c>
      <c r="BB406" s="60" t="str">
        <f t="shared" si="51"/>
        <v xml:space="preserve">,/*[change]=*/ 'Move; rename' ,/*[rank]=*/ 'genus' </v>
      </c>
    </row>
    <row r="407" spans="1:54" x14ac:dyDescent="0.2">
      <c r="A4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7" s="14">
        <v>400</v>
      </c>
      <c r="D407" s="16" t="s">
        <v>878</v>
      </c>
      <c r="E407" s="14" t="s">
        <v>5731</v>
      </c>
      <c r="F407" s="16" t="s">
        <v>5405</v>
      </c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 t="s">
        <v>417</v>
      </c>
      <c r="R407" s="24" t="s">
        <v>879</v>
      </c>
      <c r="S407" s="24" t="s">
        <v>959</v>
      </c>
      <c r="T407" s="24"/>
      <c r="U407" s="24" t="s">
        <v>961</v>
      </c>
      <c r="V407" s="24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 t="s">
        <v>417</v>
      </c>
      <c r="AI407" s="6" t="s">
        <v>944</v>
      </c>
      <c r="AJ407" s="6" t="s">
        <v>960</v>
      </c>
      <c r="AK407" s="6"/>
      <c r="AL407" s="6" t="s">
        <v>963</v>
      </c>
      <c r="AM407" s="5">
        <v>1</v>
      </c>
      <c r="AN407" s="10" t="s">
        <v>962</v>
      </c>
      <c r="AO407" s="10" t="s">
        <v>964</v>
      </c>
      <c r="AP407" s="6" t="s">
        <v>965</v>
      </c>
      <c r="AQ407" s="10"/>
      <c r="AR407" s="10" t="s">
        <v>8</v>
      </c>
      <c r="AS407" s="10" t="s">
        <v>40</v>
      </c>
      <c r="AT407" s="10" t="s">
        <v>38</v>
      </c>
      <c r="AU407" s="10" t="s">
        <v>11</v>
      </c>
      <c r="AV407" s="10"/>
      <c r="AW407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'Brevidensovirus' ,/*[srcSubgenus]=*/NULL,/*[srcSpecies]=*/ 'Dipteran brevidensovirus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'Brevihamaparvovirus' ,/*[subgenus]=*/NULL,/*[species]=*/ 'Dipteran brevihamaparvovirus  1' ,/*[isType]=*/ '1' ,/*[exemplarAccessions]=*/ ' EU233812' ,/*[exemplarName]=*/ 'Anopheles gambiae densovirus' ,/*[abbrev]=*/ 'AgDV'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7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7" s="60" t="str">
        <f t="shared" ca="1" si="48"/>
        <v>/*[filename]=*/ 'ICTV MSL Release 35 2019 Changes.2.col_mapped.SQLinsert.xlsx' ,/*[sort]=*/ '400'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7" s="60" t="str">
        <f t="shared" si="49"/>
        <v>,/*[srcSubOrder]=*/NULL,/*[srcFamily]=*/ 'Parvoviridae' ,/*[srcSubFamily]=*/ 'Densovirinae' ,/*[srcGenus]=*/ 'Brevidensovirus' ,/*[srcSubgenus]=*/NULL,/*[srcSpecies]=*/ 'Dipteran brevidensovirus 1' ,/*[srcIstype]=*/NULL,/*[empty1]=*/NULL,/*[realm]=*/NULL,/*[subrealm]=*/NULL,/*[kingdom]=*/NULL,/*[subkingdom]=*/NULL,/*[phylum]=*/NULL,/*[Subphylum]=*/NULL,/*[class]=*/NULL</v>
      </c>
      <c r="BA407" s="60" t="str">
        <f t="shared" si="50"/>
        <v xml:space="preserve">,/*[subclass]=*/NULL,/*[order]=*/NULL,/*[suborder]=*/NULL,/*[family]=*/ 'Parvoviridae' ,/*[subfamily]=*/ 'Hamaparvovirinae' ,/*[genus]=*/ 'Brevihamaparvovirus' ,/*[subgenus]=*/NULL,/*[species]=*/ 'Dipteran brevihamaparvovirus  1' ,/*[isType]=*/ '1' ,/*[exemplarAccessions]=*/ ' EU233812' ,/*[exemplarName]=*/ 'Anopheles gambiae densovirus' ,/*[abbrev]=*/ 'AgDV' ,/*[exemplarIsolate]=*/NULL,/*[isComplete]=*/ 'CG' ,/*[molecule]=*/ 'ssDNA (+/-)' </v>
      </c>
      <c r="BB407" s="60" t="str">
        <f t="shared" si="51"/>
        <v xml:space="preserve">,/*[change]=*/ 'Rename' ,/*[rank]=*/ 'species' </v>
      </c>
    </row>
    <row r="408" spans="1:54" x14ac:dyDescent="0.2">
      <c r="A4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8" s="14">
        <v>401</v>
      </c>
      <c r="D408" s="16" t="s">
        <v>878</v>
      </c>
      <c r="E408" s="14" t="s">
        <v>5731</v>
      </c>
      <c r="F408" s="16" t="s">
        <v>5405</v>
      </c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 t="s">
        <v>417</v>
      </c>
      <c r="R408" s="24" t="s">
        <v>879</v>
      </c>
      <c r="S408" s="24" t="s">
        <v>959</v>
      </c>
      <c r="T408" s="24"/>
      <c r="U408" s="24" t="s">
        <v>966</v>
      </c>
      <c r="V408" s="24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 t="s">
        <v>417</v>
      </c>
      <c r="AI408" s="6" t="s">
        <v>944</v>
      </c>
      <c r="AJ408" s="6" t="s">
        <v>960</v>
      </c>
      <c r="AK408" s="6"/>
      <c r="AL408" s="6" t="s">
        <v>968</v>
      </c>
      <c r="AM408" s="5">
        <v>0</v>
      </c>
      <c r="AN408" s="10" t="s">
        <v>967</v>
      </c>
      <c r="AO408" s="10" t="s">
        <v>969</v>
      </c>
      <c r="AP408" s="6" t="s">
        <v>970</v>
      </c>
      <c r="AQ408" s="10"/>
      <c r="AR408" s="10" t="s">
        <v>8</v>
      </c>
      <c r="AS408" s="10" t="s">
        <v>40</v>
      </c>
      <c r="AT408" s="10" t="s">
        <v>38</v>
      </c>
      <c r="AU408" s="10" t="s">
        <v>11</v>
      </c>
      <c r="AV408" s="10"/>
      <c r="AW408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'Brevidensovirus' ,/*[srcSubgenus]=*/NULL,/*[srcSpecies]=*/ 'Dipteran brevidensovirus 2'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'Brevihamaparvovirus' ,/*[subgenus]=*/NULL,/*[species]=*/ 'Dipteran brevihamaparvovirus 2' ,/*[isType]=*/ '0' ,/*[exemplarAccessions]=*/ ' X74945' ,/*[exemplarName]=*/ 'Aedes albopictus densovirus 2' ,/*[abbrev]=*/ 'AalDV2'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8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8" s="60" t="str">
        <f t="shared" ca="1" si="48"/>
        <v>/*[filename]=*/ 'ICTV MSL Release 35 2019 Changes.2.col_mapped.SQLinsert.xlsx' ,/*[sort]=*/ '401'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8" s="60" t="str">
        <f t="shared" si="49"/>
        <v>,/*[srcSubOrder]=*/NULL,/*[srcFamily]=*/ 'Parvoviridae' ,/*[srcSubFamily]=*/ 'Densovirinae' ,/*[srcGenus]=*/ 'Brevidensovirus' ,/*[srcSubgenus]=*/NULL,/*[srcSpecies]=*/ 'Dipteran brevidensovirus 2' ,/*[srcIstype]=*/NULL,/*[empty1]=*/NULL,/*[realm]=*/NULL,/*[subrealm]=*/NULL,/*[kingdom]=*/NULL,/*[subkingdom]=*/NULL,/*[phylum]=*/NULL,/*[Subphylum]=*/NULL,/*[class]=*/NULL</v>
      </c>
      <c r="BA408" s="60" t="str">
        <f t="shared" si="50"/>
        <v xml:space="preserve">,/*[subclass]=*/NULL,/*[order]=*/NULL,/*[suborder]=*/NULL,/*[family]=*/ 'Parvoviridae' ,/*[subfamily]=*/ 'Hamaparvovirinae' ,/*[genus]=*/ 'Brevihamaparvovirus' ,/*[subgenus]=*/NULL,/*[species]=*/ 'Dipteran brevihamaparvovirus 2' ,/*[isType]=*/ '0' ,/*[exemplarAccessions]=*/ ' X74945' ,/*[exemplarName]=*/ 'Aedes albopictus densovirus 2' ,/*[abbrev]=*/ 'AalDV2' ,/*[exemplarIsolate]=*/NULL,/*[isComplete]=*/ 'CG' ,/*[molecule]=*/ 'ssDNA (+/-)' </v>
      </c>
      <c r="BB408" s="60" t="str">
        <f t="shared" si="51"/>
        <v xml:space="preserve">,/*[change]=*/ 'Rename' ,/*[rank]=*/ 'species' </v>
      </c>
    </row>
    <row r="409" spans="1:54" x14ac:dyDescent="0.2">
      <c r="A4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9" s="14">
        <v>402</v>
      </c>
      <c r="D409" s="16" t="s">
        <v>878</v>
      </c>
      <c r="E409" s="14" t="s">
        <v>5731</v>
      </c>
      <c r="F409" s="16" t="s">
        <v>5405</v>
      </c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 t="s">
        <v>417</v>
      </c>
      <c r="AI409" s="6" t="s">
        <v>944</v>
      </c>
      <c r="AJ409" s="6" t="s">
        <v>971</v>
      </c>
      <c r="AK409" s="6"/>
      <c r="AL409" s="6"/>
      <c r="AM409" s="6"/>
      <c r="AN409" s="10"/>
      <c r="AO409" s="10"/>
      <c r="AP409" s="6"/>
      <c r="AQ409" s="10"/>
      <c r="AR409" s="10"/>
      <c r="AS409" s="10"/>
      <c r="AT409" s="10" t="s">
        <v>10</v>
      </c>
      <c r="AU409" s="10" t="s">
        <v>13</v>
      </c>
      <c r="AV409" s="10"/>
      <c r="AW409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'Ichthamaparvovirus'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09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9" s="60" t="str">
        <f t="shared" ca="1" si="48"/>
        <v>/*[filename]=*/ 'ICTV MSL Release 35 2019 Changes.2.col_mapped.SQLinsert.xlsx' ,/*[sort]=*/ '402'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9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09" s="60" t="str">
        <f t="shared" si="50"/>
        <v>,/*[subclass]=*/NULL,/*[order]=*/NULL,/*[suborder]=*/NULL,/*[family]=*/ 'Parvoviridae' ,/*[subfamily]=*/ 'Hamaparvovirinae' ,/*[genus]=*/ 'Ichthamaparvovirus' ,/*[subgenus]=*/NULL,/*[species]=*/NULL,/*[isType]=*/NULL,/*[exemplarAccessions]=*/NULL,/*[exemplarName]=*/NULL,/*[abbrev]=*/NULL,/*[exemplarIsolate]=*/NULL,/*[isComplete]=*/NULL,/*[molecule]=*/NULL</v>
      </c>
      <c r="BB409" s="60" t="str">
        <f t="shared" si="51"/>
        <v xml:space="preserve">,/*[change]=*/ 'Create new' ,/*[rank]=*/ 'genus' </v>
      </c>
    </row>
    <row r="410" spans="1:54" x14ac:dyDescent="0.2">
      <c r="A4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0" s="14">
        <v>403</v>
      </c>
      <c r="D410" s="16" t="s">
        <v>878</v>
      </c>
      <c r="E410" s="14" t="s">
        <v>5731</v>
      </c>
      <c r="F410" s="16" t="s">
        <v>5405</v>
      </c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 t="s">
        <v>417</v>
      </c>
      <c r="AI410" s="6" t="s">
        <v>944</v>
      </c>
      <c r="AJ410" s="6" t="s">
        <v>971</v>
      </c>
      <c r="AK410" s="6"/>
      <c r="AL410" s="6" t="s">
        <v>972</v>
      </c>
      <c r="AM410" s="5">
        <v>1</v>
      </c>
      <c r="AN410" s="10" t="s">
        <v>973</v>
      </c>
      <c r="AO410" s="10" t="s">
        <v>974</v>
      </c>
      <c r="AP410" s="6" t="s">
        <v>975</v>
      </c>
      <c r="AQ410" s="10"/>
      <c r="AR410" s="10" t="s">
        <v>21</v>
      </c>
      <c r="AS410" s="10" t="s">
        <v>40</v>
      </c>
      <c r="AT410" s="10" t="s">
        <v>19</v>
      </c>
      <c r="AU410" s="10" t="s">
        <v>11</v>
      </c>
      <c r="AV410" s="10"/>
      <c r="AW410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'Ichthamaparvovirus' ,/*[subgenus]=*/NULL,/*[species]=*/ 'Syngnathid ichthamaparvovirus 1' ,/*[isType]=*/ '1' ,/*[exemplarAccessions]=*/ 'MN049932' ,/*[exemplarName]=*/ 'Syngnathus scovelli chapparvovirus' ,/*[abbrev]=*/ 'ScChPV' ,/*[exemplarIsolate]=*/NULL,/*[isComplete]=*/ 'CCG'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10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0" s="60" t="str">
        <f t="shared" ca="1" si="48"/>
        <v>/*[filename]=*/ 'ICTV MSL Release 35 2019 Changes.2.col_mapped.SQLinsert.xlsx' ,/*[sort]=*/ '403'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0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0" s="60" t="str">
        <f t="shared" si="50"/>
        <v xml:space="preserve">,/*[subclass]=*/NULL,/*[order]=*/NULL,/*[suborder]=*/NULL,/*[family]=*/ 'Parvoviridae' ,/*[subfamily]=*/ 'Hamaparvovirinae' ,/*[genus]=*/ 'Ichthamaparvovirus' ,/*[subgenus]=*/NULL,/*[species]=*/ 'Syngnathid ichthamaparvovirus 1' ,/*[isType]=*/ '1' ,/*[exemplarAccessions]=*/ 'MN049932' ,/*[exemplarName]=*/ 'Syngnathus scovelli chapparvovirus' ,/*[abbrev]=*/ 'ScChPV' ,/*[exemplarIsolate]=*/NULL,/*[isComplete]=*/ 'CCG' ,/*[molecule]=*/ 'ssDNA (+/-)' </v>
      </c>
      <c r="BB410" s="60" t="str">
        <f t="shared" si="51"/>
        <v xml:space="preserve">,/*[change]=*/ 'Create new; assign as type species' ,/*[rank]=*/ 'species' </v>
      </c>
    </row>
    <row r="411" spans="1:54" x14ac:dyDescent="0.2">
      <c r="A4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1" s="14">
        <v>404</v>
      </c>
      <c r="D411" s="16" t="s">
        <v>878</v>
      </c>
      <c r="E411" s="14" t="s">
        <v>5731</v>
      </c>
      <c r="F411" s="16" t="s">
        <v>5405</v>
      </c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 t="s">
        <v>417</v>
      </c>
      <c r="AI411" s="6" t="s">
        <v>944</v>
      </c>
      <c r="AJ411" s="6" t="s">
        <v>976</v>
      </c>
      <c r="AK411" s="6"/>
      <c r="AL411" s="6"/>
      <c r="AM411" s="6"/>
      <c r="AN411" s="10"/>
      <c r="AO411" s="10"/>
      <c r="AP411" s="6"/>
      <c r="AQ411" s="10"/>
      <c r="AR411" s="10"/>
      <c r="AS411" s="10"/>
      <c r="AT411" s="10" t="s">
        <v>10</v>
      </c>
      <c r="AU411" s="10" t="s">
        <v>13</v>
      </c>
      <c r="AV411" s="10"/>
      <c r="AW411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11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1" s="60" t="str">
        <f t="shared" ca="1" si="48"/>
        <v>/*[filename]=*/ 'ICTV MSL Release 35 2019 Changes.2.col_mapped.SQLinsert.xlsx' ,/*[sort]=*/ '404'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1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1" s="60" t="str">
        <f t="shared" si="50"/>
        <v>,/*[subclass]=*/NULL,/*[order]=*/NULL,/*[suborder]=*/NULL,/*[family]=*/ 'Parvoviridae' ,/*[subfamily]=*/ 'Hamaparvovirinae' ,/*[genus]=*/ 'Chaphamaparvovirus' ,/*[subgenus]=*/NULL,/*[species]=*/NULL,/*[isType]=*/NULL,/*[exemplarAccessions]=*/NULL,/*[exemplarName]=*/NULL,/*[abbrev]=*/NULL,/*[exemplarIsolate]=*/NULL,/*[isComplete]=*/NULL,/*[molecule]=*/NULL</v>
      </c>
      <c r="BB411" s="60" t="str">
        <f t="shared" si="51"/>
        <v xml:space="preserve">,/*[change]=*/ 'Create new' ,/*[rank]=*/ 'genus' </v>
      </c>
    </row>
    <row r="412" spans="1:54" x14ac:dyDescent="0.2">
      <c r="A4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2" s="14">
        <v>405</v>
      </c>
      <c r="D412" s="16" t="s">
        <v>878</v>
      </c>
      <c r="E412" s="14" t="s">
        <v>5731</v>
      </c>
      <c r="F412" s="16" t="s">
        <v>5405</v>
      </c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 t="s">
        <v>417</v>
      </c>
      <c r="AI412" s="6" t="s">
        <v>944</v>
      </c>
      <c r="AJ412" s="6" t="s">
        <v>976</v>
      </c>
      <c r="AK412" s="6"/>
      <c r="AL412" s="6" t="s">
        <v>977</v>
      </c>
      <c r="AM412" s="5">
        <v>0</v>
      </c>
      <c r="AN412" s="10" t="s">
        <v>978</v>
      </c>
      <c r="AO412" s="10" t="s">
        <v>979</v>
      </c>
      <c r="AP412" s="6" t="s">
        <v>980</v>
      </c>
      <c r="AQ412" s="10"/>
      <c r="AR412" s="10" t="s">
        <v>21</v>
      </c>
      <c r="AS412" s="10" t="s">
        <v>40</v>
      </c>
      <c r="AT412" s="10" t="s">
        <v>10</v>
      </c>
      <c r="AU412" s="10" t="s">
        <v>11</v>
      </c>
      <c r="AV412" s="10"/>
      <c r="AW412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'Ungulate chaphamaparvovirus 1' ,/*[isType]=*/ '0' ,/*[exemplarAccessions]=*/ 'MG543471' ,/*[exemplarName]=*/ 'porcine parvovirus 7' ,/*[abbrev]=*/ 'PPV7'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2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2" s="60" t="str">
        <f t="shared" ca="1" si="48"/>
        <v>/*[filename]=*/ 'ICTV MSL Release 35 2019 Changes.2.col_mapped.SQLinsert.xlsx' ,/*[sort]=*/ '405'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2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2" s="60" t="str">
        <f t="shared" si="50"/>
        <v xml:space="preserve">,/*[subclass]=*/NULL,/*[order]=*/NULL,/*[suborder]=*/NULL,/*[family]=*/ 'Parvoviridae' ,/*[subfamily]=*/ 'Hamaparvovirinae' ,/*[genus]=*/ 'Chaphamaparvovirus' ,/*[subgenus]=*/NULL,/*[species]=*/ 'Ungulate chaphamaparvovirus 1' ,/*[isType]=*/ '0' ,/*[exemplarAccessions]=*/ 'MG543471' ,/*[exemplarName]=*/ 'porcine parvovirus 7' ,/*[abbrev]=*/ 'PPV7' ,/*[exemplarIsolate]=*/NULL,/*[isComplete]=*/ 'CCG' ,/*[molecule]=*/ 'ssDNA (+/-)' </v>
      </c>
      <c r="BB412" s="60" t="str">
        <f t="shared" si="51"/>
        <v xml:space="preserve">,/*[change]=*/ 'Create new' ,/*[rank]=*/ 'species' </v>
      </c>
    </row>
    <row r="413" spans="1:54" x14ac:dyDescent="0.2">
      <c r="A4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3" s="14">
        <v>406</v>
      </c>
      <c r="D413" s="16" t="s">
        <v>878</v>
      </c>
      <c r="E413" s="14" t="s">
        <v>5731</v>
      </c>
      <c r="F413" s="16" t="s">
        <v>5405</v>
      </c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 t="s">
        <v>417</v>
      </c>
      <c r="AI413" s="6" t="s">
        <v>944</v>
      </c>
      <c r="AJ413" s="6" t="s">
        <v>976</v>
      </c>
      <c r="AK413" s="6"/>
      <c r="AL413" s="6" t="s">
        <v>981</v>
      </c>
      <c r="AM413" s="5">
        <v>1</v>
      </c>
      <c r="AN413" s="10" t="s">
        <v>982</v>
      </c>
      <c r="AO413" s="10" t="s">
        <v>983</v>
      </c>
      <c r="AP413" s="6" t="s">
        <v>984</v>
      </c>
      <c r="AQ413" s="10"/>
      <c r="AR413" s="10" t="s">
        <v>8</v>
      </c>
      <c r="AS413" s="10" t="s">
        <v>40</v>
      </c>
      <c r="AT413" s="10" t="s">
        <v>19</v>
      </c>
      <c r="AU413" s="10" t="s">
        <v>11</v>
      </c>
      <c r="AV413" s="10"/>
      <c r="AW413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'Rodent chaphamaparvovirus 1' ,/*[isType]=*/ '1' ,/*[exemplarAccessions]=*/ 'MH670587' ,/*[exemplarName]=*/ 'mouse kidney parvovirus' ,/*[abbrev]=*/ 'MKPV' ,/*[exemplarIsolate]=*/NULL,/*[isComplete]=*/ 'CG'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13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3" s="60" t="str">
        <f t="shared" ca="1" si="48"/>
        <v>/*[filename]=*/ 'ICTV MSL Release 35 2019 Changes.2.col_mapped.SQLinsert.xlsx' ,/*[sort]=*/ '406'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3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3" s="60" t="str">
        <f t="shared" si="50"/>
        <v xml:space="preserve">,/*[subclass]=*/NULL,/*[order]=*/NULL,/*[suborder]=*/NULL,/*[family]=*/ 'Parvoviridae' ,/*[subfamily]=*/ 'Hamaparvovirinae' ,/*[genus]=*/ 'Chaphamaparvovirus' ,/*[subgenus]=*/NULL,/*[species]=*/ 'Rodent chaphamaparvovirus 1' ,/*[isType]=*/ '1' ,/*[exemplarAccessions]=*/ 'MH670587' ,/*[exemplarName]=*/ 'mouse kidney parvovirus' ,/*[abbrev]=*/ 'MKPV' ,/*[exemplarIsolate]=*/NULL,/*[isComplete]=*/ 'CG' ,/*[molecule]=*/ 'ssDNA (+/-)' </v>
      </c>
      <c r="BB413" s="60" t="str">
        <f t="shared" si="51"/>
        <v xml:space="preserve">,/*[change]=*/ 'Create new; assign as type species' ,/*[rank]=*/ 'species' </v>
      </c>
    </row>
    <row r="414" spans="1:54" x14ac:dyDescent="0.2">
      <c r="A4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4" s="14">
        <v>407</v>
      </c>
      <c r="D414" s="16" t="s">
        <v>878</v>
      </c>
      <c r="E414" s="14" t="s">
        <v>5731</v>
      </c>
      <c r="F414" s="16" t="s">
        <v>5405</v>
      </c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 t="s">
        <v>417</v>
      </c>
      <c r="AI414" s="6" t="s">
        <v>944</v>
      </c>
      <c r="AJ414" s="6" t="s">
        <v>976</v>
      </c>
      <c r="AK414" s="6"/>
      <c r="AL414" s="6" t="s">
        <v>985</v>
      </c>
      <c r="AM414" s="5">
        <v>0</v>
      </c>
      <c r="AN414" s="10" t="s">
        <v>986</v>
      </c>
      <c r="AO414" s="10" t="s">
        <v>987</v>
      </c>
      <c r="AP414" s="6" t="s">
        <v>988</v>
      </c>
      <c r="AQ414" s="10"/>
      <c r="AR414" s="10" t="s">
        <v>21</v>
      </c>
      <c r="AS414" s="10" t="s">
        <v>40</v>
      </c>
      <c r="AT414" s="10" t="s">
        <v>10</v>
      </c>
      <c r="AU414" s="10" t="s">
        <v>11</v>
      </c>
      <c r="AV414" s="10"/>
      <c r="AW414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'Rodent chaphamaparvovirus 2' ,/*[isType]=*/ '0' ,/*[exemplarAccessions]=*/ 'KX272741' ,/*[exemplarName]=*/ 'rat parvovirus 2' ,/*[abbrev]=*/ 'RPV2'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4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4" s="60" t="str">
        <f t="shared" ca="1" si="48"/>
        <v>/*[filename]=*/ 'ICTV MSL Release 35 2019 Changes.2.col_mapped.SQLinsert.xlsx' ,/*[sort]=*/ '407'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4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4" s="60" t="str">
        <f t="shared" si="50"/>
        <v xml:space="preserve">,/*[subclass]=*/NULL,/*[order]=*/NULL,/*[suborder]=*/NULL,/*[family]=*/ 'Parvoviridae' ,/*[subfamily]=*/ 'Hamaparvovirinae' ,/*[genus]=*/ 'Chaphamaparvovirus' ,/*[subgenus]=*/NULL,/*[species]=*/ 'Rodent chaphamaparvovirus 2' ,/*[isType]=*/ '0' ,/*[exemplarAccessions]=*/ 'KX272741' ,/*[exemplarName]=*/ 'rat parvovirus 2' ,/*[abbrev]=*/ 'RPV2' ,/*[exemplarIsolate]=*/NULL,/*[isComplete]=*/ 'CCG' ,/*[molecule]=*/ 'ssDNA (+/-)' </v>
      </c>
      <c r="BB414" s="60" t="str">
        <f t="shared" si="51"/>
        <v xml:space="preserve">,/*[change]=*/ 'Create new' ,/*[rank]=*/ 'species' </v>
      </c>
    </row>
    <row r="415" spans="1:54" x14ac:dyDescent="0.2">
      <c r="A4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5" s="14">
        <v>408</v>
      </c>
      <c r="D415" s="16" t="s">
        <v>878</v>
      </c>
      <c r="E415" s="14" t="s">
        <v>5731</v>
      </c>
      <c r="F415" s="16" t="s">
        <v>5405</v>
      </c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 t="s">
        <v>417</v>
      </c>
      <c r="AI415" s="6" t="s">
        <v>944</v>
      </c>
      <c r="AJ415" s="6" t="s">
        <v>976</v>
      </c>
      <c r="AK415" s="6"/>
      <c r="AL415" s="6" t="s">
        <v>989</v>
      </c>
      <c r="AM415" s="5">
        <v>0</v>
      </c>
      <c r="AN415" s="10" t="s">
        <v>990</v>
      </c>
      <c r="AO415" s="10" t="s">
        <v>991</v>
      </c>
      <c r="AP415" s="6" t="s">
        <v>992</v>
      </c>
      <c r="AQ415" s="10"/>
      <c r="AR415" s="10" t="s">
        <v>21</v>
      </c>
      <c r="AS415" s="10" t="s">
        <v>40</v>
      </c>
      <c r="AT415" s="10" t="s">
        <v>10</v>
      </c>
      <c r="AU415" s="10" t="s">
        <v>11</v>
      </c>
      <c r="AV415" s="10"/>
      <c r="AW415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'Carnivore chaphamaparvovirus 1' ,/*[isType]=*/ '0' ,/*[exemplarAccessions]=*/ 'MH893826' ,/*[exemplarName]=*/ 'cachavirus 1A' ,/*[abbrev]=*/ 'CaChV 1A'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5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5" s="60" t="str">
        <f t="shared" ca="1" si="48"/>
        <v>/*[filename]=*/ 'ICTV MSL Release 35 2019 Changes.2.col_mapped.SQLinsert.xlsx' ,/*[sort]=*/ '408'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5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5" s="60" t="str">
        <f t="shared" si="50"/>
        <v xml:space="preserve">,/*[subclass]=*/NULL,/*[order]=*/NULL,/*[suborder]=*/NULL,/*[family]=*/ 'Parvoviridae' ,/*[subfamily]=*/ 'Hamaparvovirinae' ,/*[genus]=*/ 'Chaphamaparvovirus' ,/*[subgenus]=*/NULL,/*[species]=*/ 'Carnivore chaphamaparvovirus 1' ,/*[isType]=*/ '0' ,/*[exemplarAccessions]=*/ 'MH893826' ,/*[exemplarName]=*/ 'cachavirus 1A' ,/*[abbrev]=*/ 'CaChV 1A' ,/*[exemplarIsolate]=*/NULL,/*[isComplete]=*/ 'CCG' ,/*[molecule]=*/ 'ssDNA (+/-)' </v>
      </c>
      <c r="BB415" s="60" t="str">
        <f t="shared" si="51"/>
        <v xml:space="preserve">,/*[change]=*/ 'Create new' ,/*[rank]=*/ 'species' </v>
      </c>
    </row>
    <row r="416" spans="1:54" x14ac:dyDescent="0.2">
      <c r="A4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6" s="14">
        <v>409</v>
      </c>
      <c r="D416" s="16" t="s">
        <v>878</v>
      </c>
      <c r="E416" s="14" t="s">
        <v>5731</v>
      </c>
      <c r="F416" s="16" t="s">
        <v>5405</v>
      </c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 t="s">
        <v>417</v>
      </c>
      <c r="AI416" s="6" t="s">
        <v>944</v>
      </c>
      <c r="AJ416" s="6" t="s">
        <v>976</v>
      </c>
      <c r="AK416" s="6"/>
      <c r="AL416" s="6" t="s">
        <v>993</v>
      </c>
      <c r="AM416" s="5">
        <v>0</v>
      </c>
      <c r="AN416" s="10" t="s">
        <v>994</v>
      </c>
      <c r="AO416" s="10" t="s">
        <v>995</v>
      </c>
      <c r="AP416" s="6" t="s">
        <v>996</v>
      </c>
      <c r="AQ416" s="10"/>
      <c r="AR416" s="10" t="s">
        <v>21</v>
      </c>
      <c r="AS416" s="10" t="s">
        <v>40</v>
      </c>
      <c r="AT416" s="10" t="s">
        <v>10</v>
      </c>
      <c r="AU416" s="10" t="s">
        <v>11</v>
      </c>
      <c r="AV416" s="10"/>
      <c r="AW416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'Chiropteran chaphamaparvovirus 1' ,/*[isType]=*/ '0' ,/*[exemplarAccessions]=*/ 'NC032097' ,/*[exemplarName]=*/ 'Desmodus rotondus chapparvovirus' ,/*[abbrev]=*/ 'DrChPV'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6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6" s="60" t="str">
        <f t="shared" ca="1" si="48"/>
        <v>/*[filename]=*/ 'ICTV MSL Release 35 2019 Changes.2.col_mapped.SQLinsert.xlsx' ,/*[sort]=*/ '409'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6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6" s="60" t="str">
        <f t="shared" si="50"/>
        <v xml:space="preserve">,/*[subclass]=*/NULL,/*[order]=*/NULL,/*[suborder]=*/NULL,/*[family]=*/ 'Parvoviridae' ,/*[subfamily]=*/ 'Hamaparvovirinae' ,/*[genus]=*/ 'Chaphamaparvovirus' ,/*[subgenus]=*/NULL,/*[species]=*/ 'Chiropteran chaphamaparvovirus 1' ,/*[isType]=*/ '0' ,/*[exemplarAccessions]=*/ 'NC032097' ,/*[exemplarName]=*/ 'Desmodus rotondus chapparvovirus' ,/*[abbrev]=*/ 'DrChPV' ,/*[exemplarIsolate]=*/NULL,/*[isComplete]=*/ 'CCG' ,/*[molecule]=*/ 'ssDNA (+/-)' </v>
      </c>
      <c r="BB416" s="60" t="str">
        <f t="shared" si="51"/>
        <v xml:space="preserve">,/*[change]=*/ 'Create new' ,/*[rank]=*/ 'species' </v>
      </c>
    </row>
    <row r="417" spans="1:54" x14ac:dyDescent="0.2">
      <c r="A4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7" s="14">
        <v>410</v>
      </c>
      <c r="D417" s="16" t="s">
        <v>878</v>
      </c>
      <c r="E417" s="14" t="s">
        <v>5731</v>
      </c>
      <c r="F417" s="16" t="s">
        <v>5405</v>
      </c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 t="s">
        <v>417</v>
      </c>
      <c r="AI417" s="6" t="s">
        <v>944</v>
      </c>
      <c r="AJ417" s="6" t="s">
        <v>976</v>
      </c>
      <c r="AK417" s="6"/>
      <c r="AL417" s="6" t="s">
        <v>997</v>
      </c>
      <c r="AM417" s="5">
        <v>0</v>
      </c>
      <c r="AN417" s="10" t="s">
        <v>998</v>
      </c>
      <c r="AO417" s="10" t="s">
        <v>999</v>
      </c>
      <c r="AP417" s="6" t="s">
        <v>1000</v>
      </c>
      <c r="AQ417" s="10"/>
      <c r="AR417" s="10" t="s">
        <v>21</v>
      </c>
      <c r="AS417" s="10" t="s">
        <v>40</v>
      </c>
      <c r="AT417" s="10" t="s">
        <v>10</v>
      </c>
      <c r="AU417" s="10" t="s">
        <v>11</v>
      </c>
      <c r="AV417" s="10"/>
      <c r="AW417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'Galliform chaphamaparvovirus 1' ,/*[isType]=*/ '0' ,/*[exemplarAccessions]=*/ 'KF925531' ,/*[exemplarName]=*/ 'turkey parvovirus 2' ,/*[abbrev]=*/ 'TPV2'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7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7" s="60" t="str">
        <f t="shared" ca="1" si="48"/>
        <v>/*[filename]=*/ 'ICTV MSL Release 35 2019 Changes.2.col_mapped.SQLinsert.xlsx' ,/*[sort]=*/ '410'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7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7" s="60" t="str">
        <f t="shared" si="50"/>
        <v xml:space="preserve">,/*[subclass]=*/NULL,/*[order]=*/NULL,/*[suborder]=*/NULL,/*[family]=*/ 'Parvoviridae' ,/*[subfamily]=*/ 'Hamaparvovirinae' ,/*[genus]=*/ 'Chaphamaparvovirus' ,/*[subgenus]=*/NULL,/*[species]=*/ 'Galliform chaphamaparvovirus 1' ,/*[isType]=*/ '0' ,/*[exemplarAccessions]=*/ 'KF925531' ,/*[exemplarName]=*/ 'turkey parvovirus 2' ,/*[abbrev]=*/ 'TPV2' ,/*[exemplarIsolate]=*/NULL,/*[isComplete]=*/ 'CCG' ,/*[molecule]=*/ 'ssDNA (+/-)' </v>
      </c>
      <c r="BB417" s="60" t="str">
        <f t="shared" si="51"/>
        <v xml:space="preserve">,/*[change]=*/ 'Create new' ,/*[rank]=*/ 'species' </v>
      </c>
    </row>
    <row r="418" spans="1:54" x14ac:dyDescent="0.2">
      <c r="A4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8" s="14">
        <v>411</v>
      </c>
      <c r="D418" s="16" t="s">
        <v>878</v>
      </c>
      <c r="E418" s="14" t="s">
        <v>5731</v>
      </c>
      <c r="F418" s="16" t="s">
        <v>5405</v>
      </c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 t="s">
        <v>417</v>
      </c>
      <c r="AI418" s="6" t="s">
        <v>944</v>
      </c>
      <c r="AJ418" s="6" t="s">
        <v>976</v>
      </c>
      <c r="AK418" s="6"/>
      <c r="AL418" s="6" t="s">
        <v>1001</v>
      </c>
      <c r="AM418" s="5">
        <v>0</v>
      </c>
      <c r="AN418" s="10" t="s">
        <v>1002</v>
      </c>
      <c r="AO418" s="10" t="s">
        <v>1003</v>
      </c>
      <c r="AP418" s="6" t="s">
        <v>1004</v>
      </c>
      <c r="AQ418" s="10"/>
      <c r="AR418" s="10" t="s">
        <v>21</v>
      </c>
      <c r="AS418" s="10" t="s">
        <v>40</v>
      </c>
      <c r="AT418" s="10" t="s">
        <v>10</v>
      </c>
      <c r="AU418" s="10" t="s">
        <v>11</v>
      </c>
      <c r="AV418" s="10"/>
      <c r="AW418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'Galliform chaphamaparvovirus 2' ,/*[isType]=*/ '0' ,/*[exemplarAccessions]=*/ 'MG846442' ,/*[exemplarName]=*/ 'chicken chapparvovirus 2' ,/*[abbrev]=*/ 'ChChPV2'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8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8" s="60" t="str">
        <f t="shared" ca="1" si="48"/>
        <v>/*[filename]=*/ 'ICTV MSL Release 35 2019 Changes.2.col_mapped.SQLinsert.xlsx' ,/*[sort]=*/ '411'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8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8" s="60" t="str">
        <f t="shared" si="50"/>
        <v xml:space="preserve">,/*[subclass]=*/NULL,/*[order]=*/NULL,/*[suborder]=*/NULL,/*[family]=*/ 'Parvoviridae' ,/*[subfamily]=*/ 'Hamaparvovirinae' ,/*[genus]=*/ 'Chaphamaparvovirus' ,/*[subgenus]=*/NULL,/*[species]=*/ 'Galliform chaphamaparvovirus 2' ,/*[isType]=*/ '0' ,/*[exemplarAccessions]=*/ 'MG846442' ,/*[exemplarName]=*/ 'chicken chapparvovirus 2' ,/*[abbrev]=*/ 'ChChPV2' ,/*[exemplarIsolate]=*/NULL,/*[isComplete]=*/ 'CCG' ,/*[molecule]=*/ 'ssDNA (+/-)' </v>
      </c>
      <c r="BB418" s="60" t="str">
        <f t="shared" si="51"/>
        <v xml:space="preserve">,/*[change]=*/ 'Create new' ,/*[rank]=*/ 'species' </v>
      </c>
    </row>
    <row r="419" spans="1:54" x14ac:dyDescent="0.2">
      <c r="A4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9" s="14">
        <v>412</v>
      </c>
      <c r="D419" s="16" t="s">
        <v>878</v>
      </c>
      <c r="E419" s="14" t="s">
        <v>5731</v>
      </c>
      <c r="F419" s="16" t="s">
        <v>5405</v>
      </c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 t="s">
        <v>417</v>
      </c>
      <c r="AI419" s="6" t="s">
        <v>944</v>
      </c>
      <c r="AJ419" s="6" t="s">
        <v>976</v>
      </c>
      <c r="AK419" s="6"/>
      <c r="AL419" s="6" t="s">
        <v>1005</v>
      </c>
      <c r="AM419" s="5">
        <v>0</v>
      </c>
      <c r="AN419" s="10" t="s">
        <v>1006</v>
      </c>
      <c r="AO419" s="10" t="s">
        <v>1007</v>
      </c>
      <c r="AP419" s="6" t="s">
        <v>1008</v>
      </c>
      <c r="AQ419" s="10"/>
      <c r="AR419" s="10" t="s">
        <v>21</v>
      </c>
      <c r="AS419" s="10" t="s">
        <v>40</v>
      </c>
      <c r="AT419" s="10" t="s">
        <v>10</v>
      </c>
      <c r="AU419" s="10" t="s">
        <v>11</v>
      </c>
      <c r="AV419" s="10"/>
      <c r="AW419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'Galliform chaphamaparvovirus 3' ,/*[isType]=*/ '0' ,/*[exemplarAccessions]=*/ 'KM254174' ,/*[exemplarName]=*/ 'chicken chapparvovirus HK' ,/*[abbrev]=*/ 'ChChPV-HK'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9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9" s="60" t="str">
        <f t="shared" ca="1" si="48"/>
        <v>/*[filename]=*/ 'ICTV MSL Release 35 2019 Changes.2.col_mapped.SQLinsert.xlsx' ,/*[sort]=*/ '412'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9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9" s="60" t="str">
        <f t="shared" si="50"/>
        <v xml:space="preserve">,/*[subclass]=*/NULL,/*[order]=*/NULL,/*[suborder]=*/NULL,/*[family]=*/ 'Parvoviridae' ,/*[subfamily]=*/ 'Hamaparvovirinae' ,/*[genus]=*/ 'Chaphamaparvovirus' ,/*[subgenus]=*/NULL,/*[species]=*/ 'Galliform chaphamaparvovirus 3' ,/*[isType]=*/ '0' ,/*[exemplarAccessions]=*/ 'KM254174' ,/*[exemplarName]=*/ 'chicken chapparvovirus HK' ,/*[abbrev]=*/ 'ChChPV-HK' ,/*[exemplarIsolate]=*/NULL,/*[isComplete]=*/ 'CCG' ,/*[molecule]=*/ 'ssDNA (+/-)' </v>
      </c>
      <c r="BB419" s="60" t="str">
        <f t="shared" si="51"/>
        <v xml:space="preserve">,/*[change]=*/ 'Create new' ,/*[rank]=*/ 'species' </v>
      </c>
    </row>
    <row r="420" spans="1:54" x14ac:dyDescent="0.2">
      <c r="A4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0" s="14">
        <v>413</v>
      </c>
      <c r="D420" s="16" t="s">
        <v>878</v>
      </c>
      <c r="E420" s="14" t="s">
        <v>5731</v>
      </c>
      <c r="F420" s="16" t="s">
        <v>5405</v>
      </c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 t="s">
        <v>417</v>
      </c>
      <c r="AI420" s="6" t="s">
        <v>1009</v>
      </c>
      <c r="AJ420" s="6" t="s">
        <v>1010</v>
      </c>
      <c r="AK420" s="6"/>
      <c r="AL420" s="6"/>
      <c r="AM420" s="6"/>
      <c r="AN420" s="10"/>
      <c r="AO420" s="10"/>
      <c r="AP420" s="6"/>
      <c r="AQ420" s="10"/>
      <c r="AR420" s="10"/>
      <c r="AS420" s="10" t="s">
        <v>40</v>
      </c>
      <c r="AT420" s="10" t="s">
        <v>10</v>
      </c>
      <c r="AU420" s="10" t="s">
        <v>13</v>
      </c>
      <c r="AV420" s="10"/>
      <c r="AW420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'Artiparvovirus' ,/*[subgenus]=*/NULL,/*[species]=*/NULL,/*[isType]=*/NULL,/*[exemplarAccessions]=*/NULL,/*[exemplarName]=*/NULL,/*[abbrev]=*/NULL,/*[exemplarIsolate]=*/NULL,/*[isComplete]=*/NULL,/*[molecule]=*/ 'ssDNA (+/-)' ,/*[change]=*/ 'Create new' ,/*[rank]=*/ 'genus' /*,_comment='loaded from D:\client\github\ICTVonlineDbLoad\excel_files\[ICTV MSL Release 35 2019 Changes.2.col_mapped.SQLinsert.xlsx]load_next_msl'*/)</v>
      </c>
      <c r="AX420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0" s="60" t="str">
        <f t="shared" ca="1" si="48"/>
        <v>/*[filename]=*/ 'ICTV MSL Release 35 2019 Changes.2.col_mapped.SQLinsert.xlsx' ,/*[sort]=*/ '413'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0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0" s="60" t="str">
        <f t="shared" si="50"/>
        <v xml:space="preserve">,/*[subclass]=*/NULL,/*[order]=*/NULL,/*[suborder]=*/NULL,/*[family]=*/ 'Parvoviridae' ,/*[subfamily]=*/ 'Parvovirinae' ,/*[genus]=*/ 'Artiparvovirus' ,/*[subgenus]=*/NULL,/*[species]=*/NULL,/*[isType]=*/NULL,/*[exemplarAccessions]=*/NULL,/*[exemplarName]=*/NULL,/*[abbrev]=*/NULL,/*[exemplarIsolate]=*/NULL,/*[isComplete]=*/NULL,/*[molecule]=*/ 'ssDNA (+/-)' </v>
      </c>
      <c r="BB420" s="60" t="str">
        <f t="shared" si="51"/>
        <v xml:space="preserve">,/*[change]=*/ 'Create new' ,/*[rank]=*/ 'genus' </v>
      </c>
    </row>
    <row r="421" spans="1:54" x14ac:dyDescent="0.2">
      <c r="A4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1" s="14">
        <v>414</v>
      </c>
      <c r="D421" s="16" t="s">
        <v>878</v>
      </c>
      <c r="E421" s="14" t="s">
        <v>5731</v>
      </c>
      <c r="F421" s="16" t="s">
        <v>5405</v>
      </c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 t="s">
        <v>417</v>
      </c>
      <c r="AI421" s="6" t="s">
        <v>1009</v>
      </c>
      <c r="AJ421" s="6" t="s">
        <v>1010</v>
      </c>
      <c r="AK421" s="6"/>
      <c r="AL421" s="6" t="s">
        <v>1011</v>
      </c>
      <c r="AM421" s="5">
        <v>1</v>
      </c>
      <c r="AN421" s="10" t="s">
        <v>1012</v>
      </c>
      <c r="AO421" s="6" t="s">
        <v>1013</v>
      </c>
      <c r="AP421" s="6" t="s">
        <v>1014</v>
      </c>
      <c r="AQ421" s="10"/>
      <c r="AR421" s="10" t="s">
        <v>8</v>
      </c>
      <c r="AS421" s="10" t="s">
        <v>40</v>
      </c>
      <c r="AT421" s="10" t="s">
        <v>19</v>
      </c>
      <c r="AU421" s="10" t="s">
        <v>11</v>
      </c>
      <c r="AV421" s="10"/>
      <c r="AW421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'Artiparvovirus' ,/*[subgenus]=*/NULL,/*[species]=*/ 'Chiropteran artiparvovirus 1' ,/*[isType]=*/ '1' ,/*[exemplarAccessions]=*/ 'JQ037754' ,/*[exemplarName]=*/ 'Artibeus jamaicensis parvovirus' ,/*[abbrev]=*/ 'AjPV' ,/*[exemplarIsolate]=*/NULL,/*[isComplete]=*/ 'CG'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21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1" s="60" t="str">
        <f t="shared" ca="1" si="48"/>
        <v>/*[filename]=*/ 'ICTV MSL Release 35 2019 Changes.2.col_mapped.SQLinsert.xlsx' ,/*[sort]=*/ '414'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1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1" s="60" t="str">
        <f t="shared" si="50"/>
        <v xml:space="preserve">,/*[subclass]=*/NULL,/*[order]=*/NULL,/*[suborder]=*/NULL,/*[family]=*/ 'Parvoviridae' ,/*[subfamily]=*/ 'Parvovirinae' ,/*[genus]=*/ 'Artiparvovirus' ,/*[subgenus]=*/NULL,/*[species]=*/ 'Chiropteran artiparvovirus 1' ,/*[isType]=*/ '1' ,/*[exemplarAccessions]=*/ 'JQ037754' ,/*[exemplarName]=*/ 'Artibeus jamaicensis parvovirus' ,/*[abbrev]=*/ 'AjPV' ,/*[exemplarIsolate]=*/NULL,/*[isComplete]=*/ 'CG' ,/*[molecule]=*/ 'ssDNA (+/-)' </v>
      </c>
      <c r="BB421" s="60" t="str">
        <f t="shared" si="51"/>
        <v xml:space="preserve">,/*[change]=*/ 'Create new; assign as type species' ,/*[rank]=*/ 'species' </v>
      </c>
    </row>
    <row r="422" spans="1:54" x14ac:dyDescent="0.2">
      <c r="A4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2" s="14">
        <v>415</v>
      </c>
      <c r="D422" s="16" t="s">
        <v>878</v>
      </c>
      <c r="E422" s="14" t="s">
        <v>5731</v>
      </c>
      <c r="F422" s="16" t="s">
        <v>5405</v>
      </c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 t="s">
        <v>417</v>
      </c>
      <c r="AI422" s="6" t="s">
        <v>1009</v>
      </c>
      <c r="AJ422" s="6" t="s">
        <v>1015</v>
      </c>
      <c r="AK422" s="6"/>
      <c r="AL422" s="6"/>
      <c r="AM422" s="6"/>
      <c r="AN422" s="10"/>
      <c r="AO422" s="6"/>
      <c r="AP422" s="6"/>
      <c r="AQ422" s="10"/>
      <c r="AR422" s="10"/>
      <c r="AS422" s="10" t="s">
        <v>40</v>
      </c>
      <c r="AT422" s="10" t="s">
        <v>10</v>
      </c>
      <c r="AU422" s="10" t="s">
        <v>13</v>
      </c>
      <c r="AV422" s="10"/>
      <c r="AW422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'Loriparvovirus' ,/*[subgenus]=*/NULL,/*[species]=*/NULL,/*[isType]=*/NULL,/*[exemplarAccessions]=*/NULL,/*[exemplarName]=*/NULL,/*[abbrev]=*/NULL,/*[exemplarIsolate]=*/NULL,/*[isComplete]=*/NULL,/*[molecule]=*/ 'ssDNA (+/-)' ,/*[change]=*/ 'Create new' ,/*[rank]=*/ 'genus' /*,_comment='loaded from D:\client\github\ICTVonlineDbLoad\excel_files\[ICTV MSL Release 35 2019 Changes.2.col_mapped.SQLinsert.xlsx]load_next_msl'*/)</v>
      </c>
      <c r="AX422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2" s="60" t="str">
        <f t="shared" ca="1" si="48"/>
        <v>/*[filename]=*/ 'ICTV MSL Release 35 2019 Changes.2.col_mapped.SQLinsert.xlsx' ,/*[sort]=*/ '415'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2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2" s="60" t="str">
        <f t="shared" si="50"/>
        <v xml:space="preserve">,/*[subclass]=*/NULL,/*[order]=*/NULL,/*[suborder]=*/NULL,/*[family]=*/ 'Parvoviridae' ,/*[subfamily]=*/ 'Parvovirinae' ,/*[genus]=*/ 'Loriparvovirus' ,/*[subgenus]=*/NULL,/*[species]=*/NULL,/*[isType]=*/NULL,/*[exemplarAccessions]=*/NULL,/*[exemplarName]=*/NULL,/*[abbrev]=*/NULL,/*[exemplarIsolate]=*/NULL,/*[isComplete]=*/NULL,/*[molecule]=*/ 'ssDNA (+/-)' </v>
      </c>
      <c r="BB422" s="60" t="str">
        <f t="shared" si="51"/>
        <v xml:space="preserve">,/*[change]=*/ 'Create new' ,/*[rank]=*/ 'genus' </v>
      </c>
    </row>
    <row r="423" spans="1:54" x14ac:dyDescent="0.2">
      <c r="A4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3" s="14">
        <v>416</v>
      </c>
      <c r="D423" s="16" t="s">
        <v>878</v>
      </c>
      <c r="E423" s="14" t="s">
        <v>5731</v>
      </c>
      <c r="F423" s="16" t="s">
        <v>5405</v>
      </c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 t="s">
        <v>417</v>
      </c>
      <c r="AI423" s="6" t="s">
        <v>1009</v>
      </c>
      <c r="AJ423" s="6" t="s">
        <v>1015</v>
      </c>
      <c r="AK423" s="6"/>
      <c r="AL423" s="6" t="s">
        <v>1016</v>
      </c>
      <c r="AM423" s="5">
        <v>1</v>
      </c>
      <c r="AN423" s="10" t="s">
        <v>1017</v>
      </c>
      <c r="AO423" s="10" t="s">
        <v>1018</v>
      </c>
      <c r="AP423" s="6" t="s">
        <v>1019</v>
      </c>
      <c r="AQ423" s="10"/>
      <c r="AR423" s="10" t="s">
        <v>8</v>
      </c>
      <c r="AS423" s="10" t="s">
        <v>40</v>
      </c>
      <c r="AT423" s="10" t="s">
        <v>19</v>
      </c>
      <c r="AU423" s="10" t="s">
        <v>11</v>
      </c>
      <c r="AV423" s="10"/>
      <c r="AW423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'Loriparvovirus' ,/*[subgenus]=*/NULL,/*[species]=*/ 'Primate loriparvovirus 1' ,/*[isType]=*/ '1' ,/*[exemplarAccessions]=*/ 'KP120516' ,/*[exemplarName]=*/ 'slow loris parvovirus' ,/*[abbrev]=*/ 'SLPV' ,/*[exemplarIsolate]=*/NULL,/*[isComplete]=*/ 'CG'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23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3" s="60" t="str">
        <f t="shared" ca="1" si="48"/>
        <v>/*[filename]=*/ 'ICTV MSL Release 35 2019 Changes.2.col_mapped.SQLinsert.xlsx' ,/*[sort]=*/ '416'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3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3" s="60" t="str">
        <f t="shared" si="50"/>
        <v xml:space="preserve">,/*[subclass]=*/NULL,/*[order]=*/NULL,/*[suborder]=*/NULL,/*[family]=*/ 'Parvoviridae' ,/*[subfamily]=*/ 'Parvovirinae' ,/*[genus]=*/ 'Loriparvovirus' ,/*[subgenus]=*/NULL,/*[species]=*/ 'Primate loriparvovirus 1' ,/*[isType]=*/ '1' ,/*[exemplarAccessions]=*/ 'KP120516' ,/*[exemplarName]=*/ 'slow loris parvovirus' ,/*[abbrev]=*/ 'SLPV' ,/*[exemplarIsolate]=*/NULL,/*[isComplete]=*/ 'CG' ,/*[molecule]=*/ 'ssDNA (+/-)' </v>
      </c>
      <c r="BB423" s="60" t="str">
        <f t="shared" si="51"/>
        <v xml:space="preserve">,/*[change]=*/ 'Create new; assign as type species' ,/*[rank]=*/ 'species' </v>
      </c>
    </row>
    <row r="424" spans="1:54" x14ac:dyDescent="0.2">
      <c r="A4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4" s="14">
        <v>417</v>
      </c>
      <c r="D424" s="16" t="s">
        <v>878</v>
      </c>
      <c r="E424" s="14" t="s">
        <v>5731</v>
      </c>
      <c r="F424" s="16" t="s">
        <v>5405</v>
      </c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 t="s">
        <v>417</v>
      </c>
      <c r="AI424" s="6" t="s">
        <v>1009</v>
      </c>
      <c r="AJ424" s="6" t="s">
        <v>1020</v>
      </c>
      <c r="AK424" s="6"/>
      <c r="AL424" s="6" t="s">
        <v>1021</v>
      </c>
      <c r="AM424" s="5">
        <v>0</v>
      </c>
      <c r="AN424" s="12" t="s">
        <v>1022</v>
      </c>
      <c r="AO424" s="10" t="s">
        <v>1023</v>
      </c>
      <c r="AP424" s="10" t="s">
        <v>1024</v>
      </c>
      <c r="AQ424" s="10"/>
      <c r="AR424" s="10" t="s">
        <v>8</v>
      </c>
      <c r="AS424" s="10" t="s">
        <v>40</v>
      </c>
      <c r="AT424" s="10" t="s">
        <v>10</v>
      </c>
      <c r="AU424" s="10" t="s">
        <v>11</v>
      </c>
      <c r="AV424" s="10"/>
      <c r="AW424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3' ,/*[isType]=*/ '0' ,/*[exemplarAccessions]=*/ 'MK091524' ,/*[exemplarName]=*/ 'roe deer copiparvovirus' ,/*[abbrev]=*/ 'RdPV'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4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4" s="60" t="str">
        <f t="shared" ca="1" si="48"/>
        <v>/*[filename]=*/ 'ICTV MSL Release 35 2019 Changes.2.col_mapped.SQLinsert.xlsx' ,/*[sort]=*/ '417'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4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4" s="60" t="str">
        <f t="shared" si="50"/>
        <v xml:space="preserve">,/*[subclass]=*/NULL,/*[order]=*/NULL,/*[suborder]=*/NULL,/*[family]=*/ 'Parvoviridae' ,/*[subfamily]=*/ 'Parvovirinae' ,/*[genus]=*/ 'Copiparvovirus' ,/*[subgenus]=*/NULL,/*[species]=*/ 'Ungulate copiparvovirus 3' ,/*[isType]=*/ '0' ,/*[exemplarAccessions]=*/ 'MK091524' ,/*[exemplarName]=*/ 'roe deer copiparvovirus' ,/*[abbrev]=*/ 'RdPV' ,/*[exemplarIsolate]=*/NULL,/*[isComplete]=*/ 'CG' ,/*[molecule]=*/ 'ssDNA (+/-)' </v>
      </c>
      <c r="BB424" s="60" t="str">
        <f t="shared" si="51"/>
        <v xml:space="preserve">,/*[change]=*/ 'Create new' ,/*[rank]=*/ 'species' </v>
      </c>
    </row>
    <row r="425" spans="1:54" x14ac:dyDescent="0.2">
      <c r="A4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5" s="14">
        <v>418</v>
      </c>
      <c r="D425" s="16" t="s">
        <v>878</v>
      </c>
      <c r="E425" s="14" t="s">
        <v>5731</v>
      </c>
      <c r="F425" s="16" t="s">
        <v>5405</v>
      </c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 t="s">
        <v>417</v>
      </c>
      <c r="AI425" s="6" t="s">
        <v>1009</v>
      </c>
      <c r="AJ425" s="6" t="s">
        <v>1020</v>
      </c>
      <c r="AK425" s="6"/>
      <c r="AL425" s="6" t="s">
        <v>1025</v>
      </c>
      <c r="AM425" s="5">
        <v>0</v>
      </c>
      <c r="AN425" s="12" t="s">
        <v>1026</v>
      </c>
      <c r="AO425" s="10" t="s">
        <v>1027</v>
      </c>
      <c r="AP425" s="10" t="s">
        <v>1028</v>
      </c>
      <c r="AQ425" s="10"/>
      <c r="AR425" s="10" t="s">
        <v>8</v>
      </c>
      <c r="AS425" s="10" t="s">
        <v>40</v>
      </c>
      <c r="AT425" s="10" t="s">
        <v>10</v>
      </c>
      <c r="AU425" s="10" t="s">
        <v>11</v>
      </c>
      <c r="AV425" s="10"/>
      <c r="AW425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4' ,/*[isType]=*/ '0' ,/*[exemplarAccessions]=*/ 'KX384823' ,/*[exemplarName]=*/ 'porcine parvovirus 6' ,/*[abbrev]=*/ 'PPV6'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5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5" s="60" t="str">
        <f t="shared" ca="1" si="48"/>
        <v>/*[filename]=*/ 'ICTV MSL Release 35 2019 Changes.2.col_mapped.SQLinsert.xlsx' ,/*[sort]=*/ '418'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5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5" s="60" t="str">
        <f t="shared" si="50"/>
        <v xml:space="preserve">,/*[subclass]=*/NULL,/*[order]=*/NULL,/*[suborder]=*/NULL,/*[family]=*/ 'Parvoviridae' ,/*[subfamily]=*/ 'Parvovirinae' ,/*[genus]=*/ 'Copiparvovirus' ,/*[subgenus]=*/NULL,/*[species]=*/ 'Ungulate copiparvovirus 4' ,/*[isType]=*/ '0' ,/*[exemplarAccessions]=*/ 'KX384823' ,/*[exemplarName]=*/ 'porcine parvovirus 6' ,/*[abbrev]=*/ 'PPV6' ,/*[exemplarIsolate]=*/NULL,/*[isComplete]=*/ 'CG' ,/*[molecule]=*/ 'ssDNA (+/-)' </v>
      </c>
      <c r="BB425" s="60" t="str">
        <f t="shared" si="51"/>
        <v xml:space="preserve">,/*[change]=*/ 'Create new' ,/*[rank]=*/ 'species' </v>
      </c>
    </row>
    <row r="426" spans="1:54" x14ac:dyDescent="0.2">
      <c r="A4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6" s="14">
        <v>419</v>
      </c>
      <c r="D426" s="16" t="s">
        <v>878</v>
      </c>
      <c r="E426" s="14" t="s">
        <v>5731</v>
      </c>
      <c r="F426" s="16" t="s">
        <v>5405</v>
      </c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 t="s">
        <v>417</v>
      </c>
      <c r="AI426" s="6" t="s">
        <v>1009</v>
      </c>
      <c r="AJ426" s="6" t="s">
        <v>1020</v>
      </c>
      <c r="AK426" s="6"/>
      <c r="AL426" s="6" t="s">
        <v>1029</v>
      </c>
      <c r="AM426" s="5">
        <v>0</v>
      </c>
      <c r="AN426" s="12" t="s">
        <v>1030</v>
      </c>
      <c r="AO426" s="10" t="s">
        <v>1031</v>
      </c>
      <c r="AP426" s="10" t="s">
        <v>1032</v>
      </c>
      <c r="AQ426" s="10"/>
      <c r="AR426" s="10" t="s">
        <v>8</v>
      </c>
      <c r="AS426" s="10" t="s">
        <v>40</v>
      </c>
      <c r="AT426" s="10" t="s">
        <v>10</v>
      </c>
      <c r="AU426" s="10" t="s">
        <v>11</v>
      </c>
      <c r="AV426" s="10"/>
      <c r="AW426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5' ,/*[isType]=*/ '0' ,/*[exemplarAccessions]=*/ ' KY019139' ,/*[exemplarName]=*/ 'bosavirus' ,/*[abbrev]=*/ 'BosaV'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6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6" s="60" t="str">
        <f t="shared" ca="1" si="48"/>
        <v>/*[filename]=*/ 'ICTV MSL Release 35 2019 Changes.2.col_mapped.SQLinsert.xlsx' ,/*[sort]=*/ '419'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6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6" s="60" t="str">
        <f t="shared" si="50"/>
        <v xml:space="preserve">,/*[subclass]=*/NULL,/*[order]=*/NULL,/*[suborder]=*/NULL,/*[family]=*/ 'Parvoviridae' ,/*[subfamily]=*/ 'Parvovirinae' ,/*[genus]=*/ 'Copiparvovirus' ,/*[subgenus]=*/NULL,/*[species]=*/ 'Ungulate copiparvovirus 5' ,/*[isType]=*/ '0' ,/*[exemplarAccessions]=*/ ' KY019139' ,/*[exemplarName]=*/ 'bosavirus' ,/*[abbrev]=*/ 'BosaV' ,/*[exemplarIsolate]=*/NULL,/*[isComplete]=*/ 'CG' ,/*[molecule]=*/ 'ssDNA (+/-)' </v>
      </c>
      <c r="BB426" s="60" t="str">
        <f t="shared" si="51"/>
        <v xml:space="preserve">,/*[change]=*/ 'Create new' ,/*[rank]=*/ 'species' </v>
      </c>
    </row>
    <row r="427" spans="1:54" x14ac:dyDescent="0.2">
      <c r="A4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7" s="14">
        <v>420</v>
      </c>
      <c r="D427" s="16" t="s">
        <v>878</v>
      </c>
      <c r="E427" s="14" t="s">
        <v>5731</v>
      </c>
      <c r="F427" s="16" t="s">
        <v>5405</v>
      </c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 t="s">
        <v>417</v>
      </c>
      <c r="AI427" s="6" t="s">
        <v>1009</v>
      </c>
      <c r="AJ427" s="6" t="s">
        <v>1020</v>
      </c>
      <c r="AK427" s="6"/>
      <c r="AL427" s="6" t="s">
        <v>1033</v>
      </c>
      <c r="AM427" s="5">
        <v>0</v>
      </c>
      <c r="AN427" s="12" t="s">
        <v>1034</v>
      </c>
      <c r="AO427" s="10" t="s">
        <v>1035</v>
      </c>
      <c r="AP427" s="10" t="s">
        <v>1036</v>
      </c>
      <c r="AQ427" s="10"/>
      <c r="AR427" s="10" t="s">
        <v>8</v>
      </c>
      <c r="AS427" s="10" t="s">
        <v>40</v>
      </c>
      <c r="AT427" s="10" t="s">
        <v>10</v>
      </c>
      <c r="AU427" s="10" t="s">
        <v>11</v>
      </c>
      <c r="AV427" s="10"/>
      <c r="AW427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6' ,/*[isType]=*/ '0' ,/*[exemplarAccessions]=*/ 'MG136722' ,/*[exemplarName]=*/ 'equine parvovirus-hepatitis' ,/*[abbrev]=*/ 'EqPV-H'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7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7" s="60" t="str">
        <f t="shared" ca="1" si="48"/>
        <v>/*[filename]=*/ 'ICTV MSL Release 35 2019 Changes.2.col_mapped.SQLinsert.xlsx' ,/*[sort]=*/ '420'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7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7" s="60" t="str">
        <f t="shared" si="50"/>
        <v xml:space="preserve">,/*[subclass]=*/NULL,/*[order]=*/NULL,/*[suborder]=*/NULL,/*[family]=*/ 'Parvoviridae' ,/*[subfamily]=*/ 'Parvovirinae' ,/*[genus]=*/ 'Copiparvovirus' ,/*[subgenus]=*/NULL,/*[species]=*/ 'Ungulate copiparvovirus 6' ,/*[isType]=*/ '0' ,/*[exemplarAccessions]=*/ 'MG136722' ,/*[exemplarName]=*/ 'equine parvovirus-hepatitis' ,/*[abbrev]=*/ 'EqPV-H' ,/*[exemplarIsolate]=*/NULL,/*[isComplete]=*/ 'CG' ,/*[molecule]=*/ 'ssDNA (+/-)' </v>
      </c>
      <c r="BB427" s="60" t="str">
        <f t="shared" si="51"/>
        <v xml:space="preserve">,/*[change]=*/ 'Create new' ,/*[rank]=*/ 'species' </v>
      </c>
    </row>
    <row r="428" spans="1:54" x14ac:dyDescent="0.2">
      <c r="A4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8" s="14">
        <v>421</v>
      </c>
      <c r="D428" s="16" t="s">
        <v>878</v>
      </c>
      <c r="E428" s="14" t="s">
        <v>5731</v>
      </c>
      <c r="F428" s="16" t="s">
        <v>5405</v>
      </c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 t="s">
        <v>417</v>
      </c>
      <c r="AI428" s="6" t="s">
        <v>1009</v>
      </c>
      <c r="AJ428" s="6" t="s">
        <v>1020</v>
      </c>
      <c r="AK428" s="6"/>
      <c r="AL428" s="6" t="s">
        <v>1037</v>
      </c>
      <c r="AM428" s="5">
        <v>0</v>
      </c>
      <c r="AN428" s="12" t="s">
        <v>1038</v>
      </c>
      <c r="AO428" s="10" t="s">
        <v>1039</v>
      </c>
      <c r="AP428" s="10" t="s">
        <v>1040</v>
      </c>
      <c r="AQ428" s="10"/>
      <c r="AR428" s="10" t="s">
        <v>8</v>
      </c>
      <c r="AS428" s="10" t="s">
        <v>40</v>
      </c>
      <c r="AT428" s="10" t="s">
        <v>10</v>
      </c>
      <c r="AU428" s="10" t="s">
        <v>11</v>
      </c>
      <c r="AV428" s="10"/>
      <c r="AW428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'Pinniped copiparvovirus 1' ,/*[isType]=*/ '0' ,/*[exemplarAccessions]=*/ 'KM035804' ,/*[exemplarName]=*/ 'sesavirus' ,/*[abbrev]=*/ 'SesaV'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8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8" s="60" t="str">
        <f t="shared" ca="1" si="48"/>
        <v>/*[filename]=*/ 'ICTV MSL Release 35 2019 Changes.2.col_mapped.SQLinsert.xlsx' ,/*[sort]=*/ '421'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8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8" s="60" t="str">
        <f t="shared" si="50"/>
        <v xml:space="preserve">,/*[subclass]=*/NULL,/*[order]=*/NULL,/*[suborder]=*/NULL,/*[family]=*/ 'Parvoviridae' ,/*[subfamily]=*/ 'Parvovirinae' ,/*[genus]=*/ 'Copiparvovirus' ,/*[subgenus]=*/NULL,/*[species]=*/ 'Pinniped copiparvovirus 1' ,/*[isType]=*/ '0' ,/*[exemplarAccessions]=*/ 'KM035804' ,/*[exemplarName]=*/ 'sesavirus' ,/*[abbrev]=*/ 'SesaV' ,/*[exemplarIsolate]=*/NULL,/*[isComplete]=*/ 'CG' ,/*[molecule]=*/ 'ssDNA (+/-)' </v>
      </c>
      <c r="BB428" s="60" t="str">
        <f t="shared" si="51"/>
        <v xml:space="preserve">,/*[change]=*/ 'Create new' ,/*[rank]=*/ 'species' </v>
      </c>
    </row>
    <row r="429" spans="1:54" x14ac:dyDescent="0.2">
      <c r="A4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9" s="14">
        <v>422</v>
      </c>
      <c r="D429" s="16" t="s">
        <v>878</v>
      </c>
      <c r="E429" s="14" t="s">
        <v>5731</v>
      </c>
      <c r="F429" s="16" t="s">
        <v>5405</v>
      </c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 t="s">
        <v>417</v>
      </c>
      <c r="AI429" s="6" t="s">
        <v>1009</v>
      </c>
      <c r="AJ429" s="6" t="s">
        <v>1041</v>
      </c>
      <c r="AK429" s="6"/>
      <c r="AL429" s="6" t="s">
        <v>1042</v>
      </c>
      <c r="AM429" s="5">
        <v>0</v>
      </c>
      <c r="AN429" s="10" t="s">
        <v>1043</v>
      </c>
      <c r="AO429" s="10" t="s">
        <v>1044</v>
      </c>
      <c r="AP429" s="10" t="s">
        <v>1045</v>
      </c>
      <c r="AQ429" s="10"/>
      <c r="AR429" s="10" t="s">
        <v>8</v>
      </c>
      <c r="AS429" s="10" t="s">
        <v>40</v>
      </c>
      <c r="AT429" s="10" t="s">
        <v>10</v>
      </c>
      <c r="AU429" s="10" t="s">
        <v>11</v>
      </c>
      <c r="AV429" s="10"/>
      <c r="AW429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'Erythroparvovirus' ,/*[subgenus]=*/NULL,/*[species]=*/ 'Pinniped erythroparvovirus 1' ,/*[isType]=*/ '0' ,/*[exemplarAccessions]=*/ 'KF373759' ,/*[exemplarName]=*/ 'seal parvovirus' ,/*[abbrev]=*/ 'SePV'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9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9" s="60" t="str">
        <f t="shared" ca="1" si="48"/>
        <v>/*[filename]=*/ 'ICTV MSL Release 35 2019 Changes.2.col_mapped.SQLinsert.xlsx' ,/*[sort]=*/ '422'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9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9" s="60" t="str">
        <f t="shared" si="50"/>
        <v xml:space="preserve">,/*[subclass]=*/NULL,/*[order]=*/NULL,/*[suborder]=*/NULL,/*[family]=*/ 'Parvoviridae' ,/*[subfamily]=*/ 'Parvovirinae' ,/*[genus]=*/ 'Erythroparvovirus' ,/*[subgenus]=*/NULL,/*[species]=*/ 'Pinniped erythroparvovirus 1' ,/*[isType]=*/ '0' ,/*[exemplarAccessions]=*/ 'KF373759' ,/*[exemplarName]=*/ 'seal parvovirus' ,/*[abbrev]=*/ 'SePV' ,/*[exemplarIsolate]=*/NULL,/*[isComplete]=*/ 'CG' ,/*[molecule]=*/ 'ssDNA (+/-)' </v>
      </c>
      <c r="BB429" s="60" t="str">
        <f t="shared" si="51"/>
        <v xml:space="preserve">,/*[change]=*/ 'Create new' ,/*[rank]=*/ 'species' </v>
      </c>
    </row>
    <row r="430" spans="1:54" x14ac:dyDescent="0.2">
      <c r="A4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0" s="14">
        <v>423</v>
      </c>
      <c r="D430" s="16" t="s">
        <v>878</v>
      </c>
      <c r="E430" s="14" t="s">
        <v>5731</v>
      </c>
      <c r="F430" s="16" t="s">
        <v>5405</v>
      </c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 t="s">
        <v>417</v>
      </c>
      <c r="AI430" s="6" t="s">
        <v>1009</v>
      </c>
      <c r="AJ430" s="6" t="s">
        <v>1046</v>
      </c>
      <c r="AK430" s="6"/>
      <c r="AL430" s="6" t="s">
        <v>1047</v>
      </c>
      <c r="AM430" s="5">
        <v>0</v>
      </c>
      <c r="AN430" s="12" t="s">
        <v>1048</v>
      </c>
      <c r="AO430" s="10" t="s">
        <v>1049</v>
      </c>
      <c r="AP430" s="10" t="s">
        <v>1050</v>
      </c>
      <c r="AQ430" s="10"/>
      <c r="AR430" s="10" t="s">
        <v>8</v>
      </c>
      <c r="AS430" s="10" t="s">
        <v>40</v>
      </c>
      <c r="AT430" s="10" t="s">
        <v>10</v>
      </c>
      <c r="AU430" s="10" t="s">
        <v>11</v>
      </c>
      <c r="AV430" s="10"/>
      <c r="AW430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'Ungulate bocaparvovirus 7' ,/*[isType]=*/ '0' ,/*[exemplarAccessions]=*/ ' KY640430' ,/*[exemplarName]=*/ 'dromedary camel bocaparvovirus 1' ,/*[abbrev]=*/ 'DBoV1'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0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0" s="60" t="str">
        <f t="shared" ca="1" si="48"/>
        <v>/*[filename]=*/ 'ICTV MSL Release 35 2019 Changes.2.col_mapped.SQLinsert.xlsx' ,/*[sort]=*/ '423'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0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0" s="60" t="str">
        <f t="shared" si="50"/>
        <v xml:space="preserve">,/*[subclass]=*/NULL,/*[order]=*/NULL,/*[suborder]=*/NULL,/*[family]=*/ 'Parvoviridae' ,/*[subfamily]=*/ 'Parvovirinae' ,/*[genus]=*/ 'Bocaparvovirus' ,/*[subgenus]=*/NULL,/*[species]=*/ 'Ungulate bocaparvovirus 7' ,/*[isType]=*/ '0' ,/*[exemplarAccessions]=*/ ' KY640430' ,/*[exemplarName]=*/ 'dromedary camel bocaparvovirus 1' ,/*[abbrev]=*/ 'DBoV1' ,/*[exemplarIsolate]=*/NULL,/*[isComplete]=*/ 'CG' ,/*[molecule]=*/ 'ssDNA (+/-)' </v>
      </c>
      <c r="BB430" s="60" t="str">
        <f t="shared" si="51"/>
        <v xml:space="preserve">,/*[change]=*/ 'Create new' ,/*[rank]=*/ 'species' </v>
      </c>
    </row>
    <row r="431" spans="1:54" x14ac:dyDescent="0.2">
      <c r="A4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1" s="14">
        <v>424</v>
      </c>
      <c r="D431" s="16" t="s">
        <v>878</v>
      </c>
      <c r="E431" s="14" t="s">
        <v>5731</v>
      </c>
      <c r="F431" s="16" t="s">
        <v>5405</v>
      </c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 t="s">
        <v>417</v>
      </c>
      <c r="AI431" s="6" t="s">
        <v>1009</v>
      </c>
      <c r="AJ431" s="6" t="s">
        <v>1046</v>
      </c>
      <c r="AK431" s="6"/>
      <c r="AL431" s="6" t="s">
        <v>1051</v>
      </c>
      <c r="AM431" s="5">
        <v>0</v>
      </c>
      <c r="AN431" s="12" t="s">
        <v>1052</v>
      </c>
      <c r="AO431" s="10" t="s">
        <v>1053</v>
      </c>
      <c r="AP431" s="10" t="s">
        <v>1054</v>
      </c>
      <c r="AQ431" s="10"/>
      <c r="AR431" s="10" t="s">
        <v>8</v>
      </c>
      <c r="AS431" s="10" t="s">
        <v>40</v>
      </c>
      <c r="AT431" s="10" t="s">
        <v>10</v>
      </c>
      <c r="AU431" s="10" t="s">
        <v>11</v>
      </c>
      <c r="AV431" s="10"/>
      <c r="AW431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'Ungulate bocaparvovirus 8' ,/*[isType]=*/ '0' ,/*[exemplarAccessions]=*/ 'KY640438' ,/*[exemplarName]=*/ 'dromedary camel bocaparvovirus 2' ,/*[abbrev]=*/ 'DBoV2'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1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1" s="60" t="str">
        <f t="shared" ca="1" si="48"/>
        <v>/*[filename]=*/ 'ICTV MSL Release 35 2019 Changes.2.col_mapped.SQLinsert.xlsx' ,/*[sort]=*/ '424'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1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1" s="60" t="str">
        <f t="shared" si="50"/>
        <v xml:space="preserve">,/*[subclass]=*/NULL,/*[order]=*/NULL,/*[suborder]=*/NULL,/*[family]=*/ 'Parvoviridae' ,/*[subfamily]=*/ 'Parvovirinae' ,/*[genus]=*/ 'Bocaparvovirus' ,/*[subgenus]=*/NULL,/*[species]=*/ 'Ungulate bocaparvovirus 8' ,/*[isType]=*/ '0' ,/*[exemplarAccessions]=*/ 'KY640438' ,/*[exemplarName]=*/ 'dromedary camel bocaparvovirus 2' ,/*[abbrev]=*/ 'DBoV2' ,/*[exemplarIsolate]=*/NULL,/*[isComplete]=*/ 'CG' ,/*[molecule]=*/ 'ssDNA (+/-)' </v>
      </c>
      <c r="BB431" s="60" t="str">
        <f t="shared" si="51"/>
        <v xml:space="preserve">,/*[change]=*/ 'Create new' ,/*[rank]=*/ 'species' </v>
      </c>
    </row>
    <row r="432" spans="1:54" x14ac:dyDescent="0.2">
      <c r="A4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2" s="14">
        <v>425</v>
      </c>
      <c r="D432" s="16" t="s">
        <v>878</v>
      </c>
      <c r="E432" s="14" t="s">
        <v>5731</v>
      </c>
      <c r="F432" s="16" t="s">
        <v>5405</v>
      </c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 t="s">
        <v>417</v>
      </c>
      <c r="AI432" s="6" t="s">
        <v>1009</v>
      </c>
      <c r="AJ432" s="6" t="s">
        <v>1046</v>
      </c>
      <c r="AK432" s="6"/>
      <c r="AL432" s="6" t="s">
        <v>1055</v>
      </c>
      <c r="AM432" s="5">
        <v>0</v>
      </c>
      <c r="AN432" s="12" t="s">
        <v>1056</v>
      </c>
      <c r="AO432" s="10" t="s">
        <v>1057</v>
      </c>
      <c r="AP432" s="10" t="s">
        <v>1058</v>
      </c>
      <c r="AQ432" s="10"/>
      <c r="AR432" s="10" t="s">
        <v>8</v>
      </c>
      <c r="AS432" s="10" t="s">
        <v>40</v>
      </c>
      <c r="AT432" s="10" t="s">
        <v>10</v>
      </c>
      <c r="AU432" s="10" t="s">
        <v>11</v>
      </c>
      <c r="AV432" s="10"/>
      <c r="AW432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'Rodent bocaparvovirus 1' ,/*[isType]=*/ '0' ,/*[exemplarAccessions]=*/ 'KT454512' ,/*[exemplarName]=*/ 'rat bocavirus' ,/*[abbrev]=*/ 'RBoV'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2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2" s="60" t="str">
        <f t="shared" ca="1" si="48"/>
        <v>/*[filename]=*/ 'ICTV MSL Release 35 2019 Changes.2.col_mapped.SQLinsert.xlsx' ,/*[sort]=*/ '425'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2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2" s="60" t="str">
        <f t="shared" si="50"/>
        <v xml:space="preserve">,/*[subclass]=*/NULL,/*[order]=*/NULL,/*[suborder]=*/NULL,/*[family]=*/ 'Parvoviridae' ,/*[subfamily]=*/ 'Parvovirinae' ,/*[genus]=*/ 'Bocaparvovirus' ,/*[subgenus]=*/NULL,/*[species]=*/ 'Rodent bocaparvovirus 1' ,/*[isType]=*/ '0' ,/*[exemplarAccessions]=*/ 'KT454512' ,/*[exemplarName]=*/ 'rat bocavirus' ,/*[abbrev]=*/ 'RBoV' ,/*[exemplarIsolate]=*/NULL,/*[isComplete]=*/ 'CG' ,/*[molecule]=*/ 'ssDNA (+/-)' </v>
      </c>
      <c r="BB432" s="60" t="str">
        <f t="shared" si="51"/>
        <v xml:space="preserve">,/*[change]=*/ 'Create new' ,/*[rank]=*/ 'species' </v>
      </c>
    </row>
    <row r="433" spans="1:54" x14ac:dyDescent="0.2">
      <c r="A4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3" s="14">
        <v>426</v>
      </c>
      <c r="D433" s="16" t="s">
        <v>878</v>
      </c>
      <c r="E433" s="14" t="s">
        <v>5731</v>
      </c>
      <c r="F433" s="16" t="s">
        <v>5405</v>
      </c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 t="s">
        <v>417</v>
      </c>
      <c r="AI433" s="6" t="s">
        <v>1009</v>
      </c>
      <c r="AJ433" s="6" t="s">
        <v>1046</v>
      </c>
      <c r="AK433" s="6"/>
      <c r="AL433" s="6" t="s">
        <v>1059</v>
      </c>
      <c r="AM433" s="5">
        <v>0</v>
      </c>
      <c r="AN433" s="12" t="s">
        <v>1060</v>
      </c>
      <c r="AO433" s="10" t="s">
        <v>1061</v>
      </c>
      <c r="AP433" s="10" t="s">
        <v>1062</v>
      </c>
      <c r="AQ433" s="10"/>
      <c r="AR433" s="10" t="s">
        <v>8</v>
      </c>
      <c r="AS433" s="10" t="s">
        <v>40</v>
      </c>
      <c r="AT433" s="10" t="s">
        <v>10</v>
      </c>
      <c r="AU433" s="10" t="s">
        <v>11</v>
      </c>
      <c r="AV433" s="10"/>
      <c r="AW433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'Rodent bocaparvovirus 2' ,/*[isType]=*/ '0' ,/*[exemplarAccessions]=*/ 'MF175080' ,/*[exemplarName]=*/ 'murine bocavirus' ,/*[abbrev]=*/ 'MuBoV'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3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3" s="60" t="str">
        <f t="shared" ca="1" si="48"/>
        <v>/*[filename]=*/ 'ICTV MSL Release 35 2019 Changes.2.col_mapped.SQLinsert.xlsx' ,/*[sort]=*/ '426'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3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3" s="60" t="str">
        <f t="shared" si="50"/>
        <v xml:space="preserve">,/*[subclass]=*/NULL,/*[order]=*/NULL,/*[suborder]=*/NULL,/*[family]=*/ 'Parvoviridae' ,/*[subfamily]=*/ 'Parvovirinae' ,/*[genus]=*/ 'Bocaparvovirus' ,/*[subgenus]=*/NULL,/*[species]=*/ 'Rodent bocaparvovirus 2' ,/*[isType]=*/ '0' ,/*[exemplarAccessions]=*/ 'MF175080' ,/*[exemplarName]=*/ 'murine bocavirus' ,/*[abbrev]=*/ 'MuBoV' ,/*[exemplarIsolate]=*/NULL,/*[isComplete]=*/ 'CG' ,/*[molecule]=*/ 'ssDNA (+/-)' </v>
      </c>
      <c r="BB433" s="60" t="str">
        <f t="shared" si="51"/>
        <v xml:space="preserve">,/*[change]=*/ 'Create new' ,/*[rank]=*/ 'species' </v>
      </c>
    </row>
    <row r="434" spans="1:54" x14ac:dyDescent="0.2">
      <c r="A4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4" s="14">
        <v>427</v>
      </c>
      <c r="D434" s="16" t="s">
        <v>878</v>
      </c>
      <c r="E434" s="14" t="s">
        <v>5731</v>
      </c>
      <c r="F434" s="16" t="s">
        <v>5405</v>
      </c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 t="s">
        <v>417</v>
      </c>
      <c r="AI434" s="6" t="s">
        <v>1009</v>
      </c>
      <c r="AJ434" s="6" t="s">
        <v>1063</v>
      </c>
      <c r="AK434" s="6"/>
      <c r="AL434" s="6" t="s">
        <v>1064</v>
      </c>
      <c r="AM434" s="5">
        <v>0</v>
      </c>
      <c r="AN434" s="10" t="s">
        <v>1065</v>
      </c>
      <c r="AO434" s="10" t="s">
        <v>1066</v>
      </c>
      <c r="AP434" s="10" t="s">
        <v>1067</v>
      </c>
      <c r="AQ434" s="10"/>
      <c r="AR434" s="10" t="s">
        <v>8</v>
      </c>
      <c r="AS434" s="10" t="s">
        <v>40</v>
      </c>
      <c r="AT434" s="10" t="s">
        <v>10</v>
      </c>
      <c r="AU434" s="10" t="s">
        <v>11</v>
      </c>
      <c r="AV434" s="10"/>
      <c r="AW434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'Aveparvovirus' ,/*[subgenus]=*/NULL,/*[species]=*/ 'Gruiform aveparvovirus 1' ,/*[isType]=*/ '0' ,/*[exemplarAccessions]=*/ 'KY312546' ,/*[exemplarName]=*/ 'red-crowned crane parvovirus' ,/*[abbrev]=*/ 'RcPV'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4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4" s="60" t="str">
        <f t="shared" ca="1" si="48"/>
        <v>/*[filename]=*/ 'ICTV MSL Release 35 2019 Changes.2.col_mapped.SQLinsert.xlsx' ,/*[sort]=*/ '427'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4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4" s="60" t="str">
        <f t="shared" si="50"/>
        <v xml:space="preserve">,/*[subclass]=*/NULL,/*[order]=*/NULL,/*[suborder]=*/NULL,/*[family]=*/ 'Parvoviridae' ,/*[subfamily]=*/ 'Parvovirinae' ,/*[genus]=*/ 'Aveparvovirus' ,/*[subgenus]=*/NULL,/*[species]=*/ 'Gruiform aveparvovirus 1' ,/*[isType]=*/ '0' ,/*[exemplarAccessions]=*/ 'KY312546' ,/*[exemplarName]=*/ 'red-crowned crane parvovirus' ,/*[abbrev]=*/ 'RcPV' ,/*[exemplarIsolate]=*/NULL,/*[isComplete]=*/ 'CG' ,/*[molecule]=*/ 'ssDNA (+/-)' </v>
      </c>
      <c r="BB434" s="60" t="str">
        <f t="shared" si="51"/>
        <v xml:space="preserve">,/*[change]=*/ 'Create new' ,/*[rank]=*/ 'species' </v>
      </c>
    </row>
    <row r="435" spans="1:54" x14ac:dyDescent="0.2">
      <c r="A4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5" s="14">
        <v>428</v>
      </c>
      <c r="D435" s="16" t="s">
        <v>878</v>
      </c>
      <c r="E435" s="14" t="s">
        <v>5731</v>
      </c>
      <c r="F435" s="16" t="s">
        <v>5405</v>
      </c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 t="s">
        <v>417</v>
      </c>
      <c r="AI435" s="6" t="s">
        <v>1009</v>
      </c>
      <c r="AJ435" s="6" t="s">
        <v>1068</v>
      </c>
      <c r="AK435" s="6"/>
      <c r="AL435" s="6" t="s">
        <v>1069</v>
      </c>
      <c r="AM435" s="5">
        <v>0</v>
      </c>
      <c r="AN435" s="10" t="s">
        <v>1070</v>
      </c>
      <c r="AO435" s="10" t="s">
        <v>1071</v>
      </c>
      <c r="AP435" s="10" t="s">
        <v>1072</v>
      </c>
      <c r="AQ435" s="10"/>
      <c r="AR435" s="10" t="s">
        <v>8</v>
      </c>
      <c r="AS435" s="10" t="s">
        <v>40</v>
      </c>
      <c r="AT435" s="10" t="s">
        <v>10</v>
      </c>
      <c r="AU435" s="10" t="s">
        <v>11</v>
      </c>
      <c r="AV435" s="10"/>
      <c r="AW435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'Protoparvovirus ' ,/*[subgenus]=*/NULL,/*[species]=*/ 'Primate protoparvovirus 4' ,/*[isType]=*/ '0' ,/*[exemplarAccessions]=*/ 'KJ495710' ,/*[exemplarName]=*/ 'tusavirus' ,/*[abbrev]=*/ 'TuV'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5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5" s="60" t="str">
        <f t="shared" ca="1" si="48"/>
        <v>/*[filename]=*/ 'ICTV MSL Release 35 2019 Changes.2.col_mapped.SQLinsert.xlsx' ,/*[sort]=*/ '428'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5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5" s="60" t="str">
        <f t="shared" si="50"/>
        <v xml:space="preserve">,/*[subclass]=*/NULL,/*[order]=*/NULL,/*[suborder]=*/NULL,/*[family]=*/ 'Parvoviridae' ,/*[subfamily]=*/ 'Parvovirinae' ,/*[genus]=*/ 'Protoparvovirus ' ,/*[subgenus]=*/NULL,/*[species]=*/ 'Primate protoparvovirus 4' ,/*[isType]=*/ '0' ,/*[exemplarAccessions]=*/ 'KJ495710' ,/*[exemplarName]=*/ 'tusavirus' ,/*[abbrev]=*/ 'TuV' ,/*[exemplarIsolate]=*/NULL,/*[isComplete]=*/ 'CG' ,/*[molecule]=*/ 'ssDNA (+/-)' </v>
      </c>
      <c r="BB435" s="60" t="str">
        <f t="shared" si="51"/>
        <v xml:space="preserve">,/*[change]=*/ 'Create new' ,/*[rank]=*/ 'species' </v>
      </c>
    </row>
    <row r="436" spans="1:54" x14ac:dyDescent="0.2">
      <c r="A4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6" s="14">
        <v>429</v>
      </c>
      <c r="D436" s="16" t="s">
        <v>878</v>
      </c>
      <c r="E436" s="14" t="s">
        <v>5731</v>
      </c>
      <c r="F436" s="16" t="s">
        <v>5405</v>
      </c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 t="s">
        <v>417</v>
      </c>
      <c r="AI436" s="6" t="s">
        <v>1009</v>
      </c>
      <c r="AJ436" s="6" t="s">
        <v>1068</v>
      </c>
      <c r="AK436" s="6"/>
      <c r="AL436" s="6" t="s">
        <v>1073</v>
      </c>
      <c r="AM436" s="5">
        <v>0</v>
      </c>
      <c r="AN436" s="12" t="s">
        <v>1074</v>
      </c>
      <c r="AO436" s="10" t="s">
        <v>1075</v>
      </c>
      <c r="AP436" s="10" t="s">
        <v>1076</v>
      </c>
      <c r="AQ436" s="10"/>
      <c r="AR436" s="10" t="s">
        <v>8</v>
      </c>
      <c r="AS436" s="10" t="s">
        <v>40</v>
      </c>
      <c r="AT436" s="10" t="s">
        <v>10</v>
      </c>
      <c r="AU436" s="10" t="s">
        <v>11</v>
      </c>
      <c r="AV436" s="10"/>
      <c r="AW436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'Protoparvovirus ' ,/*[subgenus]=*/NULL,/*[species]=*/ 'Carnivore protoparvovirus ' ,/*[isType]=*/ '0' ,/*[exemplarAccessions]=*/ 'KU561552' ,/*[exemplarName]=*/ 'sea otter parvovirus' ,/*[abbrev]=*/ 'SoPV'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6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6" s="60" t="str">
        <f t="shared" ca="1" si="48"/>
        <v>/*[filename]=*/ 'ICTV MSL Release 35 2019 Changes.2.col_mapped.SQLinsert.xlsx' ,/*[sort]=*/ '429'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6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6" s="60" t="str">
        <f t="shared" si="50"/>
        <v xml:space="preserve">,/*[subclass]=*/NULL,/*[order]=*/NULL,/*[suborder]=*/NULL,/*[family]=*/ 'Parvoviridae' ,/*[subfamily]=*/ 'Parvovirinae' ,/*[genus]=*/ 'Protoparvovirus ' ,/*[subgenus]=*/NULL,/*[species]=*/ 'Carnivore protoparvovirus ' ,/*[isType]=*/ '0' ,/*[exemplarAccessions]=*/ 'KU561552' ,/*[exemplarName]=*/ 'sea otter parvovirus' ,/*[abbrev]=*/ 'SoPV' ,/*[exemplarIsolate]=*/NULL,/*[isComplete]=*/ 'CG' ,/*[molecule]=*/ 'ssDNA (+/-)' </v>
      </c>
      <c r="BB436" s="60" t="str">
        <f t="shared" si="51"/>
        <v xml:space="preserve">,/*[change]=*/ 'Create new' ,/*[rank]=*/ 'species' </v>
      </c>
    </row>
    <row r="437" spans="1:54" x14ac:dyDescent="0.2">
      <c r="A4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7" s="14">
        <v>430</v>
      </c>
      <c r="D437" s="16" t="s">
        <v>878</v>
      </c>
      <c r="E437" s="14" t="s">
        <v>5731</v>
      </c>
      <c r="F437" s="16" t="s">
        <v>5405</v>
      </c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 t="s">
        <v>417</v>
      </c>
      <c r="AI437" s="6" t="s">
        <v>1009</v>
      </c>
      <c r="AJ437" s="6" t="s">
        <v>1077</v>
      </c>
      <c r="AK437" s="6"/>
      <c r="AL437" s="6" t="s">
        <v>1078</v>
      </c>
      <c r="AM437" s="5">
        <v>0</v>
      </c>
      <c r="AN437" s="12" t="s">
        <v>1079</v>
      </c>
      <c r="AO437" s="10" t="s">
        <v>1080</v>
      </c>
      <c r="AP437" s="10" t="s">
        <v>1081</v>
      </c>
      <c r="AQ437" s="10"/>
      <c r="AR437" s="10" t="s">
        <v>8</v>
      </c>
      <c r="AS437" s="10" t="s">
        <v>40</v>
      </c>
      <c r="AT437" s="10" t="s">
        <v>10</v>
      </c>
      <c r="AU437" s="10" t="s">
        <v>11</v>
      </c>
      <c r="AV437" s="10"/>
      <c r="AW437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'Dependoparvovirus ' ,/*[subgenus]=*/NULL,/*[species]=*/ 'Rodent dependoparvovirus 1' ,/*[isType]=*/ '0' ,/*[exemplarAccessions]=*/ 'MF416383' ,/*[exemplarName]=*/ 'murine adeno-associated virus 1' ,/*[abbrev]=*/ 'MAAV1'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7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7" s="60" t="str">
        <f t="shared" ca="1" si="48"/>
        <v>/*[filename]=*/ 'ICTV MSL Release 35 2019 Changes.2.col_mapped.SQLinsert.xlsx' ,/*[sort]=*/ '430'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7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7" s="60" t="str">
        <f t="shared" si="50"/>
        <v xml:space="preserve">,/*[subclass]=*/NULL,/*[order]=*/NULL,/*[suborder]=*/NULL,/*[family]=*/ 'Parvoviridae' ,/*[subfamily]=*/ 'Parvovirinae' ,/*[genus]=*/ 'Dependoparvovirus ' ,/*[subgenus]=*/NULL,/*[species]=*/ 'Rodent dependoparvovirus 1' ,/*[isType]=*/ '0' ,/*[exemplarAccessions]=*/ 'MF416383' ,/*[exemplarName]=*/ 'murine adeno-associated virus 1' ,/*[abbrev]=*/ 'MAAV1' ,/*[exemplarIsolate]=*/NULL,/*[isComplete]=*/ 'CG' ,/*[molecule]=*/ 'ssDNA (+/-)' </v>
      </c>
      <c r="BB437" s="60" t="str">
        <f t="shared" si="51"/>
        <v xml:space="preserve">,/*[change]=*/ 'Create new' ,/*[rank]=*/ 'species' </v>
      </c>
    </row>
    <row r="438" spans="1:54" x14ac:dyDescent="0.2">
      <c r="A4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8" s="14">
        <v>431</v>
      </c>
      <c r="D438" s="16" t="s">
        <v>878</v>
      </c>
      <c r="E438" s="14" t="s">
        <v>5731</v>
      </c>
      <c r="F438" s="16" t="s">
        <v>5405</v>
      </c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 t="s">
        <v>417</v>
      </c>
      <c r="AI438" s="6" t="s">
        <v>1009</v>
      </c>
      <c r="AJ438" s="6" t="s">
        <v>1077</v>
      </c>
      <c r="AK438" s="6"/>
      <c r="AL438" s="6" t="s">
        <v>1082</v>
      </c>
      <c r="AM438" s="5">
        <v>0</v>
      </c>
      <c r="AN438" s="12" t="s">
        <v>1083</v>
      </c>
      <c r="AO438" s="10" t="s">
        <v>1084</v>
      </c>
      <c r="AP438" s="10" t="s">
        <v>1085</v>
      </c>
      <c r="AQ438" s="10"/>
      <c r="AR438" s="10" t="s">
        <v>8</v>
      </c>
      <c r="AS438" s="10" t="s">
        <v>40</v>
      </c>
      <c r="AT438" s="10" t="s">
        <v>10</v>
      </c>
      <c r="AU438" s="10" t="s">
        <v>11</v>
      </c>
      <c r="AV438" s="10"/>
      <c r="AW438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'Dependoparvovirus ' ,/*[subgenus]=*/NULL,/*[species]=*/ 'Rodent dependoparvovirus 2' ,/*[isType]=*/ '0' ,/*[exemplarAccessions]=*/ 'MF416384' ,/*[exemplarName]=*/ 'murine adeno-associated virus 2' ,/*[abbrev]=*/ 'MAAV2'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8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8" s="60" t="str">
        <f t="shared" ca="1" si="48"/>
        <v>/*[filename]=*/ 'ICTV MSL Release 35 2019 Changes.2.col_mapped.SQLinsert.xlsx' ,/*[sort]=*/ '431'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8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8" s="60" t="str">
        <f t="shared" si="50"/>
        <v xml:space="preserve">,/*[subclass]=*/NULL,/*[order]=*/NULL,/*[suborder]=*/NULL,/*[family]=*/ 'Parvoviridae' ,/*[subfamily]=*/ 'Parvovirinae' ,/*[genus]=*/ 'Dependoparvovirus ' ,/*[subgenus]=*/NULL,/*[species]=*/ 'Rodent dependoparvovirus 2' ,/*[isType]=*/ '0' ,/*[exemplarAccessions]=*/ 'MF416384' ,/*[exemplarName]=*/ 'murine adeno-associated virus 2' ,/*[abbrev]=*/ 'MAAV2' ,/*[exemplarIsolate]=*/NULL,/*[isComplete]=*/ 'CG' ,/*[molecule]=*/ 'ssDNA (+/-)' </v>
      </c>
      <c r="BB438" s="60" t="str">
        <f t="shared" si="51"/>
        <v xml:space="preserve">,/*[change]=*/ 'Create new' ,/*[rank]=*/ 'species' </v>
      </c>
    </row>
    <row r="439" spans="1:54" x14ac:dyDescent="0.2">
      <c r="A4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9" s="14">
        <v>432</v>
      </c>
      <c r="D439" s="16" t="s">
        <v>878</v>
      </c>
      <c r="E439" s="14" t="s">
        <v>5731</v>
      </c>
      <c r="F439" s="16" t="s">
        <v>5405</v>
      </c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 t="s">
        <v>417</v>
      </c>
      <c r="AI439" s="6" t="s">
        <v>1009</v>
      </c>
      <c r="AJ439" s="6" t="s">
        <v>1086</v>
      </c>
      <c r="AK439" s="6"/>
      <c r="AL439" s="6" t="s">
        <v>1087</v>
      </c>
      <c r="AM439" s="5">
        <v>0</v>
      </c>
      <c r="AN439" s="12" t="s">
        <v>1088</v>
      </c>
      <c r="AO439" s="10" t="s">
        <v>1089</v>
      </c>
      <c r="AP439" s="10" t="s">
        <v>1090</v>
      </c>
      <c r="AQ439" s="10"/>
      <c r="AR439" s="10" t="s">
        <v>8</v>
      </c>
      <c r="AS439" s="10" t="s">
        <v>40</v>
      </c>
      <c r="AT439" s="10" t="s">
        <v>10</v>
      </c>
      <c r="AU439" s="10" t="s">
        <v>11</v>
      </c>
      <c r="AV439" s="10"/>
      <c r="AW439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'Amdoparvovirus' ,/*[subgenus]=*/NULL,/*[species]=*/ 'Carnivore amdoparvovirus 5' ,/*[isType]=*/ '0' ,/*[exemplarAccessions]=*/ 'KT878839' ,/*[exemplarName]=*/ 'red panda amdoparvovirus' ,/*[abbrev]=*/ 'RpAPV'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9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9" s="60" t="str">
        <f t="shared" ca="1" si="48"/>
        <v>/*[filename]=*/ 'ICTV MSL Release 35 2019 Changes.2.col_mapped.SQLinsert.xlsx' ,/*[sort]=*/ '432'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9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9" s="60" t="str">
        <f t="shared" si="50"/>
        <v xml:space="preserve">,/*[subclass]=*/NULL,/*[order]=*/NULL,/*[suborder]=*/NULL,/*[family]=*/ 'Parvoviridae' ,/*[subfamily]=*/ 'Parvovirinae' ,/*[genus]=*/ 'Amdoparvovirus' ,/*[subgenus]=*/NULL,/*[species]=*/ 'Carnivore amdoparvovirus 5' ,/*[isType]=*/ '0' ,/*[exemplarAccessions]=*/ 'KT878839' ,/*[exemplarName]=*/ 'red panda amdoparvovirus' ,/*[abbrev]=*/ 'RpAPV' ,/*[exemplarIsolate]=*/NULL,/*[isComplete]=*/ 'CG' ,/*[molecule]=*/ 'ssDNA (+/-)' </v>
      </c>
      <c r="BB439" s="60" t="str">
        <f t="shared" si="51"/>
        <v xml:space="preserve">,/*[change]=*/ 'Create new' ,/*[rank]=*/ 'species' </v>
      </c>
    </row>
    <row r="440" spans="1:54" x14ac:dyDescent="0.2">
      <c r="A4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0" s="14">
        <v>433</v>
      </c>
      <c r="D440" s="14" t="s">
        <v>5637</v>
      </c>
      <c r="E440" s="14" t="s">
        <v>5732</v>
      </c>
      <c r="F440" s="14" t="s">
        <v>5675</v>
      </c>
      <c r="G440" s="24"/>
      <c r="H440" s="24"/>
      <c r="I440" s="24"/>
      <c r="J440" s="24"/>
      <c r="K440" s="24"/>
      <c r="L440" s="24"/>
      <c r="M440" s="24"/>
      <c r="N440" s="24"/>
      <c r="O440" s="42"/>
      <c r="P440" s="42"/>
      <c r="Q440" s="42"/>
      <c r="R440" s="42"/>
      <c r="S440" s="42"/>
      <c r="T440" s="42"/>
      <c r="U440" s="42"/>
      <c r="V440" s="42"/>
      <c r="W440" s="48"/>
      <c r="X440" s="6"/>
      <c r="Y440" s="6"/>
      <c r="Z440" s="6"/>
      <c r="AA440" s="6"/>
      <c r="AB440" s="6"/>
      <c r="AC440" s="6"/>
      <c r="AD440" s="6"/>
      <c r="AE440" s="6"/>
      <c r="AF440" s="6" t="s">
        <v>365</v>
      </c>
      <c r="AG440" s="6"/>
      <c r="AH440" s="6" t="s">
        <v>736</v>
      </c>
      <c r="AI440" s="6"/>
      <c r="AJ440" s="6" t="s">
        <v>1505</v>
      </c>
      <c r="AK440" s="6"/>
      <c r="AL440" s="6" t="s">
        <v>5638</v>
      </c>
      <c r="AM440" s="6">
        <v>0</v>
      </c>
      <c r="AN440" s="10" t="s">
        <v>5639</v>
      </c>
      <c r="AO440" s="10" t="s">
        <v>5640</v>
      </c>
      <c r="AP440" s="6" t="s">
        <v>5641</v>
      </c>
      <c r="AQ440" s="6" t="s">
        <v>5642</v>
      </c>
      <c r="AR440" s="10" t="s">
        <v>8</v>
      </c>
      <c r="AS440" s="6"/>
      <c r="AT440" s="10" t="s">
        <v>10</v>
      </c>
      <c r="AU440" s="6" t="s">
        <v>11</v>
      </c>
      <c r="AV440" s="6"/>
      <c r="AW440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'433' ,/*[isWrong]=*/NULL,/*[proposal_abbrev]=*/ '2019.010M' ,/*[proposal]=*/ '2019.010M.zip' ,/*[spreadsheet]=*/ '2019.010M.Mammarenavirus_sp_APOV.xlsx'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'Mammarenavirus' ,/*[subgenus]=*/NULL,/*[species]=*/ 'Planalto mammarenavirus' ,/*[isType]=*/ '0' ,/*[exemplarAccessions]=*/ 'S: MF317490, L: MF317491' ,/*[exemplarName]=*/ 'Aporé virus' ,/*[abbrev]=*/ 'APOV' ,/*[exemplarIsolate]=*/ 'LBCE 12071' ,/*[isComplete]=*/ 'CG' ,/*[molecule]=*/NULL,/*[change]=*/ 'Create new' ,/*[rank]=*/ 'species' /*,_comment='loaded from D:\client\github\ICTVonlineDbLoad\excel_files\[ICTV MSL Release 35 2019 Changes.2.col_mapped.SQLinsert.xlsx]load_next_msl'*/)</v>
      </c>
      <c r="AX440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0" s="60" t="str">
        <f t="shared" ca="1" si="48"/>
        <v>/*[filename]=*/ 'ICTV MSL Release 35 2019 Changes.2.col_mapped.SQLinsert.xlsx' ,/*[sort]=*/ '433' ,/*[isWrong]=*/NULL,/*[proposal_abbrev]=*/ '2019.010M' ,/*[proposal]=*/ '2019.010M.zip' ,/*[spreadsheet]=*/ '2019.010M.Mammarenavirus_sp_APOV.xlsx' ,/*[srcRealm]=*/NULL,/*[srcSubRealm]=*/NULL,/*[srcKingdom]=*/NULL,/*[srcSubkingdom]=*/NULL,/*[srcPhylum]=*/NULL,/*[srcSubPhylum]=*/NULL,/*[srcClass]=*/NULL,/*[srcSubClass]=*/NULL,/*[srcOrder]=*/NULL</v>
      </c>
      <c r="AZ440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0" s="60" t="str">
        <f t="shared" si="50"/>
        <v>,/*[subclass]=*/NULL,/*[order]=*/ 'Bunyavirales' ,/*[suborder]=*/NULL,/*[family]=*/ 'Arenaviridae' ,/*[subfamily]=*/NULL,/*[genus]=*/ 'Mammarenavirus' ,/*[subgenus]=*/NULL,/*[species]=*/ 'Planalto mammarenavirus' ,/*[isType]=*/ '0' ,/*[exemplarAccessions]=*/ 'S: MF317490, L: MF317491' ,/*[exemplarName]=*/ 'Aporé virus' ,/*[abbrev]=*/ 'APOV' ,/*[exemplarIsolate]=*/ 'LBCE 12071' ,/*[isComplete]=*/ 'CG' ,/*[molecule]=*/NULL</v>
      </c>
      <c r="BB440" s="60" t="str">
        <f t="shared" si="51"/>
        <v xml:space="preserve">,/*[change]=*/ 'Create new' ,/*[rank]=*/ 'species' </v>
      </c>
    </row>
    <row r="441" spans="1:54" x14ac:dyDescent="0.2">
      <c r="A4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1" s="14">
        <v>434</v>
      </c>
      <c r="D441" s="16" t="s">
        <v>1091</v>
      </c>
      <c r="E441" s="14" t="s">
        <v>5733</v>
      </c>
      <c r="F441" s="16" t="s">
        <v>5406</v>
      </c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X441" s="6" t="s">
        <v>104</v>
      </c>
      <c r="Y441" s="6"/>
      <c r="Z441" s="6"/>
      <c r="AA441" s="6"/>
      <c r="AB441" s="6" t="s">
        <v>105</v>
      </c>
      <c r="AC441" s="6" t="s">
        <v>363</v>
      </c>
      <c r="AD441" s="6" t="s">
        <v>364</v>
      </c>
      <c r="AE441" s="6"/>
      <c r="AF441" s="6" t="s">
        <v>365</v>
      </c>
      <c r="AG441" s="6"/>
      <c r="AH441" s="6" t="s">
        <v>1092</v>
      </c>
      <c r="AI441" s="6"/>
      <c r="AJ441" s="6" t="s">
        <v>1093</v>
      </c>
      <c r="AK441" s="6"/>
      <c r="AL441" s="6" t="s">
        <v>1094</v>
      </c>
      <c r="AM441" s="5">
        <v>0</v>
      </c>
      <c r="AN441" s="10" t="s">
        <v>1095</v>
      </c>
      <c r="AO441" s="10" t="s">
        <v>1096</v>
      </c>
      <c r="AP441" s="6" t="s">
        <v>1097</v>
      </c>
      <c r="AQ441" s="10" t="s">
        <v>1098</v>
      </c>
      <c r="AR441" s="10" t="s">
        <v>8</v>
      </c>
      <c r="AS441" s="10" t="s">
        <v>53</v>
      </c>
      <c r="AT441" s="10" t="s">
        <v>10</v>
      </c>
      <c r="AU441" s="10" t="s">
        <v>11</v>
      </c>
      <c r="AV441" s="10"/>
      <c r="AW441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'434' ,/*[isWrong]=*/NULL,/*[proposal_abbrev]=*/ '2019.010P' ,/*[proposal]=*/ '2019.010P.zip' ,/*[spreadsheet]=*/ '2019.010P.Emaravirus_1sp.xlsx'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'Fimoviridae' ,/*[subfamily]=*/NULL,/*[genus]=*/ 'Emaravirus' ,/*[subgenus]=*/NULL,/*[species]=*/ 'Blackberry leaf mottle associated emaravirus ' ,/*[isType]=*/ '0' ,/*[exemplarAccessions]=*/ 'KY056657-KY056661 ' ,/*[exemplarName]=*/ 'blackberry leaf mottle-associated virus ' ,/*[abbrev]=*/ 'BLMaV' ,/*[exemplarIsolate]=*/ 'Arkansas'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441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1" s="60" t="str">
        <f t="shared" ca="1" si="48"/>
        <v>/*[filename]=*/ 'ICTV MSL Release 35 2019 Changes.2.col_mapped.SQLinsert.xlsx' ,/*[sort]=*/ '434' ,/*[isWrong]=*/NULL,/*[proposal_abbrev]=*/ '2019.010P' ,/*[proposal]=*/ '2019.010P.zip' ,/*[spreadsheet]=*/ '2019.010P.Emaravirus_1sp.xlsx' ,/*[srcRealm]=*/NULL,/*[srcSubRealm]=*/NULL,/*[srcKingdom]=*/NULL,/*[srcSubkingdom]=*/NULL,/*[srcPhylum]=*/NULL,/*[srcSubPhylum]=*/NULL,/*[srcClass]=*/NULL,/*[srcSubClass]=*/NULL,/*[srcOrder]=*/NULL</v>
      </c>
      <c r="AZ441" s="60" t="str">
        <f t="shared" si="4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441" s="60" t="str">
        <f t="shared" si="50"/>
        <v xml:space="preserve">,/*[subclass]=*/NULL,/*[order]=*/ 'Bunyavirales' ,/*[suborder]=*/NULL,/*[family]=*/ 'Fimoviridae' ,/*[subfamily]=*/NULL,/*[genus]=*/ 'Emaravirus' ,/*[subgenus]=*/NULL,/*[species]=*/ 'Blackberry leaf mottle associated emaravirus ' ,/*[isType]=*/ '0' ,/*[exemplarAccessions]=*/ 'KY056657-KY056661 ' ,/*[exemplarName]=*/ 'blackberry leaf mottle-associated virus ' ,/*[abbrev]=*/ 'BLMaV' ,/*[exemplarIsolate]=*/ 'Arkansas' ,/*[isComplete]=*/ 'CG' ,/*[molecule]=*/ 'ssRNA (-)' </v>
      </c>
      <c r="BB441" s="60" t="str">
        <f t="shared" si="51"/>
        <v xml:space="preserve">,/*[change]=*/ 'Create new' ,/*[rank]=*/ 'species' </v>
      </c>
    </row>
    <row r="442" spans="1:54" x14ac:dyDescent="0.2">
      <c r="A4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2" s="14">
        <v>435</v>
      </c>
      <c r="D442" s="16" t="s">
        <v>5257</v>
      </c>
      <c r="E442" s="14" t="s">
        <v>5734</v>
      </c>
      <c r="F442" s="16" t="s">
        <v>5407</v>
      </c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 t="s">
        <v>130</v>
      </c>
      <c r="AI442" s="6"/>
      <c r="AJ442" s="6" t="s">
        <v>1099</v>
      </c>
      <c r="AK442" s="6"/>
      <c r="AL442" s="6"/>
      <c r="AM442" s="6"/>
      <c r="AN442" s="10"/>
      <c r="AO442" s="10"/>
      <c r="AP442" s="6"/>
      <c r="AQ442" s="10"/>
      <c r="AR442" s="10"/>
      <c r="AS442" s="10"/>
      <c r="AT442" s="10" t="s">
        <v>10</v>
      </c>
      <c r="AU442" s="10" t="s">
        <v>13</v>
      </c>
      <c r="AV442" s="10"/>
      <c r="AW442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'435'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'Ludopivirus'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42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2" s="60" t="str">
        <f t="shared" ca="1" si="48"/>
        <v>/*[filename]=*/ 'ICTV MSL Release 35 2019 Changes.2.col_mapped.SQLinsert.xlsx' ,/*[sort]=*/ '435'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</v>
      </c>
      <c r="AZ442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2" s="60" t="str">
        <f t="shared" si="50"/>
        <v>,/*[subclass]=*/NULL,/*[order]=*/NULL,/*[suborder]=*/NULL,/*[family]=*/ 'Picornaviridae' ,/*[subfamily]=*/NULL,/*[genus]=*/ 'Ludopivirus' ,/*[subgenus]=*/NULL,/*[species]=*/NULL,/*[isType]=*/NULL,/*[exemplarAccessions]=*/NULL,/*[exemplarName]=*/NULL,/*[abbrev]=*/NULL,/*[exemplarIsolate]=*/NULL,/*[isComplete]=*/NULL,/*[molecule]=*/NULL</v>
      </c>
      <c r="BB442" s="60" t="str">
        <f t="shared" si="51"/>
        <v xml:space="preserve">,/*[change]=*/ 'Create new' ,/*[rank]=*/ 'genus' </v>
      </c>
    </row>
    <row r="443" spans="1:54" x14ac:dyDescent="0.2">
      <c r="A4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3" s="14">
        <v>436</v>
      </c>
      <c r="D443" s="16" t="s">
        <v>5257</v>
      </c>
      <c r="E443" s="14" t="s">
        <v>5734</v>
      </c>
      <c r="F443" s="16" t="s">
        <v>5407</v>
      </c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 t="s">
        <v>130</v>
      </c>
      <c r="AI443" s="6"/>
      <c r="AJ443" s="6" t="s">
        <v>1099</v>
      </c>
      <c r="AK443" s="6"/>
      <c r="AL443" s="6" t="s">
        <v>1100</v>
      </c>
      <c r="AM443" s="5">
        <v>1</v>
      </c>
      <c r="AN443" s="10" t="s">
        <v>1101</v>
      </c>
      <c r="AO443" s="10" t="s">
        <v>1102</v>
      </c>
      <c r="AP443" s="6"/>
      <c r="AQ443" s="10" t="s">
        <v>1103</v>
      </c>
      <c r="AR443" s="10" t="s">
        <v>8</v>
      </c>
      <c r="AS443" s="10" t="s">
        <v>55</v>
      </c>
      <c r="AT443" s="10" t="s">
        <v>19</v>
      </c>
      <c r="AU443" s="10" t="s">
        <v>11</v>
      </c>
      <c r="AV443" s="10"/>
      <c r="AW443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'436'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'Ludopivirus' ,/*[subgenus]=*/NULL,/*[species]=*/ 'Ludopivirus A' ,/*[isType]=*/ '1' ,/*[exemplarAccessions]=*/ 'MF358731' ,/*[exemplarName]=*/ 'ludopivirus A1 (goose picornavirus)' ,/*[abbrev]=*/NULL,/*[exemplarIsolate]=*/ 'goose/NLSZK2/HUN/2013'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443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3" s="60" t="str">
        <f t="shared" ca="1" si="48"/>
        <v>/*[filename]=*/ 'ICTV MSL Release 35 2019 Changes.2.col_mapped.SQLinsert.xlsx' ,/*[sort]=*/ '436'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</v>
      </c>
      <c r="AZ443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3" s="60" t="str">
        <f t="shared" si="50"/>
        <v xml:space="preserve">,/*[subclass]=*/NULL,/*[order]=*/NULL,/*[suborder]=*/NULL,/*[family]=*/ 'Picornaviridae' ,/*[subfamily]=*/NULL,/*[genus]=*/ 'Ludopivirus' ,/*[subgenus]=*/NULL,/*[species]=*/ 'Ludopivirus A' ,/*[isType]=*/ '1' ,/*[exemplarAccessions]=*/ 'MF358731' ,/*[exemplarName]=*/ 'ludopivirus A1 (goose picornavirus)' ,/*[abbrev]=*/NULL,/*[exemplarIsolate]=*/ 'goose/NLSZK2/HUN/2013' ,/*[isComplete]=*/ 'CG' ,/*[molecule]=*/ 'ssRNA (+)' </v>
      </c>
      <c r="BB443" s="60" t="str">
        <f t="shared" si="51"/>
        <v xml:space="preserve">,/*[change]=*/ 'Create new; assign as type species' ,/*[rank]=*/ 'species' </v>
      </c>
    </row>
    <row r="444" spans="1:54" x14ac:dyDescent="0.2">
      <c r="A4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4" s="14">
        <v>437</v>
      </c>
      <c r="D444" s="16" t="s">
        <v>1104</v>
      </c>
      <c r="E444" s="14" t="s">
        <v>5735</v>
      </c>
      <c r="F444" s="16" t="s">
        <v>5408</v>
      </c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X444" s="6"/>
      <c r="Y444" s="6"/>
      <c r="Z444" s="6"/>
      <c r="AA444" s="6"/>
      <c r="AB444" s="6"/>
      <c r="AC444" s="6"/>
      <c r="AD444" s="6"/>
      <c r="AE444" s="6"/>
      <c r="AF444" s="6" t="s">
        <v>247</v>
      </c>
      <c r="AG444" s="6"/>
      <c r="AH444" s="6" t="s">
        <v>248</v>
      </c>
      <c r="AI444" s="6"/>
      <c r="AJ444" s="6" t="s">
        <v>1105</v>
      </c>
      <c r="AK444" s="6"/>
      <c r="AL444" s="6"/>
      <c r="AM444" s="6"/>
      <c r="AN444" s="10"/>
      <c r="AO444" s="10"/>
      <c r="AP444" s="6"/>
      <c r="AQ444" s="10"/>
      <c r="AR444" s="10"/>
      <c r="AS444" s="10"/>
      <c r="AT444" s="10" t="s">
        <v>10</v>
      </c>
      <c r="AU444" s="10" t="s">
        <v>13</v>
      </c>
      <c r="AV444" s="10"/>
      <c r="AW444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'437'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'Goodmanvirus'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44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4" s="60" t="str">
        <f t="shared" ca="1" si="48"/>
        <v>/*[filename]=*/ 'ICTV MSL Release 35 2019 Changes.2.col_mapped.SQLinsert.xlsx' ,/*[sort]=*/ '437'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</v>
      </c>
      <c r="AZ444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4" s="60" t="str">
        <f t="shared" si="50"/>
        <v>,/*[subclass]=*/NULL,/*[order]=*/ 'Caudovirales' ,/*[suborder]=*/NULL,/*[family]=*/ 'Siphoviridae' ,/*[subfamily]=*/NULL,/*[genus]=*/ 'Goodmanvirus' ,/*[subgenus]=*/NULL,/*[species]=*/NULL,/*[isType]=*/NULL,/*[exemplarAccessions]=*/NULL,/*[exemplarName]=*/NULL,/*[abbrev]=*/NULL,/*[exemplarIsolate]=*/NULL,/*[isComplete]=*/NULL,/*[molecule]=*/NULL</v>
      </c>
      <c r="BB444" s="60" t="str">
        <f t="shared" si="51"/>
        <v xml:space="preserve">,/*[change]=*/ 'Create new' ,/*[rank]=*/ 'genus' </v>
      </c>
    </row>
    <row r="445" spans="1:54" x14ac:dyDescent="0.2">
      <c r="A4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5" s="14">
        <v>438</v>
      </c>
      <c r="D445" s="16" t="s">
        <v>1104</v>
      </c>
      <c r="E445" s="14" t="s">
        <v>5735</v>
      </c>
      <c r="F445" s="16" t="s">
        <v>5408</v>
      </c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X445" s="6"/>
      <c r="Y445" s="6"/>
      <c r="Z445" s="6"/>
      <c r="AA445" s="6"/>
      <c r="AB445" s="6"/>
      <c r="AC445" s="6"/>
      <c r="AD445" s="6"/>
      <c r="AE445" s="6"/>
      <c r="AF445" s="6" t="s">
        <v>247</v>
      </c>
      <c r="AG445" s="6"/>
      <c r="AH445" s="6" t="s">
        <v>248</v>
      </c>
      <c r="AI445" s="6"/>
      <c r="AJ445" s="6" t="s">
        <v>1105</v>
      </c>
      <c r="AK445" s="6"/>
      <c r="AL445" s="6" t="s">
        <v>1106</v>
      </c>
      <c r="AM445" s="5">
        <v>1</v>
      </c>
      <c r="AN445" s="10" t="s">
        <v>1107</v>
      </c>
      <c r="AO445" s="10" t="s">
        <v>1108</v>
      </c>
      <c r="AP445" s="6"/>
      <c r="AQ445" s="10"/>
      <c r="AR445" s="10" t="s">
        <v>8</v>
      </c>
      <c r="AS445" s="10" t="s">
        <v>22</v>
      </c>
      <c r="AT445" s="10" t="s">
        <v>19</v>
      </c>
      <c r="AU445" s="10" t="s">
        <v>11</v>
      </c>
      <c r="AV445" s="10"/>
      <c r="AW445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'438'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'Goodmanvirus' ,/*[subgenus]=*/NULL,/*[species]=*/ 'Microbacterium virus Goodman' ,/*[isType]=*/ '1' ,/*[exemplarAccessions]=*/ 'MK016495.1' ,/*[exemplarName]=*/ 'Microbacterium phage Goodman'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445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5" s="60" t="str">
        <f t="shared" ca="1" si="48"/>
        <v>/*[filename]=*/ 'ICTV MSL Release 35 2019 Changes.2.col_mapped.SQLinsert.xlsx' ,/*[sort]=*/ '438'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</v>
      </c>
      <c r="AZ445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5" s="60" t="str">
        <f t="shared" si="50"/>
        <v xml:space="preserve">,/*[subclass]=*/NULL,/*[order]=*/ 'Caudovirales' ,/*[suborder]=*/NULL,/*[family]=*/ 'Siphoviridae' ,/*[subfamily]=*/NULL,/*[genus]=*/ 'Goodmanvirus' ,/*[subgenus]=*/NULL,/*[species]=*/ 'Microbacterium virus Goodman' ,/*[isType]=*/ '1' ,/*[exemplarAccessions]=*/ 'MK016495.1' ,/*[exemplarName]=*/ 'Microbacterium phage Goodman' ,/*[abbrev]=*/NULL,/*[exemplarIsolate]=*/NULL,/*[isComplete]=*/ 'CG' ,/*[molecule]=*/ 'dsDNA' </v>
      </c>
      <c r="BB445" s="60" t="str">
        <f t="shared" si="51"/>
        <v xml:space="preserve">,/*[change]=*/ 'Create new; assign as type species' ,/*[rank]=*/ 'species' </v>
      </c>
    </row>
    <row r="446" spans="1:54" x14ac:dyDescent="0.2">
      <c r="A4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6" s="14">
        <v>439</v>
      </c>
      <c r="D446" s="16" t="s">
        <v>5236</v>
      </c>
      <c r="E446" s="14" t="s">
        <v>5736</v>
      </c>
      <c r="F446" s="16" t="s">
        <v>5409</v>
      </c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 t="s">
        <v>1133</v>
      </c>
      <c r="AI446" s="6"/>
      <c r="AJ446" s="6"/>
      <c r="AK446" s="6"/>
      <c r="AL446" s="6"/>
      <c r="AM446" s="6"/>
      <c r="AN446" s="10"/>
      <c r="AO446" s="10"/>
      <c r="AP446" s="6"/>
      <c r="AQ446" s="10"/>
      <c r="AR446" s="10"/>
      <c r="AS446" s="10" t="s">
        <v>76</v>
      </c>
      <c r="AT446" s="10" t="s">
        <v>10</v>
      </c>
      <c r="AU446" s="10" t="s">
        <v>39</v>
      </c>
      <c r="AV446" s="10"/>
      <c r="AW446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'439'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'family' /*,_comment='loaded from D:\client\github\ICTVonlineDbLoad\excel_files\[ICTV MSL Release 35 2019 Changes.2.col_mapped.SQLinsert.xlsx]load_next_msl'*/)</v>
      </c>
      <c r="AX446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6" s="60" t="str">
        <f t="shared" ca="1" si="48"/>
        <v>/*[filename]=*/ 'ICTV MSL Release 35 2019 Changes.2.col_mapped.SQLinsert.xlsx' ,/*[sort]=*/ '439'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6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6" s="60" t="str">
        <f t="shared" si="50"/>
        <v xml:space="preserve">,/*[subclass]=*/NULL,/*[order]=*/NULL,/*[suborder]=*/NULL,/*[family]=*/ 'Redondoviridae'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446" s="60" t="str">
        <f t="shared" si="51"/>
        <v xml:space="preserve">,/*[change]=*/ 'Create new' ,/*[rank]=*/ 'family' </v>
      </c>
    </row>
    <row r="447" spans="1:54" x14ac:dyDescent="0.2">
      <c r="A4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7" s="14">
        <v>440</v>
      </c>
      <c r="D447" s="16" t="s">
        <v>5236</v>
      </c>
      <c r="E447" s="14" t="s">
        <v>5736</v>
      </c>
      <c r="F447" s="16" t="s">
        <v>5409</v>
      </c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 t="s">
        <v>1133</v>
      </c>
      <c r="AI447" s="6"/>
      <c r="AJ447" s="6" t="s">
        <v>5237</v>
      </c>
      <c r="AK447" s="6"/>
      <c r="AL447" s="6"/>
      <c r="AM447" s="6"/>
      <c r="AN447" s="10"/>
      <c r="AO447" s="10"/>
      <c r="AP447" s="6"/>
      <c r="AQ447" s="10"/>
      <c r="AR447" s="10"/>
      <c r="AS447" s="10" t="s">
        <v>76</v>
      </c>
      <c r="AT447" s="10" t="s">
        <v>10</v>
      </c>
      <c r="AU447" s="10" t="s">
        <v>13</v>
      </c>
      <c r="AV447" s="10"/>
      <c r="AW447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'440'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 'Torbevirus' ,/*[subgenus]=*/NULL,/*[species]=*/NULL,/*[isType]=*/NULL,/*[exemplarAccessions]=*/NULL,/*[exemplarName]=*/NULL,/*[abbrev]=*/NULL,/*[exemplarIsolate]=*/NULL,/*[isComplete]=*/NULL,/*[molecule]=*/ 'ssDNA' ,/*[change]=*/ 'Create new' ,/*[rank]=*/ 'genus' /*,_comment='loaded from D:\client\github\ICTVonlineDbLoad\excel_files\[ICTV MSL Release 35 2019 Changes.2.col_mapped.SQLinsert.xlsx]load_next_msl'*/)</v>
      </c>
      <c r="AX447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7" s="60" t="str">
        <f t="shared" ca="1" si="48"/>
        <v>/*[filename]=*/ 'ICTV MSL Release 35 2019 Changes.2.col_mapped.SQLinsert.xlsx' ,/*[sort]=*/ '440'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7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7" s="60" t="str">
        <f t="shared" si="50"/>
        <v xml:space="preserve">,/*[subclass]=*/NULL,/*[order]=*/NULL,/*[suborder]=*/NULL,/*[family]=*/ 'Redondoviridae' ,/*[subfamily]=*/NULL,/*[genus]=*/ 'Torbevirus' ,/*[subgenus]=*/NULL,/*[species]=*/NULL,/*[isType]=*/NULL,/*[exemplarAccessions]=*/NULL,/*[exemplarName]=*/NULL,/*[abbrev]=*/NULL,/*[exemplarIsolate]=*/NULL,/*[isComplete]=*/NULL,/*[molecule]=*/ 'ssDNA' </v>
      </c>
      <c r="BB447" s="60" t="str">
        <f t="shared" si="51"/>
        <v xml:space="preserve">,/*[change]=*/ 'Create new' ,/*[rank]=*/ 'genus' </v>
      </c>
    </row>
    <row r="448" spans="1:54" x14ac:dyDescent="0.2">
      <c r="A4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8" s="14">
        <v>441</v>
      </c>
      <c r="D448" s="16" t="s">
        <v>5236</v>
      </c>
      <c r="E448" s="14" t="s">
        <v>5736</v>
      </c>
      <c r="F448" s="16" t="s">
        <v>5409</v>
      </c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 t="s">
        <v>1133</v>
      </c>
      <c r="AI448" s="6"/>
      <c r="AJ448" s="6" t="s">
        <v>5237</v>
      </c>
      <c r="AK448" s="6"/>
      <c r="AL448" s="6" t="s">
        <v>5238</v>
      </c>
      <c r="AM448" s="5">
        <v>1</v>
      </c>
      <c r="AN448" s="10" t="s">
        <v>5239</v>
      </c>
      <c r="AO448" s="10" t="s">
        <v>5240</v>
      </c>
      <c r="AP448" s="6"/>
      <c r="AQ448" s="10" t="s">
        <v>2585</v>
      </c>
      <c r="AR448" s="10" t="s">
        <v>8</v>
      </c>
      <c r="AS448" s="10" t="s">
        <v>76</v>
      </c>
      <c r="AT448" s="10" t="s">
        <v>19</v>
      </c>
      <c r="AU448" s="10" t="s">
        <v>11</v>
      </c>
      <c r="AV448" s="10"/>
      <c r="AW448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'441'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 'Torbevirus' ,/*[subgenus]=*/NULL,/*[species]=*/ 'Brisavirus' ,/*[isType]=*/ '1' ,/*[exemplarAccessions]=*/ 'KY052047' ,/*[exemplarName]=*/ 'Human respiratory-associated brisavirus, isolate LC' ,/*[abbrev]=*/NULL,/*[exemplarIsolate]=*/ 'LC' ,/*[isComplete]=*/ 'CG' ,/*[molecule]=*/ 'ssDNA' ,/*[change]=*/ 'Create new; assign as type species' ,/*[rank]=*/ 'species' /*,_comment='loaded from D:\client\github\ICTVonlineDbLoad\excel_files\[ICTV MSL Release 35 2019 Changes.2.col_mapped.SQLinsert.xlsx]load_next_msl'*/)</v>
      </c>
      <c r="AX448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8" s="60" t="str">
        <f t="shared" ca="1" si="48"/>
        <v>/*[filename]=*/ 'ICTV MSL Release 35 2019 Changes.2.col_mapped.SQLinsert.xlsx' ,/*[sort]=*/ '441'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8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8" s="60" t="str">
        <f t="shared" si="50"/>
        <v xml:space="preserve">,/*[subclass]=*/NULL,/*[order]=*/NULL,/*[suborder]=*/NULL,/*[family]=*/ 'Redondoviridae' ,/*[subfamily]=*/NULL,/*[genus]=*/ 'Torbevirus' ,/*[subgenus]=*/NULL,/*[species]=*/ 'Brisavirus' ,/*[isType]=*/ '1' ,/*[exemplarAccessions]=*/ 'KY052047' ,/*[exemplarName]=*/ 'Human respiratory-associated brisavirus, isolate LC' ,/*[abbrev]=*/NULL,/*[exemplarIsolate]=*/ 'LC' ,/*[isComplete]=*/ 'CG' ,/*[molecule]=*/ 'ssDNA' </v>
      </c>
      <c r="BB448" s="60" t="str">
        <f t="shared" si="51"/>
        <v xml:space="preserve">,/*[change]=*/ 'Create new; assign as type species' ,/*[rank]=*/ 'species' </v>
      </c>
    </row>
    <row r="449" spans="1:54" x14ac:dyDescent="0.2">
      <c r="A4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9" s="14">
        <v>442</v>
      </c>
      <c r="D449" s="16" t="s">
        <v>5236</v>
      </c>
      <c r="E449" s="14" t="s">
        <v>5736</v>
      </c>
      <c r="F449" s="16" t="s">
        <v>5409</v>
      </c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 t="s">
        <v>1133</v>
      </c>
      <c r="AI449" s="6"/>
      <c r="AJ449" s="6" t="s">
        <v>5237</v>
      </c>
      <c r="AK449" s="6"/>
      <c r="AL449" s="6" t="s">
        <v>5241</v>
      </c>
      <c r="AM449" s="5">
        <v>0</v>
      </c>
      <c r="AN449" s="10" t="s">
        <v>5242</v>
      </c>
      <c r="AO449" s="10" t="s">
        <v>5243</v>
      </c>
      <c r="AP449" s="6"/>
      <c r="AQ449" s="10" t="s">
        <v>5244</v>
      </c>
      <c r="AR449" s="10" t="s">
        <v>8</v>
      </c>
      <c r="AS449" s="10" t="s">
        <v>76</v>
      </c>
      <c r="AT449" s="10" t="s">
        <v>10</v>
      </c>
      <c r="AU449" s="10" t="s">
        <v>11</v>
      </c>
      <c r="AV449" s="10"/>
      <c r="AW449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'442'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 'Torbevirus' ,/*[subgenus]=*/NULL,/*[species]=*/ 'Vientovirus' ,/*[isType]=*/ '0' ,/*[exemplarAccessions]=*/ 'MK059763' ,/*[exemplarName]=*/ 'Human lung-associated vientovirus, isolate FB' ,/*[abbrev]=*/NULL,/*[exemplarIsolate]=*/ 'FB' ,/*[isComplete]=*/ 'CG' ,/*[molecule]=*/ 'ssDNA' ,/*[change]=*/ 'Create new' ,/*[rank]=*/ 'species' /*,_comment='loaded from D:\client\github\ICTVonlineDbLoad\excel_files\[ICTV MSL Release 35 2019 Changes.2.col_mapped.SQLinsert.xlsx]load_next_msl'*/)</v>
      </c>
      <c r="AX449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9" s="60" t="str">
        <f t="shared" ca="1" si="48"/>
        <v>/*[filename]=*/ 'ICTV MSL Release 35 2019 Changes.2.col_mapped.SQLinsert.xlsx' ,/*[sort]=*/ '442'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9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9" s="60" t="str">
        <f t="shared" si="50"/>
        <v xml:space="preserve">,/*[subclass]=*/NULL,/*[order]=*/NULL,/*[suborder]=*/NULL,/*[family]=*/ 'Redondoviridae' ,/*[subfamily]=*/NULL,/*[genus]=*/ 'Torbevirus' ,/*[subgenus]=*/NULL,/*[species]=*/ 'Vientovirus' ,/*[isType]=*/ '0' ,/*[exemplarAccessions]=*/ 'MK059763' ,/*[exemplarName]=*/ 'Human lung-associated vientovirus, isolate FB' ,/*[abbrev]=*/NULL,/*[exemplarIsolate]=*/ 'FB' ,/*[isComplete]=*/ 'CG' ,/*[molecule]=*/ 'ssDNA' </v>
      </c>
      <c r="BB449" s="60" t="str">
        <f t="shared" si="51"/>
        <v xml:space="preserve">,/*[change]=*/ 'Create new' ,/*[rank]=*/ 'species' </v>
      </c>
    </row>
    <row r="450" spans="1:54" x14ac:dyDescent="0.2">
      <c r="A4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0" s="14">
        <v>443</v>
      </c>
      <c r="D450" s="14" t="s">
        <v>5643</v>
      </c>
      <c r="E450" s="14" t="s">
        <v>5737</v>
      </c>
      <c r="F450" s="14" t="s">
        <v>5676</v>
      </c>
      <c r="G450" s="24"/>
      <c r="H450" s="24"/>
      <c r="I450" s="24"/>
      <c r="J450" s="24"/>
      <c r="K450" s="24"/>
      <c r="L450" s="24"/>
      <c r="M450" s="24"/>
      <c r="N450" s="24"/>
      <c r="O450" s="42"/>
      <c r="P450" s="42"/>
      <c r="Q450" s="42"/>
      <c r="R450" s="42"/>
      <c r="S450" s="42"/>
      <c r="T450" s="42"/>
      <c r="U450" s="42"/>
      <c r="V450" s="42"/>
      <c r="W450" s="48"/>
      <c r="X450" s="6"/>
      <c r="Y450" s="6"/>
      <c r="Z450" s="6"/>
      <c r="AA450" s="6"/>
      <c r="AB450" s="6"/>
      <c r="AC450" s="6"/>
      <c r="AD450" s="6"/>
      <c r="AE450" s="6"/>
      <c r="AF450" s="6" t="s">
        <v>108</v>
      </c>
      <c r="AG450" s="6"/>
      <c r="AH450" s="6" t="s">
        <v>5624</v>
      </c>
      <c r="AI450" s="6"/>
      <c r="AJ450" s="6" t="s">
        <v>5644</v>
      </c>
      <c r="AK450" s="6"/>
      <c r="AL450" s="6"/>
      <c r="AM450" s="6"/>
      <c r="AN450" s="10"/>
      <c r="AO450" s="10"/>
      <c r="AP450" s="10"/>
      <c r="AQ450" s="10"/>
      <c r="AR450" s="10"/>
      <c r="AS450" s="6"/>
      <c r="AT450" s="10" t="s">
        <v>10</v>
      </c>
      <c r="AU450" s="6" t="s">
        <v>13</v>
      </c>
      <c r="AV450" s="6"/>
      <c r="AW450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'443'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'Filoviridae' ,/*[subfamily]=*/NULL,/*[genus]=*/ 'Dianlovirus'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50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0" s="60" t="str">
        <f t="shared" ca="1" si="48"/>
        <v>/*[filename]=*/ 'ICTV MSL Release 35 2019 Changes.2.col_mapped.SQLinsert.xlsx' ,/*[sort]=*/ '443'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</v>
      </c>
      <c r="AZ450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0" s="60" t="str">
        <f t="shared" si="50"/>
        <v>,/*[subclass]=*/NULL,/*[order]=*/ 'Mononegavirales' ,/*[suborder]=*/NULL,/*[family]=*/ 'Filoviridae' ,/*[subfamily]=*/NULL,/*[genus]=*/ 'Dianlovirus' ,/*[subgenus]=*/NULL,/*[species]=*/NULL,/*[isType]=*/NULL,/*[exemplarAccessions]=*/NULL,/*[exemplarName]=*/NULL,/*[abbrev]=*/NULL,/*[exemplarIsolate]=*/NULL,/*[isComplete]=*/NULL,/*[molecule]=*/NULL</v>
      </c>
      <c r="BB450" s="60" t="str">
        <f t="shared" si="51"/>
        <v xml:space="preserve">,/*[change]=*/ 'Create new' ,/*[rank]=*/ 'genus' </v>
      </c>
    </row>
    <row r="451" spans="1:54" x14ac:dyDescent="0.2">
      <c r="A4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1" s="14">
        <v>444</v>
      </c>
      <c r="D451" s="14" t="s">
        <v>5643</v>
      </c>
      <c r="E451" s="14" t="s">
        <v>5737</v>
      </c>
      <c r="F451" s="14" t="s">
        <v>5676</v>
      </c>
      <c r="G451" s="24"/>
      <c r="H451" s="24"/>
      <c r="I451" s="24"/>
      <c r="J451" s="24"/>
      <c r="K451" s="24"/>
      <c r="L451" s="24"/>
      <c r="M451" s="24"/>
      <c r="N451" s="24"/>
      <c r="O451" s="42"/>
      <c r="P451" s="42"/>
      <c r="Q451" s="42"/>
      <c r="R451" s="42"/>
      <c r="S451" s="42"/>
      <c r="T451" s="42"/>
      <c r="U451" s="42"/>
      <c r="V451" s="42"/>
      <c r="W451" s="48"/>
      <c r="X451" s="6"/>
      <c r="Y451" s="6"/>
      <c r="Z451" s="6"/>
      <c r="AA451" s="6"/>
      <c r="AB451" s="6"/>
      <c r="AC451" s="6"/>
      <c r="AD451" s="6"/>
      <c r="AE451" s="6"/>
      <c r="AF451" s="6" t="s">
        <v>108</v>
      </c>
      <c r="AG451" s="6"/>
      <c r="AH451" s="6" t="s">
        <v>5624</v>
      </c>
      <c r="AI451" s="6"/>
      <c r="AJ451" s="6" t="s">
        <v>5644</v>
      </c>
      <c r="AK451" s="6"/>
      <c r="AL451" s="6" t="s">
        <v>5645</v>
      </c>
      <c r="AM451" s="6">
        <v>1</v>
      </c>
      <c r="AN451" s="10" t="s">
        <v>5646</v>
      </c>
      <c r="AO451" s="10" t="s">
        <v>5647</v>
      </c>
      <c r="AP451" s="10" t="s">
        <v>5648</v>
      </c>
      <c r="AQ451" s="10" t="s">
        <v>5649</v>
      </c>
      <c r="AR451" s="10" t="s">
        <v>21</v>
      </c>
      <c r="AS451" s="6"/>
      <c r="AT451" s="10" t="s">
        <v>19</v>
      </c>
      <c r="AU451" s="6" t="s">
        <v>11</v>
      </c>
      <c r="AV451" s="6"/>
      <c r="AW451" s="60" t="str">
        <f t="shared" ca="1" si="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'444'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'Filoviridae' ,/*[subfamily]=*/NULL,/*[genus]=*/ 'Dianlovirus' ,/*[subgenus]=*/NULL,/*[species]=*/ 'Mengla dianlovirus' ,/*[isType]=*/ '1' ,/*[exemplarAccessions]=*/ 'KX371887' ,/*[exemplarName]=*/ 'Měnglà virus' ,/*[abbrev]=*/ 'MLAV' ,/*[exemplarIsolate]=*/ 'Měnglà virus/Rousettus-wt/CHN/2015/Shārén-Bat9447-1' ,/*[isComplete]=*/ 'CCG'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51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1" s="60" t="str">
        <f t="shared" ca="1" si="48"/>
        <v>/*[filename]=*/ 'ICTV MSL Release 35 2019 Changes.2.col_mapped.SQLinsert.xlsx' ,/*[sort]=*/ '444'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</v>
      </c>
      <c r="AZ451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1" s="60" t="str">
        <f t="shared" si="50"/>
        <v>,/*[subclass]=*/NULL,/*[order]=*/ 'Mononegavirales' ,/*[suborder]=*/NULL,/*[family]=*/ 'Filoviridae' ,/*[subfamily]=*/NULL,/*[genus]=*/ 'Dianlovirus' ,/*[subgenus]=*/NULL,/*[species]=*/ 'Mengla dianlovirus' ,/*[isType]=*/ '1' ,/*[exemplarAccessions]=*/ 'KX371887' ,/*[exemplarName]=*/ 'Měnglà virus' ,/*[abbrev]=*/ 'MLAV' ,/*[exemplarIsolate]=*/ 'Měnglà virus/Rousettus-wt/CHN/2015/Shārén-Bat9447-1' ,/*[isComplete]=*/ 'CCG' ,/*[molecule]=*/NULL</v>
      </c>
      <c r="BB451" s="60" t="str">
        <f t="shared" si="51"/>
        <v xml:space="preserve">,/*[change]=*/ 'Create new; assign as type species' ,/*[rank]=*/ 'species' </v>
      </c>
    </row>
    <row r="452" spans="1:54" x14ac:dyDescent="0.2">
      <c r="A4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2" s="14">
        <v>445</v>
      </c>
      <c r="D452" s="16" t="s">
        <v>1109</v>
      </c>
      <c r="E452" s="14" t="s">
        <v>5738</v>
      </c>
      <c r="F452" s="16" t="s">
        <v>5410</v>
      </c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X452" s="6" t="s">
        <v>104</v>
      </c>
      <c r="Y452" s="6"/>
      <c r="Z452" s="6"/>
      <c r="AA452" s="6"/>
      <c r="AB452" s="6" t="s">
        <v>105</v>
      </c>
      <c r="AC452" s="6" t="s">
        <v>363</v>
      </c>
      <c r="AD452" s="6" t="s">
        <v>364</v>
      </c>
      <c r="AE452" s="6"/>
      <c r="AF452" s="6" t="s">
        <v>365</v>
      </c>
      <c r="AG452" s="6"/>
      <c r="AH452" s="6" t="s">
        <v>1092</v>
      </c>
      <c r="AI452" s="6"/>
      <c r="AJ452" s="6" t="s">
        <v>1093</v>
      </c>
      <c r="AK452" s="6"/>
      <c r="AL452" s="6" t="s">
        <v>1110</v>
      </c>
      <c r="AM452" s="5">
        <v>0</v>
      </c>
      <c r="AN452" s="10" t="s">
        <v>1111</v>
      </c>
      <c r="AO452" s="10" t="s">
        <v>1112</v>
      </c>
      <c r="AP452" s="6" t="s">
        <v>1113</v>
      </c>
      <c r="AQ452" s="10" t="s">
        <v>1114</v>
      </c>
      <c r="AR452" s="10" t="s">
        <v>8</v>
      </c>
      <c r="AS452" s="10" t="s">
        <v>53</v>
      </c>
      <c r="AT452" s="10" t="s">
        <v>10</v>
      </c>
      <c r="AU452" s="10" t="s">
        <v>11</v>
      </c>
      <c r="AV452" s="10"/>
      <c r="AW452" s="60" t="str">
        <f t="shared" ref="AW452:AW515" ca="1" si="52">CLEAN(
CONCATENATE(
"insert into [",MID(AW$1,4,100),"] (",
      AX452,
      "/* "",[_comments]"" */ ",
") values (",
AY452,AZ452,BA452,BB452,
CONCATENATE("/*,_comment='loaded from ",SUBSTITUTE(CELL("filename",AX451),"'","''"),"'*/"),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'445' ,/*[isWrong]=*/NULL,/*[proposal_abbrev]=*/ '2019.011P' ,/*[proposal]=*/ '2019.011P.zip' ,/*[spreadsheet]=*/ '2019.011P.Emaravirus_1sp.xlsx'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'Fimoviridae' ,/*[subfamily]=*/NULL,/*[genus]=*/ 'Emaravirus' ,/*[subgenus]=*/NULL,/*[species]=*/ 'Pistacia emaravirus B' ,/*[isType]=*/ '0' ,/*[exemplarAccessions]=*/ 'MH727572-MH727579 ' ,/*[exemplarName]=*/ 'pistacia  virus B' ,/*[abbrev]=*/ 'PiVB' ,/*[exemplarIsolate]=*/ 'Isolate 55'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452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2" s="60" t="str">
        <f t="shared" ca="1" si="48"/>
        <v>/*[filename]=*/ 'ICTV MSL Release 35 2019 Changes.2.col_mapped.SQLinsert.xlsx' ,/*[sort]=*/ '445' ,/*[isWrong]=*/NULL,/*[proposal_abbrev]=*/ '2019.011P' ,/*[proposal]=*/ '2019.011P.zip' ,/*[spreadsheet]=*/ '2019.011P.Emaravirus_1sp.xlsx' ,/*[srcRealm]=*/NULL,/*[srcSubRealm]=*/NULL,/*[srcKingdom]=*/NULL,/*[srcSubkingdom]=*/NULL,/*[srcPhylum]=*/NULL,/*[srcSubPhylum]=*/NULL,/*[srcClass]=*/NULL,/*[srcSubClass]=*/NULL,/*[srcOrder]=*/NULL</v>
      </c>
      <c r="AZ452" s="60" t="str">
        <f t="shared" si="4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452" s="60" t="str">
        <f t="shared" si="50"/>
        <v xml:space="preserve">,/*[subclass]=*/NULL,/*[order]=*/ 'Bunyavirales' ,/*[suborder]=*/NULL,/*[family]=*/ 'Fimoviridae' ,/*[subfamily]=*/NULL,/*[genus]=*/ 'Emaravirus' ,/*[subgenus]=*/NULL,/*[species]=*/ 'Pistacia emaravirus B' ,/*[isType]=*/ '0' ,/*[exemplarAccessions]=*/ 'MH727572-MH727579 ' ,/*[exemplarName]=*/ 'pistacia  virus B' ,/*[abbrev]=*/ 'PiVB' ,/*[exemplarIsolate]=*/ 'Isolate 55' ,/*[isComplete]=*/ 'CG' ,/*[molecule]=*/ 'ssRNA (-)' </v>
      </c>
      <c r="BB452" s="60" t="str">
        <f t="shared" si="51"/>
        <v xml:space="preserve">,/*[change]=*/ 'Create new' ,/*[rank]=*/ 'species' </v>
      </c>
    </row>
    <row r="453" spans="1:54" x14ac:dyDescent="0.2">
      <c r="A4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3" s="14">
        <v>446</v>
      </c>
      <c r="D453" s="16" t="s">
        <v>5225</v>
      </c>
      <c r="E453" s="14" t="s">
        <v>5739</v>
      </c>
      <c r="F453" s="16" t="s">
        <v>5411</v>
      </c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 t="s">
        <v>130</v>
      </c>
      <c r="AI453" s="6"/>
      <c r="AJ453" s="6" t="s">
        <v>1115</v>
      </c>
      <c r="AK453" s="6"/>
      <c r="AL453" s="6" t="s">
        <v>1116</v>
      </c>
      <c r="AM453" s="5">
        <v>0</v>
      </c>
      <c r="AN453" s="10" t="s">
        <v>1117</v>
      </c>
      <c r="AO453" s="10" t="s">
        <v>1118</v>
      </c>
      <c r="AP453" s="6"/>
      <c r="AQ453" s="10" t="s">
        <v>1119</v>
      </c>
      <c r="AR453" s="10" t="s">
        <v>8</v>
      </c>
      <c r="AS453" s="10" t="s">
        <v>55</v>
      </c>
      <c r="AT453" s="10" t="s">
        <v>10</v>
      </c>
      <c r="AU453" s="10" t="s">
        <v>11</v>
      </c>
      <c r="AV453" s="10"/>
      <c r="AW453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'446' ,/*[isWrong]=*/NULL,/*[proposal_abbrev]=*/ '2019.011S' ,/*[proposal]=*/ '2019.011S.zip' ,/*[spreadsheet]=*/ '2019.011S.1newsp_Mosavirus_B.xlsx'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'Mosavirus' ,/*[subgenus]=*/NULL,/*[species]=*/ 'Mosavirus B' ,/*[isType]=*/ '0' ,/*[exemplarAccessions]=*/ 'KY855435' ,/*[exemplarName]=*/ 'mosavirus B1 (marmot mosavirus)' ,/*[abbrev]=*/NULL,/*[exemplarIsolate]=*/ 'HT8'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453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3" s="60" t="str">
        <f t="shared" ca="1" si="48"/>
        <v>/*[filename]=*/ 'ICTV MSL Release 35 2019 Changes.2.col_mapped.SQLinsert.xlsx' ,/*[sort]=*/ '446' ,/*[isWrong]=*/NULL,/*[proposal_abbrev]=*/ '2019.011S' ,/*[proposal]=*/ '2019.011S.zip' ,/*[spreadsheet]=*/ '2019.011S.1newsp_Mosavirus_B.xlsx' ,/*[srcRealm]=*/NULL,/*[srcSubRealm]=*/NULL,/*[srcKingdom]=*/NULL,/*[srcSubkingdom]=*/NULL,/*[srcPhylum]=*/NULL,/*[srcSubPhylum]=*/NULL,/*[srcClass]=*/NULL,/*[srcSubClass]=*/NULL,/*[srcOrder]=*/NULL</v>
      </c>
      <c r="AZ453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3" s="60" t="str">
        <f t="shared" si="50"/>
        <v xml:space="preserve">,/*[subclass]=*/NULL,/*[order]=*/NULL,/*[suborder]=*/NULL,/*[family]=*/ 'Picornaviridae' ,/*[subfamily]=*/NULL,/*[genus]=*/ 'Mosavirus' ,/*[subgenus]=*/NULL,/*[species]=*/ 'Mosavirus B' ,/*[isType]=*/ '0' ,/*[exemplarAccessions]=*/ 'KY855435' ,/*[exemplarName]=*/ 'mosavirus B1 (marmot mosavirus)' ,/*[abbrev]=*/NULL,/*[exemplarIsolate]=*/ 'HT8' ,/*[isComplete]=*/ 'CG' ,/*[molecule]=*/ 'ssRNA (+)' </v>
      </c>
      <c r="BB453" s="60" t="str">
        <f t="shared" si="51"/>
        <v xml:space="preserve">,/*[change]=*/ 'Create new' ,/*[rank]=*/ 'species' </v>
      </c>
    </row>
    <row r="454" spans="1:54" x14ac:dyDescent="0.2">
      <c r="A4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4" s="14">
        <v>447</v>
      </c>
      <c r="D454" s="16" t="s">
        <v>1120</v>
      </c>
      <c r="E454" s="14" t="s">
        <v>5740</v>
      </c>
      <c r="F454" s="16" t="s">
        <v>5412</v>
      </c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X454" s="6"/>
      <c r="Y454" s="6"/>
      <c r="Z454" s="6"/>
      <c r="AA454" s="6"/>
      <c r="AB454" s="6"/>
      <c r="AC454" s="6"/>
      <c r="AD454" s="6"/>
      <c r="AE454" s="6"/>
      <c r="AF454" s="6" t="s">
        <v>247</v>
      </c>
      <c r="AG454" s="6"/>
      <c r="AH454" s="6" t="s">
        <v>319</v>
      </c>
      <c r="AI454" s="6"/>
      <c r="AJ454" s="6" t="s">
        <v>1121</v>
      </c>
      <c r="AK454" s="6"/>
      <c r="AL454" s="6"/>
      <c r="AM454" s="6"/>
      <c r="AN454" s="10"/>
      <c r="AO454" s="10"/>
      <c r="AP454" s="6"/>
      <c r="AQ454" s="10"/>
      <c r="AR454" s="10"/>
      <c r="AS454" s="10"/>
      <c r="AT454" s="10" t="s">
        <v>10</v>
      </c>
      <c r="AU454" s="10" t="s">
        <v>13</v>
      </c>
      <c r="AV454" s="10"/>
      <c r="AW454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'447'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'Goslarvirus'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54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4" s="60" t="str">
        <f t="shared" ca="1" si="48"/>
        <v>/*[filename]=*/ 'ICTV MSL Release 35 2019 Changes.2.col_mapped.SQLinsert.xlsx' ,/*[sort]=*/ '447'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</v>
      </c>
      <c r="AZ454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4" s="60" t="str">
        <f t="shared" si="50"/>
        <v>,/*[subclass]=*/NULL,/*[order]=*/ 'Caudovirales' ,/*[suborder]=*/NULL,/*[family]=*/ 'Myoviridae' ,/*[subfamily]=*/NULL,/*[genus]=*/ 'Goslarvirus' ,/*[subgenus]=*/NULL,/*[species]=*/NULL,/*[isType]=*/NULL,/*[exemplarAccessions]=*/NULL,/*[exemplarName]=*/NULL,/*[abbrev]=*/NULL,/*[exemplarIsolate]=*/NULL,/*[isComplete]=*/NULL,/*[molecule]=*/NULL</v>
      </c>
      <c r="BB454" s="60" t="str">
        <f t="shared" si="51"/>
        <v xml:space="preserve">,/*[change]=*/ 'Create new' ,/*[rank]=*/ 'genus' </v>
      </c>
    </row>
    <row r="455" spans="1:54" x14ac:dyDescent="0.2">
      <c r="A4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5" s="14">
        <v>448</v>
      </c>
      <c r="D455" s="16" t="s">
        <v>1120</v>
      </c>
      <c r="E455" s="14" t="s">
        <v>5740</v>
      </c>
      <c r="F455" s="16" t="s">
        <v>5412</v>
      </c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X455" s="6"/>
      <c r="Y455" s="6"/>
      <c r="Z455" s="6"/>
      <c r="AA455" s="6"/>
      <c r="AB455" s="6"/>
      <c r="AC455" s="6"/>
      <c r="AD455" s="6"/>
      <c r="AE455" s="6"/>
      <c r="AF455" s="6" t="s">
        <v>247</v>
      </c>
      <c r="AG455" s="6"/>
      <c r="AH455" s="6" t="s">
        <v>319</v>
      </c>
      <c r="AI455" s="6"/>
      <c r="AJ455" s="6" t="s">
        <v>1121</v>
      </c>
      <c r="AK455" s="6"/>
      <c r="AL455" s="6" t="s">
        <v>1122</v>
      </c>
      <c r="AM455" s="5">
        <v>1</v>
      </c>
      <c r="AN455" s="10" t="s">
        <v>1123</v>
      </c>
      <c r="AO455" s="10" t="s">
        <v>1124</v>
      </c>
      <c r="AP455" s="6"/>
      <c r="AQ455" s="10"/>
      <c r="AR455" s="10" t="s">
        <v>8</v>
      </c>
      <c r="AS455" s="10" t="s">
        <v>22</v>
      </c>
      <c r="AT455" s="10" t="s">
        <v>19</v>
      </c>
      <c r="AU455" s="10" t="s">
        <v>11</v>
      </c>
      <c r="AV455" s="10"/>
      <c r="AW455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'448'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'Goslarvirus' ,/*[subgenus]=*/NULL,/*[species]=*/ 'Escherichia virus Goslar' ,/*[isType]=*/ '1' ,/*[exemplarAccessions]=*/ 'MK327938' ,/*[exemplarName]=*/ 'Escherichia phage vB_EcoM_Goslar'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455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5" s="60" t="str">
        <f t="shared" ca="1" si="48"/>
        <v>/*[filename]=*/ 'ICTV MSL Release 35 2019 Changes.2.col_mapped.SQLinsert.xlsx' ,/*[sort]=*/ '448'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</v>
      </c>
      <c r="AZ455" s="60" t="str">
        <f t="shared" si="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5" s="60" t="str">
        <f t="shared" si="50"/>
        <v xml:space="preserve">,/*[subclass]=*/NULL,/*[order]=*/ 'Caudovirales' ,/*[suborder]=*/NULL,/*[family]=*/ 'Myoviridae' ,/*[subfamily]=*/NULL,/*[genus]=*/ 'Goslarvirus' ,/*[subgenus]=*/NULL,/*[species]=*/ 'Escherichia virus Goslar' ,/*[isType]=*/ '1' ,/*[exemplarAccessions]=*/ 'MK327938' ,/*[exemplarName]=*/ 'Escherichia phage vB_EcoM_Goslar' ,/*[abbrev]=*/NULL,/*[exemplarIsolate]=*/NULL,/*[isComplete]=*/ 'CG' ,/*[molecule]=*/ 'dsDNA' </v>
      </c>
      <c r="BB455" s="60" t="str">
        <f t="shared" si="51"/>
        <v xml:space="preserve">,/*[change]=*/ 'Create new; assign as type species' ,/*[rank]=*/ 'species' </v>
      </c>
    </row>
    <row r="456" spans="1:54" x14ac:dyDescent="0.2">
      <c r="A4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6" s="14">
        <v>449</v>
      </c>
      <c r="D456" s="16" t="s">
        <v>1125</v>
      </c>
      <c r="E456" s="14" t="s">
        <v>5741</v>
      </c>
      <c r="F456" s="16" t="s">
        <v>5413</v>
      </c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X456" s="6" t="s">
        <v>400</v>
      </c>
      <c r="Y456" s="6"/>
      <c r="Z456" s="6" t="s">
        <v>412</v>
      </c>
      <c r="AA456" s="6"/>
      <c r="AB456" s="6" t="s">
        <v>413</v>
      </c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10"/>
      <c r="AO456" s="10"/>
      <c r="AP456" s="6"/>
      <c r="AQ456" s="10"/>
      <c r="AR456" s="10"/>
      <c r="AS456" s="6" t="s">
        <v>76</v>
      </c>
      <c r="AT456" s="10" t="s">
        <v>10</v>
      </c>
      <c r="AU456" s="10" t="s">
        <v>54</v>
      </c>
      <c r="AV456" s="10"/>
      <c r="AW456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'Cressdnaviricota'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456" s="60" t="str">
        <f t="shared" si="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6" s="60" t="str">
        <f t="shared" ca="1" si="48"/>
        <v>/*[filename]=*/ 'ICTV MSL Release 35 2019 Changes.2.col_mapped.SQLinsert.xlsx' ,/*[sort]=*/ '449'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6" s="60" t="str">
        <f t="shared" si="49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'Cressdnaviricota' ,/*[Subphylum]=*/NULL,/*[class]=*/NULL</v>
      </c>
      <c r="BA456" s="60" t="str">
        <f t="shared" si="50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456" s="60" t="str">
        <f t="shared" si="51"/>
        <v xml:space="preserve">,/*[change]=*/ 'Create new' ,/*[rank]=*/ 'phylum' </v>
      </c>
    </row>
    <row r="457" spans="1:54" x14ac:dyDescent="0.2">
      <c r="A4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7" s="14">
        <v>450</v>
      </c>
      <c r="D457" s="16" t="s">
        <v>1125</v>
      </c>
      <c r="E457" s="14" t="s">
        <v>5741</v>
      </c>
      <c r="F457" s="16" t="s">
        <v>5413</v>
      </c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X457" s="6"/>
      <c r="Y457" s="6"/>
      <c r="Z457" s="6"/>
      <c r="AA457" s="6"/>
      <c r="AB457" s="6" t="s">
        <v>413</v>
      </c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10"/>
      <c r="AO457" s="10"/>
      <c r="AP457" s="6"/>
      <c r="AQ457" s="10"/>
      <c r="AR457" s="10"/>
      <c r="AS457" s="10"/>
      <c r="AT457" s="10" t="s">
        <v>10</v>
      </c>
      <c r="AU457" s="10" t="s">
        <v>54</v>
      </c>
      <c r="AV457" s="10"/>
      <c r="AW457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457" s="60" t="str">
        <f t="shared" ref="AX457:AX520" si="53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7" s="60" t="str">
        <f t="shared" ref="AY457:AY520" ca="1" si="54">CONCATENATE(
CONCATENATE("/*[",A$1,"]=*/",IF(ISBLANK(A457),"NULL",CONCATENATE(" '",SUBSTITUTE(A457,"'","''"),"' ")),
CONCATENATE(",/*[",B$1,"]=*/",IF(ISBLANK(B457),"NULL",CONCATENATE(" '",SUBSTITUTE(B457,"'","''"),"' "))),
CONCATENATE(",/*[",C$1,"]=*/",IF(ISBLANK(C457),"NULL",CONCATENATE(" '",SUBSTITUTE(C457,"'","''"),"' "))),
CONCATENATE(",/*[",D$1,"]=*/",IF(ISBLANK(D457),"NULL",CONCATENATE(" '",SUBSTITUTE(D457,"'","''"),"' "))),
CONCATENATE(",/*[",E$1,"]=*/",IF(ISBLANK(E457),"NULL",CONCATENATE(" '",SUBSTITUTE(E457,"'","''"),"' "))),
CONCATENATE(",/*[",F$1,"]=*/",IF(ISBLANK(F457),"NULL",CONCATENATE(" '",SUBSTITUTE(F457,"'","''"),"' "))),
CONCATENATE(",/*[",G$1,"]=*/",IF(ISBLANK(G457),"NULL",CONCATENATE(" '",SUBSTITUTE(G457,"'","''"),"' "))),
CONCATENATE(",/*[",H$1,"]=*/",IF(ISBLANK(H457),"NULL",CONCATENATE(" '",SUBSTITUTE(H457,"'","''"),"' "))),
CONCATENATE(",/*[",I$1,"]=*/",IF(ISBLANK(I457),"NULL",CONCATENATE(" '",SUBSTITUTE(I457,"'","''"),"' "))),
CONCATENATE(",/*[",J$1,"]=*/",IF(ISBLANK(J457),"NULL",CONCATENATE(" '",SUBSTITUTE(J457,"'","''"),"' "))),
CONCATENATE(",/*[",K$1,"]=*/",IF(ISBLANK(K457),"NULL",CONCATENATE(" '",SUBSTITUTE(K457,"'","''"),"' "))),
CONCATENATE(",/*[",L$1,"]=*/",IF(ISBLANK(L457),"NULL",CONCATENATE(" '",SUBSTITUTE(L457,"'","''"),"' "))),
CONCATENATE(",/*[",M$1,"]=*/",IF(ISBLANK(M457),"NULL",CONCATENATE(" '",SUBSTITUTE(M457,"'","''"),"' "))),
CONCATENATE(",/*[",N$1,"]=*/",IF(ISBLANK(N457),"NULL",CONCATENATE(" '",SUBSTITUTE(N457,"'","''"),"' "))),
CONCATENATE(",/*[",O$1,"]=*/",IF(ISBLANK(O457),"NULL",CONCATENATE(" '",SUBSTITUTE(O457,"'","''"),"' "))),
))</f>
        <v>/*[filename]=*/ 'ICTV MSL Release 35 2019 Changes.2.col_mapped.SQLinsert.xlsx' ,/*[sort]=*/ '450'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7" s="60" t="str">
        <f t="shared" ref="AZ457:AZ520" si="55">CONCATENATE(
CONCATENATE(",/*[",P$1,"]=*/",IF(ISBLANK(P457),"NULL",CONCATENATE(" '",SUBSTITUTE(P457,"'","''"),"' " ))),
CONCATENATE(",/*[",Q$1,"]=*/",IF(ISBLANK(Q457),"NULL",CONCATENATE(" '",SUBSTITUTE(Q457,"'","''"),"' " ))),
CONCATENATE(",/*[",R$1,"]=*/",IF(ISBLANK(R457),"NULL",CONCATENATE(" '",SUBSTITUTE(R457,"'","''"),"' " ))),
CONCATENATE(",/*[",S$1,"]=*/",IF(ISBLANK(S457),"NULL",CONCATENATE(" '",SUBSTITUTE(S457,"'","''"),"' " ))),
CONCATENATE(",/*[",T$1,"]=*/",IF(ISBLANK(T457),"NULL",CONCATENATE(" '",SUBSTITUTE(T457,"'","''"),"' " ))),
CONCATENATE(",/*[",U$1,"]=*/",IF(ISBLANK(U457),"NULL",CONCATENATE(" '",SUBSTITUTE(U457,"'","''"),"' " ))),
CONCATENATE(",/*[",V$1,"]=*/",IF(ISBLANK(V457),"NULL",CONCATENATE(" '",SUBSTITUTE(V457,"'","''"),"' " ))),
CONCATENATE(",/*[",W$1,"]=*/",IF(ISBLANK(W457),"NULL",CONCATENATE(" '",SUBSTITUTE(W457,"'","''"),"' " ))),
CONCATENATE(",/*[",X$1,"]=*/",IF(ISBLANK(X457),"NULL",CONCATENATE(" '",SUBSTITUTE(X457,"'","''"),"' " ))),
CONCATENATE(",/*[",Y$1,"]=*/",IF(ISBLANK(Y457),"NULL",CONCATENATE(" '",SUBSTITUTE(Y457,"'","''"),"' " ))),
CONCATENATE(",/*[",Z$1,"]=*/",IF(ISBLANK(Z457),"NULL",CONCATENATE(" '",SUBSTITUTE(Z457,"'","''"),"' " ))),
CONCATENATE(",/*[",AA$1,"]=*/",IF(ISBLANK(AA457),"NULL",CONCATENATE(" '",SUBSTITUTE(AA457,"'","''"),"' " ))),
CONCATENATE(",/*[",AB$1,"]=*/",IF(ISBLANK(AB457),"NULL",CONCATENATE(" '",SUBSTITUTE(AB457,"'","''"),"' " ))),
CONCATENATE(",/*[",AC$1,"]=*/",IF(ISBLANK(AC457),"NULL",CONCATENATE(" '",SUBSTITUTE(AC457,"'","''"),"' " ))),
CONCATENATE(",/*[",AD$1,"]=*/",IF(ISBLANK(AD457),"NULL",CONCATENATE(" '",SUBSTITUTE(AD457,"'","''"),"'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,/*[Subphylum]=*/NULL,/*[class]=*/NULL</v>
      </c>
      <c r="BA457" s="60" t="str">
        <f t="shared" ref="BA457:BA520" si="56">CONCATENATE(
CONCATENATE(",/*[",AE$1,"]=*/",IF(ISBLANK(AE457),"NULL",CONCATENATE(" '",SUBSTITUTE(AE457,"'","''"),"' " ))),
CONCATENATE(",/*[",AF$1,"]=*/",IF(ISBLANK(AF457),"NULL",CONCATENATE(" '",SUBSTITUTE(AF457,"'","''"),"' " ))),
CONCATENATE(",/*[",AG$1,"]=*/",IF(ISBLANK(AG457),"NULL",CONCATENATE(" '",SUBSTITUTE(AG457,"'","''"),"' " ))),
CONCATENATE(",/*[",AH$1,"]=*/",IF(ISBLANK(AH457),"NULL",CONCATENATE(" '",SUBSTITUTE(AH457,"'","''"),"' " ))),
CONCATENATE(",/*[",AI$1,"]=*/",IF(ISBLANK(AI457),"NULL",CONCATENATE(" '",SUBSTITUTE(AI457,"'","''"),"' " ))),
CONCATENATE(",/*[",AJ$1,"]=*/",IF(ISBLANK(AJ457),"NULL",CONCATENATE(" '",SUBSTITUTE(AJ457,"'","''"),"' " ))),
CONCATENATE(",/*[",AK$1,"]=*/",IF(ISBLANK(AK457),"NULL",CONCATENATE(" '",SUBSTITUTE(AK457,"'","''"),"' " ))),
CONCATENATE(",/*[",AL$1,"]=*/",IF(ISBLANK(AL457),"NULL",CONCATENATE(" '",SUBSTITUTE(AL457,"'","''"),"' " ))),
CONCATENATE(",/*[",AM$1,"]=*/",IF(ISBLANK(AM457),"NULL",CONCATENATE(" '",SUBSTITUTE(AM457,"'","''"),"' " ))),
CONCATENATE(",/*[",AN$1,"]=*/",IF(ISBLANK(AN457),"NULL",CONCATENATE(" '",SUBSTITUTE(AN457,"'","''"),"' " ))),
CONCATENATE(",/*[",AO$1,"]=*/",IF(ISBLANK(AO457),"NULL",CONCATENATE(" '",SUBSTITUTE(AO457,"'","''"),"' " ))),
CONCATENATE(",/*[",AP$1,"]=*/",IF(ISBLANK(AP457),"NULL",CONCATENATE(" '",SUBSTITUTE(AP457,"'","''"),"' " ))),
CONCATENATE(",/*[",AQ$1,"]=*/",IF(ISBLANK(AQ457),"NULL",CONCATENATE(" '",SUBSTITUTE(AQ457,"'","''"),"' " ))),
CONCATENATE(",/*[",AR$1,"]=*/",IF(ISBLANK(AR457),"NULL",CONCATENATE(" '",SUBSTITUTE(AR457,"'","''"),"' " ))),
CONCATENATE(",/*[",AS$1,"]=*/",IF(ISBLANK(AS457),"NULL",CONCATENATE(" '",SUBSTITUTE(AS457,"'","''"),"' " ))),
)</f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57" s="60" t="str">
        <f t="shared" ref="BB457:BB520" si="57">CONCATENATE(
CONCATENATE(",/*[",AT$1,"]=*/",IF(ISBLANK(AT457),"NULL",CONCATENATE(" '",SUBSTITUTE(AT457,"'","''"),"' " ))),
CONCATENATE(",/*[",AU$1,"]=*/",IF(ISBLANK(AU457),"NULL",CONCATENATE(" '",SUBSTITUTE(AU457,"'","''"),"' " ))),
)</f>
        <v xml:space="preserve">,/*[change]=*/ 'Create new' ,/*[rank]=*/ 'phylum' </v>
      </c>
    </row>
    <row r="458" spans="1:54" x14ac:dyDescent="0.2">
      <c r="A4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8" s="14">
        <v>451</v>
      </c>
      <c r="D458" s="16" t="s">
        <v>1125</v>
      </c>
      <c r="E458" s="14" t="s">
        <v>5741</v>
      </c>
      <c r="F458" s="16" t="s">
        <v>5413</v>
      </c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X458" s="6"/>
      <c r="Y458" s="6"/>
      <c r="Z458" s="6"/>
      <c r="AA458" s="6"/>
      <c r="AB458" s="6" t="s">
        <v>413</v>
      </c>
      <c r="AC458" s="6"/>
      <c r="AD458" s="6" t="s">
        <v>1126</v>
      </c>
      <c r="AE458" s="6"/>
      <c r="AF458" s="6"/>
      <c r="AG458" s="6"/>
      <c r="AH458" s="6"/>
      <c r="AI458" s="6"/>
      <c r="AJ458" s="6"/>
      <c r="AK458" s="6"/>
      <c r="AL458" s="6"/>
      <c r="AM458" s="6"/>
      <c r="AN458" s="10"/>
      <c r="AO458" s="10"/>
      <c r="AP458" s="6"/>
      <c r="AQ458" s="10"/>
      <c r="AR458" s="10"/>
      <c r="AS458" s="10"/>
      <c r="AT458" s="10" t="s">
        <v>10</v>
      </c>
      <c r="AU458" s="10" t="s">
        <v>51</v>
      </c>
      <c r="AV458" s="10"/>
      <c r="AW458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458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8" s="60" t="str">
        <f t="shared" ca="1" si="54"/>
        <v>/*[filename]=*/ 'ICTV MSL Release 35 2019 Changes.2.col_mapped.SQLinsert.xlsx' ,/*[sort]=*/ '451'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8" s="60" t="str">
        <f t="shared" si="55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58" s="60" t="str">
        <f t="shared" si="56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58" s="60" t="str">
        <f t="shared" si="57"/>
        <v xml:space="preserve">,/*[change]=*/ 'Create new' ,/*[rank]=*/ 'class' </v>
      </c>
    </row>
    <row r="459" spans="1:54" x14ac:dyDescent="0.2">
      <c r="A4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9" s="14">
        <v>452</v>
      </c>
      <c r="D459" s="16" t="s">
        <v>1125</v>
      </c>
      <c r="E459" s="14" t="s">
        <v>5741</v>
      </c>
      <c r="F459" s="16" t="s">
        <v>5413</v>
      </c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X459" s="6"/>
      <c r="Y459" s="6"/>
      <c r="Z459" s="6"/>
      <c r="AA459" s="6"/>
      <c r="AB459" s="6" t="s">
        <v>413</v>
      </c>
      <c r="AC459" s="6"/>
      <c r="AD459" s="6" t="s">
        <v>1126</v>
      </c>
      <c r="AE459" s="6"/>
      <c r="AF459" s="6" t="s">
        <v>1127</v>
      </c>
      <c r="AG459" s="6"/>
      <c r="AH459" s="6"/>
      <c r="AI459" s="6"/>
      <c r="AJ459" s="6"/>
      <c r="AK459" s="6"/>
      <c r="AL459" s="6"/>
      <c r="AM459" s="6"/>
      <c r="AN459" s="10"/>
      <c r="AO459" s="10"/>
      <c r="AP459" s="6"/>
      <c r="AQ459" s="10"/>
      <c r="AR459" s="10"/>
      <c r="AS459" s="10"/>
      <c r="AT459" s="10" t="s">
        <v>10</v>
      </c>
      <c r="AU459" s="10" t="s">
        <v>49</v>
      </c>
      <c r="AV459" s="10"/>
      <c r="AW459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 'Geplafuvirales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59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9" s="60" t="str">
        <f t="shared" ca="1" si="54"/>
        <v>/*[filename]=*/ 'ICTV MSL Release 35 2019 Changes.2.col_mapped.SQLinsert.xlsx' ,/*[sort]=*/ '452'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9" s="60" t="str">
        <f t="shared" si="55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59" s="60" t="str">
        <f t="shared" si="56"/>
        <v>,/*[subclass]=*/NULL,/*[order]=*/ 'Geplafuvirales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59" s="60" t="str">
        <f t="shared" si="57"/>
        <v xml:space="preserve">,/*[change]=*/ 'Create new' ,/*[rank]=*/ 'order' </v>
      </c>
    </row>
    <row r="460" spans="1:54" x14ac:dyDescent="0.2">
      <c r="A4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0" s="14">
        <v>453</v>
      </c>
      <c r="D460" s="16" t="s">
        <v>1125</v>
      </c>
      <c r="E460" s="14" t="s">
        <v>5741</v>
      </c>
      <c r="F460" s="16" t="s">
        <v>5413</v>
      </c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 t="s">
        <v>122</v>
      </c>
      <c r="R460" s="24"/>
      <c r="S460" s="24"/>
      <c r="T460" s="24"/>
      <c r="U460" s="24"/>
      <c r="V460" s="24"/>
      <c r="X460" s="6"/>
      <c r="Y460" s="6"/>
      <c r="Z460" s="6"/>
      <c r="AA460" s="6"/>
      <c r="AB460" s="6" t="s">
        <v>413</v>
      </c>
      <c r="AC460" s="6"/>
      <c r="AD460" s="6" t="s">
        <v>1126</v>
      </c>
      <c r="AE460" s="6"/>
      <c r="AF460" s="6" t="s">
        <v>1127</v>
      </c>
      <c r="AG460" s="6"/>
      <c r="AH460" s="6" t="s">
        <v>122</v>
      </c>
      <c r="AI460" s="6"/>
      <c r="AJ460" s="6"/>
      <c r="AK460" s="6"/>
      <c r="AL460" s="6"/>
      <c r="AM460" s="6"/>
      <c r="AN460" s="10"/>
      <c r="AO460" s="10"/>
      <c r="AP460" s="6"/>
      <c r="AQ460" s="10"/>
      <c r="AR460" s="10"/>
      <c r="AS460" s="10"/>
      <c r="AT460" s="10" t="s">
        <v>32</v>
      </c>
      <c r="AU460" s="10" t="s">
        <v>39</v>
      </c>
      <c r="AV460" s="10"/>
      <c r="AW460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'Geminiviridae'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 'Geplafuvirales ' ,/*[suborder]=*/NULL,/*[family]=*/ 'Geminiviridae'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0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0" s="60" t="str">
        <f t="shared" ca="1" si="54"/>
        <v>/*[filename]=*/ 'ICTV MSL Release 35 2019 Changes.2.col_mapped.SQLinsert.xlsx' ,/*[sort]=*/ '453'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0" s="60" t="str">
        <f t="shared" si="55"/>
        <v xml:space="preserve">,/*[srcSubOrder]=*/NULL,/*[srcFamily]=*/ 'Geminiviridae'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60" s="60" t="str">
        <f t="shared" si="56"/>
        <v>,/*[subclass]=*/NULL,/*[order]=*/ 'Geplafuvirales ' ,/*[suborder]=*/NULL,/*[family]=*/ 'Geminiviridae' ,/*[subfamily]=*/NULL,/*[genus]=*/NULL,/*[subgenus]=*/NULL,/*[species]=*/NULL,/*[isType]=*/NULL,/*[exemplarAccessions]=*/NULL,/*[exemplarName]=*/NULL,/*[abbrev]=*/NULL,/*[exemplarIsolate]=*/NULL,/*[isComplete]=*/NULL,/*[molecule]=*/NULL</v>
      </c>
      <c r="BB460" s="60" t="str">
        <f t="shared" si="57"/>
        <v xml:space="preserve">,/*[change]=*/ 'Move' ,/*[rank]=*/ 'family' </v>
      </c>
    </row>
    <row r="461" spans="1:54" x14ac:dyDescent="0.2">
      <c r="A4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1" s="14">
        <v>454</v>
      </c>
      <c r="D461" s="16" t="s">
        <v>1125</v>
      </c>
      <c r="E461" s="14" t="s">
        <v>5741</v>
      </c>
      <c r="F461" s="16" t="s">
        <v>5413</v>
      </c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 t="s">
        <v>1128</v>
      </c>
      <c r="R461" s="24"/>
      <c r="S461" s="24"/>
      <c r="T461" s="24"/>
      <c r="U461" s="24"/>
      <c r="V461" s="24"/>
      <c r="X461" s="6"/>
      <c r="Y461" s="6"/>
      <c r="Z461" s="6"/>
      <c r="AA461" s="6"/>
      <c r="AB461" s="6" t="s">
        <v>413</v>
      </c>
      <c r="AC461" s="6"/>
      <c r="AD461" s="6" t="s">
        <v>1126</v>
      </c>
      <c r="AE461" s="6"/>
      <c r="AF461" s="6" t="s">
        <v>1127</v>
      </c>
      <c r="AG461" s="6"/>
      <c r="AH461" s="6" t="s">
        <v>1128</v>
      </c>
      <c r="AI461" s="6"/>
      <c r="AJ461" s="6"/>
      <c r="AK461" s="6"/>
      <c r="AL461" s="6"/>
      <c r="AM461" s="6"/>
      <c r="AN461" s="10"/>
      <c r="AO461" s="10"/>
      <c r="AP461" s="6"/>
      <c r="AQ461" s="10"/>
      <c r="AR461" s="10"/>
      <c r="AS461" s="10"/>
      <c r="AT461" s="10" t="s">
        <v>32</v>
      </c>
      <c r="AU461" s="10" t="s">
        <v>39</v>
      </c>
      <c r="AV461" s="10"/>
      <c r="AW461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'Genomoviridae'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 'Geplafuvirales ' ,/*[suborder]=*/NULL,/*[family]=*/ 'Genomoviridae'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1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1" s="60" t="str">
        <f t="shared" ca="1" si="54"/>
        <v>/*[filename]=*/ 'ICTV MSL Release 35 2019 Changes.2.col_mapped.SQLinsert.xlsx' ,/*[sort]=*/ '454'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1" s="60" t="str">
        <f t="shared" si="55"/>
        <v xml:space="preserve">,/*[srcSubOrder]=*/NULL,/*[srcFamily]=*/ 'Genomoviridae'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61" s="60" t="str">
        <f t="shared" si="56"/>
        <v>,/*[subclass]=*/NULL,/*[order]=*/ 'Geplafuvirales ' ,/*[suborder]=*/NULL,/*[family]=*/ 'Genomoviridae' ,/*[subfamily]=*/NULL,/*[genus]=*/NULL,/*[subgenus]=*/NULL,/*[species]=*/NULL,/*[isType]=*/NULL,/*[exemplarAccessions]=*/NULL,/*[exemplarName]=*/NULL,/*[abbrev]=*/NULL,/*[exemplarIsolate]=*/NULL,/*[isComplete]=*/NULL,/*[molecule]=*/NULL</v>
      </c>
      <c r="BB461" s="60" t="str">
        <f t="shared" si="57"/>
        <v xml:space="preserve">,/*[change]=*/ 'Move' ,/*[rank]=*/ 'family' </v>
      </c>
    </row>
    <row r="462" spans="1:54" x14ac:dyDescent="0.2">
      <c r="A4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2" s="14">
        <v>455</v>
      </c>
      <c r="D462" s="16" t="s">
        <v>1125</v>
      </c>
      <c r="E462" s="14" t="s">
        <v>5741</v>
      </c>
      <c r="F462" s="16" t="s">
        <v>5413</v>
      </c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X462" s="6"/>
      <c r="Y462" s="6"/>
      <c r="Z462" s="6"/>
      <c r="AA462" s="6"/>
      <c r="AB462" s="6" t="s">
        <v>413</v>
      </c>
      <c r="AC462" s="6"/>
      <c r="AD462" s="6" t="s">
        <v>1129</v>
      </c>
      <c r="AE462" s="6"/>
      <c r="AF462" s="6"/>
      <c r="AG462" s="6"/>
      <c r="AH462" s="6"/>
      <c r="AI462" s="6"/>
      <c r="AJ462" s="6"/>
      <c r="AK462" s="6"/>
      <c r="AL462" s="6"/>
      <c r="AM462" s="6"/>
      <c r="AN462" s="10"/>
      <c r="AO462" s="10"/>
      <c r="AP462" s="6"/>
      <c r="AQ462" s="10"/>
      <c r="AR462" s="10"/>
      <c r="AS462" s="10"/>
      <c r="AT462" s="10" t="s">
        <v>10</v>
      </c>
      <c r="AU462" s="10" t="s">
        <v>51</v>
      </c>
      <c r="AV462" s="10"/>
      <c r="AW462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'455'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462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2" s="60" t="str">
        <f t="shared" ca="1" si="54"/>
        <v>/*[filename]=*/ 'ICTV MSL Release 35 2019 Changes.2.col_mapped.SQLinsert.xlsx' ,/*[sort]=*/ '455'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2" s="60" t="str">
        <f t="shared" si="55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2" s="60" t="str">
        <f t="shared" si="56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2" s="60" t="str">
        <f t="shared" si="57"/>
        <v xml:space="preserve">,/*[change]=*/ 'Create new' ,/*[rank]=*/ 'class' </v>
      </c>
    </row>
    <row r="463" spans="1:54" x14ac:dyDescent="0.2">
      <c r="A4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3" s="14">
        <v>456</v>
      </c>
      <c r="D463" s="16" t="s">
        <v>1125</v>
      </c>
      <c r="E463" s="14" t="s">
        <v>5741</v>
      </c>
      <c r="F463" s="16" t="s">
        <v>5413</v>
      </c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X463" s="6"/>
      <c r="Y463" s="6"/>
      <c r="Z463" s="6"/>
      <c r="AA463" s="6"/>
      <c r="AB463" s="6" t="s">
        <v>413</v>
      </c>
      <c r="AC463" s="6"/>
      <c r="AD463" s="6" t="s">
        <v>1129</v>
      </c>
      <c r="AE463" s="6"/>
      <c r="AF463" s="6" t="s">
        <v>1130</v>
      </c>
      <c r="AG463" s="6"/>
      <c r="AH463" s="6"/>
      <c r="AI463" s="6"/>
      <c r="AJ463" s="6"/>
      <c r="AK463" s="6"/>
      <c r="AL463" s="6"/>
      <c r="AM463" s="6"/>
      <c r="AN463" s="10"/>
      <c r="AO463" s="10"/>
      <c r="AP463" s="10"/>
      <c r="AQ463" s="10"/>
      <c r="AR463" s="10"/>
      <c r="AS463" s="10"/>
      <c r="AT463" s="10" t="s">
        <v>10</v>
      </c>
      <c r="AU463" s="10" t="s">
        <v>49</v>
      </c>
      <c r="AV463" s="10"/>
      <c r="AW463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'456'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'Baphyvirales'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3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3" s="60" t="str">
        <f t="shared" ca="1" si="54"/>
        <v>/*[filename]=*/ 'ICTV MSL Release 35 2019 Changes.2.col_mapped.SQLinsert.xlsx' ,/*[sort]=*/ '456'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3" s="60" t="str">
        <f t="shared" si="55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3" s="60" t="str">
        <f t="shared" si="56"/>
        <v>,/*[subclass]=*/NULL,/*[order]=*/ 'Baphyvirales'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3" s="60" t="str">
        <f t="shared" si="57"/>
        <v xml:space="preserve">,/*[change]=*/ 'Create new' ,/*[rank]=*/ 'order' </v>
      </c>
    </row>
    <row r="464" spans="1:54" x14ac:dyDescent="0.2">
      <c r="A4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4" s="14">
        <v>457</v>
      </c>
      <c r="D464" s="16" t="s">
        <v>1125</v>
      </c>
      <c r="E464" s="14" t="s">
        <v>5741</v>
      </c>
      <c r="F464" s="16" t="s">
        <v>5413</v>
      </c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 t="s">
        <v>1131</v>
      </c>
      <c r="R464" s="24"/>
      <c r="S464" s="24"/>
      <c r="T464" s="24"/>
      <c r="U464" s="24"/>
      <c r="V464" s="24"/>
      <c r="X464" s="6"/>
      <c r="Y464" s="6"/>
      <c r="Z464" s="6"/>
      <c r="AA464" s="6"/>
      <c r="AB464" s="6" t="s">
        <v>413</v>
      </c>
      <c r="AC464" s="6"/>
      <c r="AD464" s="6" t="s">
        <v>1129</v>
      </c>
      <c r="AE464" s="6"/>
      <c r="AF464" s="6" t="s">
        <v>1130</v>
      </c>
      <c r="AG464" s="6"/>
      <c r="AH464" s="6" t="s">
        <v>1131</v>
      </c>
      <c r="AI464" s="6"/>
      <c r="AJ464" s="6"/>
      <c r="AK464" s="6"/>
      <c r="AL464" s="6"/>
      <c r="AM464" s="6"/>
      <c r="AN464" s="10"/>
      <c r="AO464" s="10"/>
      <c r="AP464" s="10"/>
      <c r="AQ464" s="10"/>
      <c r="AR464" s="10"/>
      <c r="AS464" s="10"/>
      <c r="AT464" s="10" t="s">
        <v>32</v>
      </c>
      <c r="AU464" s="10" t="s">
        <v>39</v>
      </c>
      <c r="AV464" s="10"/>
      <c r="AW464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'457'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'Bacilladnaviridae'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'Baphyvirales' ,/*[suborder]=*/NULL,/*[family]=*/ 'Bacilladnaviridae'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4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4" s="60" t="str">
        <f t="shared" ca="1" si="54"/>
        <v>/*[filename]=*/ 'ICTV MSL Release 35 2019 Changes.2.col_mapped.SQLinsert.xlsx' ,/*[sort]=*/ '457'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4" s="60" t="str">
        <f t="shared" si="55"/>
        <v xml:space="preserve">,/*[srcSubOrder]=*/NULL,/*[srcFamily]=*/ 'Bacilladnaviridae'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4" s="60" t="str">
        <f t="shared" si="56"/>
        <v>,/*[subclass]=*/NULL,/*[order]=*/ 'Baphyvirales' ,/*[suborder]=*/NULL,/*[family]=*/ 'Bacilladnaviridae' ,/*[subfamily]=*/NULL,/*[genus]=*/NULL,/*[subgenus]=*/NULL,/*[species]=*/NULL,/*[isType]=*/NULL,/*[exemplarAccessions]=*/NULL,/*[exemplarName]=*/NULL,/*[abbrev]=*/NULL,/*[exemplarIsolate]=*/NULL,/*[isComplete]=*/NULL,/*[molecule]=*/NULL</v>
      </c>
      <c r="BB464" s="60" t="str">
        <f t="shared" si="57"/>
        <v xml:space="preserve">,/*[change]=*/ 'Move' ,/*[rank]=*/ 'family' </v>
      </c>
    </row>
    <row r="465" spans="1:54" x14ac:dyDescent="0.2">
      <c r="A4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5" s="14">
        <v>458</v>
      </c>
      <c r="D465" s="16" t="s">
        <v>1125</v>
      </c>
      <c r="E465" s="14" t="s">
        <v>5741</v>
      </c>
      <c r="F465" s="16" t="s">
        <v>5413</v>
      </c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X465" s="6"/>
      <c r="Y465" s="6"/>
      <c r="Z465" s="6"/>
      <c r="AA465" s="6"/>
      <c r="AB465" s="6" t="s">
        <v>413</v>
      </c>
      <c r="AC465" s="6"/>
      <c r="AD465" s="6" t="s">
        <v>1129</v>
      </c>
      <c r="AE465" s="6"/>
      <c r="AF465" s="6" t="s">
        <v>1132</v>
      </c>
      <c r="AG465" s="6"/>
      <c r="AH465" s="6"/>
      <c r="AI465" s="6"/>
      <c r="AJ465" s="6"/>
      <c r="AK465" s="6"/>
      <c r="AL465" s="6"/>
      <c r="AM465" s="6"/>
      <c r="AN465" s="10"/>
      <c r="AO465" s="10"/>
      <c r="AP465" s="10"/>
      <c r="AQ465" s="10"/>
      <c r="AR465" s="10"/>
      <c r="AS465" s="10"/>
      <c r="AT465" s="10" t="s">
        <v>10</v>
      </c>
      <c r="AU465" s="10" t="s">
        <v>49</v>
      </c>
      <c r="AV465" s="10"/>
      <c r="AW465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'458'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'Recrevirales'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5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5" s="60" t="str">
        <f t="shared" ca="1" si="54"/>
        <v>/*[filename]=*/ 'ICTV MSL Release 35 2019 Changes.2.col_mapped.SQLinsert.xlsx' ,/*[sort]=*/ '458'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5" s="60" t="str">
        <f t="shared" si="55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5" s="60" t="str">
        <f t="shared" si="56"/>
        <v>,/*[subclass]=*/NULL,/*[order]=*/ 'Recrevirales'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5" s="60" t="str">
        <f t="shared" si="57"/>
        <v xml:space="preserve">,/*[change]=*/ 'Create new' ,/*[rank]=*/ 'order' </v>
      </c>
    </row>
    <row r="466" spans="1:54" x14ac:dyDescent="0.2">
      <c r="A4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6" s="14">
        <v>459</v>
      </c>
      <c r="D466" s="16" t="s">
        <v>1125</v>
      </c>
      <c r="E466" s="14" t="s">
        <v>5741</v>
      </c>
      <c r="F466" s="16" t="s">
        <v>5413</v>
      </c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X466" s="6"/>
      <c r="Y466" s="6"/>
      <c r="Z466" s="6"/>
      <c r="AA466" s="6"/>
      <c r="AB466" s="6" t="s">
        <v>413</v>
      </c>
      <c r="AC466" s="6"/>
      <c r="AD466" s="6" t="s">
        <v>1129</v>
      </c>
      <c r="AE466" s="6"/>
      <c r="AF466" s="6" t="s">
        <v>1134</v>
      </c>
      <c r="AG466" s="6"/>
      <c r="AH466" s="6"/>
      <c r="AI466" s="6"/>
      <c r="AJ466" s="6"/>
      <c r="AK466" s="6"/>
      <c r="AL466" s="6"/>
      <c r="AM466" s="6"/>
      <c r="AN466" s="10"/>
      <c r="AO466" s="10"/>
      <c r="AP466" s="6"/>
      <c r="AQ466" s="10"/>
      <c r="AR466" s="10"/>
      <c r="AS466" s="10"/>
      <c r="AT466" s="10" t="s">
        <v>10</v>
      </c>
      <c r="AU466" s="10" t="s">
        <v>49</v>
      </c>
      <c r="AV466" s="10"/>
      <c r="AW466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'Cirlivirales'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6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6" s="60" t="str">
        <f t="shared" ca="1" si="54"/>
        <v>/*[filename]=*/ 'ICTV MSL Release 35 2019 Changes.2.col_mapped.SQLinsert.xlsx' ,/*[sort]=*/ '459'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6" s="60" t="str">
        <f t="shared" si="55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6" s="60" t="str">
        <f t="shared" si="56"/>
        <v>,/*[subclass]=*/NULL,/*[order]=*/ 'Cirlivirales'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6" s="60" t="str">
        <f t="shared" si="57"/>
        <v xml:space="preserve">,/*[change]=*/ 'Create new' ,/*[rank]=*/ 'order' </v>
      </c>
    </row>
    <row r="467" spans="1:54" x14ac:dyDescent="0.2">
      <c r="A4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7" s="14">
        <v>460</v>
      </c>
      <c r="D467" s="16" t="s">
        <v>1125</v>
      </c>
      <c r="E467" s="14" t="s">
        <v>5741</v>
      </c>
      <c r="F467" s="16" t="s">
        <v>5413</v>
      </c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 t="s">
        <v>137</v>
      </c>
      <c r="R467" s="24"/>
      <c r="S467" s="24"/>
      <c r="T467" s="24"/>
      <c r="U467" s="24"/>
      <c r="V467" s="24"/>
      <c r="X467" s="6"/>
      <c r="Y467" s="6"/>
      <c r="Z467" s="6"/>
      <c r="AA467" s="6"/>
      <c r="AB467" s="6" t="s">
        <v>413</v>
      </c>
      <c r="AC467" s="6"/>
      <c r="AD467" s="6" t="s">
        <v>1129</v>
      </c>
      <c r="AE467" s="6"/>
      <c r="AF467" s="6" t="s">
        <v>1134</v>
      </c>
      <c r="AG467" s="6"/>
      <c r="AH467" s="6" t="s">
        <v>137</v>
      </c>
      <c r="AI467" s="6"/>
      <c r="AJ467" s="6"/>
      <c r="AK467" s="6"/>
      <c r="AL467" s="6"/>
      <c r="AM467" s="6"/>
      <c r="AN467" s="10"/>
      <c r="AO467" s="10"/>
      <c r="AP467" s="6"/>
      <c r="AQ467" s="10"/>
      <c r="AR467" s="10"/>
      <c r="AS467" s="10"/>
      <c r="AT467" s="10" t="s">
        <v>32</v>
      </c>
      <c r="AU467" s="10" t="s">
        <v>39</v>
      </c>
      <c r="AV467" s="10"/>
      <c r="AW467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'Circoviridae'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'Cirlivirales' ,/*[suborder]=*/NULL,/*[family]=*/ 'Circoviridae'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7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7" s="60" t="str">
        <f t="shared" ca="1" si="54"/>
        <v>/*[filename]=*/ 'ICTV MSL Release 35 2019 Changes.2.col_mapped.SQLinsert.xlsx' ,/*[sort]=*/ '460'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7" s="60" t="str">
        <f t="shared" si="55"/>
        <v xml:space="preserve">,/*[srcSubOrder]=*/NULL,/*[srcFamily]=*/ 'Circoviridae'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7" s="60" t="str">
        <f t="shared" si="56"/>
        <v>,/*[subclass]=*/NULL,/*[order]=*/ 'Cirlivirales' ,/*[suborder]=*/NULL,/*[family]=*/ 'Circoviridae' ,/*[subfamily]=*/NULL,/*[genus]=*/NULL,/*[subgenus]=*/NULL,/*[species]=*/NULL,/*[isType]=*/NULL,/*[exemplarAccessions]=*/NULL,/*[exemplarName]=*/NULL,/*[abbrev]=*/NULL,/*[exemplarIsolate]=*/NULL,/*[isComplete]=*/NULL,/*[molecule]=*/NULL</v>
      </c>
      <c r="BB467" s="60" t="str">
        <f t="shared" si="57"/>
        <v xml:space="preserve">,/*[change]=*/ 'Move' ,/*[rank]=*/ 'family' </v>
      </c>
    </row>
    <row r="468" spans="1:54" x14ac:dyDescent="0.2">
      <c r="A4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8" s="14">
        <v>461</v>
      </c>
      <c r="D468" s="16" t="s">
        <v>1125</v>
      </c>
      <c r="E468" s="14" t="s">
        <v>5741</v>
      </c>
      <c r="F468" s="16" t="s">
        <v>5413</v>
      </c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X468" s="6"/>
      <c r="Y468" s="6"/>
      <c r="Z468" s="6"/>
      <c r="AA468" s="6"/>
      <c r="AB468" s="6" t="s">
        <v>413</v>
      </c>
      <c r="AC468" s="6"/>
      <c r="AD468" s="6" t="s">
        <v>1129</v>
      </c>
      <c r="AE468" s="6"/>
      <c r="AF468" s="6" t="s">
        <v>1135</v>
      </c>
      <c r="AG468" s="6"/>
      <c r="AH468" s="6"/>
      <c r="AI468" s="6"/>
      <c r="AJ468" s="6"/>
      <c r="AK468" s="6"/>
      <c r="AL468" s="6"/>
      <c r="AM468" s="6"/>
      <c r="AN468" s="10"/>
      <c r="AO468" s="10"/>
      <c r="AP468" s="6"/>
      <c r="AQ468" s="10"/>
      <c r="AR468" s="10"/>
      <c r="AS468" s="10"/>
      <c r="AT468" s="10" t="s">
        <v>10</v>
      </c>
      <c r="AU468" s="10" t="s">
        <v>49</v>
      </c>
      <c r="AV468" s="10"/>
      <c r="AW468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'Cremevirales'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8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8" s="60" t="str">
        <f t="shared" ca="1" si="54"/>
        <v>/*[filename]=*/ 'ICTV MSL Release 35 2019 Changes.2.col_mapped.SQLinsert.xlsx' ,/*[sort]=*/ '461'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8" s="60" t="str">
        <f t="shared" si="55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8" s="60" t="str">
        <f t="shared" si="56"/>
        <v>,/*[subclass]=*/NULL,/*[order]=*/ 'Cremevirales'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8" s="60" t="str">
        <f t="shared" si="57"/>
        <v xml:space="preserve">,/*[change]=*/ 'Create new' ,/*[rank]=*/ 'order' </v>
      </c>
    </row>
    <row r="469" spans="1:54" x14ac:dyDescent="0.2">
      <c r="A4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9" s="14">
        <v>462</v>
      </c>
      <c r="D469" s="16" t="s">
        <v>1125</v>
      </c>
      <c r="E469" s="14" t="s">
        <v>5741</v>
      </c>
      <c r="F469" s="16" t="s">
        <v>5413</v>
      </c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 t="s">
        <v>1136</v>
      </c>
      <c r="R469" s="24"/>
      <c r="S469" s="24"/>
      <c r="T469" s="24"/>
      <c r="U469" s="24"/>
      <c r="V469" s="24"/>
      <c r="X469" s="6"/>
      <c r="Y469" s="6"/>
      <c r="Z469" s="6"/>
      <c r="AA469" s="6"/>
      <c r="AB469" s="6" t="s">
        <v>413</v>
      </c>
      <c r="AC469" s="6"/>
      <c r="AD469" s="6" t="s">
        <v>1129</v>
      </c>
      <c r="AE469" s="6"/>
      <c r="AF469" s="6" t="s">
        <v>1135</v>
      </c>
      <c r="AG469" s="6"/>
      <c r="AH469" s="6" t="s">
        <v>1136</v>
      </c>
      <c r="AI469" s="6"/>
      <c r="AJ469" s="6"/>
      <c r="AK469" s="6"/>
      <c r="AL469" s="6"/>
      <c r="AM469" s="6"/>
      <c r="AN469" s="10"/>
      <c r="AO469" s="10"/>
      <c r="AP469" s="6"/>
      <c r="AQ469" s="10"/>
      <c r="AR469" s="10"/>
      <c r="AS469" s="10"/>
      <c r="AT469" s="10" t="s">
        <v>32</v>
      </c>
      <c r="AU469" s="10" t="s">
        <v>39</v>
      </c>
      <c r="AV469" s="10"/>
      <c r="AW469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'Smacoviridae'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'Cremevirales' ,/*[suborder]=*/NULL,/*[family]=*/ 'Smacoviridae'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9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9" s="60" t="str">
        <f t="shared" ca="1" si="54"/>
        <v>/*[filename]=*/ 'ICTV MSL Release 35 2019 Changes.2.col_mapped.SQLinsert.xlsx' ,/*[sort]=*/ '462'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9" s="60" t="str">
        <f t="shared" si="55"/>
        <v xml:space="preserve">,/*[srcSubOrder]=*/NULL,/*[srcFamily]=*/ 'Smacoviridae'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9" s="60" t="str">
        <f t="shared" si="56"/>
        <v>,/*[subclass]=*/NULL,/*[order]=*/ 'Cremevirales' ,/*[suborder]=*/NULL,/*[family]=*/ 'Smacoviridae' ,/*[subfamily]=*/NULL,/*[genus]=*/NULL,/*[subgenus]=*/NULL,/*[species]=*/NULL,/*[isType]=*/NULL,/*[exemplarAccessions]=*/NULL,/*[exemplarName]=*/NULL,/*[abbrev]=*/NULL,/*[exemplarIsolate]=*/NULL,/*[isComplete]=*/NULL,/*[molecule]=*/NULL</v>
      </c>
      <c r="BB469" s="60" t="str">
        <f t="shared" si="57"/>
        <v xml:space="preserve">,/*[change]=*/ 'Move' ,/*[rank]=*/ 'family' </v>
      </c>
    </row>
    <row r="470" spans="1:54" x14ac:dyDescent="0.2">
      <c r="A4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0" s="14">
        <v>463</v>
      </c>
      <c r="D470" s="16" t="s">
        <v>1125</v>
      </c>
      <c r="E470" s="14" t="s">
        <v>5741</v>
      </c>
      <c r="F470" s="16" t="s">
        <v>5413</v>
      </c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X470" s="6"/>
      <c r="Y470" s="6"/>
      <c r="Z470" s="6"/>
      <c r="AA470" s="6"/>
      <c r="AB470" s="6" t="s">
        <v>413</v>
      </c>
      <c r="AC470" s="6"/>
      <c r="AD470" s="6" t="s">
        <v>1129</v>
      </c>
      <c r="AE470" s="6"/>
      <c r="AF470" s="6" t="s">
        <v>1137</v>
      </c>
      <c r="AG470" s="6"/>
      <c r="AH470" s="6"/>
      <c r="AI470" s="6"/>
      <c r="AJ470" s="6"/>
      <c r="AK470" s="6"/>
      <c r="AL470" s="6"/>
      <c r="AM470" s="6"/>
      <c r="AN470" s="10"/>
      <c r="AO470" s="10"/>
      <c r="AP470" s="6"/>
      <c r="AQ470" s="10"/>
      <c r="AR470" s="10"/>
      <c r="AS470" s="10"/>
      <c r="AT470" s="10" t="s">
        <v>10</v>
      </c>
      <c r="AU470" s="10" t="s">
        <v>49</v>
      </c>
      <c r="AV470" s="10"/>
      <c r="AW470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'Mulpavirales'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70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0" s="60" t="str">
        <f t="shared" ca="1" si="54"/>
        <v>/*[filename]=*/ 'ICTV MSL Release 35 2019 Changes.2.col_mapped.SQLinsert.xlsx' ,/*[sort]=*/ '463'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70" s="60" t="str">
        <f t="shared" si="55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70" s="60" t="str">
        <f t="shared" si="56"/>
        <v>,/*[subclass]=*/NULL,/*[order]=*/ 'Mulpavirales'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70" s="60" t="str">
        <f t="shared" si="57"/>
        <v xml:space="preserve">,/*[change]=*/ 'Create new' ,/*[rank]=*/ 'order' </v>
      </c>
    </row>
    <row r="471" spans="1:54" x14ac:dyDescent="0.2">
      <c r="A4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1" s="14">
        <v>464</v>
      </c>
      <c r="D471" s="16" t="s">
        <v>1125</v>
      </c>
      <c r="E471" s="14" t="s">
        <v>5741</v>
      </c>
      <c r="F471" s="16" t="s">
        <v>5413</v>
      </c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 t="s">
        <v>1138</v>
      </c>
      <c r="R471" s="24"/>
      <c r="S471" s="24"/>
      <c r="T471" s="24"/>
      <c r="U471" s="24"/>
      <c r="V471" s="24"/>
      <c r="X471" s="6"/>
      <c r="Y471" s="6"/>
      <c r="Z471" s="6"/>
      <c r="AA471" s="6"/>
      <c r="AB471" s="6" t="s">
        <v>413</v>
      </c>
      <c r="AC471" s="6"/>
      <c r="AD471" s="6" t="s">
        <v>1129</v>
      </c>
      <c r="AE471" s="6"/>
      <c r="AF471" s="6" t="s">
        <v>1137</v>
      </c>
      <c r="AG471" s="6"/>
      <c r="AH471" s="6" t="s">
        <v>1138</v>
      </c>
      <c r="AI471" s="6"/>
      <c r="AJ471" s="6"/>
      <c r="AK471" s="6"/>
      <c r="AL471" s="6"/>
      <c r="AM471" s="6"/>
      <c r="AN471" s="10"/>
      <c r="AO471" s="10"/>
      <c r="AP471" s="6"/>
      <c r="AQ471" s="10"/>
      <c r="AR471" s="10"/>
      <c r="AS471" s="10"/>
      <c r="AT471" s="10" t="s">
        <v>32</v>
      </c>
      <c r="AU471" s="10" t="s">
        <v>39</v>
      </c>
      <c r="AV471" s="10"/>
      <c r="AW471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'Nanoviridae'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'Mulpavirales' ,/*[suborder]=*/NULL,/*[family]=*/ 'Nanoviridae'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71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1" s="60" t="str">
        <f t="shared" ca="1" si="54"/>
        <v>/*[filename]=*/ 'ICTV MSL Release 35 2019 Changes.2.col_mapped.SQLinsert.xlsx' ,/*[sort]=*/ '464'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71" s="60" t="str">
        <f t="shared" si="55"/>
        <v xml:space="preserve">,/*[srcSubOrder]=*/NULL,/*[srcFamily]=*/ 'Nanoviridae'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71" s="60" t="str">
        <f t="shared" si="56"/>
        <v>,/*[subclass]=*/NULL,/*[order]=*/ 'Mulpavirales' ,/*[suborder]=*/NULL,/*[family]=*/ 'Nanoviridae' ,/*[subfamily]=*/NULL,/*[genus]=*/NULL,/*[subgenus]=*/NULL,/*[species]=*/NULL,/*[isType]=*/NULL,/*[exemplarAccessions]=*/NULL,/*[exemplarName]=*/NULL,/*[abbrev]=*/NULL,/*[exemplarIsolate]=*/NULL,/*[isComplete]=*/NULL,/*[molecule]=*/NULL</v>
      </c>
      <c r="BB471" s="60" t="str">
        <f t="shared" si="57"/>
        <v xml:space="preserve">,/*[change]=*/ 'Move' ,/*[rank]=*/ 'family' </v>
      </c>
    </row>
    <row r="472" spans="1:54" x14ac:dyDescent="0.2">
      <c r="A4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2" s="14">
        <v>465</v>
      </c>
      <c r="D472" s="19" t="s">
        <v>1139</v>
      </c>
      <c r="E472" s="14" t="s">
        <v>5742</v>
      </c>
      <c r="F472" s="19" t="s">
        <v>5414</v>
      </c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X472" s="6"/>
      <c r="Y472" s="6"/>
      <c r="Z472" s="6"/>
      <c r="AA472" s="6"/>
      <c r="AB472" s="6"/>
      <c r="AC472" s="6"/>
      <c r="AD472" s="6"/>
      <c r="AE472" s="6"/>
      <c r="AF472" s="6" t="s">
        <v>108</v>
      </c>
      <c r="AG472" s="6"/>
      <c r="AH472" s="6" t="s">
        <v>570</v>
      </c>
      <c r="AI472" s="6"/>
      <c r="AJ472" s="6" t="s">
        <v>1140</v>
      </c>
      <c r="AK472" s="6"/>
      <c r="AL472" s="6"/>
      <c r="AM472" s="6"/>
      <c r="AN472" s="10"/>
      <c r="AO472" s="10"/>
      <c r="AP472" s="10"/>
      <c r="AQ472" s="10"/>
      <c r="AR472" s="10"/>
      <c r="AS472" s="6"/>
      <c r="AT472" s="6" t="s">
        <v>10</v>
      </c>
      <c r="AU472" s="6" t="s">
        <v>13</v>
      </c>
      <c r="AV472" s="6"/>
      <c r="AW472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'Mousrhavirus'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72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2" s="60" t="str">
        <f t="shared" ca="1" si="54"/>
        <v>/*[filename]=*/ 'ICTV MSL Release 35 2019 Changes.2.col_mapped.SQLinsert.xlsx' ,/*[sort]=*/ '465'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2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2" s="60" t="str">
        <f t="shared" si="56"/>
        <v>,/*[subclass]=*/NULL,/*[order]=*/ 'Mononegavirales' ,/*[suborder]=*/NULL,/*[family]=*/ 'Rhabdoviridae' ,/*[subfamily]=*/NULL,/*[genus]=*/ 'Mousrhavirus' ,/*[subgenus]=*/NULL,/*[species]=*/NULL,/*[isType]=*/NULL,/*[exemplarAccessions]=*/NULL,/*[exemplarName]=*/NULL,/*[abbrev]=*/NULL,/*[exemplarIsolate]=*/NULL,/*[isComplete]=*/NULL,/*[molecule]=*/NULL</v>
      </c>
      <c r="BB472" s="60" t="str">
        <f t="shared" si="57"/>
        <v xml:space="preserve">,/*[change]=*/ 'Create new' ,/*[rank]=*/ 'genus' </v>
      </c>
    </row>
    <row r="473" spans="1:54" x14ac:dyDescent="0.2">
      <c r="A4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3" s="14">
        <v>466</v>
      </c>
      <c r="D473" s="19" t="s">
        <v>1139</v>
      </c>
      <c r="E473" s="14" t="s">
        <v>5742</v>
      </c>
      <c r="F473" s="19" t="s">
        <v>5414</v>
      </c>
      <c r="G473" s="24"/>
      <c r="H473" s="24"/>
      <c r="I473" s="24"/>
      <c r="J473" s="24"/>
      <c r="K473" s="24"/>
      <c r="L473" s="24"/>
      <c r="M473" s="24"/>
      <c r="N473" s="24"/>
      <c r="O473" s="24" t="s">
        <v>108</v>
      </c>
      <c r="P473" s="24"/>
      <c r="Q473" s="24" t="s">
        <v>570</v>
      </c>
      <c r="R473" s="24"/>
      <c r="S473" s="24" t="s">
        <v>718</v>
      </c>
      <c r="T473" s="24"/>
      <c r="U473" s="24" t="s">
        <v>1141</v>
      </c>
      <c r="V473" s="24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 t="s">
        <v>1140</v>
      </c>
      <c r="AK473" s="6"/>
      <c r="AL473" s="6" t="s">
        <v>1143</v>
      </c>
      <c r="AM473" s="5">
        <v>1</v>
      </c>
      <c r="AN473" s="10" t="s">
        <v>1142</v>
      </c>
      <c r="AO473" s="10" t="s">
        <v>1141</v>
      </c>
      <c r="AP473" s="10" t="s">
        <v>1145</v>
      </c>
      <c r="AQ473" s="10" t="s">
        <v>1144</v>
      </c>
      <c r="AR473" s="10" t="s">
        <v>8</v>
      </c>
      <c r="AS473" s="6"/>
      <c r="AT473" s="10" t="s">
        <v>5247</v>
      </c>
      <c r="AU473" s="6" t="s">
        <v>11</v>
      </c>
      <c r="AV473" s="6"/>
      <c r="AW473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'unassigned' ,/*[srcSubgenus]=*/NULL,/*[srcSpecies]=*/ 'Moussa 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'Mousrhavirus' ,/*[subgenus]=*/NULL,/*[species]=*/ 'Moussa mousrhavirus' ,/*[isType]=*/ '1' ,/*[exemplarAccessions]=*/ 'FJ985748' ,/*[exemplarName]=*/ 'Moussa virus' ,/*[abbrev]=*/ 'MOUV' ,/*[exemplarIsolate]=*/ 'C23' ,/*[isComplete]=*/ 'CG' ,/*[molecule]=*/NULL,/*[change]=*/ 'Move; rename; assign as type species' ,/*[rank]=*/ 'species' /*,_comment='loaded from D:\client\github\ICTVonlineDbLoad\excel_files\[ICTV MSL Release 35 2019 Changes.2.col_mapped.SQLinsert.xlsx]load_next_msl'*/)</v>
      </c>
      <c r="AX473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3" s="60" t="str">
        <f t="shared" ca="1" si="54"/>
        <v xml:space="preserve">/*[filename]=*/ 'ICTV MSL Release 35 2019 Changes.2.col_mapped.SQLinsert.xlsx' ,/*[sort]=*/ '466'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 'Mononegavirales' </v>
      </c>
      <c r="AZ473" s="60" t="str">
        <f t="shared" si="55"/>
        <v>,/*[srcSubOrder]=*/NULL,/*[srcFamily]=*/ 'Rhabdoviridae' ,/*[srcSubFamily]=*/NULL,/*[srcGenus]=*/ 'unassigned' ,/*[srcSubgenus]=*/NULL,/*[srcSpecies]=*/ 'Moussa virus' ,/*[srcIstype]=*/NULL,/*[empty1]=*/NULL,/*[realm]=*/NULL,/*[subrealm]=*/NULL,/*[kingdom]=*/NULL,/*[subkingdom]=*/NULL,/*[phylum]=*/NULL,/*[Subphylum]=*/NULL,/*[class]=*/NULL</v>
      </c>
      <c r="BA473" s="60" t="str">
        <f t="shared" si="56"/>
        <v>,/*[subclass]=*/NULL,/*[order]=*/NULL,/*[suborder]=*/NULL,/*[family]=*/NULL,/*[subfamily]=*/NULL,/*[genus]=*/ 'Mousrhavirus' ,/*[subgenus]=*/NULL,/*[species]=*/ 'Moussa mousrhavirus' ,/*[isType]=*/ '1' ,/*[exemplarAccessions]=*/ 'FJ985748' ,/*[exemplarName]=*/ 'Moussa virus' ,/*[abbrev]=*/ 'MOUV' ,/*[exemplarIsolate]=*/ 'C23' ,/*[isComplete]=*/ 'CG' ,/*[molecule]=*/NULL</v>
      </c>
      <c r="BB473" s="60" t="str">
        <f t="shared" si="57"/>
        <v xml:space="preserve">,/*[change]=*/ 'Move; rename; assign as type species' ,/*[rank]=*/ 'species' </v>
      </c>
    </row>
    <row r="474" spans="1:54" x14ac:dyDescent="0.2">
      <c r="A4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4" s="14">
        <v>467</v>
      </c>
      <c r="D474" s="19" t="s">
        <v>1139</v>
      </c>
      <c r="E474" s="14" t="s">
        <v>5742</v>
      </c>
      <c r="F474" s="19" t="s">
        <v>5414</v>
      </c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 t="s">
        <v>1146</v>
      </c>
      <c r="AK474" s="6"/>
      <c r="AL474" s="6"/>
      <c r="AM474" s="6"/>
      <c r="AN474" s="10"/>
      <c r="AO474" s="10"/>
      <c r="AP474" s="10"/>
      <c r="AQ474" s="10"/>
      <c r="AR474" s="10"/>
      <c r="AS474" s="6"/>
      <c r="AT474" s="6" t="s">
        <v>10</v>
      </c>
      <c r="AU474" s="6" t="s">
        <v>13</v>
      </c>
      <c r="AV474" s="6"/>
      <c r="AW474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74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4" s="60" t="str">
        <f t="shared" ca="1" si="54"/>
        <v>/*[filename]=*/ 'ICTV MSL Release 35 2019 Changes.2.col_mapped.SQLinsert.xlsx' ,/*[sort]=*/ '467'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4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4" s="60" t="str">
        <f t="shared" si="56"/>
        <v>,/*[subclass]=*/NULL,/*[order]=*/NULL,/*[suborder]=*/NULL,/*[family]=*/NULL,/*[subfamily]=*/NULL,/*[genus]=*/ 'Sawgrhavirus' ,/*[subgenus]=*/NULL,/*[species]=*/NULL,/*[isType]=*/NULL,/*[exemplarAccessions]=*/NULL,/*[exemplarName]=*/NULL,/*[abbrev]=*/NULL,/*[exemplarIsolate]=*/NULL,/*[isComplete]=*/NULL,/*[molecule]=*/NULL</v>
      </c>
      <c r="BB474" s="60" t="str">
        <f t="shared" si="57"/>
        <v xml:space="preserve">,/*[change]=*/ 'Create new' ,/*[rank]=*/ 'genus' </v>
      </c>
    </row>
    <row r="475" spans="1:54" x14ac:dyDescent="0.2">
      <c r="A4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5" s="14">
        <v>468</v>
      </c>
      <c r="D475" s="19" t="s">
        <v>1139</v>
      </c>
      <c r="E475" s="14" t="s">
        <v>5742</v>
      </c>
      <c r="F475" s="19" t="s">
        <v>5414</v>
      </c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 t="s">
        <v>1146</v>
      </c>
      <c r="AK475" s="6"/>
      <c r="AL475" s="6" t="s">
        <v>1147</v>
      </c>
      <c r="AM475" s="5">
        <v>1</v>
      </c>
      <c r="AN475" s="10" t="s">
        <v>1148</v>
      </c>
      <c r="AO475" s="10" t="s">
        <v>1149</v>
      </c>
      <c r="AP475" s="10" t="s">
        <v>1151</v>
      </c>
      <c r="AQ475" s="10" t="s">
        <v>1150</v>
      </c>
      <c r="AR475" s="10" t="s">
        <v>8</v>
      </c>
      <c r="AS475" s="6"/>
      <c r="AT475" s="6" t="s">
        <v>19</v>
      </c>
      <c r="AU475" s="6" t="s">
        <v>11</v>
      </c>
      <c r="AV475" s="6"/>
      <c r="AW475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'Sawgrass sawgrhavirus' ,/*[isType]=*/ '1' ,/*[exemplarAccessions]=*/ 'KM205013' ,/*[exemplarName]=*/ 'Sawgrass virus' ,/*[abbrev]=*/ 'SAWV' ,/*[exemplarIsolate]=*/ '64A-1247' ,/*[isComplete]=*/ 'CG'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75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5" s="60" t="str">
        <f t="shared" ca="1" si="54"/>
        <v>/*[filename]=*/ 'ICTV MSL Release 35 2019 Changes.2.col_mapped.SQLinsert.xlsx' ,/*[sort]=*/ '468'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5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5" s="60" t="str">
        <f t="shared" si="56"/>
        <v>,/*[subclass]=*/NULL,/*[order]=*/NULL,/*[suborder]=*/NULL,/*[family]=*/NULL,/*[subfamily]=*/NULL,/*[genus]=*/ 'Sawgrhavirus' ,/*[subgenus]=*/NULL,/*[species]=*/ 'Sawgrass sawgrhavirus' ,/*[isType]=*/ '1' ,/*[exemplarAccessions]=*/ 'KM205013' ,/*[exemplarName]=*/ 'Sawgrass virus' ,/*[abbrev]=*/ 'SAWV' ,/*[exemplarIsolate]=*/ '64A-1247' ,/*[isComplete]=*/ 'CG' ,/*[molecule]=*/NULL</v>
      </c>
      <c r="BB475" s="60" t="str">
        <f t="shared" si="57"/>
        <v xml:space="preserve">,/*[change]=*/ 'Create new; assign as type species' ,/*[rank]=*/ 'species' </v>
      </c>
    </row>
    <row r="476" spans="1:54" x14ac:dyDescent="0.2">
      <c r="A4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6" s="14">
        <v>469</v>
      </c>
      <c r="D476" s="19" t="s">
        <v>1139</v>
      </c>
      <c r="E476" s="14" t="s">
        <v>5742</v>
      </c>
      <c r="F476" s="19" t="s">
        <v>5414</v>
      </c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 t="s">
        <v>1146</v>
      </c>
      <c r="AK476" s="6"/>
      <c r="AL476" s="6" t="s">
        <v>1152</v>
      </c>
      <c r="AM476" s="5">
        <v>0</v>
      </c>
      <c r="AN476" s="10" t="s">
        <v>1153</v>
      </c>
      <c r="AO476" s="10" t="s">
        <v>1154</v>
      </c>
      <c r="AP476" s="10" t="s">
        <v>1156</v>
      </c>
      <c r="AQ476" s="10" t="s">
        <v>1155</v>
      </c>
      <c r="AR476" s="10" t="s">
        <v>21</v>
      </c>
      <c r="AS476" s="6"/>
      <c r="AT476" s="6" t="s">
        <v>10</v>
      </c>
      <c r="AU476" s="6" t="s">
        <v>11</v>
      </c>
      <c r="AV476" s="6"/>
      <c r="AW476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'469'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'Minto sawgrhavirus' ,/*[isType]=*/ '0' ,/*[exemplarAccessions]=*/ 'KM205009' ,/*[exemplarName]=*/ 'New Minto virus' ,/*[abbrev]=*/ 'NMV' ,/*[exemplarIsolate]=*/ '0579' ,/*[isComplete]=*/ 'CCG' ,/*[molecule]=*/NULL,/*[change]=*/ 'Create new' ,/*[rank]=*/ 'species' /*,_comment='loaded from D:\client\github\ICTVonlineDbLoad\excel_files\[ICTV MSL Release 35 2019 Changes.2.col_mapped.SQLinsert.xlsx]load_next_msl'*/)</v>
      </c>
      <c r="AX476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6" s="60" t="str">
        <f t="shared" ca="1" si="54"/>
        <v>/*[filename]=*/ 'ICTV MSL Release 35 2019 Changes.2.col_mapped.SQLinsert.xlsx' ,/*[sort]=*/ '469'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6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6" s="60" t="str">
        <f t="shared" si="56"/>
        <v>,/*[subclass]=*/NULL,/*[order]=*/NULL,/*[suborder]=*/NULL,/*[family]=*/NULL,/*[subfamily]=*/NULL,/*[genus]=*/ 'Sawgrhavirus' ,/*[subgenus]=*/NULL,/*[species]=*/ 'Minto sawgrhavirus' ,/*[isType]=*/ '0' ,/*[exemplarAccessions]=*/ 'KM205009' ,/*[exemplarName]=*/ 'New Minto virus' ,/*[abbrev]=*/ 'NMV' ,/*[exemplarIsolate]=*/ '0579' ,/*[isComplete]=*/ 'CCG' ,/*[molecule]=*/NULL</v>
      </c>
      <c r="BB476" s="60" t="str">
        <f t="shared" si="57"/>
        <v xml:space="preserve">,/*[change]=*/ 'Create new' ,/*[rank]=*/ 'species' </v>
      </c>
    </row>
    <row r="477" spans="1:54" x14ac:dyDescent="0.2">
      <c r="A4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7" s="14">
        <v>470</v>
      </c>
      <c r="D477" s="19" t="s">
        <v>1139</v>
      </c>
      <c r="E477" s="14" t="s">
        <v>5742</v>
      </c>
      <c r="F477" s="19" t="s">
        <v>5414</v>
      </c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36"/>
      <c r="R477" s="24"/>
      <c r="S477" s="24"/>
      <c r="T477" s="24"/>
      <c r="U477" s="24"/>
      <c r="V477" s="24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 t="s">
        <v>1146</v>
      </c>
      <c r="AK477" s="6"/>
      <c r="AL477" s="6" t="s">
        <v>1157</v>
      </c>
      <c r="AM477" s="5">
        <v>0</v>
      </c>
      <c r="AN477" s="10" t="s">
        <v>1158</v>
      </c>
      <c r="AO477" s="10" t="s">
        <v>1159</v>
      </c>
      <c r="AP477" s="10" t="s">
        <v>1161</v>
      </c>
      <c r="AQ477" s="10" t="s">
        <v>1160</v>
      </c>
      <c r="AR477" s="10" t="s">
        <v>21</v>
      </c>
      <c r="AS477" s="6"/>
      <c r="AT477" s="6" t="s">
        <v>10</v>
      </c>
      <c r="AU477" s="6" t="s">
        <v>11</v>
      </c>
      <c r="AV477" s="6"/>
      <c r="AW477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'470'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'Connecticut sawgrhavirus' ,/*[isType]=*/ '0' ,/*[exemplarAccessions]=*/ 'KM205020' ,/*[exemplarName]=*/ 'Connecticut virus' ,/*[abbrev]=*/ 'CNTV' ,/*[exemplarIsolate]=*/ 'Ar1152-78' ,/*[isComplete]=*/ 'CCG' ,/*[molecule]=*/NULL,/*[change]=*/ 'Create new' ,/*[rank]=*/ 'species' /*,_comment='loaded from D:\client\github\ICTVonlineDbLoad\excel_files\[ICTV MSL Release 35 2019 Changes.2.col_mapped.SQLinsert.xlsx]load_next_msl'*/)</v>
      </c>
      <c r="AX477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7" s="60" t="str">
        <f t="shared" ca="1" si="54"/>
        <v>/*[filename]=*/ 'ICTV MSL Release 35 2019 Changes.2.col_mapped.SQLinsert.xlsx' ,/*[sort]=*/ '470'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7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7" s="60" t="str">
        <f t="shared" si="56"/>
        <v>,/*[subclass]=*/NULL,/*[order]=*/NULL,/*[suborder]=*/NULL,/*[family]=*/NULL,/*[subfamily]=*/NULL,/*[genus]=*/ 'Sawgrhavirus' ,/*[subgenus]=*/NULL,/*[species]=*/ 'Connecticut sawgrhavirus' ,/*[isType]=*/ '0' ,/*[exemplarAccessions]=*/ 'KM205020' ,/*[exemplarName]=*/ 'Connecticut virus' ,/*[abbrev]=*/ 'CNTV' ,/*[exemplarIsolate]=*/ 'Ar1152-78' ,/*[isComplete]=*/ 'CCG' ,/*[molecule]=*/NULL</v>
      </c>
      <c r="BB477" s="60" t="str">
        <f t="shared" si="57"/>
        <v xml:space="preserve">,/*[change]=*/ 'Create new' ,/*[rank]=*/ 'species' </v>
      </c>
    </row>
    <row r="478" spans="1:54" x14ac:dyDescent="0.2">
      <c r="A4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8" s="14">
        <v>471</v>
      </c>
      <c r="D478" s="19" t="s">
        <v>1139</v>
      </c>
      <c r="E478" s="14" t="s">
        <v>5742</v>
      </c>
      <c r="F478" s="19" t="s">
        <v>5414</v>
      </c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 t="s">
        <v>1146</v>
      </c>
      <c r="AK478" s="6"/>
      <c r="AL478" s="6" t="s">
        <v>1162</v>
      </c>
      <c r="AM478" s="5">
        <v>0</v>
      </c>
      <c r="AN478" s="10" t="s">
        <v>1163</v>
      </c>
      <c r="AO478" s="10" t="s">
        <v>1164</v>
      </c>
      <c r="AP478" s="6" t="s">
        <v>1166</v>
      </c>
      <c r="AQ478" s="10" t="s">
        <v>1165</v>
      </c>
      <c r="AR478" s="10" t="s">
        <v>8</v>
      </c>
      <c r="AS478" s="6"/>
      <c r="AT478" s="6" t="s">
        <v>10</v>
      </c>
      <c r="AU478" s="6" t="s">
        <v>11</v>
      </c>
      <c r="AV478" s="6"/>
      <c r="AW478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'471'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'Island sawgrhavirus' ,/*[isType]=*/ '0' ,/*[exemplarAccessions]=*/ 'KJ396935' ,/*[exemplarName]=*/ 'Long Island tick rhabdovirus' ,/*[abbrev]=*/ 'LITRV' ,/*[exemplarIsolate]=*/ 'LS1' ,/*[isComplete]=*/ 'CG' ,/*[molecule]=*/NULL,/*[change]=*/ 'Create new' ,/*[rank]=*/ 'species' /*,_comment='loaded from D:\client\github\ICTVonlineDbLoad\excel_files\[ICTV MSL Release 35 2019 Changes.2.col_mapped.SQLinsert.xlsx]load_next_msl'*/)</v>
      </c>
      <c r="AX478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8" s="60" t="str">
        <f t="shared" ca="1" si="54"/>
        <v>/*[filename]=*/ 'ICTV MSL Release 35 2019 Changes.2.col_mapped.SQLinsert.xlsx' ,/*[sort]=*/ '471'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8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8" s="60" t="str">
        <f t="shared" si="56"/>
        <v>,/*[subclass]=*/NULL,/*[order]=*/NULL,/*[suborder]=*/NULL,/*[family]=*/NULL,/*[subfamily]=*/NULL,/*[genus]=*/ 'Sawgrhavirus' ,/*[subgenus]=*/NULL,/*[species]=*/ 'Island sawgrhavirus' ,/*[isType]=*/ '0' ,/*[exemplarAccessions]=*/ 'KJ396935' ,/*[exemplarName]=*/ 'Long Island tick rhabdovirus' ,/*[abbrev]=*/ 'LITRV' ,/*[exemplarIsolate]=*/ 'LS1' ,/*[isComplete]=*/ 'CG' ,/*[molecule]=*/NULL</v>
      </c>
      <c r="BB478" s="60" t="str">
        <f t="shared" si="57"/>
        <v xml:space="preserve">,/*[change]=*/ 'Create new' ,/*[rank]=*/ 'species' </v>
      </c>
    </row>
    <row r="479" spans="1:54" x14ac:dyDescent="0.2">
      <c r="A4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9" s="14">
        <v>472</v>
      </c>
      <c r="D479" s="19" t="s">
        <v>1139</v>
      </c>
      <c r="E479" s="14" t="s">
        <v>5742</v>
      </c>
      <c r="F479" s="19" t="s">
        <v>5414</v>
      </c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 t="s">
        <v>1167</v>
      </c>
      <c r="AK479" s="6"/>
      <c r="AL479" s="6"/>
      <c r="AM479" s="6"/>
      <c r="AN479" s="10"/>
      <c r="AO479" s="10"/>
      <c r="AP479" s="6"/>
      <c r="AQ479" s="10"/>
      <c r="AR479" s="10"/>
      <c r="AS479" s="6"/>
      <c r="AT479" s="6" t="s">
        <v>10</v>
      </c>
      <c r="AU479" s="6" t="s">
        <v>13</v>
      </c>
      <c r="AV479" s="6"/>
      <c r="AW479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'472'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'Zarhavirus'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79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9" s="60" t="str">
        <f t="shared" ca="1" si="54"/>
        <v>/*[filename]=*/ 'ICTV MSL Release 35 2019 Changes.2.col_mapped.SQLinsert.xlsx' ,/*[sort]=*/ '472'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9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9" s="60" t="str">
        <f t="shared" si="56"/>
        <v>,/*[subclass]=*/NULL,/*[order]=*/NULL,/*[suborder]=*/NULL,/*[family]=*/NULL,/*[subfamily]=*/NULL,/*[genus]=*/ 'Zarhavirus' ,/*[subgenus]=*/NULL,/*[species]=*/NULL,/*[isType]=*/NULL,/*[exemplarAccessions]=*/NULL,/*[exemplarName]=*/NULL,/*[abbrev]=*/NULL,/*[exemplarIsolate]=*/NULL,/*[isComplete]=*/NULL,/*[molecule]=*/NULL</v>
      </c>
      <c r="BB479" s="60" t="str">
        <f t="shared" si="57"/>
        <v xml:space="preserve">,/*[change]=*/ 'Create new' ,/*[rank]=*/ 'genus' </v>
      </c>
    </row>
    <row r="480" spans="1:54" x14ac:dyDescent="0.2">
      <c r="A4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0" s="14">
        <v>473</v>
      </c>
      <c r="D480" s="19" t="s">
        <v>1139</v>
      </c>
      <c r="E480" s="14" t="s">
        <v>5742</v>
      </c>
      <c r="F480" s="19" t="s">
        <v>5414</v>
      </c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 t="s">
        <v>1167</v>
      </c>
      <c r="AK480" s="6"/>
      <c r="AL480" s="6" t="s">
        <v>1168</v>
      </c>
      <c r="AM480" s="5">
        <v>1</v>
      </c>
      <c r="AN480" s="10" t="s">
        <v>1169</v>
      </c>
      <c r="AO480" s="10" t="s">
        <v>1170</v>
      </c>
      <c r="AP480" s="6" t="s">
        <v>1172</v>
      </c>
      <c r="AQ480" s="10" t="s">
        <v>1171</v>
      </c>
      <c r="AR480" s="10" t="s">
        <v>8</v>
      </c>
      <c r="AS480" s="6"/>
      <c r="AT480" s="6" t="s">
        <v>19</v>
      </c>
      <c r="AU480" s="6" t="s">
        <v>11</v>
      </c>
      <c r="AV480" s="6"/>
      <c r="AW480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'473'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'Zarhavirus' ,/*[subgenus]=*/NULL,/*[species]=*/ 'Zahedan zarhavirus' ,/*[isType]=*/ '1' ,/*[exemplarAccessions]=*/ 'KJ830812' ,/*[exemplarName]=*/ 'Zahedan rhabdovirus' ,/*[abbrev]=*/ 'ZARV' ,/*[exemplarIsolate]=*/ 'ArTeh 157764' ,/*[isComplete]=*/ 'CG'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80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0" s="60" t="str">
        <f t="shared" ca="1" si="54"/>
        <v>/*[filename]=*/ 'ICTV MSL Release 35 2019 Changes.2.col_mapped.SQLinsert.xlsx' ,/*[sort]=*/ '473'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0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0" s="60" t="str">
        <f t="shared" si="56"/>
        <v>,/*[subclass]=*/NULL,/*[order]=*/NULL,/*[suborder]=*/NULL,/*[family]=*/NULL,/*[subfamily]=*/NULL,/*[genus]=*/ 'Zarhavirus' ,/*[subgenus]=*/NULL,/*[species]=*/ 'Zahedan zarhavirus' ,/*[isType]=*/ '1' ,/*[exemplarAccessions]=*/ 'KJ830812' ,/*[exemplarName]=*/ 'Zahedan rhabdovirus' ,/*[abbrev]=*/ 'ZARV' ,/*[exemplarIsolate]=*/ 'ArTeh 157764' ,/*[isComplete]=*/ 'CG' ,/*[molecule]=*/NULL</v>
      </c>
      <c r="BB480" s="60" t="str">
        <f t="shared" si="57"/>
        <v xml:space="preserve">,/*[change]=*/ 'Create new; assign as type species' ,/*[rank]=*/ 'species' </v>
      </c>
    </row>
    <row r="481" spans="1:54" x14ac:dyDescent="0.2">
      <c r="A4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1" s="14">
        <v>474</v>
      </c>
      <c r="D481" s="19" t="s">
        <v>1139</v>
      </c>
      <c r="E481" s="14" t="s">
        <v>5742</v>
      </c>
      <c r="F481" s="19" t="s">
        <v>5414</v>
      </c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 t="s">
        <v>1173</v>
      </c>
      <c r="AK481" s="6"/>
      <c r="AL481" s="6"/>
      <c r="AM481" s="6"/>
      <c r="AN481" s="10"/>
      <c r="AO481" s="10"/>
      <c r="AP481" s="6"/>
      <c r="AQ481" s="10"/>
      <c r="AR481" s="10"/>
      <c r="AS481" s="6"/>
      <c r="AT481" s="6" t="s">
        <v>10</v>
      </c>
      <c r="AU481" s="6" t="s">
        <v>13</v>
      </c>
      <c r="AV481" s="6"/>
      <c r="AW481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'474'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'Lostrhavirus'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1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1" s="60" t="str">
        <f t="shared" ca="1" si="54"/>
        <v>/*[filename]=*/ 'ICTV MSL Release 35 2019 Changes.2.col_mapped.SQLinsert.xlsx' ,/*[sort]=*/ '474'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1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1" s="60" t="str">
        <f t="shared" si="56"/>
        <v>,/*[subclass]=*/NULL,/*[order]=*/NULL,/*[suborder]=*/NULL,/*[family]=*/NULL,/*[subfamily]=*/NULL,/*[genus]=*/ 'Lostrhavirus' ,/*[subgenus]=*/NULL,/*[species]=*/NULL,/*[isType]=*/NULL,/*[exemplarAccessions]=*/NULL,/*[exemplarName]=*/NULL,/*[abbrev]=*/NULL,/*[exemplarIsolate]=*/NULL,/*[isComplete]=*/NULL,/*[molecule]=*/NULL</v>
      </c>
      <c r="BB481" s="60" t="str">
        <f t="shared" si="57"/>
        <v xml:space="preserve">,/*[change]=*/ 'Create new' ,/*[rank]=*/ 'genus' </v>
      </c>
    </row>
    <row r="482" spans="1:54" x14ac:dyDescent="0.2">
      <c r="A4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2" s="14">
        <v>475</v>
      </c>
      <c r="D482" s="19" t="s">
        <v>1139</v>
      </c>
      <c r="E482" s="14" t="s">
        <v>5742</v>
      </c>
      <c r="F482" s="19" t="s">
        <v>5414</v>
      </c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 t="s">
        <v>1173</v>
      </c>
      <c r="AK482" s="6"/>
      <c r="AL482" s="6" t="s">
        <v>1174</v>
      </c>
      <c r="AM482" s="5">
        <v>1</v>
      </c>
      <c r="AN482" s="10" t="s">
        <v>1175</v>
      </c>
      <c r="AO482" s="10" t="s">
        <v>1176</v>
      </c>
      <c r="AP482" s="6" t="s">
        <v>1178</v>
      </c>
      <c r="AQ482" s="10" t="s">
        <v>1177</v>
      </c>
      <c r="AR482" s="10" t="s">
        <v>21</v>
      </c>
      <c r="AS482" s="6"/>
      <c r="AT482" s="6" t="s">
        <v>19</v>
      </c>
      <c r="AU482" s="6" t="s">
        <v>11</v>
      </c>
      <c r="AV482" s="6"/>
      <c r="AW482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'Lostrhavirus' ,/*[subgenus]=*/NULL,/*[species]=*/ 'Lonestar zarhavirus' ,/*[isType]=*/ '1' ,/*[exemplarAccessions]=*/ 'KU127239' ,/*[exemplarName]=*/ 'Lone Star tick rhabdovirus' ,/*[abbrev]=*/ 'LSTRV' ,/*[exemplarIsolate]=*/ 'TickAa42' ,/*[isComplete]=*/ 'CCG'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82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2" s="60" t="str">
        <f t="shared" ca="1" si="54"/>
        <v>/*[filename]=*/ 'ICTV MSL Release 35 2019 Changes.2.col_mapped.SQLinsert.xlsx' ,/*[sort]=*/ '475'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2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2" s="60" t="str">
        <f t="shared" si="56"/>
        <v>,/*[subclass]=*/NULL,/*[order]=*/NULL,/*[suborder]=*/NULL,/*[family]=*/NULL,/*[subfamily]=*/NULL,/*[genus]=*/ 'Lostrhavirus' ,/*[subgenus]=*/NULL,/*[species]=*/ 'Lonestar zarhavirus' ,/*[isType]=*/ '1' ,/*[exemplarAccessions]=*/ 'KU127239' ,/*[exemplarName]=*/ 'Lone Star tick rhabdovirus' ,/*[abbrev]=*/ 'LSTRV' ,/*[exemplarIsolate]=*/ 'TickAa42' ,/*[isComplete]=*/ 'CCG' ,/*[molecule]=*/NULL</v>
      </c>
      <c r="BB482" s="60" t="str">
        <f t="shared" si="57"/>
        <v xml:space="preserve">,/*[change]=*/ 'Create new; assign as type species' ,/*[rank]=*/ 'species' </v>
      </c>
    </row>
    <row r="483" spans="1:54" x14ac:dyDescent="0.2">
      <c r="A4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3" s="14">
        <v>476</v>
      </c>
      <c r="D483" s="19" t="s">
        <v>1139</v>
      </c>
      <c r="E483" s="14" t="s">
        <v>5742</v>
      </c>
      <c r="F483" s="19" t="s">
        <v>5414</v>
      </c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 t="s">
        <v>1179</v>
      </c>
      <c r="AK483" s="6"/>
      <c r="AL483" s="6"/>
      <c r="AM483" s="6"/>
      <c r="AN483" s="10"/>
      <c r="AO483" s="10"/>
      <c r="AP483" s="6"/>
      <c r="AQ483" s="10"/>
      <c r="AR483" s="10"/>
      <c r="AS483" s="6"/>
      <c r="AT483" s="6" t="s">
        <v>10</v>
      </c>
      <c r="AU483" s="6" t="s">
        <v>13</v>
      </c>
      <c r="AV483" s="6"/>
      <c r="AW483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'Barhavirus'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3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3" s="60" t="str">
        <f t="shared" ca="1" si="54"/>
        <v>/*[filename]=*/ 'ICTV MSL Release 35 2019 Changes.2.col_mapped.SQLinsert.xlsx' ,/*[sort]=*/ '476'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3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3" s="60" t="str">
        <f t="shared" si="56"/>
        <v>,/*[subclass]=*/NULL,/*[order]=*/NULL,/*[suborder]=*/NULL,/*[family]=*/NULL,/*[subfamily]=*/NULL,/*[genus]=*/ 'Barhavirus' ,/*[subgenus]=*/NULL,/*[species]=*/NULL,/*[isType]=*/NULL,/*[exemplarAccessions]=*/NULL,/*[exemplarName]=*/NULL,/*[abbrev]=*/NULL,/*[exemplarIsolate]=*/NULL,/*[isComplete]=*/NULL,/*[molecule]=*/NULL</v>
      </c>
      <c r="BB483" s="60" t="str">
        <f t="shared" si="57"/>
        <v xml:space="preserve">,/*[change]=*/ 'Create new' ,/*[rank]=*/ 'genus' </v>
      </c>
    </row>
    <row r="484" spans="1:54" x14ac:dyDescent="0.2">
      <c r="A4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4" s="14">
        <v>477</v>
      </c>
      <c r="D484" s="19" t="s">
        <v>1139</v>
      </c>
      <c r="E484" s="14" t="s">
        <v>5742</v>
      </c>
      <c r="F484" s="19" t="s">
        <v>5414</v>
      </c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 t="s">
        <v>1179</v>
      </c>
      <c r="AK484" s="6"/>
      <c r="AL484" s="6" t="s">
        <v>1180</v>
      </c>
      <c r="AM484" s="5">
        <v>1</v>
      </c>
      <c r="AN484" s="10" t="s">
        <v>1181</v>
      </c>
      <c r="AO484" s="10" t="s">
        <v>1182</v>
      </c>
      <c r="AP484" s="6" t="s">
        <v>1184</v>
      </c>
      <c r="AQ484" s="10" t="s">
        <v>1183</v>
      </c>
      <c r="AR484" s="10" t="s">
        <v>8</v>
      </c>
      <c r="AS484" s="6"/>
      <c r="AT484" s="6" t="s">
        <v>19</v>
      </c>
      <c r="AU484" s="6" t="s">
        <v>11</v>
      </c>
      <c r="AV484" s="6"/>
      <c r="AW484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'Barhavirus' ,/*[subgenus]=*/NULL,/*[species]=*/ 'Bahia barhavirus' ,/*[isType]=*/ '1' ,/*[exemplarAccessions]=*/ 'KM205018' ,/*[exemplarName]=*/ 'Bahia Grande virus' ,/*[abbrev]=*/ 'BGV' ,/*[exemplarIsolate]=*/ 'TB4-1054' ,/*[isComplete]=*/ 'CG'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84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4" s="60" t="str">
        <f t="shared" ca="1" si="54"/>
        <v>/*[filename]=*/ 'ICTV MSL Release 35 2019 Changes.2.col_mapped.SQLinsert.xlsx' ,/*[sort]=*/ '477'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4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4" s="60" t="str">
        <f t="shared" si="56"/>
        <v>,/*[subclass]=*/NULL,/*[order]=*/NULL,/*[suborder]=*/NULL,/*[family]=*/NULL,/*[subfamily]=*/NULL,/*[genus]=*/ 'Barhavirus' ,/*[subgenus]=*/NULL,/*[species]=*/ 'Bahia barhavirus' ,/*[isType]=*/ '1' ,/*[exemplarAccessions]=*/ 'KM205018' ,/*[exemplarName]=*/ 'Bahia Grande virus' ,/*[abbrev]=*/ 'BGV' ,/*[exemplarIsolate]=*/ 'TB4-1054' ,/*[isComplete]=*/ 'CG' ,/*[molecule]=*/NULL</v>
      </c>
      <c r="BB484" s="60" t="str">
        <f t="shared" si="57"/>
        <v xml:space="preserve">,/*[change]=*/ 'Create new; assign as type species' ,/*[rank]=*/ 'species' </v>
      </c>
    </row>
    <row r="485" spans="1:54" x14ac:dyDescent="0.2">
      <c r="A4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5" s="14">
        <v>478</v>
      </c>
      <c r="D485" s="19" t="s">
        <v>1139</v>
      </c>
      <c r="E485" s="14" t="s">
        <v>5742</v>
      </c>
      <c r="F485" s="19" t="s">
        <v>5414</v>
      </c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 t="s">
        <v>1179</v>
      </c>
      <c r="AK485" s="6"/>
      <c r="AL485" s="6" t="s">
        <v>1185</v>
      </c>
      <c r="AM485" s="5">
        <v>0</v>
      </c>
      <c r="AN485" s="10" t="s">
        <v>1186</v>
      </c>
      <c r="AO485" s="10" t="s">
        <v>1187</v>
      </c>
      <c r="AP485" s="6" t="s">
        <v>1189</v>
      </c>
      <c r="AQ485" s="10" t="s">
        <v>1188</v>
      </c>
      <c r="AR485" s="10" t="s">
        <v>8</v>
      </c>
      <c r="AS485" s="6"/>
      <c r="AT485" s="6" t="s">
        <v>10</v>
      </c>
      <c r="AU485" s="6" t="s">
        <v>11</v>
      </c>
      <c r="AV485" s="6"/>
      <c r="AW485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'Barhavirus' ,/*[subgenus]=*/NULL,/*[species]=*/ 'Muir barhavirus' ,/*[isType]=*/ '0' ,/*[exemplarAccessions]=*/ 'KM204990' ,/*[exemplarName]=*/ 'Muir Springs virus' ,/*[abbrev]=*/ 'MSV' ,/*[exemplarIsolate]=*/ '76V-23524' ,/*[isComplete]=*/ 'CG' ,/*[molecule]=*/NULL,/*[change]=*/ 'Create new' ,/*[rank]=*/ 'species' /*,_comment='loaded from D:\client\github\ICTVonlineDbLoad\excel_files\[ICTV MSL Release 35 2019 Changes.2.col_mapped.SQLinsert.xlsx]load_next_msl'*/)</v>
      </c>
      <c r="AX485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5" s="60" t="str">
        <f t="shared" ca="1" si="54"/>
        <v>/*[filename]=*/ 'ICTV MSL Release 35 2019 Changes.2.col_mapped.SQLinsert.xlsx' ,/*[sort]=*/ '478'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5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5" s="60" t="str">
        <f t="shared" si="56"/>
        <v>,/*[subclass]=*/NULL,/*[order]=*/NULL,/*[suborder]=*/NULL,/*[family]=*/NULL,/*[subfamily]=*/NULL,/*[genus]=*/ 'Barhavirus' ,/*[subgenus]=*/NULL,/*[species]=*/ 'Muir barhavirus' ,/*[isType]=*/ '0' ,/*[exemplarAccessions]=*/ 'KM204990' ,/*[exemplarName]=*/ 'Muir Springs virus' ,/*[abbrev]=*/ 'MSV' ,/*[exemplarIsolate]=*/ '76V-23524' ,/*[isComplete]=*/ 'CG' ,/*[molecule]=*/NULL</v>
      </c>
      <c r="BB485" s="60" t="str">
        <f t="shared" si="57"/>
        <v xml:space="preserve">,/*[change]=*/ 'Create new' ,/*[rank]=*/ 'species' </v>
      </c>
    </row>
    <row r="486" spans="1:54" x14ac:dyDescent="0.2">
      <c r="A4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6" s="14">
        <v>479</v>
      </c>
      <c r="D486" s="16" t="s">
        <v>1190</v>
      </c>
      <c r="E486" s="14" t="s">
        <v>5743</v>
      </c>
      <c r="F486" s="16" t="s">
        <v>5415</v>
      </c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X486" s="6" t="s">
        <v>104</v>
      </c>
      <c r="Y486" s="6"/>
      <c r="Z486" s="6"/>
      <c r="AA486" s="6"/>
      <c r="AB486" s="6"/>
      <c r="AC486" s="6"/>
      <c r="AD486" s="6"/>
      <c r="AE486" s="6"/>
      <c r="AF486" s="6"/>
      <c r="AG486" s="6"/>
      <c r="AH486" s="6" t="s">
        <v>1191</v>
      </c>
      <c r="AI486" s="6" t="s">
        <v>1192</v>
      </c>
      <c r="AJ486" s="6" t="s">
        <v>1193</v>
      </c>
      <c r="AK486" s="6"/>
      <c r="AL486" s="6"/>
      <c r="AM486" s="6"/>
      <c r="AN486" s="10"/>
      <c r="AO486" s="10"/>
      <c r="AP486" s="6"/>
      <c r="AQ486" s="10"/>
      <c r="AR486" s="10"/>
      <c r="AS486" s="10"/>
      <c r="AT486" s="10" t="s">
        <v>10</v>
      </c>
      <c r="AU486" s="10" t="s">
        <v>13</v>
      </c>
      <c r="AV486" s="10"/>
      <c r="AW486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'479'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'Betaflexiviridae' ,/*[subfamily]=*/ 'Trivirinae' ,/*[genus]=*/ 'Ravavirus'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6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6" s="60" t="str">
        <f t="shared" ca="1" si="54"/>
        <v>/*[filename]=*/ 'ICTV MSL Release 35 2019 Changes.2.col_mapped.SQLinsert.xlsx' ,/*[sort]=*/ '479'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</v>
      </c>
      <c r="AZ486" s="60" t="str">
        <f t="shared" si="55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86" s="60" t="str">
        <f t="shared" si="56"/>
        <v>,/*[subclass]=*/NULL,/*[order]=*/NULL,/*[suborder]=*/NULL,/*[family]=*/ 'Betaflexiviridae' ,/*[subfamily]=*/ 'Trivirinae' ,/*[genus]=*/ 'Ravavirus' ,/*[subgenus]=*/NULL,/*[species]=*/NULL,/*[isType]=*/NULL,/*[exemplarAccessions]=*/NULL,/*[exemplarName]=*/NULL,/*[abbrev]=*/NULL,/*[exemplarIsolate]=*/NULL,/*[isComplete]=*/NULL,/*[molecule]=*/NULL</v>
      </c>
      <c r="BB486" s="60" t="str">
        <f t="shared" si="57"/>
        <v xml:space="preserve">,/*[change]=*/ 'Create new' ,/*[rank]=*/ 'genus' </v>
      </c>
    </row>
    <row r="487" spans="1:54" x14ac:dyDescent="0.2">
      <c r="A4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7" s="14">
        <v>480</v>
      </c>
      <c r="D487" s="16" t="s">
        <v>1190</v>
      </c>
      <c r="E487" s="14" t="s">
        <v>5743</v>
      </c>
      <c r="F487" s="16" t="s">
        <v>5415</v>
      </c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X487" s="6" t="s">
        <v>104</v>
      </c>
      <c r="Y487" s="6"/>
      <c r="Z487" s="6"/>
      <c r="AA487" s="6"/>
      <c r="AB487" s="6"/>
      <c r="AC487" s="6"/>
      <c r="AD487" s="6"/>
      <c r="AE487" s="6"/>
      <c r="AF487" s="6"/>
      <c r="AG487" s="6"/>
      <c r="AH487" s="6" t="s">
        <v>1191</v>
      </c>
      <c r="AI487" s="6" t="s">
        <v>1192</v>
      </c>
      <c r="AJ487" s="6" t="s">
        <v>1193</v>
      </c>
      <c r="AK487" s="6"/>
      <c r="AL487" s="6" t="s">
        <v>1194</v>
      </c>
      <c r="AM487" s="5">
        <v>1</v>
      </c>
      <c r="AN487" s="10" t="s">
        <v>1195</v>
      </c>
      <c r="AO487" s="10" t="s">
        <v>1194</v>
      </c>
      <c r="AP487" s="6" t="s">
        <v>1196</v>
      </c>
      <c r="AQ487" s="10" t="s">
        <v>1197</v>
      </c>
      <c r="AR487" s="10" t="s">
        <v>8</v>
      </c>
      <c r="AS487" s="10" t="s">
        <v>55</v>
      </c>
      <c r="AT487" s="10" t="s">
        <v>19</v>
      </c>
      <c r="AU487" s="10" t="s">
        <v>11</v>
      </c>
      <c r="AV487" s="10"/>
      <c r="AW487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'480'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'Betaflexiviridae' ,/*[subfamily]=*/ 'Trivirinae' ,/*[genus]=*/ 'Ravavirus' ,/*[subgenus]=*/NULL,/*[species]=*/ 'Ribes americanum virus A' ,/*[isType]=*/ '1' ,/*[exemplarAccessions]=*/ 'MF166685' ,/*[exemplarName]=*/ 'Ribes americanum virus A' ,/*[abbrev]=*/ 'RAVA' ,/*[exemplarIsolate]=*/ 'Oregon'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487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7" s="60" t="str">
        <f t="shared" ca="1" si="54"/>
        <v>/*[filename]=*/ 'ICTV MSL Release 35 2019 Changes.2.col_mapped.SQLinsert.xlsx' ,/*[sort]=*/ '480'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</v>
      </c>
      <c r="AZ487" s="60" t="str">
        <f t="shared" si="55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87" s="60" t="str">
        <f t="shared" si="56"/>
        <v xml:space="preserve">,/*[subclass]=*/NULL,/*[order]=*/NULL,/*[suborder]=*/NULL,/*[family]=*/ 'Betaflexiviridae' ,/*[subfamily]=*/ 'Trivirinae' ,/*[genus]=*/ 'Ravavirus' ,/*[subgenus]=*/NULL,/*[species]=*/ 'Ribes americanum virus A' ,/*[isType]=*/ '1' ,/*[exemplarAccessions]=*/ 'MF166685' ,/*[exemplarName]=*/ 'Ribes americanum virus A' ,/*[abbrev]=*/ 'RAVA' ,/*[exemplarIsolate]=*/ 'Oregon' ,/*[isComplete]=*/ 'CG' ,/*[molecule]=*/ 'ssRNA (+)' </v>
      </c>
      <c r="BB487" s="60" t="str">
        <f t="shared" si="57"/>
        <v xml:space="preserve">,/*[change]=*/ 'Create new; assign as type species' ,/*[rank]=*/ 'species' </v>
      </c>
    </row>
    <row r="488" spans="1:54" x14ac:dyDescent="0.2">
      <c r="A4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8" s="14">
        <v>481</v>
      </c>
      <c r="D488" s="16" t="s">
        <v>1198</v>
      </c>
      <c r="E488" s="14" t="s">
        <v>5744</v>
      </c>
      <c r="F488" s="16" t="s">
        <v>5416</v>
      </c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 t="s">
        <v>130</v>
      </c>
      <c r="AI488" s="6"/>
      <c r="AJ488" s="6" t="s">
        <v>1199</v>
      </c>
      <c r="AK488" s="6"/>
      <c r="AL488" s="6"/>
      <c r="AM488" s="6"/>
      <c r="AN488" s="10"/>
      <c r="AO488" s="10"/>
      <c r="AP488" s="6"/>
      <c r="AQ488" s="10"/>
      <c r="AR488" s="10"/>
      <c r="AS488" s="10"/>
      <c r="AT488" s="10" t="s">
        <v>10</v>
      </c>
      <c r="AU488" s="10" t="s">
        <v>13</v>
      </c>
      <c r="AV488" s="10"/>
      <c r="AW488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'481'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'Mupivirus'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8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8" s="60" t="str">
        <f t="shared" ca="1" si="54"/>
        <v>/*[filename]=*/ 'ICTV MSL Release 35 2019 Changes.2.col_mapped.SQLinsert.xlsx' ,/*[sort]=*/ '481'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</v>
      </c>
      <c r="AZ488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8" s="60" t="str">
        <f t="shared" si="56"/>
        <v>,/*[subclass]=*/NULL,/*[order]=*/NULL,/*[suborder]=*/NULL,/*[family]=*/ 'Picornaviridae' ,/*[subfamily]=*/NULL,/*[genus]=*/ 'Mupivirus' ,/*[subgenus]=*/NULL,/*[species]=*/NULL,/*[isType]=*/NULL,/*[exemplarAccessions]=*/NULL,/*[exemplarName]=*/NULL,/*[abbrev]=*/NULL,/*[exemplarIsolate]=*/NULL,/*[isComplete]=*/NULL,/*[molecule]=*/NULL</v>
      </c>
      <c r="BB488" s="60" t="str">
        <f t="shared" si="57"/>
        <v xml:space="preserve">,/*[change]=*/ 'Create new' ,/*[rank]=*/ 'genus' </v>
      </c>
    </row>
    <row r="489" spans="1:54" x14ac:dyDescent="0.2">
      <c r="A4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9" s="14">
        <v>482</v>
      </c>
      <c r="D489" s="16" t="s">
        <v>1198</v>
      </c>
      <c r="E489" s="14" t="s">
        <v>5744</v>
      </c>
      <c r="F489" s="16" t="s">
        <v>5416</v>
      </c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 t="s">
        <v>130</v>
      </c>
      <c r="AI489" s="6"/>
      <c r="AJ489" s="6" t="s">
        <v>1199</v>
      </c>
      <c r="AK489" s="6"/>
      <c r="AL489" s="6" t="s">
        <v>1200</v>
      </c>
      <c r="AM489" s="5">
        <v>1</v>
      </c>
      <c r="AN489" s="10" t="s">
        <v>1201</v>
      </c>
      <c r="AO489" s="10" t="s">
        <v>1202</v>
      </c>
      <c r="AP489" s="6"/>
      <c r="AQ489" s="10" t="s">
        <v>1203</v>
      </c>
      <c r="AR489" s="10" t="s">
        <v>8</v>
      </c>
      <c r="AS489" s="10" t="s">
        <v>55</v>
      </c>
      <c r="AT489" s="10" t="s">
        <v>19</v>
      </c>
      <c r="AU489" s="10" t="s">
        <v>11</v>
      </c>
      <c r="AV489" s="10"/>
      <c r="AW489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'482'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'Mupivirus' ,/*[subgenus]=*/NULL,/*[species]=*/ 'Mupivirus A' ,/*[isType]=*/ '1' ,/*[exemplarAccessions]=*/ 'KY432924' ,/*[exemplarName]=*/ 'mupivirus A1' ,/*[abbrev]=*/NULL,/*[exemplarIsolate]=*/ 'RtRn-PicoV/YN2014'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489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9" s="60" t="str">
        <f t="shared" ca="1" si="54"/>
        <v>/*[filename]=*/ 'ICTV MSL Release 35 2019 Changes.2.col_mapped.SQLinsert.xlsx' ,/*[sort]=*/ '482'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</v>
      </c>
      <c r="AZ489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9" s="60" t="str">
        <f t="shared" si="56"/>
        <v xml:space="preserve">,/*[subclass]=*/NULL,/*[order]=*/NULL,/*[suborder]=*/NULL,/*[family]=*/ 'Picornaviridae' ,/*[subfamily]=*/NULL,/*[genus]=*/ 'Mupivirus' ,/*[subgenus]=*/NULL,/*[species]=*/ 'Mupivirus A' ,/*[isType]=*/ '1' ,/*[exemplarAccessions]=*/ 'KY432924' ,/*[exemplarName]=*/ 'mupivirus A1' ,/*[abbrev]=*/NULL,/*[exemplarIsolate]=*/ 'RtRn-PicoV/YN2014' ,/*[isComplete]=*/ 'CG' ,/*[molecule]=*/ 'ssRNA (+)' </v>
      </c>
      <c r="BB489" s="60" t="str">
        <f t="shared" si="57"/>
        <v xml:space="preserve">,/*[change]=*/ 'Create new; assign as type species' ,/*[rank]=*/ 'species' </v>
      </c>
    </row>
    <row r="490" spans="1:54" x14ac:dyDescent="0.2">
      <c r="A4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0" s="14">
        <v>483</v>
      </c>
      <c r="D490" s="16" t="s">
        <v>1204</v>
      </c>
      <c r="E490" s="14" t="s">
        <v>5745</v>
      </c>
      <c r="F490" s="16" t="s">
        <v>5417</v>
      </c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X490" s="6"/>
      <c r="Y490" s="6"/>
      <c r="Z490" s="6"/>
      <c r="AA490" s="6"/>
      <c r="AB490" s="6"/>
      <c r="AC490" s="6"/>
      <c r="AD490" s="6"/>
      <c r="AE490" s="6"/>
      <c r="AF490" s="6" t="s">
        <v>247</v>
      </c>
      <c r="AG490" s="6"/>
      <c r="AH490" s="6" t="s">
        <v>1205</v>
      </c>
      <c r="AI490" s="6" t="s">
        <v>1206</v>
      </c>
      <c r="AJ490" s="6" t="s">
        <v>1207</v>
      </c>
      <c r="AK490" s="6"/>
      <c r="AL490" s="6"/>
      <c r="AM490" s="6"/>
      <c r="AN490" s="10"/>
      <c r="AO490" s="10"/>
      <c r="AP490" s="6"/>
      <c r="AQ490" s="10"/>
      <c r="AR490" s="10"/>
      <c r="AS490" s="10"/>
      <c r="AT490" s="10" t="s">
        <v>10</v>
      </c>
      <c r="AU490" s="10" t="s">
        <v>13</v>
      </c>
      <c r="AV490" s="10"/>
      <c r="AW490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'483'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90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0" s="60" t="str">
        <f t="shared" ca="1" si="54"/>
        <v>/*[filename]=*/ 'ICTV MSL Release 35 2019 Changes.2.col_mapped.SQLinsert.xlsx' ,/*[sort]=*/ '483'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0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0" s="60" t="str">
        <f t="shared" si="56"/>
        <v>,/*[subclass]=*/NULL,/*[order]=*/ 'Caudovirales' ,/*[suborder]=*/NULL,/*[family]=*/ 'Herelleviridae' ,/*[subfamily]=*/ 'Twortvirinae' ,/*[genus]=*/ 'Harbinvirus' ,/*[subgenus]=*/NULL,/*[species]=*/NULL,/*[isType]=*/NULL,/*[exemplarAccessions]=*/NULL,/*[exemplarName]=*/NULL,/*[abbrev]=*/NULL,/*[exemplarIsolate]=*/NULL,/*[isComplete]=*/NULL,/*[molecule]=*/NULL</v>
      </c>
      <c r="BB490" s="60" t="str">
        <f t="shared" si="57"/>
        <v xml:space="preserve">,/*[change]=*/ 'Create new' ,/*[rank]=*/ 'genus' </v>
      </c>
    </row>
    <row r="491" spans="1:54" x14ac:dyDescent="0.2">
      <c r="A4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1" s="14">
        <v>484</v>
      </c>
      <c r="D491" s="16" t="s">
        <v>1204</v>
      </c>
      <c r="E491" s="14" t="s">
        <v>5745</v>
      </c>
      <c r="F491" s="16" t="s">
        <v>5417</v>
      </c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X491" s="6"/>
      <c r="Y491" s="6"/>
      <c r="Z491" s="6"/>
      <c r="AA491" s="6"/>
      <c r="AB491" s="6"/>
      <c r="AC491" s="6"/>
      <c r="AD491" s="6"/>
      <c r="AE491" s="6"/>
      <c r="AF491" s="6" t="s">
        <v>247</v>
      </c>
      <c r="AG491" s="6"/>
      <c r="AH491" s="6" t="s">
        <v>1205</v>
      </c>
      <c r="AI491" s="6" t="s">
        <v>1206</v>
      </c>
      <c r="AJ491" s="6" t="s">
        <v>1207</v>
      </c>
      <c r="AK491" s="6"/>
      <c r="AL491" s="6" t="s">
        <v>1208</v>
      </c>
      <c r="AM491" s="5">
        <v>1</v>
      </c>
      <c r="AN491" s="10" t="s">
        <v>1209</v>
      </c>
      <c r="AO491" s="10" t="s">
        <v>1210</v>
      </c>
      <c r="AP491" s="6"/>
      <c r="AQ491" s="10"/>
      <c r="AR491" s="10" t="s">
        <v>8</v>
      </c>
      <c r="AS491" s="10" t="s">
        <v>22</v>
      </c>
      <c r="AT491" s="10" t="s">
        <v>10</v>
      </c>
      <c r="AU491" s="10" t="s">
        <v>11</v>
      </c>
      <c r="AV491" s="10"/>
      <c r="AW491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'484'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Lpa804' ,/*[isType]=*/ '1' ,/*[exemplarAccessions]=*/ 'MG557979.1' ,/*[exemplarName]=*/ 'Lactobacillus phage Lpa804'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1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1" s="60" t="str">
        <f t="shared" ca="1" si="54"/>
        <v>/*[filename]=*/ 'ICTV MSL Release 35 2019 Changes.2.col_mapped.SQLinsert.xlsx' ,/*[sort]=*/ '484'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1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1" s="60" t="str">
        <f t="shared" si="56"/>
        <v xml:space="preserve">,/*[subclass]=*/NULL,/*[order]=*/ 'Caudovirales' ,/*[suborder]=*/NULL,/*[family]=*/ 'Herelleviridae' ,/*[subfamily]=*/ 'Twortvirinae' ,/*[genus]=*/ 'Harbinvirus' ,/*[subgenus]=*/NULL,/*[species]=*/ 'Lactobacillus virus Lpa804' ,/*[isType]=*/ '1' ,/*[exemplarAccessions]=*/ 'MG557979.1' ,/*[exemplarName]=*/ 'Lactobacillus phage Lpa804' ,/*[abbrev]=*/NULL,/*[exemplarIsolate]=*/NULL,/*[isComplete]=*/ 'CG' ,/*[molecule]=*/ 'dsDNA' </v>
      </c>
      <c r="BB491" s="60" t="str">
        <f t="shared" si="57"/>
        <v xml:space="preserve">,/*[change]=*/ 'Create new' ,/*[rank]=*/ 'species' </v>
      </c>
    </row>
    <row r="492" spans="1:54" x14ac:dyDescent="0.2">
      <c r="A4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2" s="14">
        <v>485</v>
      </c>
      <c r="D492" s="16" t="s">
        <v>1204</v>
      </c>
      <c r="E492" s="14" t="s">
        <v>5745</v>
      </c>
      <c r="F492" s="16" t="s">
        <v>5417</v>
      </c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X492" s="6"/>
      <c r="Y492" s="6"/>
      <c r="Z492" s="6"/>
      <c r="AA492" s="6"/>
      <c r="AB492" s="6"/>
      <c r="AC492" s="6"/>
      <c r="AD492" s="6"/>
      <c r="AE492" s="6"/>
      <c r="AF492" s="6" t="s">
        <v>247</v>
      </c>
      <c r="AG492" s="6"/>
      <c r="AH492" s="6" t="s">
        <v>1205</v>
      </c>
      <c r="AI492" s="6" t="s">
        <v>1206</v>
      </c>
      <c r="AJ492" s="6" t="s">
        <v>1207</v>
      </c>
      <c r="AK492" s="6"/>
      <c r="AL492" s="6" t="s">
        <v>1211</v>
      </c>
      <c r="AM492" s="5">
        <v>0</v>
      </c>
      <c r="AN492" s="10" t="s">
        <v>1212</v>
      </c>
      <c r="AO492" s="10" t="s">
        <v>1213</v>
      </c>
      <c r="AP492" s="6"/>
      <c r="AQ492" s="10"/>
      <c r="AR492" s="10" t="s">
        <v>8</v>
      </c>
      <c r="AS492" s="10" t="s">
        <v>22</v>
      </c>
      <c r="AT492" s="10" t="s">
        <v>10</v>
      </c>
      <c r="AU492" s="10" t="s">
        <v>11</v>
      </c>
      <c r="AV492" s="10"/>
      <c r="AW492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'485'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Bromius' ,/*[isType]=*/ '0' ,/*[exemplarAccessions]=*/ 'MH809531.1' ,/*[exemplarName]=*/ 'Lactobacillus phage Bromius'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2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2" s="60" t="str">
        <f t="shared" ca="1" si="54"/>
        <v>/*[filename]=*/ 'ICTV MSL Release 35 2019 Changes.2.col_mapped.SQLinsert.xlsx' ,/*[sort]=*/ '485'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2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2" s="60" t="str">
        <f t="shared" si="56"/>
        <v xml:space="preserve">,/*[subclass]=*/NULL,/*[order]=*/ 'Caudovirales' ,/*[suborder]=*/NULL,/*[family]=*/ 'Herelleviridae' ,/*[subfamily]=*/ 'Twortvirinae' ,/*[genus]=*/ 'Harbinvirus' ,/*[subgenus]=*/NULL,/*[species]=*/ 'Lactobacillus virus Bromius' ,/*[isType]=*/ '0' ,/*[exemplarAccessions]=*/ 'MH809531.1' ,/*[exemplarName]=*/ 'Lactobacillus phage Bromius' ,/*[abbrev]=*/NULL,/*[exemplarIsolate]=*/NULL,/*[isComplete]=*/ 'CG' ,/*[molecule]=*/ 'dsDNA' </v>
      </c>
      <c r="BB492" s="60" t="str">
        <f t="shared" si="57"/>
        <v xml:space="preserve">,/*[change]=*/ 'Create new' ,/*[rank]=*/ 'species' </v>
      </c>
    </row>
    <row r="493" spans="1:54" x14ac:dyDescent="0.2">
      <c r="A4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3" s="14">
        <v>486</v>
      </c>
      <c r="D493" s="16" t="s">
        <v>1204</v>
      </c>
      <c r="E493" s="14" t="s">
        <v>5745</v>
      </c>
      <c r="F493" s="16" t="s">
        <v>5417</v>
      </c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X493" s="6"/>
      <c r="Y493" s="6"/>
      <c r="Z493" s="6"/>
      <c r="AA493" s="6"/>
      <c r="AB493" s="6"/>
      <c r="AC493" s="6"/>
      <c r="AD493" s="6"/>
      <c r="AE493" s="6"/>
      <c r="AF493" s="6" t="s">
        <v>247</v>
      </c>
      <c r="AG493" s="6"/>
      <c r="AH493" s="6" t="s">
        <v>1205</v>
      </c>
      <c r="AI493" s="6" t="s">
        <v>1206</v>
      </c>
      <c r="AJ493" s="6" t="s">
        <v>1207</v>
      </c>
      <c r="AK493" s="6"/>
      <c r="AL493" s="6" t="s">
        <v>1214</v>
      </c>
      <c r="AM493" s="5">
        <v>0</v>
      </c>
      <c r="AN493" s="10" t="s">
        <v>1215</v>
      </c>
      <c r="AO493" s="10" t="s">
        <v>1216</v>
      </c>
      <c r="AP493" s="6"/>
      <c r="AQ493" s="10"/>
      <c r="AR493" s="10" t="s">
        <v>8</v>
      </c>
      <c r="AS493" s="10" t="s">
        <v>22</v>
      </c>
      <c r="AT493" s="10" t="s">
        <v>10</v>
      </c>
      <c r="AU493" s="10" t="s">
        <v>11</v>
      </c>
      <c r="AV493" s="10"/>
      <c r="AW493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'486'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Bacchae' ,/*[isType]=*/ '0' ,/*[exemplarAccessions]=*/ 'MG765277.2' ,/*[exemplarName]=*/ 'Lactobacillus phage Bacchae'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3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3" s="60" t="str">
        <f t="shared" ca="1" si="54"/>
        <v>/*[filename]=*/ 'ICTV MSL Release 35 2019 Changes.2.col_mapped.SQLinsert.xlsx' ,/*[sort]=*/ '486'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3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3" s="60" t="str">
        <f t="shared" si="56"/>
        <v xml:space="preserve">,/*[subclass]=*/NULL,/*[order]=*/ 'Caudovirales' ,/*[suborder]=*/NULL,/*[family]=*/ 'Herelleviridae' ,/*[subfamily]=*/ 'Twortvirinae' ,/*[genus]=*/ 'Harbinvirus' ,/*[subgenus]=*/NULL,/*[species]=*/ 'Lactobacillus virus Bacchae' ,/*[isType]=*/ '0' ,/*[exemplarAccessions]=*/ 'MG765277.2' ,/*[exemplarName]=*/ 'Lactobacillus phage Bacchae' ,/*[abbrev]=*/NULL,/*[exemplarIsolate]=*/NULL,/*[isComplete]=*/ 'CG' ,/*[molecule]=*/ 'dsDNA' </v>
      </c>
      <c r="BB493" s="60" t="str">
        <f t="shared" si="57"/>
        <v xml:space="preserve">,/*[change]=*/ 'Create new' ,/*[rank]=*/ 'species' </v>
      </c>
    </row>
    <row r="494" spans="1:54" x14ac:dyDescent="0.2">
      <c r="A4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4" s="14">
        <v>487</v>
      </c>
      <c r="D494" s="16" t="s">
        <v>1204</v>
      </c>
      <c r="E494" s="14" t="s">
        <v>5745</v>
      </c>
      <c r="F494" s="16" t="s">
        <v>5417</v>
      </c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X494" s="6"/>
      <c r="Y494" s="6"/>
      <c r="Z494" s="6"/>
      <c r="AA494" s="6"/>
      <c r="AB494" s="6"/>
      <c r="AC494" s="6"/>
      <c r="AD494" s="6"/>
      <c r="AE494" s="6"/>
      <c r="AF494" s="6" t="s">
        <v>247</v>
      </c>
      <c r="AG494" s="6"/>
      <c r="AH494" s="6" t="s">
        <v>1205</v>
      </c>
      <c r="AI494" s="6" t="s">
        <v>1206</v>
      </c>
      <c r="AJ494" s="6" t="s">
        <v>1207</v>
      </c>
      <c r="AK494" s="6"/>
      <c r="AL494" s="6" t="s">
        <v>1217</v>
      </c>
      <c r="AM494" s="5">
        <v>0</v>
      </c>
      <c r="AN494" s="10" t="s">
        <v>1218</v>
      </c>
      <c r="AO494" s="10" t="s">
        <v>1219</v>
      </c>
      <c r="AP494" s="6"/>
      <c r="AQ494" s="10"/>
      <c r="AR494" s="10" t="s">
        <v>8</v>
      </c>
      <c r="AS494" s="10" t="s">
        <v>22</v>
      </c>
      <c r="AT494" s="10" t="s">
        <v>10</v>
      </c>
      <c r="AU494" s="10" t="s">
        <v>11</v>
      </c>
      <c r="AV494" s="10"/>
      <c r="AW494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'487'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Iacchus' ,/*[isType]=*/ '0' ,/*[exemplarAccessions]=*/ 'MH809529.1' ,/*[exemplarName]=*/ 'Lactobacillus phage Iacchus'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4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4" s="60" t="str">
        <f t="shared" ca="1" si="54"/>
        <v>/*[filename]=*/ 'ICTV MSL Release 35 2019 Changes.2.col_mapped.SQLinsert.xlsx' ,/*[sort]=*/ '487'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4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4" s="60" t="str">
        <f t="shared" si="56"/>
        <v xml:space="preserve">,/*[subclass]=*/NULL,/*[order]=*/ 'Caudovirales' ,/*[suborder]=*/NULL,/*[family]=*/ 'Herelleviridae' ,/*[subfamily]=*/ 'Twortvirinae' ,/*[genus]=*/ 'Harbinvirus' ,/*[subgenus]=*/NULL,/*[species]=*/ 'Lactobacillus virus Iacchus' ,/*[isType]=*/ '0' ,/*[exemplarAccessions]=*/ 'MH809529.1' ,/*[exemplarName]=*/ 'Lactobacillus phage Iacchus' ,/*[abbrev]=*/NULL,/*[exemplarIsolate]=*/NULL,/*[isComplete]=*/ 'CG' ,/*[molecule]=*/ 'dsDNA' </v>
      </c>
      <c r="BB494" s="60" t="str">
        <f t="shared" si="57"/>
        <v xml:space="preserve">,/*[change]=*/ 'Create new' ,/*[rank]=*/ 'species' </v>
      </c>
    </row>
    <row r="495" spans="1:54" x14ac:dyDescent="0.2">
      <c r="A4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5" s="14">
        <v>488</v>
      </c>
      <c r="D495" s="16" t="s">
        <v>1204</v>
      </c>
      <c r="E495" s="14" t="s">
        <v>5745</v>
      </c>
      <c r="F495" s="16" t="s">
        <v>5417</v>
      </c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X495" s="6"/>
      <c r="Y495" s="6"/>
      <c r="Z495" s="6"/>
      <c r="AA495" s="6"/>
      <c r="AB495" s="6"/>
      <c r="AC495" s="6"/>
      <c r="AD495" s="6"/>
      <c r="AE495" s="6"/>
      <c r="AF495" s="6" t="s">
        <v>247</v>
      </c>
      <c r="AG495" s="6"/>
      <c r="AH495" s="6" t="s">
        <v>1205</v>
      </c>
      <c r="AI495" s="6" t="s">
        <v>1206</v>
      </c>
      <c r="AJ495" s="6" t="s">
        <v>1207</v>
      </c>
      <c r="AK495" s="6"/>
      <c r="AL495" s="6" t="s">
        <v>1220</v>
      </c>
      <c r="AM495" s="5">
        <v>0</v>
      </c>
      <c r="AN495" s="10" t="s">
        <v>1221</v>
      </c>
      <c r="AO495" s="10" t="s">
        <v>1222</v>
      </c>
      <c r="AP495" s="6"/>
      <c r="AQ495" s="10"/>
      <c r="AR495" s="10" t="s">
        <v>8</v>
      </c>
      <c r="AS495" s="10" t="s">
        <v>22</v>
      </c>
      <c r="AT495" s="10" t="s">
        <v>10</v>
      </c>
      <c r="AU495" s="10" t="s">
        <v>11</v>
      </c>
      <c r="AV495" s="10"/>
      <c r="AW495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'488'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Semele' ,/*[isType]=*/ '0' ,/*[exemplarAccessions]=*/ 'MG765279.2' ,/*[exemplarName]=*/ 'Lactobacillus phage Semele'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5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5" s="60" t="str">
        <f t="shared" ca="1" si="54"/>
        <v>/*[filename]=*/ 'ICTV MSL Release 35 2019 Changes.2.col_mapped.SQLinsert.xlsx' ,/*[sort]=*/ '488'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5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5" s="60" t="str">
        <f t="shared" si="56"/>
        <v xml:space="preserve">,/*[subclass]=*/NULL,/*[order]=*/ 'Caudovirales' ,/*[suborder]=*/NULL,/*[family]=*/ 'Herelleviridae' ,/*[subfamily]=*/ 'Twortvirinae' ,/*[genus]=*/ 'Harbinvirus' ,/*[subgenus]=*/NULL,/*[species]=*/ 'Lactobacillus virus Semele' ,/*[isType]=*/ '0' ,/*[exemplarAccessions]=*/ 'MG765279.2' ,/*[exemplarName]=*/ 'Lactobacillus phage Semele' ,/*[abbrev]=*/NULL,/*[exemplarIsolate]=*/NULL,/*[isComplete]=*/ 'CG' ,/*[molecule]=*/ 'dsDNA' </v>
      </c>
      <c r="BB495" s="60" t="str">
        <f t="shared" si="57"/>
        <v xml:space="preserve">,/*[change]=*/ 'Create new' ,/*[rank]=*/ 'species' </v>
      </c>
    </row>
    <row r="496" spans="1:54" x14ac:dyDescent="0.2">
      <c r="A4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6" s="14">
        <v>489</v>
      </c>
      <c r="D496" s="14" t="s">
        <v>5650</v>
      </c>
      <c r="E496" s="14" t="s">
        <v>5746</v>
      </c>
      <c r="F496" s="14" t="s">
        <v>5677</v>
      </c>
      <c r="G496" s="24"/>
      <c r="H496" s="24"/>
      <c r="I496" s="24"/>
      <c r="J496" s="24"/>
      <c r="K496" s="24"/>
      <c r="L496" s="24"/>
      <c r="M496" s="24"/>
      <c r="N496" s="24"/>
      <c r="O496" s="42"/>
      <c r="P496" s="42"/>
      <c r="Q496" s="42"/>
      <c r="R496" s="42"/>
      <c r="S496" s="42"/>
      <c r="T496" s="42"/>
      <c r="U496" s="42"/>
      <c r="V496" s="42"/>
      <c r="W496" s="48"/>
      <c r="X496" s="6"/>
      <c r="Y496" s="6"/>
      <c r="Z496" s="6"/>
      <c r="AA496" s="6"/>
      <c r="AB496" s="6"/>
      <c r="AC496" s="6"/>
      <c r="AD496" s="6"/>
      <c r="AE496" s="6"/>
      <c r="AF496" s="6" t="s">
        <v>108</v>
      </c>
      <c r="AG496" s="6"/>
      <c r="AH496" s="6" t="s">
        <v>570</v>
      </c>
      <c r="AI496" s="6"/>
      <c r="AJ496" s="6" t="s">
        <v>5651</v>
      </c>
      <c r="AK496" s="6"/>
      <c r="AL496" s="6" t="s">
        <v>5652</v>
      </c>
      <c r="AM496" s="6">
        <v>0</v>
      </c>
      <c r="AN496" s="10" t="s">
        <v>5653</v>
      </c>
      <c r="AO496" s="10" t="s">
        <v>5654</v>
      </c>
      <c r="AP496" s="10" t="s">
        <v>5655</v>
      </c>
      <c r="AQ496" s="10" t="s">
        <v>5656</v>
      </c>
      <c r="AR496" s="10" t="s">
        <v>21</v>
      </c>
      <c r="AS496" s="6"/>
      <c r="AT496" s="10" t="s">
        <v>10</v>
      </c>
      <c r="AU496" s="6" t="s">
        <v>11</v>
      </c>
      <c r="AV496" s="6"/>
      <c r="AW496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'489'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'Sripuvirus' ,/*[subgenus]=*/NULL,/*[species]=*/ 'Charleville sripuvirus' ,/*[isType]=*/ '0' ,/*[exemplarAccessions]=*/ 'MH899109' ,/*[exemplarName]=*/ 'Charleville virus' ,/*[abbrev]=*/ 'CHVV' ,/*[exemplarIsolate]=*/ 'Ch9824' ,/*[isComplete]=*/ 'CCG' ,/*[molecule]=*/NULL,/*[change]=*/ 'Create new' ,/*[rank]=*/ 'species' /*,_comment='loaded from D:\client\github\ICTVonlineDbLoad\excel_files\[ICTV MSL Release 35 2019 Changes.2.col_mapped.SQLinsert.xlsx]load_next_msl'*/)</v>
      </c>
      <c r="AX496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6" s="60" t="str">
        <f t="shared" ca="1" si="54"/>
        <v>/*[filename]=*/ 'ICTV MSL Release 35 2019 Changes.2.col_mapped.SQLinsert.xlsx' ,/*[sort]=*/ '489'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</v>
      </c>
      <c r="AZ496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6" s="60" t="str">
        <f t="shared" si="56"/>
        <v>,/*[subclass]=*/NULL,/*[order]=*/ 'Mononegavirales' ,/*[suborder]=*/NULL,/*[family]=*/ 'Rhabdoviridae' ,/*[subfamily]=*/NULL,/*[genus]=*/ 'Sripuvirus' ,/*[subgenus]=*/NULL,/*[species]=*/ 'Charleville sripuvirus' ,/*[isType]=*/ '0' ,/*[exemplarAccessions]=*/ 'MH899109' ,/*[exemplarName]=*/ 'Charleville virus' ,/*[abbrev]=*/ 'CHVV' ,/*[exemplarIsolate]=*/ 'Ch9824' ,/*[isComplete]=*/ 'CCG' ,/*[molecule]=*/NULL</v>
      </c>
      <c r="BB496" s="60" t="str">
        <f t="shared" si="57"/>
        <v xml:space="preserve">,/*[change]=*/ 'Create new' ,/*[rank]=*/ 'species' </v>
      </c>
    </row>
    <row r="497" spans="1:54" x14ac:dyDescent="0.2">
      <c r="A4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7" s="14">
        <v>490</v>
      </c>
      <c r="D497" s="14" t="s">
        <v>5650</v>
      </c>
      <c r="E497" s="14" t="s">
        <v>5746</v>
      </c>
      <c r="F497" s="14" t="s">
        <v>5677</v>
      </c>
      <c r="G497" s="24"/>
      <c r="H497" s="24"/>
      <c r="I497" s="24"/>
      <c r="J497" s="24"/>
      <c r="K497" s="24"/>
      <c r="L497" s="24"/>
      <c r="M497" s="24"/>
      <c r="N497" s="24"/>
      <c r="O497" s="42"/>
      <c r="P497" s="42"/>
      <c r="Q497" s="42"/>
      <c r="R497" s="42"/>
      <c r="S497" s="42"/>
      <c r="T497" s="42"/>
      <c r="U497" s="42"/>
      <c r="V497" s="42"/>
      <c r="W497" s="48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 t="s">
        <v>5651</v>
      </c>
      <c r="AK497" s="6"/>
      <c r="AL497" s="6" t="s">
        <v>5657</v>
      </c>
      <c r="AM497" s="6">
        <v>0</v>
      </c>
      <c r="AN497" s="10" t="s">
        <v>5658</v>
      </c>
      <c r="AO497" s="10" t="s">
        <v>5659</v>
      </c>
      <c r="AP497" s="10" t="s">
        <v>5660</v>
      </c>
      <c r="AQ497" s="10" t="s">
        <v>5661</v>
      </c>
      <c r="AR497" s="10" t="s">
        <v>8</v>
      </c>
      <c r="AS497" s="6"/>
      <c r="AT497" s="10" t="s">
        <v>10</v>
      </c>
      <c r="AU497" s="6" t="s">
        <v>11</v>
      </c>
      <c r="AV497" s="6"/>
      <c r="AW497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'490'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'Sripuvirus' ,/*[subgenus]=*/NULL,/*[species]=*/ 'Cuiaba sripuvirus' ,/*[isType]=*/ '0' ,/*[exemplarAccessions]=*/ 'MH899110' ,/*[exemplarName]=*/ 'Cuiaba virus' ,/*[abbrev]=*/ 'CUIV' ,/*[exemplarIsolate]=*/ 'BeAn 227841' ,/*[isComplete]=*/ 'CG' ,/*[molecule]=*/NULL,/*[change]=*/ 'Create new' ,/*[rank]=*/ 'species' /*,_comment='loaded from D:\client\github\ICTVonlineDbLoad\excel_files\[ICTV MSL Release 35 2019 Changes.2.col_mapped.SQLinsert.xlsx]load_next_msl'*/)</v>
      </c>
      <c r="AX497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7" s="60" t="str">
        <f t="shared" ca="1" si="54"/>
        <v>/*[filename]=*/ 'ICTV MSL Release 35 2019 Changes.2.col_mapped.SQLinsert.xlsx' ,/*[sort]=*/ '490'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</v>
      </c>
      <c r="AZ497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7" s="60" t="str">
        <f t="shared" si="56"/>
        <v>,/*[subclass]=*/NULL,/*[order]=*/NULL,/*[suborder]=*/NULL,/*[family]=*/NULL,/*[subfamily]=*/NULL,/*[genus]=*/ 'Sripuvirus' ,/*[subgenus]=*/NULL,/*[species]=*/ 'Cuiaba sripuvirus' ,/*[isType]=*/ '0' ,/*[exemplarAccessions]=*/ 'MH899110' ,/*[exemplarName]=*/ 'Cuiaba virus' ,/*[abbrev]=*/ 'CUIV' ,/*[exemplarIsolate]=*/ 'BeAn 227841' ,/*[isComplete]=*/ 'CG' ,/*[molecule]=*/NULL</v>
      </c>
      <c r="BB497" s="60" t="str">
        <f t="shared" si="57"/>
        <v xml:space="preserve">,/*[change]=*/ 'Create new' ,/*[rank]=*/ 'species' </v>
      </c>
    </row>
    <row r="498" spans="1:54" x14ac:dyDescent="0.2">
      <c r="A4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8" s="14">
        <v>491</v>
      </c>
      <c r="D498" s="14" t="s">
        <v>5650</v>
      </c>
      <c r="E498" s="14" t="s">
        <v>5746</v>
      </c>
      <c r="F498" s="14" t="s">
        <v>5677</v>
      </c>
      <c r="G498" s="24"/>
      <c r="H498" s="24"/>
      <c r="I498" s="24"/>
      <c r="J498" s="24"/>
      <c r="K498" s="24"/>
      <c r="L498" s="24"/>
      <c r="M498" s="24"/>
      <c r="N498" s="24"/>
      <c r="O498" s="42"/>
      <c r="P498" s="42"/>
      <c r="Q498" s="42"/>
      <c r="R498" s="42"/>
      <c r="S498" s="42"/>
      <c r="T498" s="42"/>
      <c r="U498" s="42"/>
      <c r="V498" s="42"/>
      <c r="W498" s="48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 t="s">
        <v>5651</v>
      </c>
      <c r="AK498" s="6"/>
      <c r="AL498" s="6" t="s">
        <v>5662</v>
      </c>
      <c r="AM498" s="6">
        <v>0</v>
      </c>
      <c r="AN498" s="10" t="s">
        <v>5663</v>
      </c>
      <c r="AO498" s="10" t="s">
        <v>5664</v>
      </c>
      <c r="AP498" s="10" t="s">
        <v>5665</v>
      </c>
      <c r="AQ498" s="10" t="s">
        <v>5666</v>
      </c>
      <c r="AR498" s="10" t="s">
        <v>21</v>
      </c>
      <c r="AS498" s="6"/>
      <c r="AT498" s="10" t="s">
        <v>10</v>
      </c>
      <c r="AU498" s="6" t="s">
        <v>11</v>
      </c>
      <c r="AV498" s="6"/>
      <c r="AW498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'491'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'Sripuvirus' ,/*[subgenus]=*/NULL,/*[species]=*/ 'Hainan sripuvirus' ,/*[isType]=*/ '0' ,/*[exemplarAccessions]=*/ 'MG600016' ,/*[exemplarName]=*/ 'Hainan black-spectacled toad rhabdovirus' ,/*[abbrev]=*/ 'HnBSTRV' ,/*[exemplarIsolate]=*/ 'HKCCG762' ,/*[isComplete]=*/ 'CCG' ,/*[molecule]=*/NULL,/*[change]=*/ 'Create new' ,/*[rank]=*/ 'species' /*,_comment='loaded from D:\client\github\ICTVonlineDbLoad\excel_files\[ICTV MSL Release 35 2019 Changes.2.col_mapped.SQLinsert.xlsx]load_next_msl'*/)</v>
      </c>
      <c r="AX498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8" s="60" t="str">
        <f t="shared" ca="1" si="54"/>
        <v>/*[filename]=*/ 'ICTV MSL Release 35 2019 Changes.2.col_mapped.SQLinsert.xlsx' ,/*[sort]=*/ '491'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</v>
      </c>
      <c r="AZ498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8" s="60" t="str">
        <f t="shared" si="56"/>
        <v>,/*[subclass]=*/NULL,/*[order]=*/NULL,/*[suborder]=*/NULL,/*[family]=*/NULL,/*[subfamily]=*/NULL,/*[genus]=*/ 'Sripuvirus' ,/*[subgenus]=*/NULL,/*[species]=*/ 'Hainan sripuvirus' ,/*[isType]=*/ '0' ,/*[exemplarAccessions]=*/ 'MG600016' ,/*[exemplarName]=*/ 'Hainan black-spectacled toad rhabdovirus' ,/*[abbrev]=*/ 'HnBSTRV' ,/*[exemplarIsolate]=*/ 'HKCCG762' ,/*[isComplete]=*/ 'CCG' ,/*[molecule]=*/NULL</v>
      </c>
      <c r="BB498" s="60" t="str">
        <f t="shared" si="57"/>
        <v xml:space="preserve">,/*[change]=*/ 'Create new' ,/*[rank]=*/ 'species' </v>
      </c>
    </row>
    <row r="499" spans="1:54" x14ac:dyDescent="0.2">
      <c r="A4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9" s="14">
        <v>492</v>
      </c>
      <c r="D499" s="16" t="s">
        <v>1223</v>
      </c>
      <c r="E499" s="14" t="s">
        <v>5747</v>
      </c>
      <c r="F499" s="16" t="s">
        <v>5418</v>
      </c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X499" s="6" t="s">
        <v>104</v>
      </c>
      <c r="Y499" s="6"/>
      <c r="Z499" s="6"/>
      <c r="AA499" s="6"/>
      <c r="AB499" s="6"/>
      <c r="AC499" s="6"/>
      <c r="AD499" s="6"/>
      <c r="AE499" s="6"/>
      <c r="AF499" s="6"/>
      <c r="AG499" s="6"/>
      <c r="AH499" s="6" t="s">
        <v>523</v>
      </c>
      <c r="AI499" s="6"/>
      <c r="AJ499" s="6" t="s">
        <v>1224</v>
      </c>
      <c r="AK499" s="6"/>
      <c r="AL499" s="6" t="s">
        <v>1225</v>
      </c>
      <c r="AM499" s="5">
        <v>0</v>
      </c>
      <c r="AN499" s="10" t="s">
        <v>1226</v>
      </c>
      <c r="AO499" s="10" t="s">
        <v>1227</v>
      </c>
      <c r="AP499" s="6" t="s">
        <v>1228</v>
      </c>
      <c r="AQ499" s="10" t="s">
        <v>1229</v>
      </c>
      <c r="AR499" s="10" t="s">
        <v>21</v>
      </c>
      <c r="AS499" s="10" t="s">
        <v>55</v>
      </c>
      <c r="AT499" s="10" t="s">
        <v>10</v>
      </c>
      <c r="AU499" s="10" t="s">
        <v>11</v>
      </c>
      <c r="AV499" s="10"/>
      <c r="AW499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'492' ,/*[isWrong]=*/NULL,/*[proposal_abbrev]=*/ '2019.013P' ,/*[proposal]=*/ '2019.013P.zip' ,/*[spreadsheet]=*/ '2019.013P.Enamovirus_1sp.xlsx'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'Enamovirus' ,/*[subgenus]=*/NULL,/*[species]=*/ 'Birdsfoot trefoil enamovirus 1' ,/*[isType]=*/ '0' ,/*[exemplarAccessions]=*/ 'MH614261' ,/*[exemplarName]=*/ 'bird''s-foot trefoil enamovirus 1' ,/*[abbrev]=*/ 'BFTEV1' ,/*[exemplarIsolate]=*/ 'SRS271068' 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499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9" s="60" t="str">
        <f t="shared" ca="1" si="54"/>
        <v>/*[filename]=*/ 'ICTV MSL Release 35 2019 Changes.2.col_mapped.SQLinsert.xlsx' ,/*[sort]=*/ '492' ,/*[isWrong]=*/NULL,/*[proposal_abbrev]=*/ '2019.013P' ,/*[proposal]=*/ '2019.013P.zip' ,/*[spreadsheet]=*/ '2019.013P.Enamovirus_1sp.xlsx' ,/*[srcRealm]=*/NULL,/*[srcSubRealm]=*/NULL,/*[srcKingdom]=*/NULL,/*[srcSubkingdom]=*/NULL,/*[srcPhylum]=*/NULL,/*[srcSubPhylum]=*/NULL,/*[srcClass]=*/NULL,/*[srcSubClass]=*/NULL,/*[srcOrder]=*/NULL</v>
      </c>
      <c r="AZ499" s="60" t="str">
        <f t="shared" si="55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99" s="60" t="str">
        <f t="shared" si="56"/>
        <v xml:space="preserve">,/*[subclass]=*/NULL,/*[order]=*/NULL,/*[suborder]=*/NULL,/*[family]=*/ 'Luteoviridae' ,/*[subfamily]=*/NULL,/*[genus]=*/ 'Enamovirus' ,/*[subgenus]=*/NULL,/*[species]=*/ 'Birdsfoot trefoil enamovirus 1' ,/*[isType]=*/ '0' ,/*[exemplarAccessions]=*/ 'MH614261' ,/*[exemplarName]=*/ 'bird''s-foot trefoil enamovirus 1' ,/*[abbrev]=*/ 'BFTEV1' ,/*[exemplarIsolate]=*/ 'SRS271068' ,/*[isComplete]=*/ 'CCG' ,/*[molecule]=*/ 'ssRNA (+)' </v>
      </c>
      <c r="BB499" s="60" t="str">
        <f t="shared" si="57"/>
        <v xml:space="preserve">,/*[change]=*/ 'Create new' ,/*[rank]=*/ 'species' </v>
      </c>
    </row>
    <row r="500" spans="1:54" x14ac:dyDescent="0.2">
      <c r="A5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0" s="14">
        <v>493</v>
      </c>
      <c r="D500" s="16" t="s">
        <v>1230</v>
      </c>
      <c r="E500" s="14" t="s">
        <v>5748</v>
      </c>
      <c r="F500" s="16" t="s">
        <v>5419</v>
      </c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 t="s">
        <v>130</v>
      </c>
      <c r="AI500" s="6"/>
      <c r="AJ500" s="6" t="s">
        <v>1231</v>
      </c>
      <c r="AK500" s="6"/>
      <c r="AL500" s="6"/>
      <c r="AM500" s="6"/>
      <c r="AN500" s="10"/>
      <c r="AO500" s="10"/>
      <c r="AP500" s="6"/>
      <c r="AQ500" s="10"/>
      <c r="AR500" s="10"/>
      <c r="AS500" s="10"/>
      <c r="AT500" s="10" t="s">
        <v>10</v>
      </c>
      <c r="AU500" s="10" t="s">
        <v>13</v>
      </c>
      <c r="AV500" s="10"/>
      <c r="AW500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'493'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00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0" s="60" t="str">
        <f t="shared" ca="1" si="54"/>
        <v>/*[filename]=*/ 'ICTV MSL Release 35 2019 Changes.2.col_mapped.SQLinsert.xlsx' ,/*[sort]=*/ '493'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0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0" s="60" t="str">
        <f t="shared" si="56"/>
        <v>,/*[subclass]=*/NULL,/*[order]=*/NULL,/*[suborder]=*/NULL,/*[family]=*/ 'Picornaviridae' ,/*[subfamily]=*/NULL,/*[genus]=*/ 'Parabovirus' ,/*[subgenus]=*/NULL,/*[species]=*/NULL,/*[isType]=*/NULL,/*[exemplarAccessions]=*/NULL,/*[exemplarName]=*/NULL,/*[abbrev]=*/NULL,/*[exemplarIsolate]=*/NULL,/*[isComplete]=*/NULL,/*[molecule]=*/NULL</v>
      </c>
      <c r="BB500" s="60" t="str">
        <f t="shared" si="57"/>
        <v xml:space="preserve">,/*[change]=*/ 'Create new' ,/*[rank]=*/ 'genus' </v>
      </c>
    </row>
    <row r="501" spans="1:54" x14ac:dyDescent="0.2">
      <c r="A5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1" s="14">
        <v>494</v>
      </c>
      <c r="D501" s="16" t="s">
        <v>1230</v>
      </c>
      <c r="E501" s="14" t="s">
        <v>5748</v>
      </c>
      <c r="F501" s="16" t="s">
        <v>5419</v>
      </c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 t="s">
        <v>130</v>
      </c>
      <c r="AI501" s="6"/>
      <c r="AJ501" s="6" t="s">
        <v>1231</v>
      </c>
      <c r="AK501" s="6"/>
      <c r="AL501" s="6" t="s">
        <v>1232</v>
      </c>
      <c r="AM501" s="5">
        <v>1</v>
      </c>
      <c r="AN501" s="10" t="s">
        <v>1233</v>
      </c>
      <c r="AO501" s="10" t="s">
        <v>1234</v>
      </c>
      <c r="AP501" s="6"/>
      <c r="AQ501" s="10" t="s">
        <v>1235</v>
      </c>
      <c r="AR501" s="10" t="s">
        <v>8</v>
      </c>
      <c r="AS501" s="10" t="s">
        <v>55</v>
      </c>
      <c r="AT501" s="10" t="s">
        <v>19</v>
      </c>
      <c r="AU501" s="10" t="s">
        <v>11</v>
      </c>
      <c r="AV501" s="10"/>
      <c r="AW501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'494'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 'Parabovirus A' ,/*[isType]=*/ '1' ,/*[exemplarAccessions]=*/ 'MF352412' ,/*[exemplarName]=*/ 'parabovirus A1' ,/*[abbrev]=*/NULL,/*[exemplarIsolate]=*/ 'Longwan-Rn37'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01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1" s="60" t="str">
        <f t="shared" ca="1" si="54"/>
        <v>/*[filename]=*/ 'ICTV MSL Release 35 2019 Changes.2.col_mapped.SQLinsert.xlsx' ,/*[sort]=*/ '494'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1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1" s="60" t="str">
        <f t="shared" si="56"/>
        <v xml:space="preserve">,/*[subclass]=*/NULL,/*[order]=*/NULL,/*[suborder]=*/NULL,/*[family]=*/ 'Picornaviridae' ,/*[subfamily]=*/NULL,/*[genus]=*/ 'Parabovirus' ,/*[subgenus]=*/NULL,/*[species]=*/ 'Parabovirus A' ,/*[isType]=*/ '1' ,/*[exemplarAccessions]=*/ 'MF352412' ,/*[exemplarName]=*/ 'parabovirus A1' ,/*[abbrev]=*/NULL,/*[exemplarIsolate]=*/ 'Longwan-Rn37' ,/*[isComplete]=*/ 'CG' ,/*[molecule]=*/ 'ssRNA (+)' </v>
      </c>
      <c r="BB501" s="60" t="str">
        <f t="shared" si="57"/>
        <v xml:space="preserve">,/*[change]=*/ 'Create new; assign as type species' ,/*[rank]=*/ 'species' </v>
      </c>
    </row>
    <row r="502" spans="1:54" x14ac:dyDescent="0.2">
      <c r="A5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2" s="14">
        <v>495</v>
      </c>
      <c r="D502" s="16" t="s">
        <v>1230</v>
      </c>
      <c r="E502" s="14" t="s">
        <v>5748</v>
      </c>
      <c r="F502" s="16" t="s">
        <v>5419</v>
      </c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 t="s">
        <v>130</v>
      </c>
      <c r="AI502" s="6"/>
      <c r="AJ502" s="6" t="s">
        <v>1231</v>
      </c>
      <c r="AK502" s="6"/>
      <c r="AL502" s="6" t="s">
        <v>1236</v>
      </c>
      <c r="AM502" s="5">
        <v>0</v>
      </c>
      <c r="AN502" s="10" t="s">
        <v>1237</v>
      </c>
      <c r="AO502" s="10" t="s">
        <v>1238</v>
      </c>
      <c r="AP502" s="6"/>
      <c r="AQ502" s="10" t="s">
        <v>1239</v>
      </c>
      <c r="AR502" s="10" t="s">
        <v>8</v>
      </c>
      <c r="AS502" s="10" t="s">
        <v>55</v>
      </c>
      <c r="AT502" s="10" t="s">
        <v>10</v>
      </c>
      <c r="AU502" s="10" t="s">
        <v>11</v>
      </c>
      <c r="AV502" s="10"/>
      <c r="AW502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'495'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 'Parabovirus B' ,/*[isType]=*/ '0' ,/*[exemplarAccessions]=*/ 'KY432927' ,/*[exemplarName]=*/ 'parabovirus B1' ,/*[abbrev]=*/NULL,/*[exemplarIsolate]=*/ 'RtCb-PicoV/HeB2014'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2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2" s="60" t="str">
        <f t="shared" ca="1" si="54"/>
        <v>/*[filename]=*/ 'ICTV MSL Release 35 2019 Changes.2.col_mapped.SQLinsert.xlsx' ,/*[sort]=*/ '495'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2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2" s="60" t="str">
        <f t="shared" si="56"/>
        <v xml:space="preserve">,/*[subclass]=*/NULL,/*[order]=*/NULL,/*[suborder]=*/NULL,/*[family]=*/ 'Picornaviridae' ,/*[subfamily]=*/NULL,/*[genus]=*/ 'Parabovirus' ,/*[subgenus]=*/NULL,/*[species]=*/ 'Parabovirus B' ,/*[isType]=*/ '0' ,/*[exemplarAccessions]=*/ 'KY432927' ,/*[exemplarName]=*/ 'parabovirus B1' ,/*[abbrev]=*/NULL,/*[exemplarIsolate]=*/ 'RtCb-PicoV/HeB2014' ,/*[isComplete]=*/ 'CG' ,/*[molecule]=*/ 'ssRNA (+)' </v>
      </c>
      <c r="BB502" s="60" t="str">
        <f t="shared" si="57"/>
        <v xml:space="preserve">,/*[change]=*/ 'Create new' ,/*[rank]=*/ 'species' </v>
      </c>
    </row>
    <row r="503" spans="1:54" x14ac:dyDescent="0.2">
      <c r="A5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3" s="14">
        <v>496</v>
      </c>
      <c r="D503" s="16" t="s">
        <v>1230</v>
      </c>
      <c r="E503" s="14" t="s">
        <v>5748</v>
      </c>
      <c r="F503" s="16" t="s">
        <v>5419</v>
      </c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 t="s">
        <v>130</v>
      </c>
      <c r="AI503" s="6"/>
      <c r="AJ503" s="6" t="s">
        <v>1231</v>
      </c>
      <c r="AK503" s="6"/>
      <c r="AL503" s="6" t="s">
        <v>1240</v>
      </c>
      <c r="AM503" s="5">
        <v>0</v>
      </c>
      <c r="AN503" s="10" t="s">
        <v>1241</v>
      </c>
      <c r="AO503" s="10" t="s">
        <v>1242</v>
      </c>
      <c r="AP503" s="6"/>
      <c r="AQ503" s="10" t="s">
        <v>1243</v>
      </c>
      <c r="AR503" s="10" t="s">
        <v>8</v>
      </c>
      <c r="AS503" s="10" t="s">
        <v>55</v>
      </c>
      <c r="AT503" s="10" t="s">
        <v>10</v>
      </c>
      <c r="AU503" s="10" t="s">
        <v>11</v>
      </c>
      <c r="AV503" s="10"/>
      <c r="AW503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'496'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 'Parabovirus C' ,/*[isType]=*/ '0' ,/*[exemplarAccessions]=*/ 'KY432933' ,/*[exemplarName]=*/ 'parabovirus C1' ,/*[abbrev]=*/NULL,/*[exemplarIsolate]=*/ 'RtNn-PicoV/HuB2015-1'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3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3" s="60" t="str">
        <f t="shared" ca="1" si="54"/>
        <v>/*[filename]=*/ 'ICTV MSL Release 35 2019 Changes.2.col_mapped.SQLinsert.xlsx' ,/*[sort]=*/ '496'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3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3" s="60" t="str">
        <f t="shared" si="56"/>
        <v xml:space="preserve">,/*[subclass]=*/NULL,/*[order]=*/NULL,/*[suborder]=*/NULL,/*[family]=*/ 'Picornaviridae' ,/*[subfamily]=*/NULL,/*[genus]=*/ 'Parabovirus' ,/*[subgenus]=*/NULL,/*[species]=*/ 'Parabovirus C' ,/*[isType]=*/ '0' ,/*[exemplarAccessions]=*/ 'KY432933' ,/*[exemplarName]=*/ 'parabovirus C1' ,/*[abbrev]=*/NULL,/*[exemplarIsolate]=*/ 'RtNn-PicoV/HuB2015-1' ,/*[isComplete]=*/ 'CG' ,/*[molecule]=*/ 'ssRNA (+)' </v>
      </c>
      <c r="BB503" s="60" t="str">
        <f t="shared" si="57"/>
        <v xml:space="preserve">,/*[change]=*/ 'Create new' ,/*[rank]=*/ 'species' </v>
      </c>
    </row>
    <row r="504" spans="1:54" x14ac:dyDescent="0.2">
      <c r="A5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4" s="14">
        <v>497</v>
      </c>
      <c r="D504" s="16" t="s">
        <v>1244</v>
      </c>
      <c r="E504" s="14" t="s">
        <v>5749</v>
      </c>
      <c r="F504" s="16" t="s">
        <v>5420</v>
      </c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X504" s="6"/>
      <c r="Y504" s="6"/>
      <c r="Z504" s="6"/>
      <c r="AA504" s="6"/>
      <c r="AB504" s="6"/>
      <c r="AC504" s="6"/>
      <c r="AD504" s="6"/>
      <c r="AE504" s="6"/>
      <c r="AF504" s="6" t="s">
        <v>247</v>
      </c>
      <c r="AG504" s="6"/>
      <c r="AH504" s="6" t="s">
        <v>248</v>
      </c>
      <c r="AI504" s="6"/>
      <c r="AJ504" s="6" t="s">
        <v>1245</v>
      </c>
      <c r="AK504" s="6"/>
      <c r="AL504" s="6"/>
      <c r="AM504" s="6"/>
      <c r="AN504" s="10"/>
      <c r="AO504" s="10"/>
      <c r="AP504" s="6"/>
      <c r="AQ504" s="10"/>
      <c r="AR504" s="10"/>
      <c r="AS504" s="10"/>
      <c r="AT504" s="10" t="s">
        <v>10</v>
      </c>
      <c r="AU504" s="10" t="s">
        <v>13</v>
      </c>
      <c r="AV504" s="10"/>
      <c r="AW504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'497'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'Jacevirus'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04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4" s="60" t="str">
        <f t="shared" ca="1" si="54"/>
        <v>/*[filename]=*/ 'ICTV MSL Release 35 2019 Changes.2.col_mapped.SQLinsert.xlsx' ,/*[sort]=*/ '497'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</v>
      </c>
      <c r="AZ504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4" s="60" t="str">
        <f t="shared" si="56"/>
        <v>,/*[subclass]=*/NULL,/*[order]=*/ 'Caudovirales' ,/*[suborder]=*/NULL,/*[family]=*/ 'Siphoviridae' ,/*[subfamily]=*/NULL,/*[genus]=*/ 'Jacevirus' ,/*[subgenus]=*/NULL,/*[species]=*/NULL,/*[isType]=*/NULL,/*[exemplarAccessions]=*/NULL,/*[exemplarName]=*/NULL,/*[abbrev]=*/NULL,/*[exemplarIsolate]=*/NULL,/*[isComplete]=*/NULL,/*[molecule]=*/NULL</v>
      </c>
      <c r="BB504" s="60" t="str">
        <f t="shared" si="57"/>
        <v xml:space="preserve">,/*[change]=*/ 'Create new' ,/*[rank]=*/ 'genus' </v>
      </c>
    </row>
    <row r="505" spans="1:54" x14ac:dyDescent="0.2">
      <c r="A5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5" s="14">
        <v>498</v>
      </c>
      <c r="D505" s="16" t="s">
        <v>1244</v>
      </c>
      <c r="E505" s="14" t="s">
        <v>5749</v>
      </c>
      <c r="F505" s="16" t="s">
        <v>5420</v>
      </c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X505" s="6"/>
      <c r="Y505" s="6"/>
      <c r="Z505" s="6"/>
      <c r="AA505" s="6"/>
      <c r="AB505" s="6"/>
      <c r="AC505" s="6"/>
      <c r="AD505" s="6"/>
      <c r="AE505" s="6"/>
      <c r="AF505" s="6" t="s">
        <v>247</v>
      </c>
      <c r="AG505" s="6"/>
      <c r="AH505" s="6" t="s">
        <v>248</v>
      </c>
      <c r="AI505" s="6"/>
      <c r="AJ505" s="6" t="s">
        <v>1245</v>
      </c>
      <c r="AK505" s="6"/>
      <c r="AL505" s="6" t="s">
        <v>1246</v>
      </c>
      <c r="AM505" s="5">
        <v>1</v>
      </c>
      <c r="AN505" s="10" t="s">
        <v>1247</v>
      </c>
      <c r="AO505" s="10" t="s">
        <v>1248</v>
      </c>
      <c r="AP505" s="6"/>
      <c r="AQ505" s="10"/>
      <c r="AR505" s="10" t="s">
        <v>8</v>
      </c>
      <c r="AS505" s="10" t="s">
        <v>22</v>
      </c>
      <c r="AT505" s="10" t="s">
        <v>19</v>
      </c>
      <c r="AU505" s="10" t="s">
        <v>11</v>
      </c>
      <c r="AV505" s="10"/>
      <c r="AW505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'498'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'Jacevirus' ,/*[subgenus]=*/NULL,/*[species]=*/ 'Gordonia virus Jace' ,/*[isType]=*/ '1' ,/*[exemplarAccessions]=*/ 'MH153804.1' ,/*[exemplarName]=*/ 'Gordonia phage Jace'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05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5" s="60" t="str">
        <f t="shared" ca="1" si="54"/>
        <v>/*[filename]=*/ 'ICTV MSL Release 35 2019 Changes.2.col_mapped.SQLinsert.xlsx' ,/*[sort]=*/ '498'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</v>
      </c>
      <c r="AZ505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5" s="60" t="str">
        <f t="shared" si="56"/>
        <v xml:space="preserve">,/*[subclass]=*/NULL,/*[order]=*/ 'Caudovirales' ,/*[suborder]=*/NULL,/*[family]=*/ 'Siphoviridae' ,/*[subfamily]=*/NULL,/*[genus]=*/ 'Jacevirus' ,/*[subgenus]=*/NULL,/*[species]=*/ 'Gordonia virus Jace' ,/*[isType]=*/ '1' ,/*[exemplarAccessions]=*/ 'MH153804.1' ,/*[exemplarName]=*/ 'Gordonia phage Jace' ,/*[abbrev]=*/NULL,/*[exemplarIsolate]=*/NULL,/*[isComplete]=*/ 'CG' ,/*[molecule]=*/ 'dsDNA' </v>
      </c>
      <c r="BB505" s="60" t="str">
        <f t="shared" si="57"/>
        <v xml:space="preserve">,/*[change]=*/ 'Create new; assign as type species' ,/*[rank]=*/ 'species' </v>
      </c>
    </row>
    <row r="506" spans="1:54" x14ac:dyDescent="0.2">
      <c r="A5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6" s="14">
        <v>499</v>
      </c>
      <c r="D506" s="16" t="s">
        <v>1249</v>
      </c>
      <c r="E506" s="14" t="s">
        <v>5750</v>
      </c>
      <c r="F506" s="16" t="s">
        <v>5421</v>
      </c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X506" s="6"/>
      <c r="Y506" s="6"/>
      <c r="Z506" s="6"/>
      <c r="AA506" s="6"/>
      <c r="AB506" s="6"/>
      <c r="AC506" s="6"/>
      <c r="AD506" s="6"/>
      <c r="AE506" s="6"/>
      <c r="AF506" s="6" t="s">
        <v>108</v>
      </c>
      <c r="AG506" s="6"/>
      <c r="AH506" s="6" t="s">
        <v>1250</v>
      </c>
      <c r="AI506" s="6" t="s">
        <v>1251</v>
      </c>
      <c r="AJ506" s="6" t="s">
        <v>1252</v>
      </c>
      <c r="AK506" s="6"/>
      <c r="AL506" s="6" t="s">
        <v>1253</v>
      </c>
      <c r="AM506" s="5">
        <v>0</v>
      </c>
      <c r="AN506" s="6" t="s">
        <v>1254</v>
      </c>
      <c r="AO506" s="10" t="s">
        <v>1255</v>
      </c>
      <c r="AP506" s="10" t="s">
        <v>1257</v>
      </c>
      <c r="AQ506" s="10" t="s">
        <v>1256</v>
      </c>
      <c r="AR506" s="10" t="s">
        <v>8</v>
      </c>
      <c r="AS506" s="6"/>
      <c r="AT506" s="10" t="s">
        <v>10</v>
      </c>
      <c r="AU506" s="6" t="s">
        <v>11</v>
      </c>
      <c r="AV506" s="6"/>
      <c r="AW506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'499' ,/*[isWrong]=*/NULL,/*[proposal_abbrev]=*/ '2019.014M' ,/*[proposal]=*/ '2019.014M.zip' ,/*[spreadsheet]=*/ '2019.014M.Avulavirus_1newsp.xlsx'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'Paramyxoviridae' ,/*[subfamily]=*/ 'Avulavirinae' ,/*[genus]=*/ 'Orthoavulavirus' ,/*[subgenus]=*/NULL,/*[species]=*/ 'Avian orthovulavirus 21' ,/*[isType]=*/ '0' ,/*[exemplarAccessions]=*/ 'MF594598' ,/*[exemplarName]=*/ 'avian paramyxovirus 21' ,/*[abbrev]=*/ 'APMV-21' ,/*[exemplarIsolate]=*/ 'APMV/wild birds/Cheonsu1510/2015' ,/*[isComplete]=*/ 'CG' ,/*[molecule]=*/NULL,/*[change]=*/ 'Create new' ,/*[rank]=*/ 'species' /*,_comment='loaded from D:\client\github\ICTVonlineDbLoad\excel_files\[ICTV MSL Release 35 2019 Changes.2.col_mapped.SQLinsert.xlsx]load_next_msl'*/)</v>
      </c>
      <c r="AX506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6" s="60" t="str">
        <f t="shared" ca="1" si="54"/>
        <v>/*[filename]=*/ 'ICTV MSL Release 35 2019 Changes.2.col_mapped.SQLinsert.xlsx' ,/*[sort]=*/ '499' ,/*[isWrong]=*/NULL,/*[proposal_abbrev]=*/ '2019.014M' ,/*[proposal]=*/ '2019.014M.zip' ,/*[spreadsheet]=*/ '2019.014M.Avulavirus_1newsp.xlsx' ,/*[srcRealm]=*/NULL,/*[srcSubRealm]=*/NULL,/*[srcKingdom]=*/NULL,/*[srcSubkingdom]=*/NULL,/*[srcPhylum]=*/NULL,/*[srcSubPhylum]=*/NULL,/*[srcClass]=*/NULL,/*[srcSubClass]=*/NULL,/*[srcOrder]=*/NULL</v>
      </c>
      <c r="AZ506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6" s="60" t="str">
        <f t="shared" si="56"/>
        <v>,/*[subclass]=*/NULL,/*[order]=*/ 'Mononegavirales' ,/*[suborder]=*/NULL,/*[family]=*/ 'Paramyxoviridae' ,/*[subfamily]=*/ 'Avulavirinae' ,/*[genus]=*/ 'Orthoavulavirus' ,/*[subgenus]=*/NULL,/*[species]=*/ 'Avian orthovulavirus 21' ,/*[isType]=*/ '0' ,/*[exemplarAccessions]=*/ 'MF594598' ,/*[exemplarName]=*/ 'avian paramyxovirus 21' ,/*[abbrev]=*/ 'APMV-21' ,/*[exemplarIsolate]=*/ 'APMV/wild birds/Cheonsu1510/2015' ,/*[isComplete]=*/ 'CG' ,/*[molecule]=*/NULL</v>
      </c>
      <c r="BB506" s="60" t="str">
        <f t="shared" si="57"/>
        <v xml:space="preserve">,/*[change]=*/ 'Create new' ,/*[rank]=*/ 'species' </v>
      </c>
    </row>
    <row r="507" spans="1:54" x14ac:dyDescent="0.2">
      <c r="A5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7" s="14">
        <v>500</v>
      </c>
      <c r="D507" s="16" t="s">
        <v>5245</v>
      </c>
      <c r="E507" s="14" t="s">
        <v>5879</v>
      </c>
      <c r="F507" s="16" t="s">
        <v>5421</v>
      </c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X507" s="6" t="s">
        <v>104</v>
      </c>
      <c r="Y507" s="6"/>
      <c r="Z507" s="6"/>
      <c r="AA507" s="6"/>
      <c r="AB507" s="6" t="s">
        <v>105</v>
      </c>
      <c r="AC507" s="6" t="s">
        <v>106</v>
      </c>
      <c r="AD507" s="6" t="s">
        <v>107</v>
      </c>
      <c r="AE507" s="6"/>
      <c r="AF507" s="6" t="s">
        <v>108</v>
      </c>
      <c r="AG507" s="6"/>
      <c r="AH507" s="6" t="s">
        <v>1250</v>
      </c>
      <c r="AI507" s="6" t="s">
        <v>1926</v>
      </c>
      <c r="AJ507" s="6"/>
      <c r="AK507" s="6"/>
      <c r="AL507" s="6" t="s">
        <v>1927</v>
      </c>
      <c r="AM507" s="5">
        <v>0</v>
      </c>
      <c r="AN507" s="10" t="s">
        <v>1254</v>
      </c>
      <c r="AO507" s="10" t="s">
        <v>1255</v>
      </c>
      <c r="AP507" s="6" t="s">
        <v>1257</v>
      </c>
      <c r="AQ507" s="10" t="s">
        <v>1256</v>
      </c>
      <c r="AR507" s="10" t="s">
        <v>8</v>
      </c>
      <c r="AS507" s="10" t="s">
        <v>53</v>
      </c>
      <c r="AT507" s="10" t="s">
        <v>10</v>
      </c>
      <c r="AU507" s="10" t="s">
        <v>11</v>
      </c>
      <c r="AV507" s="10"/>
      <c r="AW507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'500' ,/*[isWrong]=*/NULL,/*[proposal_abbrev]=*/ '2019.014M; 2019.025M' ,/*[proposal]=*/ '2019.014M; 2019.025M.zip' ,/*[spreadsheet]=*/ '2019.014M.Avulavirus_1newsp.xlsx'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'AvulavirinaeOrthoavulavirus ' ,/*[genus]=*/NULL,/*[subgenus]=*/NULL,/*[species]=*/ 'Avian orthoavulavirus 21' ,/*[isType]=*/ '0' ,/*[exemplarAccessions]=*/ 'MF594598' ,/*[exemplarName]=*/ 'avian paramyxovirus 21' ,/*[abbrev]=*/ 'APMV-21' ,/*[exemplarIsolate]=*/ 'APMV/wild birds/Cheonsu1510/2015'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507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7" s="60" t="str">
        <f t="shared" ca="1" si="54"/>
        <v>/*[filename]=*/ 'ICTV MSL Release 35 2019 Changes.2.col_mapped.SQLinsert.xlsx' ,/*[sort]=*/ '500' ,/*[isWrong]=*/NULL,/*[proposal_abbrev]=*/ '2019.014M; 2019.025M' ,/*[proposal]=*/ '2019.014M; 2019.025M.zip' ,/*[spreadsheet]=*/ '2019.014M.Avulavirus_1newsp.xlsx' ,/*[srcRealm]=*/NULL,/*[srcSubRealm]=*/NULL,/*[srcKingdom]=*/NULL,/*[srcSubkingdom]=*/NULL,/*[srcPhylum]=*/NULL,/*[srcSubPhylum]=*/NULL,/*[srcClass]=*/NULL,/*[srcSubClass]=*/NULL,/*[srcOrder]=*/NULL</v>
      </c>
      <c r="AZ507" s="60" t="str">
        <f t="shared" si="55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507" s="60" t="str">
        <f t="shared" si="56"/>
        <v xml:space="preserve">,/*[subclass]=*/NULL,/*[order]=*/ 'Mononegavirales' ,/*[suborder]=*/NULL,/*[family]=*/ 'Paramyxoviridae' ,/*[subfamily]=*/ 'AvulavirinaeOrthoavulavirus ' ,/*[genus]=*/NULL,/*[subgenus]=*/NULL,/*[species]=*/ 'Avian orthoavulavirus 21' ,/*[isType]=*/ '0' ,/*[exemplarAccessions]=*/ 'MF594598' ,/*[exemplarName]=*/ 'avian paramyxovirus 21' ,/*[abbrev]=*/ 'APMV-21' ,/*[exemplarIsolate]=*/ 'APMV/wild birds/Cheonsu1510/2015' ,/*[isComplete]=*/ 'CG' ,/*[molecule]=*/ 'ssRNA (-)' </v>
      </c>
      <c r="BB507" s="60" t="str">
        <f t="shared" si="57"/>
        <v xml:space="preserve">,/*[change]=*/ 'Create new' ,/*[rank]=*/ 'species' </v>
      </c>
    </row>
    <row r="508" spans="1:54" x14ac:dyDescent="0.2">
      <c r="A5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8" s="14">
        <v>501</v>
      </c>
      <c r="D508" s="16" t="s">
        <v>1258</v>
      </c>
      <c r="E508" s="14" t="s">
        <v>5751</v>
      </c>
      <c r="F508" s="16" t="s">
        <v>5422</v>
      </c>
      <c r="G508" s="38"/>
      <c r="H508" s="24"/>
      <c r="I508" s="24"/>
      <c r="J508" s="24"/>
      <c r="K508" s="24"/>
      <c r="L508" s="24"/>
      <c r="M508" s="24"/>
      <c r="N508" s="24"/>
      <c r="O508" s="24"/>
      <c r="P508" s="24"/>
      <c r="Q508" s="38"/>
      <c r="R508" s="24"/>
      <c r="S508" s="38"/>
      <c r="T508" s="24"/>
      <c r="U508" s="38"/>
      <c r="V508" s="38"/>
      <c r="W508" s="51"/>
      <c r="X508" s="6" t="s">
        <v>104</v>
      </c>
      <c r="Y508" s="6"/>
      <c r="Z508" s="6"/>
      <c r="AA508" s="6"/>
      <c r="AB508" s="6"/>
      <c r="AC508" s="6"/>
      <c r="AD508" s="6"/>
      <c r="AE508" s="6"/>
      <c r="AF508" s="6"/>
      <c r="AG508" s="6"/>
      <c r="AH508" s="6" t="s">
        <v>523</v>
      </c>
      <c r="AI508" s="6"/>
      <c r="AJ508" s="6" t="s">
        <v>1259</v>
      </c>
      <c r="AK508" s="6"/>
      <c r="AL508" s="6" t="s">
        <v>1260</v>
      </c>
      <c r="AM508" s="5">
        <v>0</v>
      </c>
      <c r="AN508" s="6" t="s">
        <v>1261</v>
      </c>
      <c r="AO508" s="10" t="s">
        <v>1262</v>
      </c>
      <c r="AP508" s="6" t="s">
        <v>1263</v>
      </c>
      <c r="AQ508" s="10" t="s">
        <v>1264</v>
      </c>
      <c r="AR508" s="10" t="s">
        <v>8</v>
      </c>
      <c r="AS508" s="10" t="s">
        <v>55</v>
      </c>
      <c r="AT508" s="10" t="s">
        <v>10</v>
      </c>
      <c r="AU508" s="10" t="s">
        <v>11</v>
      </c>
      <c r="AV508" s="10"/>
      <c r="AW508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'501' ,/*[isWrong]=*/NULL,/*[proposal_abbrev]=*/ '2019.014P' ,/*[proposal]=*/ '2019.014P.zip' ,/*[spreadsheet]=*/ '2019.014P.Polerovirus_1sp.xlsx'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'Polerovirus' ,/*[subgenus]=*/NULL,/*[species]=*/ 'Faba bean polerovirus 1' ,/*[isType]=*/ '0' ,/*[exemplarAccessions]=*/ 'MH464873' ,/*[exemplarName]=*/ 'faba bean polerovirus 1' ,/*[abbrev]=*/ 'FBPV1' ,/*[exemplarIsolate]=*/ '5253'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8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8" s="60" t="str">
        <f t="shared" ca="1" si="54"/>
        <v>/*[filename]=*/ 'ICTV MSL Release 35 2019 Changes.2.col_mapped.SQLinsert.xlsx' ,/*[sort]=*/ '501' ,/*[isWrong]=*/NULL,/*[proposal_abbrev]=*/ '2019.014P' ,/*[proposal]=*/ '2019.014P.zip' ,/*[spreadsheet]=*/ '2019.014P.Polerovirus_1sp.xlsx' ,/*[srcRealm]=*/NULL,/*[srcSubRealm]=*/NULL,/*[srcKingdom]=*/NULL,/*[srcSubkingdom]=*/NULL,/*[srcPhylum]=*/NULL,/*[srcSubPhylum]=*/NULL,/*[srcClass]=*/NULL,/*[srcSubClass]=*/NULL,/*[srcOrder]=*/NULL</v>
      </c>
      <c r="AZ508" s="60" t="str">
        <f t="shared" si="55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08" s="60" t="str">
        <f t="shared" si="56"/>
        <v xml:space="preserve">,/*[subclass]=*/NULL,/*[order]=*/NULL,/*[suborder]=*/NULL,/*[family]=*/ 'Luteoviridae' ,/*[subfamily]=*/NULL,/*[genus]=*/ 'Polerovirus' ,/*[subgenus]=*/NULL,/*[species]=*/ 'Faba bean polerovirus 1' ,/*[isType]=*/ '0' ,/*[exemplarAccessions]=*/ 'MH464873' ,/*[exemplarName]=*/ 'faba bean polerovirus 1' ,/*[abbrev]=*/ 'FBPV1' ,/*[exemplarIsolate]=*/ '5253' ,/*[isComplete]=*/ 'CG' ,/*[molecule]=*/ 'ssRNA (+)' </v>
      </c>
      <c r="BB508" s="60" t="str">
        <f t="shared" si="57"/>
        <v xml:space="preserve">,/*[change]=*/ 'Create new' ,/*[rank]=*/ 'species' </v>
      </c>
    </row>
    <row r="509" spans="1:54" x14ac:dyDescent="0.2">
      <c r="A5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9" s="14">
        <v>502</v>
      </c>
      <c r="D509" s="16" t="s">
        <v>1265</v>
      </c>
      <c r="E509" s="14" t="s">
        <v>5752</v>
      </c>
      <c r="F509" s="16" t="s">
        <v>5423</v>
      </c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 t="s">
        <v>130</v>
      </c>
      <c r="AI509" s="6"/>
      <c r="AJ509" s="6" t="s">
        <v>1266</v>
      </c>
      <c r="AK509" s="6"/>
      <c r="AL509" s="6" t="s">
        <v>1267</v>
      </c>
      <c r="AM509" s="5">
        <v>0</v>
      </c>
      <c r="AN509" s="10" t="s">
        <v>1268</v>
      </c>
      <c r="AO509" s="10" t="s">
        <v>1269</v>
      </c>
      <c r="AP509" s="6"/>
      <c r="AQ509" s="10" t="s">
        <v>1270</v>
      </c>
      <c r="AR509" s="10" t="s">
        <v>8</v>
      </c>
      <c r="AS509" s="10" t="s">
        <v>55</v>
      </c>
      <c r="AT509" s="10" t="s">
        <v>10</v>
      </c>
      <c r="AU509" s="10" t="s">
        <v>11</v>
      </c>
      <c r="AV509" s="10"/>
      <c r="AW509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'502'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'Parechovirus' ,/*[subgenus]=*/NULL,/*[species]=*/ 'Parechovirus E' ,/*[isType]=*/ '0' ,/*[exemplarAccessions]=*/ 'KY645497' ,/*[exemplarName]=*/ 'parechovirus E1 (falcon parechovirus)' ,/*[abbrev]=*/NULL,/*[exemplarIsolate]=*/ 'falcon/HA18-080/2014/HUN'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9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9" s="60" t="str">
        <f t="shared" ca="1" si="54"/>
        <v>/*[filename]=*/ 'ICTV MSL Release 35 2019 Changes.2.col_mapped.SQLinsert.xlsx' ,/*[sort]=*/ '502'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</v>
      </c>
      <c r="AZ509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9" s="60" t="str">
        <f t="shared" si="56"/>
        <v xml:space="preserve">,/*[subclass]=*/NULL,/*[order]=*/NULL,/*[suborder]=*/NULL,/*[family]=*/ 'Picornaviridae' ,/*[subfamily]=*/NULL,/*[genus]=*/ 'Parechovirus' ,/*[subgenus]=*/NULL,/*[species]=*/ 'Parechovirus E' ,/*[isType]=*/ '0' ,/*[exemplarAccessions]=*/ 'KY645497' ,/*[exemplarName]=*/ 'parechovirus E1 (falcon parechovirus)' ,/*[abbrev]=*/NULL,/*[exemplarIsolate]=*/ 'falcon/HA18-080/2014/HUN' ,/*[isComplete]=*/ 'CG' ,/*[molecule]=*/ 'ssRNA (+)' </v>
      </c>
      <c r="BB509" s="60" t="str">
        <f t="shared" si="57"/>
        <v xml:space="preserve">,/*[change]=*/ 'Create new' ,/*[rank]=*/ 'species' </v>
      </c>
    </row>
    <row r="510" spans="1:54" x14ac:dyDescent="0.2">
      <c r="A5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0" s="14">
        <v>503</v>
      </c>
      <c r="D510" s="16" t="s">
        <v>1265</v>
      </c>
      <c r="E510" s="14" t="s">
        <v>5752</v>
      </c>
      <c r="F510" s="16" t="s">
        <v>5423</v>
      </c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 t="s">
        <v>130</v>
      </c>
      <c r="AI510" s="6"/>
      <c r="AJ510" s="6" t="s">
        <v>1266</v>
      </c>
      <c r="AK510" s="6"/>
      <c r="AL510" s="6" t="s">
        <v>1271</v>
      </c>
      <c r="AM510" s="5">
        <v>0</v>
      </c>
      <c r="AN510" s="10" t="s">
        <v>1272</v>
      </c>
      <c r="AO510" s="10" t="s">
        <v>1273</v>
      </c>
      <c r="AP510" s="6"/>
      <c r="AQ510" s="10" t="s">
        <v>1274</v>
      </c>
      <c r="AR510" s="10" t="s">
        <v>8</v>
      </c>
      <c r="AS510" s="10" t="s">
        <v>55</v>
      </c>
      <c r="AT510" s="10" t="s">
        <v>10</v>
      </c>
      <c r="AU510" s="10" t="s">
        <v>11</v>
      </c>
      <c r="AV510" s="10"/>
      <c r="AW510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'503'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'Parechovirus' ,/*[subgenus]=*/NULL,/*[species]=*/ 'Parechovirus F' ,/*[isType]=*/ '0' ,/*[exemplarAccessions]=*/ 'MG600084' ,/*[exemplarName]=*/ 'parechovirus F1 (gecko parechovirus)' ,/*[abbrev]=*/NULL,/*[exemplarIsolate]=*/ 'LPWC210215'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10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0" s="60" t="str">
        <f t="shared" ca="1" si="54"/>
        <v>/*[filename]=*/ 'ICTV MSL Release 35 2019 Changes.2.col_mapped.SQLinsert.xlsx' ,/*[sort]=*/ '503'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</v>
      </c>
      <c r="AZ510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0" s="60" t="str">
        <f t="shared" si="56"/>
        <v xml:space="preserve">,/*[subclass]=*/NULL,/*[order]=*/NULL,/*[suborder]=*/NULL,/*[family]=*/ 'Picornaviridae' ,/*[subfamily]=*/NULL,/*[genus]=*/ 'Parechovirus' ,/*[subgenus]=*/NULL,/*[species]=*/ 'Parechovirus F' ,/*[isType]=*/ '0' ,/*[exemplarAccessions]=*/ 'MG600084' ,/*[exemplarName]=*/ 'parechovirus F1 (gecko parechovirus)' ,/*[abbrev]=*/NULL,/*[exemplarIsolate]=*/ 'LPWC210215' ,/*[isComplete]=*/ 'CG' ,/*[molecule]=*/ 'ssRNA (+)' </v>
      </c>
      <c r="BB510" s="60" t="str">
        <f t="shared" si="57"/>
        <v xml:space="preserve">,/*[change]=*/ 'Create new' ,/*[rank]=*/ 'species' </v>
      </c>
    </row>
    <row r="511" spans="1:54" x14ac:dyDescent="0.2">
      <c r="A5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1" s="14">
        <v>504</v>
      </c>
      <c r="D511" s="16" t="s">
        <v>1275</v>
      </c>
      <c r="E511" s="14" t="s">
        <v>5753</v>
      </c>
      <c r="F511" s="16" t="s">
        <v>5424</v>
      </c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X511" s="6"/>
      <c r="Y511" s="6"/>
      <c r="Z511" s="6"/>
      <c r="AA511" s="6"/>
      <c r="AB511" s="6"/>
      <c r="AC511" s="6"/>
      <c r="AD511" s="6"/>
      <c r="AE511" s="6"/>
      <c r="AF511" s="6" t="s">
        <v>247</v>
      </c>
      <c r="AG511" s="6"/>
      <c r="AH511" s="6" t="s">
        <v>248</v>
      </c>
      <c r="AI511" s="6"/>
      <c r="AJ511" s="6" t="s">
        <v>1276</v>
      </c>
      <c r="AK511" s="6"/>
      <c r="AL511" s="6"/>
      <c r="AM511" s="6"/>
      <c r="AN511" s="10"/>
      <c r="AO511" s="10"/>
      <c r="AP511" s="6"/>
      <c r="AQ511" s="10"/>
      <c r="AR511" s="10"/>
      <c r="AS511" s="10"/>
      <c r="AT511" s="10" t="s">
        <v>10</v>
      </c>
      <c r="AU511" s="10" t="s">
        <v>13</v>
      </c>
      <c r="AV511" s="10"/>
      <c r="AW511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'504'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'Juiceboxvirus'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11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1" s="60" t="str">
        <f t="shared" ca="1" si="54"/>
        <v>/*[filename]=*/ 'ICTV MSL Release 35 2019 Changes.2.col_mapped.SQLinsert.xlsx' ,/*[sort]=*/ '504'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</v>
      </c>
      <c r="AZ511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1" s="60" t="str">
        <f t="shared" si="56"/>
        <v>,/*[subclass]=*/NULL,/*[order]=*/ 'Caudovirales' ,/*[suborder]=*/NULL,/*[family]=*/ 'Siphoviridae' ,/*[subfamily]=*/NULL,/*[genus]=*/ 'Juiceboxvirus' ,/*[subgenus]=*/NULL,/*[species]=*/NULL,/*[isType]=*/NULL,/*[exemplarAccessions]=*/NULL,/*[exemplarName]=*/NULL,/*[abbrev]=*/NULL,/*[exemplarIsolate]=*/NULL,/*[isComplete]=*/NULL,/*[molecule]=*/NULL</v>
      </c>
      <c r="BB511" s="60" t="str">
        <f t="shared" si="57"/>
        <v xml:space="preserve">,/*[change]=*/ 'Create new' ,/*[rank]=*/ 'genus' </v>
      </c>
    </row>
    <row r="512" spans="1:54" x14ac:dyDescent="0.2">
      <c r="A5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2" s="14">
        <v>505</v>
      </c>
      <c r="D512" s="16" t="s">
        <v>1275</v>
      </c>
      <c r="E512" s="14" t="s">
        <v>5753</v>
      </c>
      <c r="F512" s="16" t="s">
        <v>5424</v>
      </c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X512" s="6"/>
      <c r="Y512" s="6"/>
      <c r="Z512" s="6"/>
      <c r="AA512" s="6"/>
      <c r="AB512" s="6"/>
      <c r="AC512" s="6"/>
      <c r="AD512" s="6"/>
      <c r="AE512" s="6"/>
      <c r="AF512" s="6" t="s">
        <v>247</v>
      </c>
      <c r="AG512" s="6"/>
      <c r="AH512" s="6" t="s">
        <v>248</v>
      </c>
      <c r="AI512" s="6"/>
      <c r="AJ512" s="6" t="s">
        <v>1276</v>
      </c>
      <c r="AK512" s="6"/>
      <c r="AL512" s="6" t="s">
        <v>1277</v>
      </c>
      <c r="AM512" s="5">
        <v>1</v>
      </c>
      <c r="AN512" s="10" t="s">
        <v>1278</v>
      </c>
      <c r="AO512" s="10" t="s">
        <v>1279</v>
      </c>
      <c r="AP512" s="6"/>
      <c r="AQ512" s="10"/>
      <c r="AR512" s="10" t="s">
        <v>8</v>
      </c>
      <c r="AS512" s="10" t="s">
        <v>22</v>
      </c>
      <c r="AT512" s="10" t="s">
        <v>10</v>
      </c>
      <c r="AU512" s="10" t="s">
        <v>11</v>
      </c>
      <c r="AV512" s="10"/>
      <c r="AW512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'505'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'Juiceboxvirus' ,/*[subgenus]=*/NULL,/*[species]=*/ 'Corynebacterium virus Juicebox' ,/*[isType]=*/ '1' ,/*[exemplarAccessions]=*/ 'MH727550.1' ,/*[exemplarName]=*/ 'Corynebacterium phage Juicebox'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512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2" s="60" t="str">
        <f t="shared" ca="1" si="54"/>
        <v>/*[filename]=*/ 'ICTV MSL Release 35 2019 Changes.2.col_mapped.SQLinsert.xlsx' ,/*[sort]=*/ '505'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</v>
      </c>
      <c r="AZ512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2" s="60" t="str">
        <f t="shared" si="56"/>
        <v xml:space="preserve">,/*[subclass]=*/NULL,/*[order]=*/ 'Caudovirales' ,/*[suborder]=*/NULL,/*[family]=*/ 'Siphoviridae' ,/*[subfamily]=*/NULL,/*[genus]=*/ 'Juiceboxvirus' ,/*[subgenus]=*/NULL,/*[species]=*/ 'Corynebacterium virus Juicebox' ,/*[isType]=*/ '1' ,/*[exemplarAccessions]=*/ 'MH727550.1' ,/*[exemplarName]=*/ 'Corynebacterium phage Juicebox' ,/*[abbrev]=*/NULL,/*[exemplarIsolate]=*/NULL,/*[isComplete]=*/ 'CG' ,/*[molecule]=*/ 'dsDNA' </v>
      </c>
      <c r="BB512" s="60" t="str">
        <f t="shared" si="57"/>
        <v xml:space="preserve">,/*[change]=*/ 'Create new' ,/*[rank]=*/ 'species' </v>
      </c>
    </row>
    <row r="513" spans="1:54" x14ac:dyDescent="0.2">
      <c r="A5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3" s="14">
        <v>506</v>
      </c>
      <c r="D513" s="16" t="s">
        <v>1280</v>
      </c>
      <c r="E513" s="14" t="s">
        <v>5754</v>
      </c>
      <c r="F513" s="16" t="s">
        <v>5425</v>
      </c>
      <c r="G513" s="24" t="s">
        <v>104</v>
      </c>
      <c r="H513" s="24"/>
      <c r="I513" s="24"/>
      <c r="J513" s="24"/>
      <c r="K513" s="24" t="s">
        <v>105</v>
      </c>
      <c r="L513" s="24" t="s">
        <v>363</v>
      </c>
      <c r="M513" s="24" t="s">
        <v>364</v>
      </c>
      <c r="N513" s="24"/>
      <c r="O513" s="24" t="s">
        <v>365</v>
      </c>
      <c r="P513" s="24"/>
      <c r="Q513" s="24" t="s">
        <v>1281</v>
      </c>
      <c r="R513" s="24"/>
      <c r="S513" s="24" t="s">
        <v>1282</v>
      </c>
      <c r="T513" s="24"/>
      <c r="U513" s="24"/>
      <c r="V513" s="24"/>
      <c r="X513" s="6" t="s">
        <v>104</v>
      </c>
      <c r="Y513" s="6"/>
      <c r="Z513" s="6"/>
      <c r="AA513" s="6"/>
      <c r="AB513" s="6" t="s">
        <v>105</v>
      </c>
      <c r="AC513" s="6" t="s">
        <v>363</v>
      </c>
      <c r="AD513" s="6" t="s">
        <v>364</v>
      </c>
      <c r="AE513" s="6"/>
      <c r="AF513" s="6" t="s">
        <v>365</v>
      </c>
      <c r="AG513" s="6"/>
      <c r="AH513" s="6" t="s">
        <v>1281</v>
      </c>
      <c r="AI513" s="6"/>
      <c r="AJ513" s="6" t="s">
        <v>1283</v>
      </c>
      <c r="AK513" s="6"/>
      <c r="AL513" s="6"/>
      <c r="AM513" s="6"/>
      <c r="AN513" s="10"/>
      <c r="AO513" s="10"/>
      <c r="AP513" s="6"/>
      <c r="AQ513" s="10"/>
      <c r="AR513" s="10"/>
      <c r="AS513" s="10"/>
      <c r="AT513" s="10" t="s">
        <v>38</v>
      </c>
      <c r="AU513" s="10" t="s">
        <v>13</v>
      </c>
      <c r="AV513" s="10"/>
      <c r="AW513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'506'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513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3" s="60" t="str">
        <f t="shared" ca="1" si="54"/>
        <v xml:space="preserve">/*[filename]=*/ 'ICTV MSL Release 35 2019 Changes.2.col_mapped.SQLinsert.xlsx' ,/*[sort]=*/ '506'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3" s="60" t="str">
        <f t="shared" si="55"/>
        <v xml:space="preserve">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513" s="60" t="str">
        <f t="shared" si="56"/>
        <v>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</v>
      </c>
      <c r="BB513" s="60" t="str">
        <f t="shared" si="57"/>
        <v xml:space="preserve">,/*[change]=*/ 'Rename' ,/*[rank]=*/ 'genus' </v>
      </c>
    </row>
    <row r="514" spans="1:54" x14ac:dyDescent="0.2">
      <c r="A5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4" s="14">
        <v>507</v>
      </c>
      <c r="D514" s="16" t="s">
        <v>1280</v>
      </c>
      <c r="E514" s="14" t="s">
        <v>5754</v>
      </c>
      <c r="F514" s="16" t="s">
        <v>5425</v>
      </c>
      <c r="G514" s="24" t="s">
        <v>104</v>
      </c>
      <c r="H514" s="24"/>
      <c r="I514" s="24"/>
      <c r="J514" s="24"/>
      <c r="K514" s="24" t="s">
        <v>105</v>
      </c>
      <c r="L514" s="24" t="s">
        <v>363</v>
      </c>
      <c r="M514" s="24" t="s">
        <v>364</v>
      </c>
      <c r="N514" s="24"/>
      <c r="O514" s="24" t="s">
        <v>365</v>
      </c>
      <c r="P514" s="24"/>
      <c r="Q514" s="24" t="s">
        <v>1281</v>
      </c>
      <c r="R514" s="24"/>
      <c r="S514" s="24" t="s">
        <v>1282</v>
      </c>
      <c r="T514" s="24"/>
      <c r="U514" s="24" t="s">
        <v>1284</v>
      </c>
      <c r="V514" s="24"/>
      <c r="X514" s="6" t="s">
        <v>104</v>
      </c>
      <c r="Y514" s="6"/>
      <c r="Z514" s="6"/>
      <c r="AA514" s="6"/>
      <c r="AB514" s="6" t="s">
        <v>105</v>
      </c>
      <c r="AC514" s="6" t="s">
        <v>363</v>
      </c>
      <c r="AD514" s="6" t="s">
        <v>364</v>
      </c>
      <c r="AE514" s="6"/>
      <c r="AF514" s="6" t="s">
        <v>365</v>
      </c>
      <c r="AG514" s="6"/>
      <c r="AH514" s="6" t="s">
        <v>1281</v>
      </c>
      <c r="AI514" s="6"/>
      <c r="AJ514" s="6" t="s">
        <v>1283</v>
      </c>
      <c r="AK514" s="6"/>
      <c r="AL514" s="6" t="s">
        <v>1285</v>
      </c>
      <c r="AM514" s="5">
        <v>1</v>
      </c>
      <c r="AN514" s="10" t="s">
        <v>1286</v>
      </c>
      <c r="AO514" s="10" t="s">
        <v>1287</v>
      </c>
      <c r="AP514" s="10" t="s">
        <v>1288</v>
      </c>
      <c r="AQ514" s="10" t="s">
        <v>1289</v>
      </c>
      <c r="AR514" s="10" t="s">
        <v>8</v>
      </c>
      <c r="AS514" s="10" t="s">
        <v>53</v>
      </c>
      <c r="AT514" s="10" t="s">
        <v>38</v>
      </c>
      <c r="AU514" s="10" t="s">
        <v>11</v>
      </c>
      <c r="AV514" s="10"/>
      <c r="AW514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'507'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 'Huaiyangshan banyangvirus'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'Dabie bandavirus' ,/*[isType]=*/ '1' ,/*[exemplarAccessions]=*/ 'L: HM745930, M: HM745931, S: HM745932 ' ,/*[exemplarName]=*/ 'severe fever with thrombocytopenia syndrome virus' ,/*[abbrev]=*/ 'SFTSV' ,/*[exemplarIsolate]=*/ ' HB29' ,/*[isComplete]=*/ 'CG' ,/*[molecule]=*/ 'ssRNA (-)' ,/*[change]=*/ 'Rename' ,/*[rank]=*/ 'species' /*,_comment='loaded from D:\client\github\ICTVonlineDbLoad\excel_files\[ICTV MSL Release 35 2019 Changes.2.col_mapped.SQLinsert.xlsx]load_next_msl'*/)</v>
      </c>
      <c r="AX514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4" s="60" t="str">
        <f t="shared" ca="1" si="54"/>
        <v xml:space="preserve">/*[filename]=*/ 'ICTV MSL Release 35 2019 Changes.2.col_mapped.SQLinsert.xlsx' ,/*[sort]=*/ '507'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4" s="60" t="str">
        <f t="shared" si="55"/>
        <v xml:space="preserve">,/*[srcSubOrder]=*/NULL,/*[srcFamily]=*/ 'Phenuiviridae' ,/*[srcSubFamily]=*/NULL,/*[srcGenus]=*/ 'Banyangvirus' ,/*[srcSubgenus]=*/NULL,/*[srcSpecies]=*/ 'Huaiyangshan banyangvirus' ,/*[srcIstype]=*/NULL,/*[empty1]=*/NULL,/*[realm]=*/ 'Riboviria' ,/*[subrealm]=*/NULL,/*[kingdom]=*/NULL,/*[subkingdom]=*/NULL,/*[phylum]=*/ 'Negarnaviricota' ,/*[Subphylum]=*/ 'Polyploviricotina' ,/*[class]=*/ 'Ellioviricetes' </v>
      </c>
      <c r="BA514" s="60" t="str">
        <f t="shared" si="56"/>
        <v xml:space="preserve">,/*[subclass]=*/NULL,/*[order]=*/ 'Bunyavirales' ,/*[suborder]=*/NULL,/*[family]=*/ 'Phenuiviridae' ,/*[subfamily]=*/NULL,/*[genus]=*/ 'Bandavirus' ,/*[subgenus]=*/NULL,/*[species]=*/ 'Dabie bandavirus' ,/*[isType]=*/ '1' ,/*[exemplarAccessions]=*/ 'L: HM745930, M: HM745931, S: HM745932 ' ,/*[exemplarName]=*/ 'severe fever with thrombocytopenia syndrome virus' ,/*[abbrev]=*/ 'SFTSV' ,/*[exemplarIsolate]=*/ ' HB29' ,/*[isComplete]=*/ 'CG' ,/*[molecule]=*/ 'ssRNA (-)' </v>
      </c>
      <c r="BB514" s="60" t="str">
        <f t="shared" si="57"/>
        <v xml:space="preserve">,/*[change]=*/ 'Rename' ,/*[rank]=*/ 'species' </v>
      </c>
    </row>
    <row r="515" spans="1:54" x14ac:dyDescent="0.2">
      <c r="A5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5" s="14">
        <v>508</v>
      </c>
      <c r="D515" s="16" t="s">
        <v>1280</v>
      </c>
      <c r="E515" s="14" t="s">
        <v>5754</v>
      </c>
      <c r="F515" s="16" t="s">
        <v>5425</v>
      </c>
      <c r="G515" s="24" t="s">
        <v>104</v>
      </c>
      <c r="H515" s="24"/>
      <c r="I515" s="24"/>
      <c r="J515" s="24"/>
      <c r="K515" s="24" t="s">
        <v>105</v>
      </c>
      <c r="L515" s="24" t="s">
        <v>363</v>
      </c>
      <c r="M515" s="24" t="s">
        <v>364</v>
      </c>
      <c r="N515" s="24"/>
      <c r="O515" s="24" t="s">
        <v>365</v>
      </c>
      <c r="P515" s="24"/>
      <c r="Q515" s="24" t="s">
        <v>1281</v>
      </c>
      <c r="R515" s="24"/>
      <c r="S515" s="24" t="s">
        <v>1282</v>
      </c>
      <c r="T515" s="24"/>
      <c r="U515" s="24" t="s">
        <v>1290</v>
      </c>
      <c r="V515" s="24"/>
      <c r="X515" s="6" t="s">
        <v>104</v>
      </c>
      <c r="Y515" s="6"/>
      <c r="Z515" s="6"/>
      <c r="AA515" s="6"/>
      <c r="AB515" s="6" t="s">
        <v>105</v>
      </c>
      <c r="AC515" s="6" t="s">
        <v>363</v>
      </c>
      <c r="AD515" s="6" t="s">
        <v>364</v>
      </c>
      <c r="AE515" s="6"/>
      <c r="AF515" s="6" t="s">
        <v>365</v>
      </c>
      <c r="AG515" s="6"/>
      <c r="AH515" s="6" t="s">
        <v>1281</v>
      </c>
      <c r="AI515" s="6"/>
      <c r="AJ515" s="6" t="s">
        <v>1283</v>
      </c>
      <c r="AK515" s="6"/>
      <c r="AL515" s="6" t="s">
        <v>1291</v>
      </c>
      <c r="AM515" s="5">
        <v>0</v>
      </c>
      <c r="AN515" s="10" t="s">
        <v>1292</v>
      </c>
      <c r="AO515" s="10" t="s">
        <v>1293</v>
      </c>
      <c r="AP515" s="10" t="s">
        <v>1294</v>
      </c>
      <c r="AQ515" s="10" t="s">
        <v>1295</v>
      </c>
      <c r="AR515" s="10" t="s">
        <v>8</v>
      </c>
      <c r="AS515" s="10" t="s">
        <v>53</v>
      </c>
      <c r="AT515" s="10" t="s">
        <v>38</v>
      </c>
      <c r="AU515" s="10" t="s">
        <v>11</v>
      </c>
      <c r="AV515" s="10"/>
      <c r="AW515" s="60" t="str">
        <f t="shared" ca="1" si="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'508'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 'Heartland banyangvirus'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'Heartland bandavirus' ,/*[isType]=*/ '0' ,/*[exemplarAccessions]=*/ 'L: KJ740148, M: KJ740147, S: KJ740146' ,/*[exemplarName]=*/ 'Heartland virus' ,/*[abbrev]=*/ 'HRTV' ,/*[exemplarIsolate]=*/ 'TN' ,/*[isComplete]=*/ 'CG' ,/*[molecule]=*/ 'ssRNA (-)' ,/*[change]=*/ 'Rename' ,/*[rank]=*/ 'species' /*,_comment='loaded from D:\client\github\ICTVonlineDbLoad\excel_files\[ICTV MSL Release 35 2019 Changes.2.col_mapped.SQLinsert.xlsx]load_next_msl'*/)</v>
      </c>
      <c r="AX515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5" s="60" t="str">
        <f t="shared" ca="1" si="54"/>
        <v xml:space="preserve">/*[filename]=*/ 'ICTV MSL Release 35 2019 Changes.2.col_mapped.SQLinsert.xlsx' ,/*[sort]=*/ '508'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5" s="60" t="str">
        <f t="shared" si="55"/>
        <v xml:space="preserve">,/*[srcSubOrder]=*/NULL,/*[srcFamily]=*/ 'Phenuiviridae' ,/*[srcSubFamily]=*/NULL,/*[srcGenus]=*/ 'Banyangvirus' ,/*[srcSubgenus]=*/NULL,/*[srcSpecies]=*/ 'Heartland banyangvirus' ,/*[srcIstype]=*/NULL,/*[empty1]=*/NULL,/*[realm]=*/ 'Riboviria' ,/*[subrealm]=*/NULL,/*[kingdom]=*/NULL,/*[subkingdom]=*/NULL,/*[phylum]=*/ 'Negarnaviricota' ,/*[Subphylum]=*/ 'Polyploviricotina' ,/*[class]=*/ 'Ellioviricetes' </v>
      </c>
      <c r="BA515" s="60" t="str">
        <f t="shared" si="56"/>
        <v xml:space="preserve">,/*[subclass]=*/NULL,/*[order]=*/ 'Bunyavirales' ,/*[suborder]=*/NULL,/*[family]=*/ 'Phenuiviridae' ,/*[subfamily]=*/NULL,/*[genus]=*/ 'Bandavirus' ,/*[subgenus]=*/NULL,/*[species]=*/ 'Heartland bandavirus' ,/*[isType]=*/ '0' ,/*[exemplarAccessions]=*/ 'L: KJ740148, M: KJ740147, S: KJ740146' ,/*[exemplarName]=*/ 'Heartland virus' ,/*[abbrev]=*/ 'HRTV' ,/*[exemplarIsolate]=*/ 'TN' ,/*[isComplete]=*/ 'CG' ,/*[molecule]=*/ 'ssRNA (-)' </v>
      </c>
      <c r="BB515" s="60" t="str">
        <f t="shared" si="57"/>
        <v xml:space="preserve">,/*[change]=*/ 'Rename' ,/*[rank]=*/ 'species' </v>
      </c>
    </row>
    <row r="516" spans="1:54" x14ac:dyDescent="0.2">
      <c r="A5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6" s="14">
        <v>509</v>
      </c>
      <c r="D516" s="16" t="s">
        <v>1280</v>
      </c>
      <c r="E516" s="14" t="s">
        <v>5754</v>
      </c>
      <c r="F516" s="16" t="s">
        <v>5425</v>
      </c>
      <c r="G516" s="24" t="s">
        <v>104</v>
      </c>
      <c r="H516" s="24"/>
      <c r="I516" s="24"/>
      <c r="J516" s="24"/>
      <c r="K516" s="24" t="s">
        <v>105</v>
      </c>
      <c r="L516" s="24" t="s">
        <v>363</v>
      </c>
      <c r="M516" s="24" t="s">
        <v>364</v>
      </c>
      <c r="N516" s="24"/>
      <c r="O516" s="24" t="s">
        <v>365</v>
      </c>
      <c r="P516" s="24"/>
      <c r="Q516" s="24" t="s">
        <v>1281</v>
      </c>
      <c r="R516" s="24"/>
      <c r="S516" s="24" t="s">
        <v>1282</v>
      </c>
      <c r="T516" s="24"/>
      <c r="U516" s="24" t="s">
        <v>1296</v>
      </c>
      <c r="V516" s="24"/>
      <c r="X516" s="6" t="s">
        <v>104</v>
      </c>
      <c r="Y516" s="6"/>
      <c r="Z516" s="6"/>
      <c r="AA516" s="6"/>
      <c r="AB516" s="6" t="s">
        <v>105</v>
      </c>
      <c r="AC516" s="6" t="s">
        <v>363</v>
      </c>
      <c r="AD516" s="6" t="s">
        <v>364</v>
      </c>
      <c r="AE516" s="6"/>
      <c r="AF516" s="6" t="s">
        <v>365</v>
      </c>
      <c r="AG516" s="6"/>
      <c r="AH516" s="6" t="s">
        <v>1281</v>
      </c>
      <c r="AI516" s="6"/>
      <c r="AJ516" s="6" t="s">
        <v>1283</v>
      </c>
      <c r="AK516" s="6"/>
      <c r="AL516" s="6" t="s">
        <v>1297</v>
      </c>
      <c r="AM516" s="5">
        <v>0</v>
      </c>
      <c r="AN516" s="10" t="s">
        <v>1298</v>
      </c>
      <c r="AO516" s="10" t="s">
        <v>1299</v>
      </c>
      <c r="AP516" s="10" t="s">
        <v>1300</v>
      </c>
      <c r="AQ516" s="10" t="s">
        <v>1301</v>
      </c>
      <c r="AR516" s="10" t="s">
        <v>21</v>
      </c>
      <c r="AS516" s="10" t="s">
        <v>53</v>
      </c>
      <c r="AT516" s="10" t="s">
        <v>38</v>
      </c>
      <c r="AU516" s="10" t="s">
        <v>11</v>
      </c>
      <c r="AV516" s="10"/>
      <c r="AW516" s="60" t="str">
        <f t="shared" ref="AW516:AW579" ca="1" si="58">CLEAN(
CONCATENATE(
"insert into [",MID(AW$1,4,100),"] (",
      AX516,
      "/* "",[_comments]"" */ ",
") values (",
AY516,AZ516,BA516,BB516,
CONCATENATE("/*,_comment='loaded from ",SUBSTITUTE(CELL("filename",AX515),"'","''"),"'*/"),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'509'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 'Guertu banyangvirus'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'Guertu bandavirus' ,/*[isType]=*/ '0' ,/*[exemplarAccessions]=*/ 'L: KT328593, M: KT328592, S: KT328591 ' ,/*[exemplarName]=*/ 'Guertu virus' ,/*[abbrev]=*/ 'GTV' ,/*[exemplarIsolate]=*/ 'DXM' ,/*[isComplete]=*/ 'CCG' ,/*[molecule]=*/ 'ssRNA (-)' ,/*[change]=*/ 'Rename' ,/*[rank]=*/ 'species' /*,_comment='loaded from D:\client\github\ICTVonlineDbLoad\excel_files\[ICTV MSL Release 35 2019 Changes.2.col_mapped.SQLinsert.xlsx]load_next_msl'*/)</v>
      </c>
      <c r="AX516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6" s="60" t="str">
        <f t="shared" ca="1" si="54"/>
        <v xml:space="preserve">/*[filename]=*/ 'ICTV MSL Release 35 2019 Changes.2.col_mapped.SQLinsert.xlsx' ,/*[sort]=*/ '509'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6" s="60" t="str">
        <f t="shared" si="55"/>
        <v xml:space="preserve">,/*[srcSubOrder]=*/NULL,/*[srcFamily]=*/ 'Phenuiviridae' ,/*[srcSubFamily]=*/NULL,/*[srcGenus]=*/ 'Banyangvirus' ,/*[srcSubgenus]=*/NULL,/*[srcSpecies]=*/ 'Guertu banyangvirus' ,/*[srcIstype]=*/NULL,/*[empty1]=*/NULL,/*[realm]=*/ 'Riboviria' ,/*[subrealm]=*/NULL,/*[kingdom]=*/NULL,/*[subkingdom]=*/NULL,/*[phylum]=*/ 'Negarnaviricota' ,/*[Subphylum]=*/ 'Polyploviricotina' ,/*[class]=*/ 'Ellioviricetes' </v>
      </c>
      <c r="BA516" s="60" t="str">
        <f t="shared" si="56"/>
        <v xml:space="preserve">,/*[subclass]=*/NULL,/*[order]=*/ 'Bunyavirales' ,/*[suborder]=*/NULL,/*[family]=*/ 'Phenuiviridae' ,/*[subfamily]=*/NULL,/*[genus]=*/ 'Bandavirus' ,/*[subgenus]=*/NULL,/*[species]=*/ 'Guertu bandavirus' ,/*[isType]=*/ '0' ,/*[exemplarAccessions]=*/ 'L: KT328593, M: KT328592, S: KT328591 ' ,/*[exemplarName]=*/ 'Guertu virus' ,/*[abbrev]=*/ 'GTV' ,/*[exemplarIsolate]=*/ 'DXM' ,/*[isComplete]=*/ 'CCG' ,/*[molecule]=*/ 'ssRNA (-)' </v>
      </c>
      <c r="BB516" s="60" t="str">
        <f t="shared" si="57"/>
        <v xml:space="preserve">,/*[change]=*/ 'Rename' ,/*[rank]=*/ 'species' </v>
      </c>
    </row>
    <row r="517" spans="1:54" x14ac:dyDescent="0.2">
      <c r="A5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7" s="14">
        <v>510</v>
      </c>
      <c r="D517" s="16" t="s">
        <v>1302</v>
      </c>
      <c r="E517" s="14" t="s">
        <v>5755</v>
      </c>
      <c r="F517" s="16" t="s">
        <v>5426</v>
      </c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X517" s="6"/>
      <c r="Y517" s="6"/>
      <c r="Z517" s="6"/>
      <c r="AA517" s="6"/>
      <c r="AB517" s="6"/>
      <c r="AC517" s="6"/>
      <c r="AD517" s="6"/>
      <c r="AE517" s="6"/>
      <c r="AF517" s="6" t="s">
        <v>563</v>
      </c>
      <c r="AG517" s="6"/>
      <c r="AH517" s="6" t="s">
        <v>1303</v>
      </c>
      <c r="AI517" s="6"/>
      <c r="AJ517" s="6" t="s">
        <v>1304</v>
      </c>
      <c r="AK517" s="6"/>
      <c r="AL517" s="6"/>
      <c r="AM517" s="6"/>
      <c r="AN517" s="10"/>
      <c r="AO517" s="10"/>
      <c r="AP517" s="10"/>
      <c r="AQ517" s="10"/>
      <c r="AR517" s="10"/>
      <c r="AS517" s="10" t="s">
        <v>47</v>
      </c>
      <c r="AT517" s="10" t="s">
        <v>10</v>
      </c>
      <c r="AU517" s="10" t="s">
        <v>13</v>
      </c>
      <c r="AV517" s="10"/>
      <c r="AW517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'510'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'Dioscovirus'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517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7" s="60" t="str">
        <f t="shared" ca="1" si="54"/>
        <v>/*[filename]=*/ 'ICTV MSL Release 35 2019 Changes.2.col_mapped.SQLinsert.xlsx' ,/*[sort]=*/ '510'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17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7" s="60" t="str">
        <f t="shared" si="56"/>
        <v xml:space="preserve">,/*[subclass]=*/NULL,/*[order]=*/ 'Ortervirales' ,/*[suborder]=*/NULL,/*[family]=*/ 'Caulimoviridae' ,/*[subfamily]=*/NULL,/*[genus]=*/ 'Dioscovirus' ,/*[subgenus]=*/NULL,/*[species]=*/NULL,/*[isType]=*/NULL,/*[exemplarAccessions]=*/NULL,/*[exemplarName]=*/NULL,/*[abbrev]=*/NULL,/*[exemplarIsolate]=*/NULL,/*[isComplete]=*/NULL,/*[molecule]=*/ 'dsDNA-RT' </v>
      </c>
      <c r="BB517" s="60" t="str">
        <f t="shared" si="57"/>
        <v xml:space="preserve">,/*[change]=*/ 'Create new' ,/*[rank]=*/ 'genus' </v>
      </c>
    </row>
    <row r="518" spans="1:54" x14ac:dyDescent="0.2">
      <c r="A5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8" s="14">
        <v>511</v>
      </c>
      <c r="D518" s="16" t="s">
        <v>1302</v>
      </c>
      <c r="E518" s="14" t="s">
        <v>5755</v>
      </c>
      <c r="F518" s="16" t="s">
        <v>5426</v>
      </c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X518" s="6"/>
      <c r="Y518" s="6"/>
      <c r="Z518" s="6"/>
      <c r="AA518" s="6"/>
      <c r="AB518" s="6"/>
      <c r="AC518" s="6"/>
      <c r="AD518" s="6"/>
      <c r="AE518" s="6"/>
      <c r="AF518" s="6" t="s">
        <v>563</v>
      </c>
      <c r="AG518" s="6"/>
      <c r="AH518" s="6" t="s">
        <v>1303</v>
      </c>
      <c r="AI518" s="6"/>
      <c r="AJ518" s="6" t="s">
        <v>1304</v>
      </c>
      <c r="AK518" s="6"/>
      <c r="AL518" s="6" t="s">
        <v>1305</v>
      </c>
      <c r="AM518" s="5">
        <v>1</v>
      </c>
      <c r="AN518" s="10" t="s">
        <v>1306</v>
      </c>
      <c r="AO518" s="10" t="s">
        <v>1307</v>
      </c>
      <c r="AP518" s="6" t="s">
        <v>1308</v>
      </c>
      <c r="AQ518" s="10" t="s">
        <v>1309</v>
      </c>
      <c r="AR518" s="10" t="s">
        <v>8</v>
      </c>
      <c r="AS518" s="10" t="s">
        <v>47</v>
      </c>
      <c r="AT518" s="10" t="s">
        <v>10</v>
      </c>
      <c r="AU518" s="10" t="s">
        <v>11</v>
      </c>
      <c r="AV518" s="10"/>
      <c r="AW518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'511'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'Dioscovirus' ,/*[subgenus]=*/NULL,/*[species]=*/ 'Dioscorea nummularia associated virus' ,/*[isType]=*/ '1' ,/*[exemplarAccessions]=*/ 'MG944237' ,/*[exemplarName]=*/ 'Dioscorea nummularia-associated virus' ,/*[abbrev]=*/ 'DNUaV' ,/*[exemplarIsolate]=*/ 'WSM01_DN'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18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8" s="60" t="str">
        <f t="shared" ca="1" si="54"/>
        <v>/*[filename]=*/ 'ICTV MSL Release 35 2019 Changes.2.col_mapped.SQLinsert.xlsx' ,/*[sort]=*/ '511'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18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8" s="60" t="str">
        <f t="shared" si="56"/>
        <v xml:space="preserve">,/*[subclass]=*/NULL,/*[order]=*/ 'Ortervirales' ,/*[suborder]=*/NULL,/*[family]=*/ 'Caulimoviridae' ,/*[subfamily]=*/NULL,/*[genus]=*/ 'Dioscovirus' ,/*[subgenus]=*/NULL,/*[species]=*/ 'Dioscorea nummularia associated virus' ,/*[isType]=*/ '1' ,/*[exemplarAccessions]=*/ 'MG944237' ,/*[exemplarName]=*/ 'Dioscorea nummularia-associated virus' ,/*[abbrev]=*/ 'DNUaV' ,/*[exemplarIsolate]=*/ 'WSM01_DN' ,/*[isComplete]=*/ 'CG' ,/*[molecule]=*/ 'dsDNA-RT' </v>
      </c>
      <c r="BB518" s="60" t="str">
        <f t="shared" si="57"/>
        <v xml:space="preserve">,/*[change]=*/ 'Create new' ,/*[rank]=*/ 'species' </v>
      </c>
    </row>
    <row r="519" spans="1:54" x14ac:dyDescent="0.2">
      <c r="A5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9" s="14">
        <v>512</v>
      </c>
      <c r="D519" s="16" t="s">
        <v>1302</v>
      </c>
      <c r="E519" s="14" t="s">
        <v>5755</v>
      </c>
      <c r="F519" s="16" t="s">
        <v>5426</v>
      </c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X519" s="6"/>
      <c r="Y519" s="6"/>
      <c r="Z519" s="6"/>
      <c r="AA519" s="6"/>
      <c r="AB519" s="6"/>
      <c r="AC519" s="6"/>
      <c r="AD519" s="6"/>
      <c r="AE519" s="6"/>
      <c r="AF519" s="6" t="s">
        <v>563</v>
      </c>
      <c r="AG519" s="6"/>
      <c r="AH519" s="6" t="s">
        <v>1303</v>
      </c>
      <c r="AI519" s="6"/>
      <c r="AJ519" s="6" t="s">
        <v>1310</v>
      </c>
      <c r="AK519" s="6"/>
      <c r="AL519" s="6"/>
      <c r="AM519" s="6"/>
      <c r="AN519" s="6"/>
      <c r="AO519" s="6"/>
      <c r="AP519" s="6"/>
      <c r="AQ519" s="6"/>
      <c r="AR519" s="6"/>
      <c r="AS519" s="6" t="s">
        <v>47</v>
      </c>
      <c r="AT519" s="10" t="s">
        <v>10</v>
      </c>
      <c r="AU519" s="10" t="s">
        <v>13</v>
      </c>
      <c r="AV519" s="10"/>
      <c r="AW519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'512'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'Vaccinivirus'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519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9" s="60" t="str">
        <f t="shared" ca="1" si="54"/>
        <v>/*[filename]=*/ 'ICTV MSL Release 35 2019 Changes.2.col_mapped.SQLinsert.xlsx' ,/*[sort]=*/ '512'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19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9" s="60" t="str">
        <f t="shared" si="56"/>
        <v xml:space="preserve">,/*[subclass]=*/NULL,/*[order]=*/ 'Ortervirales' ,/*[suborder]=*/NULL,/*[family]=*/ 'Caulimoviridae' ,/*[subfamily]=*/NULL,/*[genus]=*/ 'Vaccinivirus' ,/*[subgenus]=*/NULL,/*[species]=*/NULL,/*[isType]=*/NULL,/*[exemplarAccessions]=*/NULL,/*[exemplarName]=*/NULL,/*[abbrev]=*/NULL,/*[exemplarIsolate]=*/NULL,/*[isComplete]=*/NULL,/*[molecule]=*/ 'dsDNA-RT' </v>
      </c>
      <c r="BB519" s="60" t="str">
        <f t="shared" si="57"/>
        <v xml:space="preserve">,/*[change]=*/ 'Create new' ,/*[rank]=*/ 'genus' </v>
      </c>
    </row>
    <row r="520" spans="1:54" x14ac:dyDescent="0.2">
      <c r="A5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0" s="14">
        <v>513</v>
      </c>
      <c r="D520" s="16" t="s">
        <v>1302</v>
      </c>
      <c r="E520" s="14" t="s">
        <v>5755</v>
      </c>
      <c r="F520" s="16" t="s">
        <v>5426</v>
      </c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X520" s="6"/>
      <c r="Y520" s="6"/>
      <c r="Z520" s="6"/>
      <c r="AA520" s="6"/>
      <c r="AB520" s="6"/>
      <c r="AC520" s="6"/>
      <c r="AD520" s="6"/>
      <c r="AE520" s="6"/>
      <c r="AF520" s="6" t="s">
        <v>563</v>
      </c>
      <c r="AG520" s="6"/>
      <c r="AH520" s="6" t="s">
        <v>1303</v>
      </c>
      <c r="AI520" s="6"/>
      <c r="AJ520" s="6" t="s">
        <v>1310</v>
      </c>
      <c r="AK520" s="6"/>
      <c r="AL520" s="6" t="s">
        <v>1311</v>
      </c>
      <c r="AM520" s="5">
        <v>1</v>
      </c>
      <c r="AN520" s="10" t="s">
        <v>1312</v>
      </c>
      <c r="AO520" s="10" t="s">
        <v>1313</v>
      </c>
      <c r="AP520" s="6" t="s">
        <v>1314</v>
      </c>
      <c r="AQ520" s="10" t="s">
        <v>1315</v>
      </c>
      <c r="AR520" s="10" t="s">
        <v>8</v>
      </c>
      <c r="AS520" s="10" t="s">
        <v>47</v>
      </c>
      <c r="AT520" s="10" t="s">
        <v>10</v>
      </c>
      <c r="AU520" s="10" t="s">
        <v>11</v>
      </c>
      <c r="AV520" s="10"/>
      <c r="AW520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'513'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'Vaccinivirus' ,/*[subgenus]=*/NULL,/*[species]=*/ 'Blueberry fruit drop associated virus' ,/*[isType]=*/ '1' ,/*[exemplarAccessions]=*/ 'KT148886' ,/*[exemplarName]=*/ 'Blueberry fruit drop-associated virus' ,/*[abbrev]=*/ 'BFDaV' ,/*[exemplarIsolate]=*/ 'WA'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20" s="60" t="str">
        <f t="shared" si="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0" s="60" t="str">
        <f t="shared" ca="1" si="54"/>
        <v>/*[filename]=*/ 'ICTV MSL Release 35 2019 Changes.2.col_mapped.SQLinsert.xlsx' ,/*[sort]=*/ '513'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20" s="60" t="str">
        <f t="shared" si="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0" s="60" t="str">
        <f t="shared" si="56"/>
        <v xml:space="preserve">,/*[subclass]=*/NULL,/*[order]=*/ 'Ortervirales' ,/*[suborder]=*/NULL,/*[family]=*/ 'Caulimoviridae' ,/*[subfamily]=*/NULL,/*[genus]=*/ 'Vaccinivirus' ,/*[subgenus]=*/NULL,/*[species]=*/ 'Blueberry fruit drop associated virus' ,/*[isType]=*/ '1' ,/*[exemplarAccessions]=*/ 'KT148886' ,/*[exemplarName]=*/ 'Blueberry fruit drop-associated virus' ,/*[abbrev]=*/ 'BFDaV' ,/*[exemplarIsolate]=*/ 'WA' ,/*[isComplete]=*/ 'CG' ,/*[molecule]=*/ 'dsDNA-RT' </v>
      </c>
      <c r="BB520" s="60" t="str">
        <f t="shared" si="57"/>
        <v xml:space="preserve">,/*[change]=*/ 'Create new' ,/*[rank]=*/ 'species' </v>
      </c>
    </row>
    <row r="521" spans="1:54" x14ac:dyDescent="0.2">
      <c r="A5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1" s="14">
        <v>514</v>
      </c>
      <c r="D521" s="16" t="s">
        <v>1302</v>
      </c>
      <c r="E521" s="14" t="s">
        <v>5755</v>
      </c>
      <c r="F521" s="16" t="s">
        <v>5426</v>
      </c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X521" s="6"/>
      <c r="Y521" s="6"/>
      <c r="Z521" s="6"/>
      <c r="AA521" s="6"/>
      <c r="AB521" s="6"/>
      <c r="AC521" s="6"/>
      <c r="AD521" s="6"/>
      <c r="AE521" s="6"/>
      <c r="AF521" s="6" t="s">
        <v>563</v>
      </c>
      <c r="AG521" s="6"/>
      <c r="AH521" s="6" t="s">
        <v>1303</v>
      </c>
      <c r="AI521" s="6"/>
      <c r="AJ521" s="6" t="s">
        <v>1316</v>
      </c>
      <c r="AK521" s="6"/>
      <c r="AL521" s="6" t="s">
        <v>1317</v>
      </c>
      <c r="AM521" s="5">
        <v>0</v>
      </c>
      <c r="AN521" s="10" t="s">
        <v>1318</v>
      </c>
      <c r="AO521" s="10" t="s">
        <v>1317</v>
      </c>
      <c r="AP521" s="6" t="s">
        <v>1319</v>
      </c>
      <c r="AQ521" s="10" t="s">
        <v>1320</v>
      </c>
      <c r="AR521" s="10" t="s">
        <v>8</v>
      </c>
      <c r="AS521" s="10" t="s">
        <v>47</v>
      </c>
      <c r="AT521" s="10" t="s">
        <v>10</v>
      </c>
      <c r="AU521" s="10" t="s">
        <v>11</v>
      </c>
      <c r="AV521" s="10"/>
      <c r="AW521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'514'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'Badnavirus' ,/*[subgenus]=*/NULL,/*[species]=*/ 'Codonopsis vein clearing virus' ,/*[isType]=*/ '0' ,/*[exemplarAccessions]=*/ 'MK044821' ,/*[exemplarName]=*/ 'Codonopsis vein clearing virus' ,/*[abbrev]=*/ 'CoVCV' ,/*[exemplarIsolate]=*/ 'Muju'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21" s="60" t="str">
        <f t="shared" ref="AX521:AX584" si="5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1" s="60" t="str">
        <f t="shared" ref="AY521:AY584" ca="1" si="60">CONCATENATE(
CONCATENATE("/*[",A$1,"]=*/",IF(ISBLANK(A521),"NULL",CONCATENATE(" '",SUBSTITUTE(A521,"'","''"),"' ")),
CONCATENATE(",/*[",B$1,"]=*/",IF(ISBLANK(B521),"NULL",CONCATENATE(" '",SUBSTITUTE(B521,"'","''"),"' "))),
CONCATENATE(",/*[",C$1,"]=*/",IF(ISBLANK(C521),"NULL",CONCATENATE(" '",SUBSTITUTE(C521,"'","''"),"' "))),
CONCATENATE(",/*[",D$1,"]=*/",IF(ISBLANK(D521),"NULL",CONCATENATE(" '",SUBSTITUTE(D521,"'","''"),"' "))),
CONCATENATE(",/*[",E$1,"]=*/",IF(ISBLANK(E521),"NULL",CONCATENATE(" '",SUBSTITUTE(E521,"'","''"),"' "))),
CONCATENATE(",/*[",F$1,"]=*/",IF(ISBLANK(F521),"NULL",CONCATENATE(" '",SUBSTITUTE(F521,"'","''"),"' "))),
CONCATENATE(",/*[",G$1,"]=*/",IF(ISBLANK(G521),"NULL",CONCATENATE(" '",SUBSTITUTE(G521,"'","''"),"' "))),
CONCATENATE(",/*[",H$1,"]=*/",IF(ISBLANK(H521),"NULL",CONCATENATE(" '",SUBSTITUTE(H521,"'","''"),"' "))),
CONCATENATE(",/*[",I$1,"]=*/",IF(ISBLANK(I521),"NULL",CONCATENATE(" '",SUBSTITUTE(I521,"'","''"),"' "))),
CONCATENATE(",/*[",J$1,"]=*/",IF(ISBLANK(J521),"NULL",CONCATENATE(" '",SUBSTITUTE(J521,"'","''"),"' "))),
CONCATENATE(",/*[",K$1,"]=*/",IF(ISBLANK(K521),"NULL",CONCATENATE(" '",SUBSTITUTE(K521,"'","''"),"' "))),
CONCATENATE(",/*[",L$1,"]=*/",IF(ISBLANK(L521),"NULL",CONCATENATE(" '",SUBSTITUTE(L521,"'","''"),"' "))),
CONCATENATE(",/*[",M$1,"]=*/",IF(ISBLANK(M521),"NULL",CONCATENATE(" '",SUBSTITUTE(M521,"'","''"),"' "))),
CONCATENATE(",/*[",N$1,"]=*/",IF(ISBLANK(N521),"NULL",CONCATENATE(" '",SUBSTITUTE(N521,"'","''"),"' "))),
CONCATENATE(",/*[",O$1,"]=*/",IF(ISBLANK(O521),"NULL",CONCATENATE(" '",SUBSTITUTE(O521,"'","''"),"' "))),
))</f>
        <v>/*[filename]=*/ 'ICTV MSL Release 35 2019 Changes.2.col_mapped.SQLinsert.xlsx' ,/*[sort]=*/ '514'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21" s="60" t="str">
        <f t="shared" ref="AZ521:AZ584" si="61">CONCATENATE(
CONCATENATE(",/*[",P$1,"]=*/",IF(ISBLANK(P521),"NULL",CONCATENATE(" '",SUBSTITUTE(P521,"'","''"),"' " ))),
CONCATENATE(",/*[",Q$1,"]=*/",IF(ISBLANK(Q521),"NULL",CONCATENATE(" '",SUBSTITUTE(Q521,"'","''"),"' " ))),
CONCATENATE(",/*[",R$1,"]=*/",IF(ISBLANK(R521),"NULL",CONCATENATE(" '",SUBSTITUTE(R521,"'","''"),"' " ))),
CONCATENATE(",/*[",S$1,"]=*/",IF(ISBLANK(S521),"NULL",CONCATENATE(" '",SUBSTITUTE(S521,"'","''"),"' " ))),
CONCATENATE(",/*[",T$1,"]=*/",IF(ISBLANK(T521),"NULL",CONCATENATE(" '",SUBSTITUTE(T521,"'","''"),"' " ))),
CONCATENATE(",/*[",U$1,"]=*/",IF(ISBLANK(U521),"NULL",CONCATENATE(" '",SUBSTITUTE(U521,"'","''"),"' " ))),
CONCATENATE(",/*[",V$1,"]=*/",IF(ISBLANK(V521),"NULL",CONCATENATE(" '",SUBSTITUTE(V521,"'","''"),"' " ))),
CONCATENATE(",/*[",W$1,"]=*/",IF(ISBLANK(W521),"NULL",CONCATENATE(" '",SUBSTITUTE(W521,"'","''"),"' " ))),
CONCATENATE(",/*[",X$1,"]=*/",IF(ISBLANK(X521),"NULL",CONCATENATE(" '",SUBSTITUTE(X521,"'","''"),"' " ))),
CONCATENATE(",/*[",Y$1,"]=*/",IF(ISBLANK(Y521),"NULL",CONCATENATE(" '",SUBSTITUTE(Y521,"'","''"),"' " ))),
CONCATENATE(",/*[",Z$1,"]=*/",IF(ISBLANK(Z521),"NULL",CONCATENATE(" '",SUBSTITUTE(Z521,"'","''"),"' " ))),
CONCATENATE(",/*[",AA$1,"]=*/",IF(ISBLANK(AA521),"NULL",CONCATENATE(" '",SUBSTITUTE(AA521,"'","''"),"' " ))),
CONCATENATE(",/*[",AB$1,"]=*/",IF(ISBLANK(AB521),"NULL",CONCATENATE(" '",SUBSTITUTE(AB521,"'","''"),"' " ))),
CONCATENATE(",/*[",AC$1,"]=*/",IF(ISBLANK(AC521),"NULL",CONCATENATE(" '",SUBSTITUTE(AC521,"'","''"),"' " ))),
CONCATENATE(",/*[",AD$1,"]=*/",IF(ISBLANK(AD521),"NULL",CONCATENATE(" '",SUBSTITUTE(AD521,"'","''"),"'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1" s="60" t="str">
        <f t="shared" ref="BA521:BA584" si="62">CONCATENATE(
CONCATENATE(",/*[",AE$1,"]=*/",IF(ISBLANK(AE521),"NULL",CONCATENATE(" '",SUBSTITUTE(AE521,"'","''"),"' " ))),
CONCATENATE(",/*[",AF$1,"]=*/",IF(ISBLANK(AF521),"NULL",CONCATENATE(" '",SUBSTITUTE(AF521,"'","''"),"' " ))),
CONCATENATE(",/*[",AG$1,"]=*/",IF(ISBLANK(AG521),"NULL",CONCATENATE(" '",SUBSTITUTE(AG521,"'","''"),"' " ))),
CONCATENATE(",/*[",AH$1,"]=*/",IF(ISBLANK(AH521),"NULL",CONCATENATE(" '",SUBSTITUTE(AH521,"'","''"),"' " ))),
CONCATENATE(",/*[",AI$1,"]=*/",IF(ISBLANK(AI521),"NULL",CONCATENATE(" '",SUBSTITUTE(AI521,"'","''"),"' " ))),
CONCATENATE(",/*[",AJ$1,"]=*/",IF(ISBLANK(AJ521),"NULL",CONCATENATE(" '",SUBSTITUTE(AJ521,"'","''"),"' " ))),
CONCATENATE(",/*[",AK$1,"]=*/",IF(ISBLANK(AK521),"NULL",CONCATENATE(" '",SUBSTITUTE(AK521,"'","''"),"' " ))),
CONCATENATE(",/*[",AL$1,"]=*/",IF(ISBLANK(AL521),"NULL",CONCATENATE(" '",SUBSTITUTE(AL521,"'","''"),"' " ))),
CONCATENATE(",/*[",AM$1,"]=*/",IF(ISBLANK(AM521),"NULL",CONCATENATE(" '",SUBSTITUTE(AM521,"'","''"),"' " ))),
CONCATENATE(",/*[",AN$1,"]=*/",IF(ISBLANK(AN521),"NULL",CONCATENATE(" '",SUBSTITUTE(AN521,"'","''"),"' " ))),
CONCATENATE(",/*[",AO$1,"]=*/",IF(ISBLANK(AO521),"NULL",CONCATENATE(" '",SUBSTITUTE(AO521,"'","''"),"' " ))),
CONCATENATE(",/*[",AP$1,"]=*/",IF(ISBLANK(AP521),"NULL",CONCATENATE(" '",SUBSTITUTE(AP521,"'","''"),"' " ))),
CONCATENATE(",/*[",AQ$1,"]=*/",IF(ISBLANK(AQ521),"NULL",CONCATENATE(" '",SUBSTITUTE(AQ521,"'","''"),"' " ))),
CONCATENATE(",/*[",AR$1,"]=*/",IF(ISBLANK(AR521),"NULL",CONCATENATE(" '",SUBSTITUTE(AR521,"'","''"),"' " ))),
CONCATENATE(",/*[",AS$1,"]=*/",IF(ISBLANK(AS521),"NULL",CONCATENATE(" '",SUBSTITUTE(AS521,"'","''"),"' " ))),
)</f>
        <v xml:space="preserve">,/*[subclass]=*/NULL,/*[order]=*/ 'Ortervirales' ,/*[suborder]=*/NULL,/*[family]=*/ 'Caulimoviridae' ,/*[subfamily]=*/NULL,/*[genus]=*/ 'Badnavirus' ,/*[subgenus]=*/NULL,/*[species]=*/ 'Codonopsis vein clearing virus' ,/*[isType]=*/ '0' ,/*[exemplarAccessions]=*/ 'MK044821' ,/*[exemplarName]=*/ 'Codonopsis vein clearing virus' ,/*[abbrev]=*/ 'CoVCV' ,/*[exemplarIsolate]=*/ 'Muju' ,/*[isComplete]=*/ 'CG' ,/*[molecule]=*/ 'dsDNA-RT' </v>
      </c>
      <c r="BB521" s="60" t="str">
        <f t="shared" ref="BB521:BB584" si="63">CONCATENATE(
CONCATENATE(",/*[",AT$1,"]=*/",IF(ISBLANK(AT521),"NULL",CONCATENATE(" '",SUBSTITUTE(AT521,"'","''"),"' " ))),
CONCATENATE(",/*[",AU$1,"]=*/",IF(ISBLANK(AU521),"NULL",CONCATENATE(" '",SUBSTITUTE(AU521,"'","''"),"' " ))),
)</f>
        <v xml:space="preserve">,/*[change]=*/ 'Create new' ,/*[rank]=*/ 'species' </v>
      </c>
    </row>
    <row r="522" spans="1:54" x14ac:dyDescent="0.2">
      <c r="A5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2" s="14">
        <v>515</v>
      </c>
      <c r="D522" s="16" t="s">
        <v>1302</v>
      </c>
      <c r="E522" s="14" t="s">
        <v>5755</v>
      </c>
      <c r="F522" s="16" t="s">
        <v>5426</v>
      </c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X522" s="6"/>
      <c r="Y522" s="6"/>
      <c r="Z522" s="6"/>
      <c r="AA522" s="6"/>
      <c r="AB522" s="6"/>
      <c r="AC522" s="6"/>
      <c r="AD522" s="6"/>
      <c r="AE522" s="6"/>
      <c r="AF522" s="6" t="s">
        <v>563</v>
      </c>
      <c r="AG522" s="6"/>
      <c r="AH522" s="6" t="s">
        <v>1303</v>
      </c>
      <c r="AI522" s="6"/>
      <c r="AJ522" s="6" t="s">
        <v>1316</v>
      </c>
      <c r="AK522" s="6"/>
      <c r="AL522" s="6" t="s">
        <v>1321</v>
      </c>
      <c r="AM522" s="5">
        <v>0</v>
      </c>
      <c r="AN522" s="10" t="s">
        <v>1322</v>
      </c>
      <c r="AO522" s="10" t="s">
        <v>1321</v>
      </c>
      <c r="AP522" s="6" t="s">
        <v>1323</v>
      </c>
      <c r="AQ522" s="10" t="s">
        <v>1324</v>
      </c>
      <c r="AR522" s="10" t="s">
        <v>8</v>
      </c>
      <c r="AS522" s="10" t="s">
        <v>47</v>
      </c>
      <c r="AT522" s="10" t="s">
        <v>10</v>
      </c>
      <c r="AU522" s="10" t="s">
        <v>11</v>
      </c>
      <c r="AV522" s="10"/>
      <c r="AW522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'515'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'Badnavirus' ,/*[subgenus]=*/NULL,/*[species]=*/ 'Grapevine badnavirus 1' ,/*[isType]=*/ '0' ,/*[exemplarAccessions]=*/ 'MF781082' ,/*[exemplarName]=*/ 'Grapevine badnavirus 1' ,/*[abbrev]=*/ 'GBV 1' ,/*[exemplarIsolate]=*/ 'VLJ-178.Gb1'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22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2" s="60" t="str">
        <f t="shared" ca="1" si="60"/>
        <v>/*[filename]=*/ 'ICTV MSL Release 35 2019 Changes.2.col_mapped.SQLinsert.xlsx' ,/*[sort]=*/ '515'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22" s="60" t="str">
        <f t="shared" si="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2" s="60" t="str">
        <f t="shared" si="62"/>
        <v xml:space="preserve">,/*[subclass]=*/NULL,/*[order]=*/ 'Ortervirales' ,/*[suborder]=*/NULL,/*[family]=*/ 'Caulimoviridae' ,/*[subfamily]=*/NULL,/*[genus]=*/ 'Badnavirus' ,/*[subgenus]=*/NULL,/*[species]=*/ 'Grapevine badnavirus 1' ,/*[isType]=*/ '0' ,/*[exemplarAccessions]=*/ 'MF781082' ,/*[exemplarName]=*/ 'Grapevine badnavirus 1' ,/*[abbrev]=*/ 'GBV 1' ,/*[exemplarIsolate]=*/ 'VLJ-178.Gb1' ,/*[isComplete]=*/ 'CG' ,/*[molecule]=*/ 'dsDNA-RT' </v>
      </c>
      <c r="BB522" s="60" t="str">
        <f t="shared" si="63"/>
        <v xml:space="preserve">,/*[change]=*/ 'Create new' ,/*[rank]=*/ 'species' </v>
      </c>
    </row>
    <row r="523" spans="1:54" x14ac:dyDescent="0.2">
      <c r="A5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3" s="14">
        <v>516</v>
      </c>
      <c r="D523" s="16" t="s">
        <v>1325</v>
      </c>
      <c r="E523" s="14" t="s">
        <v>5756</v>
      </c>
      <c r="F523" s="16" t="s">
        <v>5427</v>
      </c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 t="s">
        <v>130</v>
      </c>
      <c r="AI523" s="6"/>
      <c r="AJ523" s="6" t="s">
        <v>1326</v>
      </c>
      <c r="AK523" s="6"/>
      <c r="AL523" s="6" t="s">
        <v>1327</v>
      </c>
      <c r="AM523" s="5">
        <v>0</v>
      </c>
      <c r="AN523" s="10" t="s">
        <v>1328</v>
      </c>
      <c r="AO523" s="10" t="s">
        <v>1329</v>
      </c>
      <c r="AP523" s="6"/>
      <c r="AQ523" s="10" t="s">
        <v>1330</v>
      </c>
      <c r="AR523" s="10" t="s">
        <v>8</v>
      </c>
      <c r="AS523" s="10" t="s">
        <v>55</v>
      </c>
      <c r="AT523" s="10" t="s">
        <v>10</v>
      </c>
      <c r="AU523" s="10" t="s">
        <v>11</v>
      </c>
      <c r="AV523" s="10"/>
      <c r="AW523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'516' ,/*[isWrong]=*/NULL,/*[proposal_abbrev]=*/ '2019.015S' ,/*[proposal]=*/ '2019.015S.zip' ,/*[spreadsheet]=*/ '2019.015S.1newsp_Potamipivirus_B.xlsx'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'Potamipivirus' ,/*[subgenus]=*/NULL,/*[species]=*/ 'Potamipivirus B' ,/*[isType]=*/ '0' ,/*[exemplarAccessions]=*/ 'MK189163' ,/*[exemplarName]=*/ 'potamipivirus B1 (threespine stickleback picornavirus)' ,/*[abbrev]=*/NULL,/*[exemplarIsolate]=*/ 'TSPV'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23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3" s="60" t="str">
        <f t="shared" ca="1" si="60"/>
        <v>/*[filename]=*/ 'ICTV MSL Release 35 2019 Changes.2.col_mapped.SQLinsert.xlsx' ,/*[sort]=*/ '516' ,/*[isWrong]=*/NULL,/*[proposal_abbrev]=*/ '2019.015S' ,/*[proposal]=*/ '2019.015S.zip' ,/*[spreadsheet]=*/ '2019.015S.1newsp_Potamipivirus_B.xlsx' ,/*[srcRealm]=*/NULL,/*[srcSubRealm]=*/NULL,/*[srcKingdom]=*/NULL,/*[srcSubkingdom]=*/NULL,/*[srcPhylum]=*/NULL,/*[srcSubPhylum]=*/NULL,/*[srcClass]=*/NULL,/*[srcSubClass]=*/NULL,/*[srcOrder]=*/NULL</v>
      </c>
      <c r="AZ523" s="60" t="str">
        <f t="shared" si="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3" s="60" t="str">
        <f t="shared" si="62"/>
        <v xml:space="preserve">,/*[subclass]=*/NULL,/*[order]=*/NULL,/*[suborder]=*/NULL,/*[family]=*/ 'Picornaviridae' ,/*[subfamily]=*/NULL,/*[genus]=*/ 'Potamipivirus' ,/*[subgenus]=*/NULL,/*[species]=*/ 'Potamipivirus B' ,/*[isType]=*/ '0' ,/*[exemplarAccessions]=*/ 'MK189163' ,/*[exemplarName]=*/ 'potamipivirus B1 (threespine stickleback picornavirus)' ,/*[abbrev]=*/NULL,/*[exemplarIsolate]=*/ 'TSPV' ,/*[isComplete]=*/ 'CG' ,/*[molecule]=*/ 'ssRNA (+)' </v>
      </c>
      <c r="BB523" s="60" t="str">
        <f t="shared" si="63"/>
        <v xml:space="preserve">,/*[change]=*/ 'Create new' ,/*[rank]=*/ 'species' </v>
      </c>
    </row>
    <row r="524" spans="1:54" x14ac:dyDescent="0.2">
      <c r="A5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4" s="14">
        <v>517</v>
      </c>
      <c r="D524" s="16" t="s">
        <v>1331</v>
      </c>
      <c r="E524" s="14" t="s">
        <v>5757</v>
      </c>
      <c r="F524" s="16" t="s">
        <v>5428</v>
      </c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X524" s="6"/>
      <c r="Y524" s="6"/>
      <c r="Z524" s="6"/>
      <c r="AA524" s="6"/>
      <c r="AB524" s="6"/>
      <c r="AC524" s="6"/>
      <c r="AD524" s="6"/>
      <c r="AE524" s="6"/>
      <c r="AF524" s="6" t="s">
        <v>247</v>
      </c>
      <c r="AG524" s="6"/>
      <c r="AH524" s="6" t="s">
        <v>248</v>
      </c>
      <c r="AI524" s="6"/>
      <c r="AJ524" s="6" t="s">
        <v>1332</v>
      </c>
      <c r="AK524" s="6"/>
      <c r="AL524" s="6"/>
      <c r="AM524" s="6"/>
      <c r="AN524" s="10"/>
      <c r="AO524" s="10"/>
      <c r="AP524" s="6"/>
      <c r="AQ524" s="10"/>
      <c r="AR524" s="10"/>
      <c r="AS524" s="10"/>
      <c r="AT524" s="10" t="s">
        <v>10</v>
      </c>
      <c r="AU524" s="10" t="s">
        <v>13</v>
      </c>
      <c r="AV524" s="10"/>
      <c r="AW524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'517'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'Krampusvirus'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24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4" s="60" t="str">
        <f t="shared" ca="1" si="60"/>
        <v>/*[filename]=*/ 'ICTV MSL Release 35 2019 Changes.2.col_mapped.SQLinsert.xlsx' ,/*[sort]=*/ '517'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</v>
      </c>
      <c r="AZ524" s="60" t="str">
        <f t="shared" si="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4" s="60" t="str">
        <f t="shared" si="62"/>
        <v>,/*[subclass]=*/NULL,/*[order]=*/ 'Caudovirales' ,/*[suborder]=*/NULL,/*[family]=*/ 'Siphoviridae' ,/*[subfamily]=*/NULL,/*[genus]=*/ 'Krampusvirus' ,/*[subgenus]=*/NULL,/*[species]=*/NULL,/*[isType]=*/NULL,/*[exemplarAccessions]=*/NULL,/*[exemplarName]=*/NULL,/*[abbrev]=*/NULL,/*[exemplarIsolate]=*/NULL,/*[isComplete]=*/NULL,/*[molecule]=*/NULL</v>
      </c>
      <c r="BB524" s="60" t="str">
        <f t="shared" si="63"/>
        <v xml:space="preserve">,/*[change]=*/ 'Create new' ,/*[rank]=*/ 'genus' </v>
      </c>
    </row>
    <row r="525" spans="1:54" x14ac:dyDescent="0.2">
      <c r="A5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5" s="14">
        <v>518</v>
      </c>
      <c r="D525" s="16" t="s">
        <v>1331</v>
      </c>
      <c r="E525" s="14" t="s">
        <v>5757</v>
      </c>
      <c r="F525" s="16" t="s">
        <v>5428</v>
      </c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X525" s="6"/>
      <c r="Y525" s="6"/>
      <c r="Z525" s="6"/>
      <c r="AA525" s="6"/>
      <c r="AB525" s="6"/>
      <c r="AC525" s="6"/>
      <c r="AD525" s="6"/>
      <c r="AE525" s="6"/>
      <c r="AF525" s="6" t="s">
        <v>247</v>
      </c>
      <c r="AG525" s="6"/>
      <c r="AH525" s="6" t="s">
        <v>248</v>
      </c>
      <c r="AI525" s="6"/>
      <c r="AJ525" s="6" t="s">
        <v>1332</v>
      </c>
      <c r="AK525" s="6"/>
      <c r="AL525" s="6" t="s">
        <v>1333</v>
      </c>
      <c r="AM525" s="5">
        <v>1</v>
      </c>
      <c r="AN525" s="10" t="s">
        <v>1334</v>
      </c>
      <c r="AO525" s="10" t="s">
        <v>1335</v>
      </c>
      <c r="AP525" s="6"/>
      <c r="AQ525" s="10"/>
      <c r="AR525" s="10" t="s">
        <v>8</v>
      </c>
      <c r="AS525" s="10" t="s">
        <v>22</v>
      </c>
      <c r="AT525" s="10" t="s">
        <v>19</v>
      </c>
      <c r="AU525" s="10" t="s">
        <v>11</v>
      </c>
      <c r="AV525" s="10"/>
      <c r="AW525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'518'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'Krampusvirus' ,/*[subgenus]=*/NULL,/*[species]=*/ 'Microbacterium virus Krampus' ,/*[isType]=*/ '1' ,/*[exemplarAccessions]=*/ 'MH271301.1' ,/*[exemplarName]=*/ 'Microbacterium phage Krampus'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25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5" s="60" t="str">
        <f t="shared" ca="1" si="60"/>
        <v>/*[filename]=*/ 'ICTV MSL Release 35 2019 Changes.2.col_mapped.SQLinsert.xlsx' ,/*[sort]=*/ '518'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</v>
      </c>
      <c r="AZ525" s="60" t="str">
        <f t="shared" si="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5" s="60" t="str">
        <f t="shared" si="62"/>
        <v xml:space="preserve">,/*[subclass]=*/NULL,/*[order]=*/ 'Caudovirales' ,/*[suborder]=*/NULL,/*[family]=*/ 'Siphoviridae' ,/*[subfamily]=*/NULL,/*[genus]=*/ 'Krampusvirus' ,/*[subgenus]=*/NULL,/*[species]=*/ 'Microbacterium virus Krampus' ,/*[isType]=*/ '1' ,/*[exemplarAccessions]=*/ 'MH271301.1' ,/*[exemplarName]=*/ 'Microbacterium phage Krampus' ,/*[abbrev]=*/NULL,/*[exemplarIsolate]=*/NULL,/*[isComplete]=*/ 'CG' ,/*[molecule]=*/ 'dsDNA' </v>
      </c>
      <c r="BB525" s="60" t="str">
        <f t="shared" si="63"/>
        <v xml:space="preserve">,/*[change]=*/ 'Create new; assign as type species' ,/*[rank]=*/ 'species' </v>
      </c>
    </row>
    <row r="526" spans="1:54" x14ac:dyDescent="0.2">
      <c r="A5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6" s="14">
        <v>519</v>
      </c>
      <c r="D526" s="19" t="s">
        <v>1336</v>
      </c>
      <c r="E526" s="14" t="s">
        <v>5758</v>
      </c>
      <c r="F526" s="19" t="s">
        <v>5429</v>
      </c>
      <c r="G526" s="24" t="s">
        <v>104</v>
      </c>
      <c r="H526" s="24"/>
      <c r="I526" s="24"/>
      <c r="J526" s="24"/>
      <c r="K526" s="24" t="s">
        <v>105</v>
      </c>
      <c r="L526" s="24" t="s">
        <v>106</v>
      </c>
      <c r="M526" s="24" t="s">
        <v>1337</v>
      </c>
      <c r="N526" s="24"/>
      <c r="O526" s="24" t="s">
        <v>108</v>
      </c>
      <c r="P526" s="24"/>
      <c r="Q526" s="24" t="s">
        <v>1250</v>
      </c>
      <c r="R526" s="24" t="s">
        <v>1338</v>
      </c>
      <c r="S526" s="24" t="s">
        <v>1339</v>
      </c>
      <c r="T526" s="24"/>
      <c r="U526" s="39" t="s">
        <v>1340</v>
      </c>
      <c r="V526" s="39"/>
      <c r="W526" s="52"/>
      <c r="X526" s="6" t="s">
        <v>104</v>
      </c>
      <c r="Y526" s="6"/>
      <c r="Z526" s="6"/>
      <c r="AA526" s="6"/>
      <c r="AB526" s="6" t="s">
        <v>105</v>
      </c>
      <c r="AC526" s="6" t="s">
        <v>106</v>
      </c>
      <c r="AD526" s="6" t="s">
        <v>107</v>
      </c>
      <c r="AE526" s="6"/>
      <c r="AF526" s="6" t="s">
        <v>108</v>
      </c>
      <c r="AG526" s="6"/>
      <c r="AH526" s="6" t="s">
        <v>1250</v>
      </c>
      <c r="AI526" s="6" t="s">
        <v>1338</v>
      </c>
      <c r="AJ526" s="6" t="s">
        <v>1339</v>
      </c>
      <c r="AK526" s="6"/>
      <c r="AL526" s="6" t="s">
        <v>1341</v>
      </c>
      <c r="AM526" s="5">
        <v>1</v>
      </c>
      <c r="AN526" s="10"/>
      <c r="AO526" s="10"/>
      <c r="AP526" s="6"/>
      <c r="AQ526" s="10"/>
      <c r="AR526" s="10"/>
      <c r="AS526" s="10"/>
      <c r="AT526" s="10" t="s">
        <v>38</v>
      </c>
      <c r="AU526" s="10" t="s">
        <v>11</v>
      </c>
      <c r="AV526" s="10"/>
      <c r="AW526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,/*[srcSubOrder]=*/NULL,/*[srcFamily]=*/ 'Paramyxoviridae' ,/*[srcSubFamily]=*/ 'Metaparamyxovirinae' ,/*[srcGenus]=*/ 'Synodonvirus' ,/*[srcSubgenus]=*/NULL,/*[srcSpecies]=*/ 'Synodus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'Metaparamyxovirinae' ,/*[genus]=*/ 'Synodonvirus' ,/*[subgenus]=*/NULL,/*[species]=*/ 'Synodus synodonvirus' ,/*[isType]=*/ '1'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26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6" s="60" t="str">
        <f t="shared" ca="1" si="60"/>
        <v xml:space="preserve">/*[filename]=*/ 'ICTV MSL Release 35 2019 Changes.2.col_mapped.SQLinsert.xlsx' ,/*[sort]=*/ '519'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</v>
      </c>
      <c r="AZ526" s="60" t="str">
        <f t="shared" si="61"/>
        <v xml:space="preserve">,/*[srcSubOrder]=*/NULL,/*[srcFamily]=*/ 'Paramyxoviridae' ,/*[srcSubFamily]=*/ 'Metaparamyxovirinae' ,/*[srcGenus]=*/ 'Synodonvirus' ,/*[srcSubgenus]=*/NULL,/*[srcSpecies]=*/ 'Synodus paramyxovirus' ,/*[srcIstype]=*/NULL,/*[empty1]=*/NULL,/*[realm]=*/ 'Riboviria' ,/*[subrealm]=*/NULL,/*[kingdom]=*/NULL,/*[subkingdom]=*/NULL,/*[phylum]=*/ 'Negarnaviricota' ,/*[Subphylum]=*/ 'Haploviricotina' ,/*[class]=*/ 'Monjiviricetes' </v>
      </c>
      <c r="BA526" s="60" t="str">
        <f t="shared" si="62"/>
        <v>,/*[subclass]=*/NULL,/*[order]=*/ 'Mononegavirales' ,/*[suborder]=*/NULL,/*[family]=*/ 'Paramyxoviridae' ,/*[subfamily]=*/ 'Metaparamyxovirinae' ,/*[genus]=*/ 'Synodonvirus' ,/*[subgenus]=*/NULL,/*[species]=*/ 'Synodus synodonvirus' ,/*[isType]=*/ '1' ,/*[exemplarAccessions]=*/NULL,/*[exemplarName]=*/NULL,/*[abbrev]=*/NULL,/*[exemplarIsolate]=*/NULL,/*[isComplete]=*/NULL,/*[molecule]=*/NULL</v>
      </c>
      <c r="BB526" s="60" t="str">
        <f t="shared" si="63"/>
        <v xml:space="preserve">,/*[change]=*/ 'Rename' ,/*[rank]=*/ 'species' </v>
      </c>
    </row>
    <row r="527" spans="1:54" x14ac:dyDescent="0.2">
      <c r="A5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7" s="14">
        <v>520</v>
      </c>
      <c r="D527" s="19" t="s">
        <v>1336</v>
      </c>
      <c r="E527" s="14" t="s">
        <v>5758</v>
      </c>
      <c r="F527" s="19" t="s">
        <v>5429</v>
      </c>
      <c r="G527" s="24" t="s">
        <v>104</v>
      </c>
      <c r="H527" s="24"/>
      <c r="I527" s="24"/>
      <c r="J527" s="24"/>
      <c r="K527" s="24" t="s">
        <v>105</v>
      </c>
      <c r="L527" s="24" t="s">
        <v>106</v>
      </c>
      <c r="M527" s="24" t="s">
        <v>1337</v>
      </c>
      <c r="N527" s="24"/>
      <c r="O527" s="24" t="s">
        <v>108</v>
      </c>
      <c r="P527" s="24"/>
      <c r="Q527" s="24" t="s">
        <v>1250</v>
      </c>
      <c r="R527" s="24" t="s">
        <v>1342</v>
      </c>
      <c r="S527" s="24" t="s">
        <v>1343</v>
      </c>
      <c r="T527" s="24"/>
      <c r="U527" s="24" t="s">
        <v>1344</v>
      </c>
      <c r="V527" s="24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10"/>
      <c r="AO527" s="10"/>
      <c r="AP527" s="6"/>
      <c r="AQ527" s="10"/>
      <c r="AR527" s="10"/>
      <c r="AS527" s="10"/>
      <c r="AT527" s="10" t="s">
        <v>28</v>
      </c>
      <c r="AU527" s="10" t="s">
        <v>11</v>
      </c>
      <c r="AV527" s="10"/>
      <c r="AW527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,/*[srcSubOrder]=*/NULL,/*[srcFamily]=*/ 'Paramyxoviridae' ,/*[srcSubFamily]=*/ 'Rubulavirinae' ,/*[srcGenus]=*/ 'Orthorubulavirus' ,/*[srcSubgenus]=*/NULL,/*[srcSpecies]=*/ 'Bat mumps orthorubulavirus'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527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7" s="60" t="str">
        <f t="shared" ca="1" si="60"/>
        <v xml:space="preserve">/*[filename]=*/ 'ICTV MSL Release 35 2019 Changes.2.col_mapped.SQLinsert.xlsx' ,/*[sort]=*/ '520'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</v>
      </c>
      <c r="AZ527" s="60" t="str">
        <f t="shared" si="61"/>
        <v>,/*[srcSubOrder]=*/NULL,/*[srcFamily]=*/ 'Paramyxoviridae' ,/*[srcSubFamily]=*/ 'Rubulavirinae' ,/*[srcGenus]=*/ 'Orthorubulavirus' ,/*[srcSubgenus]=*/NULL,/*[srcSpecies]=*/ 'Bat mumps orthorubulavirus' ,/*[srcIstype]=*/NULL,/*[empty1]=*/NULL,/*[realm]=*/NULL,/*[subrealm]=*/NULL,/*[kingdom]=*/NULL,/*[subkingdom]=*/NULL,/*[phylum]=*/NULL,/*[Subphylum]=*/NULL,/*[class]=*/NULL</v>
      </c>
      <c r="BA527" s="60" t="str">
        <f t="shared" si="6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527" s="60" t="str">
        <f t="shared" si="63"/>
        <v xml:space="preserve">,/*[change]=*/ 'Abolish' ,/*[rank]=*/ 'species' </v>
      </c>
    </row>
    <row r="528" spans="1:54" x14ac:dyDescent="0.2">
      <c r="A5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8" s="14">
        <v>521</v>
      </c>
      <c r="D528" s="19" t="s">
        <v>1336</v>
      </c>
      <c r="E528" s="14" t="s">
        <v>5758</v>
      </c>
      <c r="F528" s="19" t="s">
        <v>5429</v>
      </c>
      <c r="G528" s="24" t="s">
        <v>104</v>
      </c>
      <c r="H528" s="24"/>
      <c r="I528" s="24"/>
      <c r="J528" s="24"/>
      <c r="K528" s="24" t="s">
        <v>105</v>
      </c>
      <c r="L528" s="24" t="s">
        <v>363</v>
      </c>
      <c r="M528" s="24" t="s">
        <v>364</v>
      </c>
      <c r="N528" s="24"/>
      <c r="O528" s="24" t="s">
        <v>365</v>
      </c>
      <c r="P528" s="24"/>
      <c r="Q528" s="24" t="s">
        <v>593</v>
      </c>
      <c r="R528" s="24"/>
      <c r="S528" s="24" t="s">
        <v>594</v>
      </c>
      <c r="T528" s="24"/>
      <c r="U528" s="24" t="s">
        <v>1345</v>
      </c>
      <c r="V528" s="24"/>
      <c r="X528" s="6" t="s">
        <v>104</v>
      </c>
      <c r="Y528" s="6"/>
      <c r="Z528" s="6"/>
      <c r="AA528" s="6"/>
      <c r="AB528" s="6" t="s">
        <v>105</v>
      </c>
      <c r="AC528" s="6" t="s">
        <v>363</v>
      </c>
      <c r="AD528" s="6" t="s">
        <v>364</v>
      </c>
      <c r="AE528" s="6"/>
      <c r="AF528" s="6" t="s">
        <v>365</v>
      </c>
      <c r="AG528" s="6"/>
      <c r="AH528" s="6" t="s">
        <v>593</v>
      </c>
      <c r="AI528" s="6"/>
      <c r="AJ528" s="6" t="s">
        <v>594</v>
      </c>
      <c r="AK528" s="6"/>
      <c r="AL528" s="6" t="s">
        <v>1346</v>
      </c>
      <c r="AM528" s="5">
        <v>0</v>
      </c>
      <c r="AN528" s="10"/>
      <c r="AO528" s="10"/>
      <c r="AP528" s="6"/>
      <c r="AQ528" s="10"/>
      <c r="AR528" s="10"/>
      <c r="AS528" s="10"/>
      <c r="AT528" s="10" t="s">
        <v>38</v>
      </c>
      <c r="AU528" s="10" t="s">
        <v>11</v>
      </c>
      <c r="AV528" s="10"/>
      <c r="AW528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'Groundnut bud necrosis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bud necrosis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28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8" s="60" t="str">
        <f t="shared" ca="1" si="60"/>
        <v xml:space="preserve">/*[filename]=*/ 'ICTV MSL Release 35 2019 Changes.2.col_mapped.SQLinsert.xlsx' ,/*[sort]=*/ '521'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28" s="60" t="str">
        <f t="shared" si="61"/>
        <v xml:space="preserve">,/*[srcSubOrder]=*/NULL,/*[srcFamily]=*/ 'Tospoviridae' ,/*[srcSubFamily]=*/NULL,/*[srcGenus]=*/ 'Orthotospovirus' ,/*[srcSubgenus]=*/NULL,/*[srcSpecies]=*/ 'Groundnut bud necrosis tospovirus' ,/*[srcIstype]=*/NULL,/*[empty1]=*/NULL,/*[realm]=*/ 'Riboviria' ,/*[subrealm]=*/NULL,/*[kingdom]=*/NULL,/*[subkingdom]=*/NULL,/*[phylum]=*/ 'Negarnaviricota' ,/*[Subphylum]=*/ 'Polyploviricotina' ,/*[class]=*/ 'Ellioviricetes' </v>
      </c>
      <c r="BA528" s="60" t="str">
        <f t="shared" si="62"/>
        <v>,/*[subclass]=*/NULL,/*[order]=*/ 'Bunyavirales' ,/*[suborder]=*/NULL,/*[family]=*/ 'Tospoviridae' ,/*[subfamily]=*/NULL,/*[genus]=*/ 'Orthotospovirus' ,/*[subgenus]=*/NULL,/*[species]=*/ 'Groundnut bud necrosis orthotospovirus' ,/*[isType]=*/ '0' ,/*[exemplarAccessions]=*/NULL,/*[exemplarName]=*/NULL,/*[abbrev]=*/NULL,/*[exemplarIsolate]=*/NULL,/*[isComplete]=*/NULL,/*[molecule]=*/NULL</v>
      </c>
      <c r="BB528" s="60" t="str">
        <f t="shared" si="63"/>
        <v xml:space="preserve">,/*[change]=*/ 'Rename' ,/*[rank]=*/ 'species' </v>
      </c>
    </row>
    <row r="529" spans="1:54" x14ac:dyDescent="0.2">
      <c r="A5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9" s="14">
        <v>522</v>
      </c>
      <c r="D529" s="19" t="s">
        <v>1336</v>
      </c>
      <c r="E529" s="14" t="s">
        <v>5758</v>
      </c>
      <c r="F529" s="19" t="s">
        <v>5429</v>
      </c>
      <c r="G529" s="24" t="s">
        <v>104</v>
      </c>
      <c r="H529" s="24"/>
      <c r="I529" s="24"/>
      <c r="J529" s="24"/>
      <c r="K529" s="24" t="s">
        <v>105</v>
      </c>
      <c r="L529" s="24" t="s">
        <v>363</v>
      </c>
      <c r="M529" s="24" t="s">
        <v>364</v>
      </c>
      <c r="N529" s="24"/>
      <c r="O529" s="24" t="s">
        <v>365</v>
      </c>
      <c r="P529" s="24"/>
      <c r="Q529" s="24" t="s">
        <v>593</v>
      </c>
      <c r="R529" s="24"/>
      <c r="S529" s="24" t="s">
        <v>594</v>
      </c>
      <c r="T529" s="24"/>
      <c r="U529" s="24" t="s">
        <v>1347</v>
      </c>
      <c r="V529" s="24"/>
      <c r="X529" s="6" t="s">
        <v>104</v>
      </c>
      <c r="Y529" s="6"/>
      <c r="Z529" s="6"/>
      <c r="AA529" s="6"/>
      <c r="AB529" s="6" t="s">
        <v>105</v>
      </c>
      <c r="AC529" s="6" t="s">
        <v>363</v>
      </c>
      <c r="AD529" s="6" t="s">
        <v>364</v>
      </c>
      <c r="AE529" s="6"/>
      <c r="AF529" s="6" t="s">
        <v>365</v>
      </c>
      <c r="AG529" s="6"/>
      <c r="AH529" s="6" t="s">
        <v>593</v>
      </c>
      <c r="AI529" s="6"/>
      <c r="AJ529" s="6" t="s">
        <v>594</v>
      </c>
      <c r="AK529" s="6"/>
      <c r="AL529" s="6" t="s">
        <v>1348</v>
      </c>
      <c r="AM529" s="5">
        <v>0</v>
      </c>
      <c r="AN529" s="10"/>
      <c r="AO529" s="10"/>
      <c r="AP529" s="6"/>
      <c r="AQ529" s="10"/>
      <c r="AR529" s="10"/>
      <c r="AS529" s="10"/>
      <c r="AT529" s="10" t="s">
        <v>38</v>
      </c>
      <c r="AU529" s="10" t="s">
        <v>11</v>
      </c>
      <c r="AV529" s="10"/>
      <c r="AW529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'522'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'Groundnut ringspot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ringspot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29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9" s="60" t="str">
        <f t="shared" ca="1" si="60"/>
        <v xml:space="preserve">/*[filename]=*/ 'ICTV MSL Release 35 2019 Changes.2.col_mapped.SQLinsert.xlsx' ,/*[sort]=*/ '522'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29" s="60" t="str">
        <f t="shared" si="61"/>
        <v xml:space="preserve">,/*[srcSubOrder]=*/NULL,/*[srcFamily]=*/ 'Tospoviridae' ,/*[srcSubFamily]=*/NULL,/*[srcGenus]=*/ 'Orthotospovirus' ,/*[srcSubgenus]=*/NULL,/*[srcSpecies]=*/ 'Groundnut ringspot tospovirus' ,/*[srcIstype]=*/NULL,/*[empty1]=*/NULL,/*[realm]=*/ 'Riboviria' ,/*[subrealm]=*/NULL,/*[kingdom]=*/NULL,/*[subkingdom]=*/NULL,/*[phylum]=*/ 'Negarnaviricota' ,/*[Subphylum]=*/ 'Polyploviricotina' ,/*[class]=*/ 'Ellioviricetes' </v>
      </c>
      <c r="BA529" s="60" t="str">
        <f t="shared" si="62"/>
        <v>,/*[subclass]=*/NULL,/*[order]=*/ 'Bunyavirales' ,/*[suborder]=*/NULL,/*[family]=*/ 'Tospoviridae' ,/*[subfamily]=*/NULL,/*[genus]=*/ 'Orthotospovirus' ,/*[subgenus]=*/NULL,/*[species]=*/ 'Groundnut ringspot orthotospovirus' ,/*[isType]=*/ '0' ,/*[exemplarAccessions]=*/NULL,/*[exemplarName]=*/NULL,/*[abbrev]=*/NULL,/*[exemplarIsolate]=*/NULL,/*[isComplete]=*/NULL,/*[molecule]=*/NULL</v>
      </c>
      <c r="BB529" s="60" t="str">
        <f t="shared" si="63"/>
        <v xml:space="preserve">,/*[change]=*/ 'Rename' ,/*[rank]=*/ 'species' </v>
      </c>
    </row>
    <row r="530" spans="1:54" x14ac:dyDescent="0.2">
      <c r="A5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0" s="14">
        <v>523</v>
      </c>
      <c r="D530" s="19" t="s">
        <v>1336</v>
      </c>
      <c r="E530" s="14" t="s">
        <v>5758</v>
      </c>
      <c r="F530" s="19" t="s">
        <v>5429</v>
      </c>
      <c r="G530" s="24" t="s">
        <v>104</v>
      </c>
      <c r="H530" s="24"/>
      <c r="I530" s="24"/>
      <c r="J530" s="24"/>
      <c r="K530" s="24" t="s">
        <v>105</v>
      </c>
      <c r="L530" s="24" t="s">
        <v>363</v>
      </c>
      <c r="M530" s="24" t="s">
        <v>364</v>
      </c>
      <c r="N530" s="24"/>
      <c r="O530" s="24" t="s">
        <v>365</v>
      </c>
      <c r="P530" s="24"/>
      <c r="Q530" s="24" t="s">
        <v>593</v>
      </c>
      <c r="R530" s="24"/>
      <c r="S530" s="24" t="s">
        <v>594</v>
      </c>
      <c r="T530" s="24"/>
      <c r="U530" s="24" t="s">
        <v>1349</v>
      </c>
      <c r="V530" s="24"/>
      <c r="X530" s="6" t="s">
        <v>104</v>
      </c>
      <c r="Y530" s="6"/>
      <c r="Z530" s="6"/>
      <c r="AA530" s="6"/>
      <c r="AB530" s="6" t="s">
        <v>105</v>
      </c>
      <c r="AC530" s="6" t="s">
        <v>363</v>
      </c>
      <c r="AD530" s="6" t="s">
        <v>364</v>
      </c>
      <c r="AE530" s="6"/>
      <c r="AF530" s="6" t="s">
        <v>365</v>
      </c>
      <c r="AG530" s="6"/>
      <c r="AH530" s="6" t="s">
        <v>593</v>
      </c>
      <c r="AI530" s="6"/>
      <c r="AJ530" s="6" t="s">
        <v>594</v>
      </c>
      <c r="AK530" s="6"/>
      <c r="AL530" s="6" t="s">
        <v>1350</v>
      </c>
      <c r="AM530" s="5">
        <v>0</v>
      </c>
      <c r="AN530" s="10"/>
      <c r="AO530" s="10"/>
      <c r="AP530" s="6"/>
      <c r="AQ530" s="10"/>
      <c r="AR530" s="10"/>
      <c r="AS530" s="10"/>
      <c r="AT530" s="10" t="s">
        <v>38</v>
      </c>
      <c r="AU530" s="10" t="s">
        <v>11</v>
      </c>
      <c r="AV530" s="10"/>
      <c r="AW530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'523'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'Groundnut yellow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yellow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0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0" s="60" t="str">
        <f t="shared" ca="1" si="60"/>
        <v xml:space="preserve">/*[filename]=*/ 'ICTV MSL Release 35 2019 Changes.2.col_mapped.SQLinsert.xlsx' ,/*[sort]=*/ '523'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0" s="60" t="str">
        <f t="shared" si="61"/>
        <v xml:space="preserve">,/*[srcSubOrder]=*/NULL,/*[srcFamily]=*/ 'Tospoviridae' ,/*[srcSubFamily]=*/NULL,/*[srcGenus]=*/ 'Orthotospovirus' ,/*[srcSubgenus]=*/NULL,/*[srcSpecies]=*/ 'Groundnut yellow spot tospovirus' ,/*[srcIstype]=*/NULL,/*[empty1]=*/NULL,/*[realm]=*/ 'Riboviria' ,/*[subrealm]=*/NULL,/*[kingdom]=*/NULL,/*[subkingdom]=*/NULL,/*[phylum]=*/ 'Negarnaviricota' ,/*[Subphylum]=*/ 'Polyploviricotina' ,/*[class]=*/ 'Ellioviricetes' </v>
      </c>
      <c r="BA530" s="60" t="str">
        <f t="shared" si="62"/>
        <v>,/*[subclass]=*/NULL,/*[order]=*/ 'Bunyavirales' ,/*[suborder]=*/NULL,/*[family]=*/ 'Tospoviridae' ,/*[subfamily]=*/NULL,/*[genus]=*/ 'Orthotospovirus' ,/*[subgenus]=*/NULL,/*[species]=*/ 'Groundnut yellow spot orthotospovirus' ,/*[isType]=*/ '0' ,/*[exemplarAccessions]=*/NULL,/*[exemplarName]=*/NULL,/*[abbrev]=*/NULL,/*[exemplarIsolate]=*/NULL,/*[isComplete]=*/NULL,/*[molecule]=*/NULL</v>
      </c>
      <c r="BB530" s="60" t="str">
        <f t="shared" si="63"/>
        <v xml:space="preserve">,/*[change]=*/ 'Rename' ,/*[rank]=*/ 'species' </v>
      </c>
    </row>
    <row r="531" spans="1:54" x14ac:dyDescent="0.2">
      <c r="A5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1" s="14">
        <v>524</v>
      </c>
      <c r="D531" s="19" t="s">
        <v>1336</v>
      </c>
      <c r="E531" s="14" t="s">
        <v>5758</v>
      </c>
      <c r="F531" s="19" t="s">
        <v>5429</v>
      </c>
      <c r="G531" s="24" t="s">
        <v>104</v>
      </c>
      <c r="H531" s="24"/>
      <c r="I531" s="24"/>
      <c r="J531" s="24"/>
      <c r="K531" s="24" t="s">
        <v>105</v>
      </c>
      <c r="L531" s="24" t="s">
        <v>363</v>
      </c>
      <c r="M531" s="24" t="s">
        <v>364</v>
      </c>
      <c r="N531" s="24"/>
      <c r="O531" s="24" t="s">
        <v>365</v>
      </c>
      <c r="P531" s="24"/>
      <c r="Q531" s="24" t="s">
        <v>593</v>
      </c>
      <c r="R531" s="24"/>
      <c r="S531" s="24" t="s">
        <v>594</v>
      </c>
      <c r="T531" s="24"/>
      <c r="U531" s="24" t="s">
        <v>1351</v>
      </c>
      <c r="V531" s="24"/>
      <c r="X531" s="6" t="s">
        <v>104</v>
      </c>
      <c r="Y531" s="6"/>
      <c r="Z531" s="6"/>
      <c r="AA531" s="6"/>
      <c r="AB531" s="6" t="s">
        <v>105</v>
      </c>
      <c r="AC531" s="6" t="s">
        <v>363</v>
      </c>
      <c r="AD531" s="6" t="s">
        <v>364</v>
      </c>
      <c r="AE531" s="6"/>
      <c r="AF531" s="6" t="s">
        <v>365</v>
      </c>
      <c r="AG531" s="6"/>
      <c r="AH531" s="6" t="s">
        <v>593</v>
      </c>
      <c r="AI531" s="6"/>
      <c r="AJ531" s="6" t="s">
        <v>594</v>
      </c>
      <c r="AK531" s="6"/>
      <c r="AL531" s="6" t="s">
        <v>1352</v>
      </c>
      <c r="AM531" s="5">
        <v>0</v>
      </c>
      <c r="AN531" s="10"/>
      <c r="AO531" s="10"/>
      <c r="AP531" s="6"/>
      <c r="AQ531" s="10"/>
      <c r="AR531" s="10"/>
      <c r="AS531" s="10"/>
      <c r="AT531" s="10" t="s">
        <v>38</v>
      </c>
      <c r="AU531" s="10" t="s">
        <v>11</v>
      </c>
      <c r="AV531" s="10"/>
      <c r="AW531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'524'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'Impatiens necrotic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'Impatiens necrotic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1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1" s="60" t="str">
        <f t="shared" ca="1" si="60"/>
        <v xml:space="preserve">/*[filename]=*/ 'ICTV MSL Release 35 2019 Changes.2.col_mapped.SQLinsert.xlsx' ,/*[sort]=*/ '524'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1" s="60" t="str">
        <f t="shared" si="61"/>
        <v xml:space="preserve">,/*[srcSubOrder]=*/NULL,/*[srcFamily]=*/ 'Tospoviridae' ,/*[srcSubFamily]=*/NULL,/*[srcGenus]=*/ 'Orthotospovirus' ,/*[srcSubgenus]=*/NULL,/*[srcSpecies]=*/ 'Impatiens necrotic spot tospovirus' ,/*[srcIstype]=*/NULL,/*[empty1]=*/NULL,/*[realm]=*/ 'Riboviria' ,/*[subrealm]=*/NULL,/*[kingdom]=*/NULL,/*[subkingdom]=*/NULL,/*[phylum]=*/ 'Negarnaviricota' ,/*[Subphylum]=*/ 'Polyploviricotina' ,/*[class]=*/ 'Ellioviricetes' </v>
      </c>
      <c r="BA531" s="60" t="str">
        <f t="shared" si="62"/>
        <v>,/*[subclass]=*/NULL,/*[order]=*/ 'Bunyavirales' ,/*[suborder]=*/NULL,/*[family]=*/ 'Tospoviridae' ,/*[subfamily]=*/NULL,/*[genus]=*/ 'Orthotospovirus' ,/*[subgenus]=*/NULL,/*[species]=*/ 'Impatiens necrotic spot orthotospovirus' ,/*[isType]=*/ '0' ,/*[exemplarAccessions]=*/NULL,/*[exemplarName]=*/NULL,/*[abbrev]=*/NULL,/*[exemplarIsolate]=*/NULL,/*[isComplete]=*/NULL,/*[molecule]=*/NULL</v>
      </c>
      <c r="BB531" s="60" t="str">
        <f t="shared" si="63"/>
        <v xml:space="preserve">,/*[change]=*/ 'Rename' ,/*[rank]=*/ 'species' </v>
      </c>
    </row>
    <row r="532" spans="1:54" x14ac:dyDescent="0.2">
      <c r="A5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2" s="14">
        <v>525</v>
      </c>
      <c r="D532" s="19" t="s">
        <v>1336</v>
      </c>
      <c r="E532" s="14" t="s">
        <v>5758</v>
      </c>
      <c r="F532" s="19" t="s">
        <v>5429</v>
      </c>
      <c r="G532" s="24" t="s">
        <v>104</v>
      </c>
      <c r="H532" s="24"/>
      <c r="I532" s="24"/>
      <c r="J532" s="24"/>
      <c r="K532" s="24" t="s">
        <v>105</v>
      </c>
      <c r="L532" s="24" t="s">
        <v>363</v>
      </c>
      <c r="M532" s="24" t="s">
        <v>364</v>
      </c>
      <c r="N532" s="24"/>
      <c r="O532" s="24" t="s">
        <v>365</v>
      </c>
      <c r="P532" s="24"/>
      <c r="Q532" s="24" t="s">
        <v>593</v>
      </c>
      <c r="R532" s="24"/>
      <c r="S532" s="24" t="s">
        <v>594</v>
      </c>
      <c r="T532" s="24"/>
      <c r="U532" s="24" t="s">
        <v>1353</v>
      </c>
      <c r="V532" s="24"/>
      <c r="X532" s="6" t="s">
        <v>104</v>
      </c>
      <c r="Y532" s="6"/>
      <c r="Z532" s="6"/>
      <c r="AA532" s="6"/>
      <c r="AB532" s="6" t="s">
        <v>105</v>
      </c>
      <c r="AC532" s="6" t="s">
        <v>363</v>
      </c>
      <c r="AD532" s="6" t="s">
        <v>364</v>
      </c>
      <c r="AE532" s="6"/>
      <c r="AF532" s="6" t="s">
        <v>365</v>
      </c>
      <c r="AG532" s="6"/>
      <c r="AH532" s="6" t="s">
        <v>593</v>
      </c>
      <c r="AI532" s="6"/>
      <c r="AJ532" s="6" t="s">
        <v>594</v>
      </c>
      <c r="AK532" s="6"/>
      <c r="AL532" s="6" t="s">
        <v>1354</v>
      </c>
      <c r="AM532" s="5">
        <v>0</v>
      </c>
      <c r="AN532" s="10"/>
      <c r="AO532" s="10"/>
      <c r="AP532" s="10"/>
      <c r="AQ532" s="10"/>
      <c r="AR532" s="10"/>
      <c r="AS532" s="10"/>
      <c r="AT532" s="10" t="s">
        <v>38</v>
      </c>
      <c r="AU532" s="10" t="s">
        <v>11</v>
      </c>
      <c r="AV532" s="10"/>
      <c r="AW532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'525'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'Iris yellow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'Iris yellow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2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2" s="60" t="str">
        <f t="shared" ca="1" si="60"/>
        <v xml:space="preserve">/*[filename]=*/ 'ICTV MSL Release 35 2019 Changes.2.col_mapped.SQLinsert.xlsx' ,/*[sort]=*/ '525'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2" s="60" t="str">
        <f t="shared" si="61"/>
        <v xml:space="preserve">,/*[srcSubOrder]=*/NULL,/*[srcFamily]=*/ 'Tospoviridae' ,/*[srcSubFamily]=*/NULL,/*[srcGenus]=*/ 'Orthotospovirus' ,/*[srcSubgenus]=*/NULL,/*[srcSpecies]=*/ 'Iris yellow spot tospovirus' ,/*[srcIstype]=*/NULL,/*[empty1]=*/NULL,/*[realm]=*/ 'Riboviria' ,/*[subrealm]=*/NULL,/*[kingdom]=*/NULL,/*[subkingdom]=*/NULL,/*[phylum]=*/ 'Negarnaviricota' ,/*[Subphylum]=*/ 'Polyploviricotina' ,/*[class]=*/ 'Ellioviricetes' </v>
      </c>
      <c r="BA532" s="60" t="str">
        <f t="shared" si="62"/>
        <v>,/*[subclass]=*/NULL,/*[order]=*/ 'Bunyavirales' ,/*[suborder]=*/NULL,/*[family]=*/ 'Tospoviridae' ,/*[subfamily]=*/NULL,/*[genus]=*/ 'Orthotospovirus' ,/*[subgenus]=*/NULL,/*[species]=*/ 'Iris yellow spot orthotospovirus' ,/*[isType]=*/ '0' ,/*[exemplarAccessions]=*/NULL,/*[exemplarName]=*/NULL,/*[abbrev]=*/NULL,/*[exemplarIsolate]=*/NULL,/*[isComplete]=*/NULL,/*[molecule]=*/NULL</v>
      </c>
      <c r="BB532" s="60" t="str">
        <f t="shared" si="63"/>
        <v xml:space="preserve">,/*[change]=*/ 'Rename' ,/*[rank]=*/ 'species' </v>
      </c>
    </row>
    <row r="533" spans="1:54" x14ac:dyDescent="0.2">
      <c r="A5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3" s="14">
        <v>526</v>
      </c>
      <c r="D533" s="19" t="s">
        <v>1336</v>
      </c>
      <c r="E533" s="14" t="s">
        <v>5758</v>
      </c>
      <c r="F533" s="19" t="s">
        <v>5429</v>
      </c>
      <c r="G533" s="24" t="s">
        <v>104</v>
      </c>
      <c r="H533" s="24"/>
      <c r="I533" s="24"/>
      <c r="J533" s="24"/>
      <c r="K533" s="24" t="s">
        <v>105</v>
      </c>
      <c r="L533" s="24" t="s">
        <v>363</v>
      </c>
      <c r="M533" s="24" t="s">
        <v>364</v>
      </c>
      <c r="N533" s="24"/>
      <c r="O533" s="24" t="s">
        <v>365</v>
      </c>
      <c r="P533" s="24"/>
      <c r="Q533" s="24" t="s">
        <v>593</v>
      </c>
      <c r="R533" s="24"/>
      <c r="S533" s="24" t="s">
        <v>594</v>
      </c>
      <c r="T533" s="24"/>
      <c r="U533" s="24" t="s">
        <v>1355</v>
      </c>
      <c r="V533" s="24"/>
      <c r="X533" s="6" t="s">
        <v>104</v>
      </c>
      <c r="Y533" s="6"/>
      <c r="Z533" s="6"/>
      <c r="AA533" s="6"/>
      <c r="AB533" s="6" t="s">
        <v>105</v>
      </c>
      <c r="AC533" s="6" t="s">
        <v>363</v>
      </c>
      <c r="AD533" s="6" t="s">
        <v>364</v>
      </c>
      <c r="AE533" s="6"/>
      <c r="AF533" s="6" t="s">
        <v>365</v>
      </c>
      <c r="AG533" s="6"/>
      <c r="AH533" s="6" t="s">
        <v>593</v>
      </c>
      <c r="AI533" s="6"/>
      <c r="AJ533" s="6" t="s">
        <v>594</v>
      </c>
      <c r="AK533" s="6"/>
      <c r="AL533" s="6" t="s">
        <v>1356</v>
      </c>
      <c r="AM533" s="5">
        <v>0</v>
      </c>
      <c r="AN533" s="10"/>
      <c r="AO533" s="10"/>
      <c r="AP533" s="10"/>
      <c r="AQ533" s="10"/>
      <c r="AR533" s="10"/>
      <c r="AS533" s="10"/>
      <c r="AT533" s="10" t="s">
        <v>38</v>
      </c>
      <c r="AU533" s="10" t="s">
        <v>11</v>
      </c>
      <c r="AV533" s="10"/>
      <c r="AW533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'526'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'Polygonum ringspot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'Polygonum ringspot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3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3" s="60" t="str">
        <f t="shared" ca="1" si="60"/>
        <v xml:space="preserve">/*[filename]=*/ 'ICTV MSL Release 35 2019 Changes.2.col_mapped.SQLinsert.xlsx' ,/*[sort]=*/ '526'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3" s="60" t="str">
        <f t="shared" si="61"/>
        <v xml:space="preserve">,/*[srcSubOrder]=*/NULL,/*[srcFamily]=*/ 'Tospoviridae' ,/*[srcSubFamily]=*/NULL,/*[srcGenus]=*/ 'Orthotospovirus' ,/*[srcSubgenus]=*/NULL,/*[srcSpecies]=*/ 'Polygonum ringspot tospovirus' ,/*[srcIstype]=*/NULL,/*[empty1]=*/NULL,/*[realm]=*/ 'Riboviria' ,/*[subrealm]=*/NULL,/*[kingdom]=*/NULL,/*[subkingdom]=*/NULL,/*[phylum]=*/ 'Negarnaviricota' ,/*[Subphylum]=*/ 'Polyploviricotina' ,/*[class]=*/ 'Ellioviricetes' </v>
      </c>
      <c r="BA533" s="60" t="str">
        <f t="shared" si="62"/>
        <v>,/*[subclass]=*/NULL,/*[order]=*/ 'Bunyavirales' ,/*[suborder]=*/NULL,/*[family]=*/ 'Tospoviridae' ,/*[subfamily]=*/NULL,/*[genus]=*/ 'Orthotospovirus' ,/*[subgenus]=*/NULL,/*[species]=*/ 'Polygonum ringspot orthotospovirus' ,/*[isType]=*/ '0' ,/*[exemplarAccessions]=*/NULL,/*[exemplarName]=*/NULL,/*[abbrev]=*/NULL,/*[exemplarIsolate]=*/NULL,/*[isComplete]=*/NULL,/*[molecule]=*/NULL</v>
      </c>
      <c r="BB533" s="60" t="str">
        <f t="shared" si="63"/>
        <v xml:space="preserve">,/*[change]=*/ 'Rename' ,/*[rank]=*/ 'species' </v>
      </c>
    </row>
    <row r="534" spans="1:54" x14ac:dyDescent="0.2">
      <c r="A5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4" s="14">
        <v>527</v>
      </c>
      <c r="D534" s="19" t="s">
        <v>1336</v>
      </c>
      <c r="E534" s="14" t="s">
        <v>5758</v>
      </c>
      <c r="F534" s="19" t="s">
        <v>5429</v>
      </c>
      <c r="G534" s="24" t="s">
        <v>104</v>
      </c>
      <c r="H534" s="24"/>
      <c r="I534" s="24"/>
      <c r="J534" s="24"/>
      <c r="K534" s="24" t="s">
        <v>105</v>
      </c>
      <c r="L534" s="24" t="s">
        <v>363</v>
      </c>
      <c r="M534" s="24" t="s">
        <v>364</v>
      </c>
      <c r="N534" s="24"/>
      <c r="O534" s="24" t="s">
        <v>365</v>
      </c>
      <c r="P534" s="24"/>
      <c r="Q534" s="24" t="s">
        <v>593</v>
      </c>
      <c r="R534" s="24"/>
      <c r="S534" s="24" t="s">
        <v>594</v>
      </c>
      <c r="T534" s="24"/>
      <c r="U534" s="24" t="s">
        <v>1357</v>
      </c>
      <c r="V534" s="24"/>
      <c r="X534" s="6" t="s">
        <v>104</v>
      </c>
      <c r="Y534" s="6"/>
      <c r="Z534" s="6"/>
      <c r="AA534" s="6"/>
      <c r="AB534" s="6" t="s">
        <v>105</v>
      </c>
      <c r="AC534" s="6" t="s">
        <v>363</v>
      </c>
      <c r="AD534" s="6" t="s">
        <v>364</v>
      </c>
      <c r="AE534" s="6"/>
      <c r="AF534" s="6" t="s">
        <v>365</v>
      </c>
      <c r="AG534" s="6"/>
      <c r="AH534" s="6" t="s">
        <v>593</v>
      </c>
      <c r="AI534" s="6"/>
      <c r="AJ534" s="6" t="s">
        <v>594</v>
      </c>
      <c r="AK534" s="6"/>
      <c r="AL534" s="6" t="s">
        <v>1358</v>
      </c>
      <c r="AM534" s="5">
        <v>0</v>
      </c>
      <c r="AN534" s="10"/>
      <c r="AO534" s="10"/>
      <c r="AP534" s="10"/>
      <c r="AQ534" s="10"/>
      <c r="AR534" s="10"/>
      <c r="AS534" s="10"/>
      <c r="AT534" s="10" t="s">
        <v>38</v>
      </c>
      <c r="AU534" s="10" t="s">
        <v>11</v>
      </c>
      <c r="AV534" s="10"/>
      <c r="AW534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'527'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'Tomato chlorotic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chlorotic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4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4" s="60" t="str">
        <f t="shared" ca="1" si="60"/>
        <v xml:space="preserve">/*[filename]=*/ 'ICTV MSL Release 35 2019 Changes.2.col_mapped.SQLinsert.xlsx' ,/*[sort]=*/ '527'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4" s="60" t="str">
        <f t="shared" si="61"/>
        <v xml:space="preserve">,/*[srcSubOrder]=*/NULL,/*[srcFamily]=*/ 'Tospoviridae' ,/*[srcSubFamily]=*/NULL,/*[srcGenus]=*/ 'Orthotospovirus' ,/*[srcSubgenus]=*/NULL,/*[srcSpecies]=*/ 'Tomato chlorotic spot tospovirus' ,/*[srcIstype]=*/NULL,/*[empty1]=*/NULL,/*[realm]=*/ 'Riboviria' ,/*[subrealm]=*/NULL,/*[kingdom]=*/NULL,/*[subkingdom]=*/NULL,/*[phylum]=*/ 'Negarnaviricota' ,/*[Subphylum]=*/ 'Polyploviricotina' ,/*[class]=*/ 'Ellioviricetes' </v>
      </c>
      <c r="BA534" s="60" t="str">
        <f t="shared" si="62"/>
        <v>,/*[subclass]=*/NULL,/*[order]=*/ 'Bunyavirales' ,/*[suborder]=*/NULL,/*[family]=*/ 'Tospoviridae' ,/*[subfamily]=*/NULL,/*[genus]=*/ 'Orthotospovirus' ,/*[subgenus]=*/NULL,/*[species]=*/ 'Tomato chlorotic spot orthotospovirus' ,/*[isType]=*/ '0' ,/*[exemplarAccessions]=*/NULL,/*[exemplarName]=*/NULL,/*[abbrev]=*/NULL,/*[exemplarIsolate]=*/NULL,/*[isComplete]=*/NULL,/*[molecule]=*/NULL</v>
      </c>
      <c r="BB534" s="60" t="str">
        <f t="shared" si="63"/>
        <v xml:space="preserve">,/*[change]=*/ 'Rename' ,/*[rank]=*/ 'species' </v>
      </c>
    </row>
    <row r="535" spans="1:54" x14ac:dyDescent="0.2">
      <c r="A5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5" s="14">
        <v>528</v>
      </c>
      <c r="D535" s="19" t="s">
        <v>1336</v>
      </c>
      <c r="E535" s="14" t="s">
        <v>5758</v>
      </c>
      <c r="F535" s="19" t="s">
        <v>5429</v>
      </c>
      <c r="G535" s="24" t="s">
        <v>104</v>
      </c>
      <c r="H535" s="24"/>
      <c r="I535" s="24"/>
      <c r="J535" s="24"/>
      <c r="K535" s="24" t="s">
        <v>105</v>
      </c>
      <c r="L535" s="24" t="s">
        <v>363</v>
      </c>
      <c r="M535" s="24" t="s">
        <v>364</v>
      </c>
      <c r="N535" s="24"/>
      <c r="O535" s="24" t="s">
        <v>365</v>
      </c>
      <c r="P535" s="24"/>
      <c r="Q535" s="24" t="s">
        <v>593</v>
      </c>
      <c r="R535" s="24"/>
      <c r="S535" s="24" t="s">
        <v>594</v>
      </c>
      <c r="T535" s="24"/>
      <c r="U535" s="24" t="s">
        <v>1359</v>
      </c>
      <c r="V535" s="24"/>
      <c r="X535" s="6" t="s">
        <v>104</v>
      </c>
      <c r="Y535" s="6"/>
      <c r="Z535" s="6"/>
      <c r="AA535" s="6"/>
      <c r="AB535" s="6" t="s">
        <v>105</v>
      </c>
      <c r="AC535" s="6" t="s">
        <v>363</v>
      </c>
      <c r="AD535" s="6" t="s">
        <v>364</v>
      </c>
      <c r="AE535" s="6"/>
      <c r="AF535" s="6" t="s">
        <v>365</v>
      </c>
      <c r="AG535" s="6"/>
      <c r="AH535" s="6" t="s">
        <v>593</v>
      </c>
      <c r="AI535" s="6"/>
      <c r="AJ535" s="6" t="s">
        <v>594</v>
      </c>
      <c r="AK535" s="6"/>
      <c r="AL535" s="6" t="s">
        <v>1360</v>
      </c>
      <c r="AM535" s="5">
        <v>1</v>
      </c>
      <c r="AN535" s="10"/>
      <c r="AO535" s="10"/>
      <c r="AP535" s="6"/>
      <c r="AQ535" s="10"/>
      <c r="AR535" s="10"/>
      <c r="AS535" s="10"/>
      <c r="AT535" s="10" t="s">
        <v>38</v>
      </c>
      <c r="AU535" s="10" t="s">
        <v>11</v>
      </c>
      <c r="AV535" s="10"/>
      <c r="AW535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'528'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'Tomato spotted wilt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spotted wilt orthotospovirus' ,/*[isType]=*/ '1'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5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5" s="60" t="str">
        <f t="shared" ca="1" si="60"/>
        <v xml:space="preserve">/*[filename]=*/ 'ICTV MSL Release 35 2019 Changes.2.col_mapped.SQLinsert.xlsx' ,/*[sort]=*/ '528'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5" s="60" t="str">
        <f t="shared" si="61"/>
        <v xml:space="preserve">,/*[srcSubOrder]=*/NULL,/*[srcFamily]=*/ 'Tospoviridae' ,/*[srcSubFamily]=*/NULL,/*[srcGenus]=*/ 'Orthotospovirus' ,/*[srcSubgenus]=*/NULL,/*[srcSpecies]=*/ 'Tomato spotted wilt tospovirus' ,/*[srcIstype]=*/NULL,/*[empty1]=*/NULL,/*[realm]=*/ 'Riboviria' ,/*[subrealm]=*/NULL,/*[kingdom]=*/NULL,/*[subkingdom]=*/NULL,/*[phylum]=*/ 'Negarnaviricota' ,/*[Subphylum]=*/ 'Polyploviricotina' ,/*[class]=*/ 'Ellioviricetes' </v>
      </c>
      <c r="BA535" s="60" t="str">
        <f t="shared" si="62"/>
        <v>,/*[subclass]=*/NULL,/*[order]=*/ 'Bunyavirales' ,/*[suborder]=*/NULL,/*[family]=*/ 'Tospoviridae' ,/*[subfamily]=*/NULL,/*[genus]=*/ 'Orthotospovirus' ,/*[subgenus]=*/NULL,/*[species]=*/ 'Tomato spotted wilt orthotospovirus' ,/*[isType]=*/ '1' ,/*[exemplarAccessions]=*/NULL,/*[exemplarName]=*/NULL,/*[abbrev]=*/NULL,/*[exemplarIsolate]=*/NULL,/*[isComplete]=*/NULL,/*[molecule]=*/NULL</v>
      </c>
      <c r="BB535" s="60" t="str">
        <f t="shared" si="63"/>
        <v xml:space="preserve">,/*[change]=*/ 'Rename' ,/*[rank]=*/ 'species' </v>
      </c>
    </row>
    <row r="536" spans="1:54" x14ac:dyDescent="0.2">
      <c r="A5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6" s="14">
        <v>529</v>
      </c>
      <c r="D536" s="19" t="s">
        <v>1336</v>
      </c>
      <c r="E536" s="14" t="s">
        <v>5758</v>
      </c>
      <c r="F536" s="19" t="s">
        <v>5429</v>
      </c>
      <c r="G536" s="24" t="s">
        <v>104</v>
      </c>
      <c r="H536" s="24"/>
      <c r="I536" s="24"/>
      <c r="J536" s="24"/>
      <c r="K536" s="24" t="s">
        <v>105</v>
      </c>
      <c r="L536" s="24" t="s">
        <v>363</v>
      </c>
      <c r="M536" s="24" t="s">
        <v>364</v>
      </c>
      <c r="N536" s="24"/>
      <c r="O536" s="24" t="s">
        <v>365</v>
      </c>
      <c r="P536" s="24"/>
      <c r="Q536" s="24" t="s">
        <v>593</v>
      </c>
      <c r="R536" s="24"/>
      <c r="S536" s="24" t="s">
        <v>594</v>
      </c>
      <c r="T536" s="24"/>
      <c r="U536" s="24" t="s">
        <v>1361</v>
      </c>
      <c r="V536" s="24"/>
      <c r="X536" s="6" t="s">
        <v>104</v>
      </c>
      <c r="Y536" s="6"/>
      <c r="Z536" s="6"/>
      <c r="AA536" s="6"/>
      <c r="AB536" s="6" t="s">
        <v>105</v>
      </c>
      <c r="AC536" s="6" t="s">
        <v>363</v>
      </c>
      <c r="AD536" s="6" t="s">
        <v>364</v>
      </c>
      <c r="AE536" s="6"/>
      <c r="AF536" s="6" t="s">
        <v>365</v>
      </c>
      <c r="AG536" s="6"/>
      <c r="AH536" s="6" t="s">
        <v>593</v>
      </c>
      <c r="AI536" s="6"/>
      <c r="AJ536" s="6" t="s">
        <v>594</v>
      </c>
      <c r="AK536" s="6"/>
      <c r="AL536" s="6" t="s">
        <v>1362</v>
      </c>
      <c r="AM536" s="5">
        <v>0</v>
      </c>
      <c r="AN536" s="10"/>
      <c r="AO536" s="10"/>
      <c r="AP536" s="6"/>
      <c r="AQ536" s="10"/>
      <c r="AR536" s="10"/>
      <c r="AS536" s="10"/>
      <c r="AT536" s="10" t="s">
        <v>38</v>
      </c>
      <c r="AU536" s="10" t="s">
        <v>11</v>
      </c>
      <c r="AV536" s="10"/>
      <c r="AW536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'Watermelon bud necrosis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'Watermelon bud necrosis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6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6" s="60" t="str">
        <f t="shared" ca="1" si="60"/>
        <v xml:space="preserve">/*[filename]=*/ 'ICTV MSL Release 35 2019 Changes.2.col_mapped.SQLinsert.xlsx' ,/*[sort]=*/ '529'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6" s="60" t="str">
        <f t="shared" si="61"/>
        <v xml:space="preserve">,/*[srcSubOrder]=*/NULL,/*[srcFamily]=*/ 'Tospoviridae' ,/*[srcSubFamily]=*/NULL,/*[srcGenus]=*/ 'Orthotospovirus' ,/*[srcSubgenus]=*/NULL,/*[srcSpecies]=*/ 'Watermelon bud necrosis tospovirus' ,/*[srcIstype]=*/NULL,/*[empty1]=*/NULL,/*[realm]=*/ 'Riboviria' ,/*[subrealm]=*/NULL,/*[kingdom]=*/NULL,/*[subkingdom]=*/NULL,/*[phylum]=*/ 'Negarnaviricota' ,/*[Subphylum]=*/ 'Polyploviricotina' ,/*[class]=*/ 'Ellioviricetes' </v>
      </c>
      <c r="BA536" s="60" t="str">
        <f t="shared" si="62"/>
        <v>,/*[subclass]=*/NULL,/*[order]=*/ 'Bunyavirales' ,/*[suborder]=*/NULL,/*[family]=*/ 'Tospoviridae' ,/*[subfamily]=*/NULL,/*[genus]=*/ 'Orthotospovirus' ,/*[subgenus]=*/NULL,/*[species]=*/ 'Watermelon bud necrosis orthotospovirus' ,/*[isType]=*/ '0' ,/*[exemplarAccessions]=*/NULL,/*[exemplarName]=*/NULL,/*[abbrev]=*/NULL,/*[exemplarIsolate]=*/NULL,/*[isComplete]=*/NULL,/*[molecule]=*/NULL</v>
      </c>
      <c r="BB536" s="60" t="str">
        <f t="shared" si="63"/>
        <v xml:space="preserve">,/*[change]=*/ 'Rename' ,/*[rank]=*/ 'species' </v>
      </c>
    </row>
    <row r="537" spans="1:54" x14ac:dyDescent="0.2">
      <c r="A5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7" s="14">
        <v>530</v>
      </c>
      <c r="D537" s="19" t="s">
        <v>1336</v>
      </c>
      <c r="E537" s="14" t="s">
        <v>5758</v>
      </c>
      <c r="F537" s="19" t="s">
        <v>5429</v>
      </c>
      <c r="G537" s="24" t="s">
        <v>104</v>
      </c>
      <c r="H537" s="24"/>
      <c r="I537" s="24"/>
      <c r="J537" s="24"/>
      <c r="K537" s="24" t="s">
        <v>105</v>
      </c>
      <c r="L537" s="24" t="s">
        <v>363</v>
      </c>
      <c r="M537" s="24" t="s">
        <v>364</v>
      </c>
      <c r="N537" s="24"/>
      <c r="O537" s="24" t="s">
        <v>365</v>
      </c>
      <c r="P537" s="24"/>
      <c r="Q537" s="24" t="s">
        <v>593</v>
      </c>
      <c r="R537" s="24"/>
      <c r="S537" s="24" t="s">
        <v>594</v>
      </c>
      <c r="T537" s="24"/>
      <c r="U537" s="24" t="s">
        <v>1363</v>
      </c>
      <c r="V537" s="24"/>
      <c r="X537" s="6" t="s">
        <v>104</v>
      </c>
      <c r="Y537" s="6"/>
      <c r="Z537" s="6"/>
      <c r="AA537" s="6"/>
      <c r="AB537" s="6" t="s">
        <v>105</v>
      </c>
      <c r="AC537" s="6" t="s">
        <v>363</v>
      </c>
      <c r="AD537" s="6" t="s">
        <v>364</v>
      </c>
      <c r="AE537" s="6"/>
      <c r="AF537" s="6" t="s">
        <v>365</v>
      </c>
      <c r="AG537" s="6"/>
      <c r="AH537" s="6" t="s">
        <v>593</v>
      </c>
      <c r="AI537" s="6"/>
      <c r="AJ537" s="6" t="s">
        <v>594</v>
      </c>
      <c r="AK537" s="6"/>
      <c r="AL537" s="6" t="s">
        <v>1364</v>
      </c>
      <c r="AM537" s="5">
        <v>0</v>
      </c>
      <c r="AN537" s="10"/>
      <c r="AO537" s="10"/>
      <c r="AP537" s="6"/>
      <c r="AQ537" s="10"/>
      <c r="AR537" s="10"/>
      <c r="AS537" s="10"/>
      <c r="AT537" s="10" t="s">
        <v>38</v>
      </c>
      <c r="AU537" s="10" t="s">
        <v>11</v>
      </c>
      <c r="AV537" s="10"/>
      <c r="AW537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'Watermelon silver mottle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'Watermelon silver mottle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7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7" s="60" t="str">
        <f t="shared" ca="1" si="60"/>
        <v xml:space="preserve">/*[filename]=*/ 'ICTV MSL Release 35 2019 Changes.2.col_mapped.SQLinsert.xlsx' ,/*[sort]=*/ '530'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7" s="60" t="str">
        <f t="shared" si="61"/>
        <v xml:space="preserve">,/*[srcSubOrder]=*/NULL,/*[srcFamily]=*/ 'Tospoviridae' ,/*[srcSubFamily]=*/NULL,/*[srcGenus]=*/ 'Orthotospovirus' ,/*[srcSubgenus]=*/NULL,/*[srcSpecies]=*/ 'Watermelon silver mottle tospovirus' ,/*[srcIstype]=*/NULL,/*[empty1]=*/NULL,/*[realm]=*/ 'Riboviria' ,/*[subrealm]=*/NULL,/*[kingdom]=*/NULL,/*[subkingdom]=*/NULL,/*[phylum]=*/ 'Negarnaviricota' ,/*[Subphylum]=*/ 'Polyploviricotina' ,/*[class]=*/ 'Ellioviricetes' </v>
      </c>
      <c r="BA537" s="60" t="str">
        <f t="shared" si="62"/>
        <v>,/*[subclass]=*/NULL,/*[order]=*/ 'Bunyavirales' ,/*[suborder]=*/NULL,/*[family]=*/ 'Tospoviridae' ,/*[subfamily]=*/NULL,/*[genus]=*/ 'Orthotospovirus' ,/*[subgenus]=*/NULL,/*[species]=*/ 'Watermelon silver mottle orthotospovirus' ,/*[isType]=*/ '0' ,/*[exemplarAccessions]=*/NULL,/*[exemplarName]=*/NULL,/*[abbrev]=*/NULL,/*[exemplarIsolate]=*/NULL,/*[isComplete]=*/NULL,/*[molecule]=*/NULL</v>
      </c>
      <c r="BB537" s="60" t="str">
        <f t="shared" si="63"/>
        <v xml:space="preserve">,/*[change]=*/ 'Rename' ,/*[rank]=*/ 'species' </v>
      </c>
    </row>
    <row r="538" spans="1:54" x14ac:dyDescent="0.2">
      <c r="A5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8" s="14">
        <v>531</v>
      </c>
      <c r="D538" s="19" t="s">
        <v>1336</v>
      </c>
      <c r="E538" s="14" t="s">
        <v>5758</v>
      </c>
      <c r="F538" s="19" t="s">
        <v>5429</v>
      </c>
      <c r="G538" s="24" t="s">
        <v>104</v>
      </c>
      <c r="H538" s="24"/>
      <c r="I538" s="24"/>
      <c r="J538" s="24"/>
      <c r="K538" s="24" t="s">
        <v>105</v>
      </c>
      <c r="L538" s="24" t="s">
        <v>363</v>
      </c>
      <c r="M538" s="24" t="s">
        <v>364</v>
      </c>
      <c r="N538" s="24"/>
      <c r="O538" s="24" t="s">
        <v>365</v>
      </c>
      <c r="P538" s="24"/>
      <c r="Q538" s="24" t="s">
        <v>593</v>
      </c>
      <c r="R538" s="24"/>
      <c r="S538" s="24" t="s">
        <v>594</v>
      </c>
      <c r="T538" s="24"/>
      <c r="U538" s="24" t="s">
        <v>1365</v>
      </c>
      <c r="V538" s="24"/>
      <c r="X538" s="6" t="s">
        <v>104</v>
      </c>
      <c r="Y538" s="6"/>
      <c r="Z538" s="6"/>
      <c r="AA538" s="6"/>
      <c r="AB538" s="6" t="s">
        <v>105</v>
      </c>
      <c r="AC538" s="6" t="s">
        <v>363</v>
      </c>
      <c r="AD538" s="6" t="s">
        <v>364</v>
      </c>
      <c r="AE538" s="6"/>
      <c r="AF538" s="6" t="s">
        <v>365</v>
      </c>
      <c r="AG538" s="6"/>
      <c r="AH538" s="6" t="s">
        <v>593</v>
      </c>
      <c r="AI538" s="6"/>
      <c r="AJ538" s="6" t="s">
        <v>594</v>
      </c>
      <c r="AK538" s="6"/>
      <c r="AL538" s="6" t="s">
        <v>1366</v>
      </c>
      <c r="AM538" s="5">
        <v>0</v>
      </c>
      <c r="AN538" s="10"/>
      <c r="AO538" s="10"/>
      <c r="AP538" s="6"/>
      <c r="AQ538" s="10"/>
      <c r="AR538" s="10"/>
      <c r="AS538" s="10"/>
      <c r="AT538" s="10" t="s">
        <v>38</v>
      </c>
      <c r="AU538" s="10" t="s">
        <v>11</v>
      </c>
      <c r="AV538" s="10"/>
      <c r="AW538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'Zucchini lethal chlorosis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'Zucchini lethal chlorosis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8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8" s="60" t="str">
        <f t="shared" ca="1" si="60"/>
        <v xml:space="preserve">/*[filename]=*/ 'ICTV MSL Release 35 2019 Changes.2.col_mapped.SQLinsert.xlsx' ,/*[sort]=*/ '531'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8" s="60" t="str">
        <f t="shared" si="61"/>
        <v xml:space="preserve">,/*[srcSubOrder]=*/NULL,/*[srcFamily]=*/ 'Tospoviridae' ,/*[srcSubFamily]=*/NULL,/*[srcGenus]=*/ 'Orthotospovirus' ,/*[srcSubgenus]=*/NULL,/*[srcSpecies]=*/ 'Zucchini lethal chlorosis tospovirus' ,/*[srcIstype]=*/NULL,/*[empty1]=*/NULL,/*[realm]=*/ 'Riboviria' ,/*[subrealm]=*/NULL,/*[kingdom]=*/NULL,/*[subkingdom]=*/NULL,/*[phylum]=*/ 'Negarnaviricota' ,/*[Subphylum]=*/ 'Polyploviricotina' ,/*[class]=*/ 'Ellioviricetes' </v>
      </c>
      <c r="BA538" s="60" t="str">
        <f t="shared" si="62"/>
        <v>,/*[subclass]=*/NULL,/*[order]=*/ 'Bunyavirales' ,/*[suborder]=*/NULL,/*[family]=*/ 'Tospoviridae' ,/*[subfamily]=*/NULL,/*[genus]=*/ 'Orthotospovirus' ,/*[subgenus]=*/NULL,/*[species]=*/ 'Zucchini lethal chlorosis orthotospovirus' ,/*[isType]=*/ '0' ,/*[exemplarAccessions]=*/NULL,/*[exemplarName]=*/NULL,/*[abbrev]=*/NULL,/*[exemplarIsolate]=*/NULL,/*[isComplete]=*/NULL,/*[molecule]=*/NULL</v>
      </c>
      <c r="BB538" s="60" t="str">
        <f t="shared" si="63"/>
        <v xml:space="preserve">,/*[change]=*/ 'Rename' ,/*[rank]=*/ 'species' </v>
      </c>
    </row>
    <row r="539" spans="1:54" x14ac:dyDescent="0.2">
      <c r="A5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9" s="14">
        <v>532</v>
      </c>
      <c r="D539" s="16" t="s">
        <v>1367</v>
      </c>
      <c r="E539" s="14" t="s">
        <v>5759</v>
      </c>
      <c r="F539" s="16" t="s">
        <v>5430</v>
      </c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X539" s="6" t="s">
        <v>104</v>
      </c>
      <c r="Y539" s="6"/>
      <c r="Z539" s="6"/>
      <c r="AA539" s="6"/>
      <c r="AB539" s="6"/>
      <c r="AC539" s="6"/>
      <c r="AD539" s="6"/>
      <c r="AE539" s="6"/>
      <c r="AF539" s="6"/>
      <c r="AG539" s="6"/>
      <c r="AH539" s="6" t="s">
        <v>506</v>
      </c>
      <c r="AI539" s="6"/>
      <c r="AJ539" s="6" t="s">
        <v>1368</v>
      </c>
      <c r="AK539" s="6"/>
      <c r="AL539" s="6" t="s">
        <v>1369</v>
      </c>
      <c r="AM539" s="5">
        <v>0</v>
      </c>
      <c r="AN539" s="6" t="s">
        <v>1370</v>
      </c>
      <c r="AO539" s="10" t="s">
        <v>1369</v>
      </c>
      <c r="AP539" s="6" t="s">
        <v>1371</v>
      </c>
      <c r="AQ539" s="10" t="s">
        <v>1372</v>
      </c>
      <c r="AR539" s="10" t="s">
        <v>8</v>
      </c>
      <c r="AS539" s="10" t="s">
        <v>55</v>
      </c>
      <c r="AT539" s="10" t="s">
        <v>10</v>
      </c>
      <c r="AU539" s="10" t="s">
        <v>11</v>
      </c>
      <c r="AV539" s="10"/>
      <c r="AW539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'532'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'Dendrobium chlorotic mosaic virus' ,/*[isType]=*/ '0' ,/*[exemplarAccessions]=*/ 'MK241979' ,/*[exemplarName]=*/ 'Dendrobium chlorotic mosaic virus' ,/*[abbrev]=*/ 'DeCMV' ,/*[exemplarIsolate]=*/ '98-De-31'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39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9" s="60" t="str">
        <f t="shared" ca="1" si="60"/>
        <v>/*[filename]=*/ 'ICTV MSL Release 35 2019 Changes.2.col_mapped.SQLinsert.xlsx' ,/*[sort]=*/ '532'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39" s="60" t="str">
        <f t="shared" si="6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39" s="60" t="str">
        <f t="shared" si="62"/>
        <v xml:space="preserve">,/*[subclass]=*/NULL,/*[order]=*/NULL,/*[suborder]=*/NULL,/*[family]=*/ 'Potyviridae' ,/*[subfamily]=*/NULL,/*[genus]=*/ 'Potyvirus' ,/*[subgenus]=*/NULL,/*[species]=*/ 'Dendrobium chlorotic mosaic virus' ,/*[isType]=*/ '0' ,/*[exemplarAccessions]=*/ 'MK241979' ,/*[exemplarName]=*/ 'Dendrobium chlorotic mosaic virus' ,/*[abbrev]=*/ 'DeCMV' ,/*[exemplarIsolate]=*/ '98-De-31' ,/*[isComplete]=*/ 'CG' ,/*[molecule]=*/ 'ssRNA (+)' </v>
      </c>
      <c r="BB539" s="60" t="str">
        <f t="shared" si="63"/>
        <v xml:space="preserve">,/*[change]=*/ 'Create new' ,/*[rank]=*/ 'species' </v>
      </c>
    </row>
    <row r="540" spans="1:54" x14ac:dyDescent="0.2">
      <c r="A5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0" s="14">
        <v>533</v>
      </c>
      <c r="D540" s="16" t="s">
        <v>1367</v>
      </c>
      <c r="E540" s="14" t="s">
        <v>5759</v>
      </c>
      <c r="F540" s="16" t="s">
        <v>5430</v>
      </c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X540" s="6" t="s">
        <v>104</v>
      </c>
      <c r="Y540" s="6"/>
      <c r="Z540" s="6"/>
      <c r="AA540" s="6"/>
      <c r="AB540" s="6"/>
      <c r="AC540" s="6"/>
      <c r="AD540" s="6"/>
      <c r="AE540" s="6"/>
      <c r="AF540" s="6"/>
      <c r="AG540" s="6"/>
      <c r="AH540" s="6" t="s">
        <v>506</v>
      </c>
      <c r="AI540" s="6"/>
      <c r="AJ540" s="6" t="s">
        <v>1368</v>
      </c>
      <c r="AK540" s="6"/>
      <c r="AL540" s="6" t="s">
        <v>1373</v>
      </c>
      <c r="AM540" s="5">
        <v>0</v>
      </c>
      <c r="AN540" s="6" t="s">
        <v>1374</v>
      </c>
      <c r="AO540" s="10" t="s">
        <v>1373</v>
      </c>
      <c r="AP540" s="6" t="s">
        <v>1375</v>
      </c>
      <c r="AQ540" s="10" t="s">
        <v>1376</v>
      </c>
      <c r="AR540" s="10" t="s">
        <v>8</v>
      </c>
      <c r="AS540" s="10" t="s">
        <v>55</v>
      </c>
      <c r="AT540" s="10" t="s">
        <v>10</v>
      </c>
      <c r="AU540" s="10" t="s">
        <v>11</v>
      </c>
      <c r="AV540" s="10"/>
      <c r="AW540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'533'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'Dioscorea mosaic virus' ,/*[isType]=*/ '0' ,/*[exemplarAccessions]=*/ 'MH206616' ,/*[exemplarName]=*/ 'Dioscorea mosaic virus' ,/*[abbrev]=*/ 'DMV' ,/*[exemplarIsolate]=*/ 'FL'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0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0" s="60" t="str">
        <f t="shared" ca="1" si="60"/>
        <v>/*[filename]=*/ 'ICTV MSL Release 35 2019 Changes.2.col_mapped.SQLinsert.xlsx' ,/*[sort]=*/ '533'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0" s="60" t="str">
        <f t="shared" si="6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0" s="60" t="str">
        <f t="shared" si="62"/>
        <v xml:space="preserve">,/*[subclass]=*/NULL,/*[order]=*/NULL,/*[suborder]=*/NULL,/*[family]=*/ 'Potyviridae' ,/*[subfamily]=*/NULL,/*[genus]=*/ 'Potyvirus' ,/*[subgenus]=*/NULL,/*[species]=*/ 'Dioscorea mosaic virus' ,/*[isType]=*/ '0' ,/*[exemplarAccessions]=*/ 'MH206616' ,/*[exemplarName]=*/ 'Dioscorea mosaic virus' ,/*[abbrev]=*/ 'DMV' ,/*[exemplarIsolate]=*/ 'FL' ,/*[isComplete]=*/ 'CG' ,/*[molecule]=*/ 'ssRNA (+)' </v>
      </c>
      <c r="BB540" s="60" t="str">
        <f t="shared" si="63"/>
        <v xml:space="preserve">,/*[change]=*/ 'Create new' ,/*[rank]=*/ 'species' </v>
      </c>
    </row>
    <row r="541" spans="1:54" x14ac:dyDescent="0.2">
      <c r="A5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1" s="14">
        <v>534</v>
      </c>
      <c r="D541" s="16" t="s">
        <v>1367</v>
      </c>
      <c r="E541" s="14" t="s">
        <v>5759</v>
      </c>
      <c r="F541" s="16" t="s">
        <v>5430</v>
      </c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X541" s="6" t="s">
        <v>104</v>
      </c>
      <c r="Y541" s="6"/>
      <c r="Z541" s="6"/>
      <c r="AA541" s="6"/>
      <c r="AB541" s="6"/>
      <c r="AC541" s="6"/>
      <c r="AD541" s="6"/>
      <c r="AE541" s="6"/>
      <c r="AF541" s="6"/>
      <c r="AG541" s="6"/>
      <c r="AH541" s="6" t="s">
        <v>506</v>
      </c>
      <c r="AI541" s="6"/>
      <c r="AJ541" s="6" t="s">
        <v>1368</v>
      </c>
      <c r="AK541" s="6"/>
      <c r="AL541" s="6" t="s">
        <v>1377</v>
      </c>
      <c r="AM541" s="5">
        <v>0</v>
      </c>
      <c r="AN541" s="6" t="s">
        <v>1378</v>
      </c>
      <c r="AO541" s="10" t="s">
        <v>1377</v>
      </c>
      <c r="AP541" s="6" t="s">
        <v>1379</v>
      </c>
      <c r="AQ541" s="10" t="s">
        <v>1380</v>
      </c>
      <c r="AR541" s="10" t="s">
        <v>8</v>
      </c>
      <c r="AS541" s="10" t="s">
        <v>55</v>
      </c>
      <c r="AT541" s="10" t="s">
        <v>10</v>
      </c>
      <c r="AU541" s="10" t="s">
        <v>11</v>
      </c>
      <c r="AV541" s="10"/>
      <c r="AW541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'534'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'East Asian Passiflora distortion virus' ,/*[isType]=*/ '0' ,/*[exemplarAccessions]=*/ 'LC379162' ,/*[exemplarName]=*/ 'East Asian Passiflora distortion virus' ,/*[abbrev]=*/ 'EAPDV' ,/*[exemplarIsolate]=*/ 'AK'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1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1" s="60" t="str">
        <f t="shared" ca="1" si="60"/>
        <v>/*[filename]=*/ 'ICTV MSL Release 35 2019 Changes.2.col_mapped.SQLinsert.xlsx' ,/*[sort]=*/ '534'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1" s="60" t="str">
        <f t="shared" si="6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1" s="60" t="str">
        <f t="shared" si="62"/>
        <v xml:space="preserve">,/*[subclass]=*/NULL,/*[order]=*/NULL,/*[suborder]=*/NULL,/*[family]=*/ 'Potyviridae' ,/*[subfamily]=*/NULL,/*[genus]=*/ 'Potyvirus' ,/*[subgenus]=*/NULL,/*[species]=*/ 'East Asian Passiflora distortion virus' ,/*[isType]=*/ '0' ,/*[exemplarAccessions]=*/ 'LC379162' ,/*[exemplarName]=*/ 'East Asian Passiflora distortion virus' ,/*[abbrev]=*/ 'EAPDV' ,/*[exemplarIsolate]=*/ 'AK' ,/*[isComplete]=*/ 'CG' ,/*[molecule]=*/ 'ssRNA (+)' </v>
      </c>
      <c r="BB541" s="60" t="str">
        <f t="shared" si="63"/>
        <v xml:space="preserve">,/*[change]=*/ 'Create new' ,/*[rank]=*/ 'species' </v>
      </c>
    </row>
    <row r="542" spans="1:54" x14ac:dyDescent="0.2">
      <c r="A5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2" s="14">
        <v>535</v>
      </c>
      <c r="D542" s="16" t="s">
        <v>1367</v>
      </c>
      <c r="E542" s="14" t="s">
        <v>5759</v>
      </c>
      <c r="F542" s="16" t="s">
        <v>5430</v>
      </c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X542" s="6" t="s">
        <v>104</v>
      </c>
      <c r="Y542" s="6"/>
      <c r="Z542" s="6"/>
      <c r="AA542" s="6"/>
      <c r="AB542" s="6"/>
      <c r="AC542" s="6"/>
      <c r="AD542" s="6"/>
      <c r="AE542" s="6"/>
      <c r="AF542" s="6"/>
      <c r="AG542" s="6"/>
      <c r="AH542" s="6" t="s">
        <v>506</v>
      </c>
      <c r="AI542" s="6"/>
      <c r="AJ542" s="6" t="s">
        <v>1368</v>
      </c>
      <c r="AK542" s="6"/>
      <c r="AL542" s="6" t="s">
        <v>1381</v>
      </c>
      <c r="AM542" s="5">
        <v>0</v>
      </c>
      <c r="AN542" s="6" t="s">
        <v>1382</v>
      </c>
      <c r="AO542" s="10" t="s">
        <v>1381</v>
      </c>
      <c r="AP542" s="6" t="s">
        <v>1383</v>
      </c>
      <c r="AQ542" s="10" t="s">
        <v>1384</v>
      </c>
      <c r="AR542" s="10" t="s">
        <v>8</v>
      </c>
      <c r="AS542" s="10" t="s">
        <v>55</v>
      </c>
      <c r="AT542" s="10" t="s">
        <v>10</v>
      </c>
      <c r="AU542" s="10" t="s">
        <v>11</v>
      </c>
      <c r="AV542" s="10"/>
      <c r="AW542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'535'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'Gomphocarpus mosaic virus' ,/*[isType]=*/ '0' ,/*[exemplarAccessions]=*/ 'LC228573' ,/*[exemplarName]=*/ 'Gomphocarpus mosaic virus' ,/*[abbrev]=*/ 'GoMV' ,/*[exemplarIsolate]=*/ 'CM532'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2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2" s="60" t="str">
        <f t="shared" ca="1" si="60"/>
        <v>/*[filename]=*/ 'ICTV MSL Release 35 2019 Changes.2.col_mapped.SQLinsert.xlsx' ,/*[sort]=*/ '535'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2" s="60" t="str">
        <f t="shared" si="6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2" s="60" t="str">
        <f t="shared" si="62"/>
        <v xml:space="preserve">,/*[subclass]=*/NULL,/*[order]=*/NULL,/*[suborder]=*/NULL,/*[family]=*/ 'Potyviridae' ,/*[subfamily]=*/NULL,/*[genus]=*/ 'Potyvirus' ,/*[subgenus]=*/NULL,/*[species]=*/ 'Gomphocarpus mosaic virus' ,/*[isType]=*/ '0' ,/*[exemplarAccessions]=*/ 'LC228573' ,/*[exemplarName]=*/ 'Gomphocarpus mosaic virus' ,/*[abbrev]=*/ 'GoMV' ,/*[exemplarIsolate]=*/ 'CM532' ,/*[isComplete]=*/ 'CG' ,/*[molecule]=*/ 'ssRNA (+)' </v>
      </c>
      <c r="BB542" s="60" t="str">
        <f t="shared" si="63"/>
        <v xml:space="preserve">,/*[change]=*/ 'Create new' ,/*[rank]=*/ 'species' </v>
      </c>
    </row>
    <row r="543" spans="1:54" x14ac:dyDescent="0.2">
      <c r="A5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3" s="14">
        <v>536</v>
      </c>
      <c r="D543" s="16" t="s">
        <v>1367</v>
      </c>
      <c r="E543" s="14" t="s">
        <v>5759</v>
      </c>
      <c r="F543" s="16" t="s">
        <v>5430</v>
      </c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X543" s="6" t="s">
        <v>104</v>
      </c>
      <c r="Y543" s="6"/>
      <c r="Z543" s="6"/>
      <c r="AA543" s="6"/>
      <c r="AB543" s="6"/>
      <c r="AC543" s="6"/>
      <c r="AD543" s="6"/>
      <c r="AE543" s="6"/>
      <c r="AF543" s="6"/>
      <c r="AG543" s="6"/>
      <c r="AH543" s="6" t="s">
        <v>506</v>
      </c>
      <c r="AI543" s="6"/>
      <c r="AJ543" s="6" t="s">
        <v>1368</v>
      </c>
      <c r="AK543" s="6"/>
      <c r="AL543" s="6" t="s">
        <v>1385</v>
      </c>
      <c r="AM543" s="5">
        <v>0</v>
      </c>
      <c r="AN543" s="6" t="s">
        <v>1386</v>
      </c>
      <c r="AO543" s="10" t="s">
        <v>1387</v>
      </c>
      <c r="AP543" s="6" t="s">
        <v>1388</v>
      </c>
      <c r="AQ543" s="10" t="s">
        <v>1389</v>
      </c>
      <c r="AR543" s="10" t="s">
        <v>8</v>
      </c>
      <c r="AS543" s="10" t="s">
        <v>55</v>
      </c>
      <c r="AT543" s="10" t="s">
        <v>10</v>
      </c>
      <c r="AU543" s="10" t="s">
        <v>11</v>
      </c>
      <c r="AV543" s="10"/>
      <c r="AW543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'536'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'Lily virus Y' ,/*[isType]=*/ '0' ,/*[exemplarAccessions]=*/ 'MF543013' ,/*[exemplarName]=*/ 'lily yellow mosaic virus' ,/*[abbrev]=*/ 'LVY' ,/*[exemplarIsolate]=*/ 'lily-bua'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3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3" s="60" t="str">
        <f t="shared" ca="1" si="60"/>
        <v>/*[filename]=*/ 'ICTV MSL Release 35 2019 Changes.2.col_mapped.SQLinsert.xlsx' ,/*[sort]=*/ '536'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3" s="60" t="str">
        <f t="shared" si="6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3" s="60" t="str">
        <f t="shared" si="62"/>
        <v xml:space="preserve">,/*[subclass]=*/NULL,/*[order]=*/NULL,/*[suborder]=*/NULL,/*[family]=*/ 'Potyviridae' ,/*[subfamily]=*/NULL,/*[genus]=*/ 'Potyvirus' ,/*[subgenus]=*/NULL,/*[species]=*/ 'Lily virus Y' ,/*[isType]=*/ '0' ,/*[exemplarAccessions]=*/ 'MF543013' ,/*[exemplarName]=*/ 'lily yellow mosaic virus' ,/*[abbrev]=*/ 'LVY' ,/*[exemplarIsolate]=*/ 'lily-bua' ,/*[isComplete]=*/ 'CG' ,/*[molecule]=*/ 'ssRNA (+)' </v>
      </c>
      <c r="BB543" s="60" t="str">
        <f t="shared" si="63"/>
        <v xml:space="preserve">,/*[change]=*/ 'Create new' ,/*[rank]=*/ 'species' </v>
      </c>
    </row>
    <row r="544" spans="1:54" x14ac:dyDescent="0.2">
      <c r="A5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4" s="14">
        <v>537</v>
      </c>
      <c r="D544" s="16" t="s">
        <v>1367</v>
      </c>
      <c r="E544" s="14" t="s">
        <v>5759</v>
      </c>
      <c r="F544" s="16" t="s">
        <v>5430</v>
      </c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X544" s="6" t="s">
        <v>104</v>
      </c>
      <c r="Y544" s="6"/>
      <c r="Z544" s="6"/>
      <c r="AA544" s="6"/>
      <c r="AB544" s="6"/>
      <c r="AC544" s="6"/>
      <c r="AD544" s="6"/>
      <c r="AE544" s="6"/>
      <c r="AF544" s="6"/>
      <c r="AG544" s="6"/>
      <c r="AH544" s="6" t="s">
        <v>506</v>
      </c>
      <c r="AI544" s="6"/>
      <c r="AJ544" s="6" t="s">
        <v>1368</v>
      </c>
      <c r="AK544" s="6"/>
      <c r="AL544" s="6" t="s">
        <v>1390</v>
      </c>
      <c r="AM544" s="5">
        <v>0</v>
      </c>
      <c r="AN544" s="6" t="s">
        <v>1391</v>
      </c>
      <c r="AO544" s="10" t="s">
        <v>1392</v>
      </c>
      <c r="AP544" s="10" t="s">
        <v>1393</v>
      </c>
      <c r="AQ544" s="10" t="s">
        <v>1394</v>
      </c>
      <c r="AR544" s="10" t="s">
        <v>8</v>
      </c>
      <c r="AS544" s="10" t="s">
        <v>55</v>
      </c>
      <c r="AT544" s="10" t="s">
        <v>10</v>
      </c>
      <c r="AU544" s="10" t="s">
        <v>11</v>
      </c>
      <c r="AV544" s="10"/>
      <c r="AW544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'537'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'Mashua virus Y' ,/*[isType]=*/ '0' ,/*[exemplarAccessions]=*/ 'MH680824' ,/*[exemplarName]=*/ 'mashua virus Y' ,/*[abbrev]=*/ 'MasVY' ,/*[exemplarIsolate]=*/ 'Cam'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4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4" s="60" t="str">
        <f t="shared" ca="1" si="60"/>
        <v>/*[filename]=*/ 'ICTV MSL Release 35 2019 Changes.2.col_mapped.SQLinsert.xlsx' ,/*[sort]=*/ '537'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4" s="60" t="str">
        <f t="shared" si="6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4" s="60" t="str">
        <f t="shared" si="62"/>
        <v xml:space="preserve">,/*[subclass]=*/NULL,/*[order]=*/NULL,/*[suborder]=*/NULL,/*[family]=*/ 'Potyviridae' ,/*[subfamily]=*/NULL,/*[genus]=*/ 'Potyvirus' ,/*[subgenus]=*/NULL,/*[species]=*/ 'Mashua virus Y' ,/*[isType]=*/ '0' ,/*[exemplarAccessions]=*/ 'MH680824' ,/*[exemplarName]=*/ 'mashua virus Y' ,/*[abbrev]=*/ 'MasVY' ,/*[exemplarIsolate]=*/ 'Cam' ,/*[isComplete]=*/ 'CG' ,/*[molecule]=*/ 'ssRNA (+)' </v>
      </c>
      <c r="BB544" s="60" t="str">
        <f t="shared" si="63"/>
        <v xml:space="preserve">,/*[change]=*/ 'Create new' ,/*[rank]=*/ 'species' </v>
      </c>
    </row>
    <row r="545" spans="1:54" x14ac:dyDescent="0.2">
      <c r="A5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5" s="14">
        <v>538</v>
      </c>
      <c r="D545" s="16" t="s">
        <v>1367</v>
      </c>
      <c r="E545" s="14" t="s">
        <v>5759</v>
      </c>
      <c r="F545" s="16" t="s">
        <v>5430</v>
      </c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X545" s="6" t="s">
        <v>104</v>
      </c>
      <c r="Y545" s="6"/>
      <c r="Z545" s="6"/>
      <c r="AA545" s="6"/>
      <c r="AB545" s="6"/>
      <c r="AC545" s="6"/>
      <c r="AD545" s="6"/>
      <c r="AE545" s="6"/>
      <c r="AF545" s="6"/>
      <c r="AG545" s="6"/>
      <c r="AH545" s="6" t="s">
        <v>506</v>
      </c>
      <c r="AI545" s="6"/>
      <c r="AJ545" s="6" t="s">
        <v>1368</v>
      </c>
      <c r="AK545" s="6"/>
      <c r="AL545" s="6" t="s">
        <v>1395</v>
      </c>
      <c r="AM545" s="5">
        <v>0</v>
      </c>
      <c r="AN545" s="6" t="s">
        <v>1396</v>
      </c>
      <c r="AO545" s="6" t="s">
        <v>1395</v>
      </c>
      <c r="AP545" s="6" t="s">
        <v>1397</v>
      </c>
      <c r="AQ545" s="10" t="s">
        <v>1398</v>
      </c>
      <c r="AR545" s="10" t="s">
        <v>8</v>
      </c>
      <c r="AS545" s="10" t="s">
        <v>55</v>
      </c>
      <c r="AT545" s="10" t="s">
        <v>10</v>
      </c>
      <c r="AU545" s="10" t="s">
        <v>11</v>
      </c>
      <c r="AV545" s="10"/>
      <c r="AW545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'538'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'Platycodon mild mottle virus' ,/*[isType]=*/ '0' ,/*[exemplarAccessions]=*/ 'MH779625' ,/*[exemplarName]=*/ 'Platycodon mild mottle virus' ,/*[abbrev]=*/ 'PlaMMV' ,/*[exemplarIsolate]=*/ 'Okcheon'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5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5" s="60" t="str">
        <f t="shared" ca="1" si="60"/>
        <v>/*[filename]=*/ 'ICTV MSL Release 35 2019 Changes.2.col_mapped.SQLinsert.xlsx' ,/*[sort]=*/ '538'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5" s="60" t="str">
        <f t="shared" si="6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5" s="60" t="str">
        <f t="shared" si="62"/>
        <v xml:space="preserve">,/*[subclass]=*/NULL,/*[order]=*/NULL,/*[suborder]=*/NULL,/*[family]=*/ 'Potyviridae' ,/*[subfamily]=*/NULL,/*[genus]=*/ 'Potyvirus' ,/*[subgenus]=*/NULL,/*[species]=*/ 'Platycodon mild mottle virus' ,/*[isType]=*/ '0' ,/*[exemplarAccessions]=*/ 'MH779625' ,/*[exemplarName]=*/ 'Platycodon mild mottle virus' ,/*[abbrev]=*/ 'PlaMMV' ,/*[exemplarIsolate]=*/ 'Okcheon' ,/*[isComplete]=*/ 'CG' ,/*[molecule]=*/ 'ssRNA (+)' </v>
      </c>
      <c r="BB545" s="60" t="str">
        <f t="shared" si="63"/>
        <v xml:space="preserve">,/*[change]=*/ 'Create new' ,/*[rank]=*/ 'species' </v>
      </c>
    </row>
    <row r="546" spans="1:54" x14ac:dyDescent="0.2">
      <c r="A5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6" s="14">
        <v>539</v>
      </c>
      <c r="D546" s="16" t="s">
        <v>1367</v>
      </c>
      <c r="E546" s="14" t="s">
        <v>5759</v>
      </c>
      <c r="F546" s="16" t="s">
        <v>5430</v>
      </c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X546" s="6" t="s">
        <v>104</v>
      </c>
      <c r="Y546" s="6"/>
      <c r="Z546" s="6"/>
      <c r="AA546" s="6"/>
      <c r="AB546" s="6"/>
      <c r="AC546" s="6"/>
      <c r="AD546" s="6"/>
      <c r="AE546" s="6"/>
      <c r="AF546" s="6"/>
      <c r="AG546" s="6"/>
      <c r="AH546" s="6" t="s">
        <v>506</v>
      </c>
      <c r="AI546" s="6"/>
      <c r="AJ546" s="6" t="s">
        <v>1368</v>
      </c>
      <c r="AK546" s="6"/>
      <c r="AL546" s="6" t="s">
        <v>1399</v>
      </c>
      <c r="AM546" s="5">
        <v>0</v>
      </c>
      <c r="AN546" s="6" t="s">
        <v>1400</v>
      </c>
      <c r="AO546" s="6" t="s">
        <v>1401</v>
      </c>
      <c r="AP546" s="6" t="s">
        <v>1402</v>
      </c>
      <c r="AQ546" s="10" t="s">
        <v>1403</v>
      </c>
      <c r="AR546" s="10" t="s">
        <v>8</v>
      </c>
      <c r="AS546" s="10" t="s">
        <v>55</v>
      </c>
      <c r="AT546" s="10" t="s">
        <v>10</v>
      </c>
      <c r="AU546" s="10" t="s">
        <v>11</v>
      </c>
      <c r="AV546" s="10"/>
      <c r="AW546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'539'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'Potato yellow blotch virus' ,/*[isType]=*/ '0' ,/*[exemplarAccessions]=*/ 'JX294310' ,/*[exemplarName]=*/ 'potato yellow blotch virus' ,/*[abbrev]=*/ 'PYBV' ,/*[exemplarIsolate]=*/ 'QV276'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6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6" s="60" t="str">
        <f t="shared" ca="1" si="60"/>
        <v>/*[filename]=*/ 'ICTV MSL Release 35 2019 Changes.2.col_mapped.SQLinsert.xlsx' ,/*[sort]=*/ '539'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6" s="60" t="str">
        <f t="shared" si="6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6" s="60" t="str">
        <f t="shared" si="62"/>
        <v xml:space="preserve">,/*[subclass]=*/NULL,/*[order]=*/NULL,/*[suborder]=*/NULL,/*[family]=*/ 'Potyviridae' ,/*[subfamily]=*/NULL,/*[genus]=*/ 'Potyvirus' ,/*[subgenus]=*/NULL,/*[species]=*/ 'Potato yellow blotch virus' ,/*[isType]=*/ '0' ,/*[exemplarAccessions]=*/ 'JX294310' ,/*[exemplarName]=*/ 'potato yellow blotch virus' ,/*[abbrev]=*/ 'PYBV' ,/*[exemplarIsolate]=*/ 'QV276' ,/*[isComplete]=*/ 'CG' ,/*[molecule]=*/ 'ssRNA (+)' </v>
      </c>
      <c r="BB546" s="60" t="str">
        <f t="shared" si="63"/>
        <v xml:space="preserve">,/*[change]=*/ 'Create new' ,/*[rank]=*/ 'species' </v>
      </c>
    </row>
    <row r="547" spans="1:54" x14ac:dyDescent="0.2">
      <c r="A5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7" s="14">
        <v>540</v>
      </c>
      <c r="D547" s="16" t="s">
        <v>1404</v>
      </c>
      <c r="E547" s="14" t="s">
        <v>5760</v>
      </c>
      <c r="F547" s="16" t="s">
        <v>5431</v>
      </c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 t="s">
        <v>130</v>
      </c>
      <c r="AI547" s="6"/>
      <c r="AJ547" s="6" t="s">
        <v>1405</v>
      </c>
      <c r="AK547" s="6"/>
      <c r="AL547" s="6" t="s">
        <v>1406</v>
      </c>
      <c r="AM547" s="5">
        <v>0</v>
      </c>
      <c r="AN547" s="10" t="s">
        <v>1407</v>
      </c>
      <c r="AO547" s="10" t="s">
        <v>1408</v>
      </c>
      <c r="AP547" s="6"/>
      <c r="AQ547" s="10" t="s">
        <v>1409</v>
      </c>
      <c r="AR547" s="10" t="s">
        <v>8</v>
      </c>
      <c r="AS547" s="10" t="s">
        <v>55</v>
      </c>
      <c r="AT547" s="10" t="s">
        <v>10</v>
      </c>
      <c r="AU547" s="10" t="s">
        <v>11</v>
      </c>
      <c r="AV547" s="10"/>
      <c r="AW547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'540' ,/*[isWrong]=*/NULL,/*[proposal_abbrev]=*/ '2019.016S' ,/*[proposal]=*/ '2019.016S.zip' ,/*[spreadsheet]=*/ '2019.016S.1newsp_Rafivirus_C.xlsx'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'Rafivirus' ,/*[subgenus]=*/NULL,/*[species]=*/ 'Rafivirus C' ,/*[isType]=*/ '0' ,/*[exemplarAccessions]=*/ 'MG967619' ,/*[exemplarName]=*/ 'rafivirus C1 (rhimavirus)' ,/*[abbrev]=*/NULL,/*[exemplarIsolate]=*/ 'cane toad/AU1/Australia/2017'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7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7" s="60" t="str">
        <f t="shared" ca="1" si="60"/>
        <v>/*[filename]=*/ 'ICTV MSL Release 35 2019 Changes.2.col_mapped.SQLinsert.xlsx' ,/*[sort]=*/ '540' ,/*[isWrong]=*/NULL,/*[proposal_abbrev]=*/ '2019.016S' ,/*[proposal]=*/ '2019.016S.zip' ,/*[spreadsheet]=*/ '2019.016S.1newsp_Rafivirus_C.xlsx' ,/*[srcRealm]=*/NULL,/*[srcSubRealm]=*/NULL,/*[srcKingdom]=*/NULL,/*[srcSubkingdom]=*/NULL,/*[srcPhylum]=*/NULL,/*[srcSubPhylum]=*/NULL,/*[srcClass]=*/NULL,/*[srcSubClass]=*/NULL,/*[srcOrder]=*/NULL</v>
      </c>
      <c r="AZ547" s="60" t="str">
        <f t="shared" si="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7" s="60" t="str">
        <f t="shared" si="62"/>
        <v xml:space="preserve">,/*[subclass]=*/NULL,/*[order]=*/NULL,/*[suborder]=*/NULL,/*[family]=*/ 'Picornaviridae' ,/*[subfamily]=*/NULL,/*[genus]=*/ 'Rafivirus' ,/*[subgenus]=*/NULL,/*[species]=*/ 'Rafivirus C' ,/*[isType]=*/ '0' ,/*[exemplarAccessions]=*/ 'MG967619' ,/*[exemplarName]=*/ 'rafivirus C1 (rhimavirus)' ,/*[abbrev]=*/NULL,/*[exemplarIsolate]=*/ 'cane toad/AU1/Australia/2017' ,/*[isComplete]=*/ 'CG' ,/*[molecule]=*/ 'ssRNA (+)' </v>
      </c>
      <c r="BB547" s="60" t="str">
        <f t="shared" si="63"/>
        <v xml:space="preserve">,/*[change]=*/ 'Create new' ,/*[rank]=*/ 'species' </v>
      </c>
    </row>
    <row r="548" spans="1:54" x14ac:dyDescent="0.2">
      <c r="A5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8" s="14">
        <v>541</v>
      </c>
      <c r="D548" s="14" t="s">
        <v>5226</v>
      </c>
      <c r="E548" s="14" t="s">
        <v>5761</v>
      </c>
      <c r="F548" s="14" t="s">
        <v>5432</v>
      </c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X548" s="6"/>
      <c r="Y548" s="6"/>
      <c r="Z548" s="6"/>
      <c r="AA548" s="6"/>
      <c r="AB548" s="6"/>
      <c r="AC548" s="6"/>
      <c r="AD548" s="6"/>
      <c r="AE548" s="6"/>
      <c r="AF548" s="6" t="s">
        <v>247</v>
      </c>
      <c r="AG548" s="6"/>
      <c r="AH548" s="6" t="s">
        <v>248</v>
      </c>
      <c r="AI548" s="6"/>
      <c r="AJ548" s="6" t="s">
        <v>1410</v>
      </c>
      <c r="AK548" s="6"/>
      <c r="AL548" s="6"/>
      <c r="AM548" s="6"/>
      <c r="AN548" s="10"/>
      <c r="AO548" s="10"/>
      <c r="AP548" s="6"/>
      <c r="AQ548" s="10"/>
      <c r="AR548" s="10"/>
      <c r="AS548" s="10"/>
      <c r="AT548" s="10" t="s">
        <v>10</v>
      </c>
      <c r="AU548" s="10" t="s">
        <v>13</v>
      </c>
      <c r="AV548" s="10"/>
      <c r="AW548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'541'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'Luckybarnesvirus'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48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8" s="60" t="str">
        <f t="shared" ca="1" si="60"/>
        <v>/*[filename]=*/ 'ICTV MSL Release 35 2019 Changes.2.col_mapped.SQLinsert.xlsx' ,/*[sort]=*/ '541'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</v>
      </c>
      <c r="AZ548" s="60" t="str">
        <f t="shared" si="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8" s="60" t="str">
        <f t="shared" si="62"/>
        <v>,/*[subclass]=*/NULL,/*[order]=*/ 'Caudovirales' ,/*[suborder]=*/NULL,/*[family]=*/ 'Siphoviridae' ,/*[subfamily]=*/NULL,/*[genus]=*/ 'Luckybarnesvirus' ,/*[subgenus]=*/NULL,/*[species]=*/NULL,/*[isType]=*/NULL,/*[exemplarAccessions]=*/NULL,/*[exemplarName]=*/NULL,/*[abbrev]=*/NULL,/*[exemplarIsolate]=*/NULL,/*[isComplete]=*/NULL,/*[molecule]=*/NULL</v>
      </c>
      <c r="BB548" s="60" t="str">
        <f t="shared" si="63"/>
        <v xml:space="preserve">,/*[change]=*/ 'Create new' ,/*[rank]=*/ 'genus' </v>
      </c>
    </row>
    <row r="549" spans="1:54" x14ac:dyDescent="0.2">
      <c r="A5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9" s="14">
        <v>542</v>
      </c>
      <c r="D549" s="14" t="s">
        <v>5226</v>
      </c>
      <c r="E549" s="14" t="s">
        <v>5761</v>
      </c>
      <c r="F549" s="14" t="s">
        <v>5432</v>
      </c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X549" s="6"/>
      <c r="Y549" s="6"/>
      <c r="Z549" s="6"/>
      <c r="AA549" s="6"/>
      <c r="AB549" s="6"/>
      <c r="AC549" s="6"/>
      <c r="AD549" s="6"/>
      <c r="AE549" s="6"/>
      <c r="AF549" s="6" t="s">
        <v>247</v>
      </c>
      <c r="AG549" s="6"/>
      <c r="AH549" s="6" t="s">
        <v>248</v>
      </c>
      <c r="AI549" s="6"/>
      <c r="AJ549" s="6" t="s">
        <v>1410</v>
      </c>
      <c r="AK549" s="6"/>
      <c r="AL549" s="6" t="s">
        <v>1411</v>
      </c>
      <c r="AM549" s="5">
        <v>1</v>
      </c>
      <c r="AN549" s="10" t="s">
        <v>1412</v>
      </c>
      <c r="AO549" s="10" t="s">
        <v>1413</v>
      </c>
      <c r="AP549" s="6"/>
      <c r="AQ549" s="10"/>
      <c r="AR549" s="10" t="s">
        <v>8</v>
      </c>
      <c r="AS549" s="10" t="s">
        <v>22</v>
      </c>
      <c r="AT549" s="10" t="s">
        <v>19</v>
      </c>
      <c r="AU549" s="10" t="s">
        <v>11</v>
      </c>
      <c r="AV549" s="10"/>
      <c r="AW549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'542'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'Luckybarnesvirus' ,/*[subgenus]=*/NULL,/*[species]=*/ 'Brevibacterium virus LuckyBarnes' ,/*[isType]=*/ '1' ,/*[exemplarAccessions]=*/ 'MF668275' ,/*[exemplarName]=*/ 'Brevibacterium phage LuckyBarnes'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49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9" s="60" t="str">
        <f t="shared" ca="1" si="60"/>
        <v>/*[filename]=*/ 'ICTV MSL Release 35 2019 Changes.2.col_mapped.SQLinsert.xlsx' ,/*[sort]=*/ '542'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</v>
      </c>
      <c r="AZ549" s="60" t="str">
        <f t="shared" si="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9" s="60" t="str">
        <f t="shared" si="62"/>
        <v xml:space="preserve">,/*[subclass]=*/NULL,/*[order]=*/ 'Caudovirales' ,/*[suborder]=*/NULL,/*[family]=*/ 'Siphoviridae' ,/*[subfamily]=*/NULL,/*[genus]=*/ 'Luckybarnesvirus' ,/*[subgenus]=*/NULL,/*[species]=*/ 'Brevibacterium virus LuckyBarnes' ,/*[isType]=*/ '1' ,/*[exemplarAccessions]=*/ 'MF668275' ,/*[exemplarName]=*/ 'Brevibacterium phage LuckyBarnes' ,/*[abbrev]=*/NULL,/*[exemplarIsolate]=*/NULL,/*[isComplete]=*/ 'CG' ,/*[molecule]=*/ 'dsDNA' </v>
      </c>
      <c r="BB549" s="60" t="str">
        <f t="shared" si="63"/>
        <v xml:space="preserve">,/*[change]=*/ 'Create new; assign as type species' ,/*[rank]=*/ 'species' </v>
      </c>
    </row>
    <row r="550" spans="1:54" x14ac:dyDescent="0.2">
      <c r="A5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0" s="14">
        <v>543</v>
      </c>
      <c r="D550" s="16" t="s">
        <v>1414</v>
      </c>
      <c r="E550" s="14" t="s">
        <v>5762</v>
      </c>
      <c r="F550" s="16" t="s">
        <v>5433</v>
      </c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X550" s="6" t="s">
        <v>104</v>
      </c>
      <c r="Y550" s="6"/>
      <c r="Z550" s="6"/>
      <c r="AA550" s="6"/>
      <c r="AB550" s="6" t="s">
        <v>105</v>
      </c>
      <c r="AC550" s="6" t="s">
        <v>363</v>
      </c>
      <c r="AD550" s="6" t="s">
        <v>364</v>
      </c>
      <c r="AE550" s="6"/>
      <c r="AF550" s="6" t="s">
        <v>365</v>
      </c>
      <c r="AG550" s="6"/>
      <c r="AH550" s="6" t="s">
        <v>1415</v>
      </c>
      <c r="AI550" s="6" t="s">
        <v>1416</v>
      </c>
      <c r="AJ550" s="6" t="s">
        <v>1417</v>
      </c>
      <c r="AK550" s="6"/>
      <c r="AL550" s="6" t="s">
        <v>1418</v>
      </c>
      <c r="AM550" s="5">
        <v>0</v>
      </c>
      <c r="AN550" s="10" t="s">
        <v>1419</v>
      </c>
      <c r="AO550" s="10" t="s">
        <v>1420</v>
      </c>
      <c r="AP550" s="6" t="s">
        <v>771</v>
      </c>
      <c r="AQ550" s="10" t="s">
        <v>1421</v>
      </c>
      <c r="AR550" s="10" t="s">
        <v>21</v>
      </c>
      <c r="AS550" s="10" t="s">
        <v>53</v>
      </c>
      <c r="AT550" s="10" t="s">
        <v>10</v>
      </c>
      <c r="AU550" s="10" t="s">
        <v>11</v>
      </c>
      <c r="AV550" s="10"/>
      <c r="AW550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'543' ,/*[isWrong]=*/NULL,/*[proposal_abbrev]=*/ '2019.017M' ,/*[proposal]=*/ '2019.017M.zip' ,/*[spreadsheet]=*/ '2019.017M.1newsp_Brno_virus.xlsx'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'Hantaviridae' ,/*[subfamily]=*/ 'Mammantavirinae' ,/*[genus]=*/ 'Loanvirus' ,/*[subgenus]=*/NULL,/*[species]=*/ 'Brno loanvirus' ,/*[isType]=*/ '0' ,/*[exemplarAccessions]=*/ 'KX845678, KX845679, KX845680' ,/*[exemplarName]=*/ 'Brno virus' ,/*[abbrev]=*/ 'BRNV' ,/*[exemplarIsolate]=*/ '7/2012/CZE'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550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0" s="60" t="str">
        <f t="shared" ca="1" si="60"/>
        <v>/*[filename]=*/ 'ICTV MSL Release 35 2019 Changes.2.col_mapped.SQLinsert.xlsx' ,/*[sort]=*/ '543' ,/*[isWrong]=*/NULL,/*[proposal_abbrev]=*/ '2019.017M' ,/*[proposal]=*/ '2019.017M.zip' ,/*[spreadsheet]=*/ '2019.017M.1newsp_Brno_virus.xlsx' ,/*[srcRealm]=*/NULL,/*[srcSubRealm]=*/NULL,/*[srcKingdom]=*/NULL,/*[srcSubkingdom]=*/NULL,/*[srcPhylum]=*/NULL,/*[srcSubPhylum]=*/NULL,/*[srcClass]=*/NULL,/*[srcSubClass]=*/NULL,/*[srcOrder]=*/NULL</v>
      </c>
      <c r="AZ550" s="60" t="str">
        <f t="shared" si="6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550" s="60" t="str">
        <f t="shared" si="62"/>
        <v xml:space="preserve">,/*[subclass]=*/NULL,/*[order]=*/ 'Bunyavirales' ,/*[suborder]=*/NULL,/*[family]=*/ 'Hantaviridae' ,/*[subfamily]=*/ 'Mammantavirinae' ,/*[genus]=*/ 'Loanvirus' ,/*[subgenus]=*/NULL,/*[species]=*/ 'Brno loanvirus' ,/*[isType]=*/ '0' ,/*[exemplarAccessions]=*/ 'KX845678, KX845679, KX845680' ,/*[exemplarName]=*/ 'Brno virus' ,/*[abbrev]=*/ 'BRNV' ,/*[exemplarIsolate]=*/ '7/2012/CZE' ,/*[isComplete]=*/ 'CCG' ,/*[molecule]=*/ 'ssRNA (-)' </v>
      </c>
      <c r="BB550" s="60" t="str">
        <f t="shared" si="63"/>
        <v xml:space="preserve">,/*[change]=*/ 'Create new' ,/*[rank]=*/ 'species' </v>
      </c>
    </row>
    <row r="551" spans="1:54" x14ac:dyDescent="0.2">
      <c r="A5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1" s="14">
        <v>544</v>
      </c>
      <c r="D551" s="16" t="s">
        <v>1422</v>
      </c>
      <c r="E551" s="14" t="s">
        <v>5763</v>
      </c>
      <c r="F551" s="16" t="s">
        <v>5434</v>
      </c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X551" s="6" t="s">
        <v>104</v>
      </c>
      <c r="Y551" s="6"/>
      <c r="Z551" s="6"/>
      <c r="AA551" s="6"/>
      <c r="AB551" s="6"/>
      <c r="AC551" s="6"/>
      <c r="AD551" s="6"/>
      <c r="AE551" s="6"/>
      <c r="AF551" s="6"/>
      <c r="AG551" s="6"/>
      <c r="AH551" s="6" t="s">
        <v>506</v>
      </c>
      <c r="AI551" s="6"/>
      <c r="AJ551" s="6" t="s">
        <v>1423</v>
      </c>
      <c r="AK551" s="6"/>
      <c r="AL551" s="6" t="s">
        <v>1424</v>
      </c>
      <c r="AM551" s="5">
        <v>0</v>
      </c>
      <c r="AN551" s="6" t="s">
        <v>1425</v>
      </c>
      <c r="AO551" s="10" t="s">
        <v>1424</v>
      </c>
      <c r="AP551" s="6" t="s">
        <v>1426</v>
      </c>
      <c r="AQ551" s="10" t="s">
        <v>1427</v>
      </c>
      <c r="AR551" s="10" t="s">
        <v>8</v>
      </c>
      <c r="AS551" s="10" t="s">
        <v>55</v>
      </c>
      <c r="AT551" s="10" t="s">
        <v>10</v>
      </c>
      <c r="AU551" s="10" t="s">
        <v>11</v>
      </c>
      <c r="AV551" s="10"/>
      <c r="AW551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'544'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'Macluravirus' ,/*[subgenus]=*/NULL,/*[species]=*/ 'Alpinia oxyphylla mosaic virus' ,/*[isType]=*/ '0' ,/*[exemplarAccessions]=*/ 'MG978107' ,/*[exemplarName]=*/ 'Alpinia oxyphylla mosaic virus' ,/*[abbrev]=*/ 'AloMV' ,/*[exemplarIsolate]=*/ 'Alpo'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1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1" s="60" t="str">
        <f t="shared" ca="1" si="60"/>
        <v>/*[filename]=*/ 'ICTV MSL Release 35 2019 Changes.2.col_mapped.SQLinsert.xlsx' ,/*[sort]=*/ '544'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</v>
      </c>
      <c r="AZ551" s="60" t="str">
        <f t="shared" si="6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51" s="60" t="str">
        <f t="shared" si="62"/>
        <v xml:space="preserve">,/*[subclass]=*/NULL,/*[order]=*/NULL,/*[suborder]=*/NULL,/*[family]=*/ 'Potyviridae' ,/*[subfamily]=*/NULL,/*[genus]=*/ 'Macluravirus' ,/*[subgenus]=*/NULL,/*[species]=*/ 'Alpinia oxyphylla mosaic virus' ,/*[isType]=*/ '0' ,/*[exemplarAccessions]=*/ 'MG978107' ,/*[exemplarName]=*/ 'Alpinia oxyphylla mosaic virus' ,/*[abbrev]=*/ 'AloMV' ,/*[exemplarIsolate]=*/ 'Alpo' ,/*[isComplete]=*/ 'CG' ,/*[molecule]=*/ 'ssRNA (+)' </v>
      </c>
      <c r="BB551" s="60" t="str">
        <f t="shared" si="63"/>
        <v xml:space="preserve">,/*[change]=*/ 'Create new' ,/*[rank]=*/ 'species' </v>
      </c>
    </row>
    <row r="552" spans="1:54" x14ac:dyDescent="0.2">
      <c r="A5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2" s="14">
        <v>545</v>
      </c>
      <c r="D552" s="16" t="s">
        <v>1422</v>
      </c>
      <c r="E552" s="14" t="s">
        <v>5763</v>
      </c>
      <c r="F552" s="16" t="s">
        <v>5434</v>
      </c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X552" s="6" t="s">
        <v>104</v>
      </c>
      <c r="Y552" s="6"/>
      <c r="Z552" s="6"/>
      <c r="AA552" s="6"/>
      <c r="AB552" s="6"/>
      <c r="AC552" s="6"/>
      <c r="AD552" s="6"/>
      <c r="AE552" s="6"/>
      <c r="AF552" s="6"/>
      <c r="AG552" s="6"/>
      <c r="AH552" s="6" t="s">
        <v>506</v>
      </c>
      <c r="AI552" s="6"/>
      <c r="AJ552" s="6" t="s">
        <v>1423</v>
      </c>
      <c r="AK552" s="6"/>
      <c r="AL552" s="6" t="s">
        <v>1428</v>
      </c>
      <c r="AM552" s="5">
        <v>0</v>
      </c>
      <c r="AN552" s="6" t="s">
        <v>1429</v>
      </c>
      <c r="AO552" s="6" t="s">
        <v>1430</v>
      </c>
      <c r="AP552" s="6" t="s">
        <v>1431</v>
      </c>
      <c r="AQ552" s="10" t="s">
        <v>1432</v>
      </c>
      <c r="AR552" s="10" t="s">
        <v>8</v>
      </c>
      <c r="AS552" s="10" t="s">
        <v>55</v>
      </c>
      <c r="AT552" s="10" t="s">
        <v>10</v>
      </c>
      <c r="AU552" s="10" t="s">
        <v>11</v>
      </c>
      <c r="AV552" s="10"/>
      <c r="AW552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'545'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'Macluravirus' ,/*[subgenus]=*/NULL,/*[species]=*/ 'Yam chlorotic necrosis virus' ,/*[isType]=*/ '0' ,/*[exemplarAccessions]=*/ 'MG755240' ,/*[exemplarName]=*/ 'yam chlorotic necrosis virus' ,/*[abbrev]=*/ 'YCNV' ,/*[exemplarIsolate]=*/ 'Y-Jish'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2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2" s="60" t="str">
        <f t="shared" ca="1" si="60"/>
        <v>/*[filename]=*/ 'ICTV MSL Release 35 2019 Changes.2.col_mapped.SQLinsert.xlsx' ,/*[sort]=*/ '545'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</v>
      </c>
      <c r="AZ552" s="60" t="str">
        <f t="shared" si="6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52" s="60" t="str">
        <f t="shared" si="62"/>
        <v xml:space="preserve">,/*[subclass]=*/NULL,/*[order]=*/NULL,/*[suborder]=*/NULL,/*[family]=*/ 'Potyviridae' ,/*[subfamily]=*/NULL,/*[genus]=*/ 'Macluravirus' ,/*[subgenus]=*/NULL,/*[species]=*/ 'Yam chlorotic necrosis virus' ,/*[isType]=*/ '0' ,/*[exemplarAccessions]=*/ 'MG755240' ,/*[exemplarName]=*/ 'yam chlorotic necrosis virus' ,/*[abbrev]=*/ 'YCNV' ,/*[exemplarIsolate]=*/ 'Y-Jish' ,/*[isComplete]=*/ 'CG' ,/*[molecule]=*/ 'ssRNA (+)' </v>
      </c>
      <c r="BB552" s="60" t="str">
        <f t="shared" si="63"/>
        <v xml:space="preserve">,/*[change]=*/ 'Create new' ,/*[rank]=*/ 'species' </v>
      </c>
    </row>
    <row r="553" spans="1:54" x14ac:dyDescent="0.2">
      <c r="A5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3" s="14">
        <v>546</v>
      </c>
      <c r="D553" s="16" t="s">
        <v>1433</v>
      </c>
      <c r="E553" s="14" t="s">
        <v>5764</v>
      </c>
      <c r="F553" s="16" t="s">
        <v>5435</v>
      </c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 t="s">
        <v>130</v>
      </c>
      <c r="AI553" s="6"/>
      <c r="AJ553" s="6" t="s">
        <v>1434</v>
      </c>
      <c r="AK553" s="6"/>
      <c r="AL553" s="6"/>
      <c r="AM553" s="6"/>
      <c r="AN553" s="10"/>
      <c r="AO553" s="10"/>
      <c r="AP553" s="6"/>
      <c r="AQ553" s="10"/>
      <c r="AR553" s="10"/>
      <c r="AS553" s="10"/>
      <c r="AT553" s="10" t="s">
        <v>10</v>
      </c>
      <c r="AU553" s="10" t="s">
        <v>13</v>
      </c>
      <c r="AV553" s="10"/>
      <c r="AW553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'546'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'Rohelivirus'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53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3" s="60" t="str">
        <f t="shared" ca="1" si="60"/>
        <v>/*[filename]=*/ 'ICTV MSL Release 35 2019 Changes.2.col_mapped.SQLinsert.xlsx' ,/*[sort]=*/ '546'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</v>
      </c>
      <c r="AZ553" s="60" t="str">
        <f t="shared" si="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3" s="60" t="str">
        <f t="shared" si="62"/>
        <v>,/*[subclass]=*/NULL,/*[order]=*/NULL,/*[suborder]=*/NULL,/*[family]=*/ 'Picornaviridae' ,/*[subfamily]=*/NULL,/*[genus]=*/ 'Rohelivirus' ,/*[subgenus]=*/NULL,/*[species]=*/NULL,/*[isType]=*/NULL,/*[exemplarAccessions]=*/NULL,/*[exemplarName]=*/NULL,/*[abbrev]=*/NULL,/*[exemplarIsolate]=*/NULL,/*[isComplete]=*/NULL,/*[molecule]=*/NULL</v>
      </c>
      <c r="BB553" s="60" t="str">
        <f t="shared" si="63"/>
        <v xml:space="preserve">,/*[change]=*/ 'Create new' ,/*[rank]=*/ 'genus' </v>
      </c>
    </row>
    <row r="554" spans="1:54" x14ac:dyDescent="0.2">
      <c r="A5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4" s="14">
        <v>547</v>
      </c>
      <c r="D554" s="16" t="s">
        <v>1433</v>
      </c>
      <c r="E554" s="14" t="s">
        <v>5764</v>
      </c>
      <c r="F554" s="16" t="s">
        <v>5435</v>
      </c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 t="s">
        <v>130</v>
      </c>
      <c r="AI554" s="6"/>
      <c r="AJ554" s="6" t="s">
        <v>1434</v>
      </c>
      <c r="AK554" s="6"/>
      <c r="AL554" s="6" t="s">
        <v>1435</v>
      </c>
      <c r="AM554" s="5">
        <v>1</v>
      </c>
      <c r="AN554" s="10" t="s">
        <v>1436</v>
      </c>
      <c r="AO554" s="10" t="s">
        <v>1437</v>
      </c>
      <c r="AP554" s="6"/>
      <c r="AQ554" s="10" t="s">
        <v>1438</v>
      </c>
      <c r="AR554" s="10" t="s">
        <v>8</v>
      </c>
      <c r="AS554" s="10" t="s">
        <v>55</v>
      </c>
      <c r="AT554" s="10" t="s">
        <v>19</v>
      </c>
      <c r="AU554" s="10" t="s">
        <v>11</v>
      </c>
      <c r="AV554" s="10"/>
      <c r="AW554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'547'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'Rohelivirus' ,/*[subgenus]=*/NULL,/*[species]=*/ 'Rohelivirus A' ,/*[isType]=*/ '1' ,/*[exemplarAccessions]=*/ 'KX156153' ,/*[exemplarName]=*/ 'rohelivirus A1' ,/*[abbrev]=*/NULL,/*[exemplarIsolate]=*/ 'rodent/Ds-PicV/IM2014'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54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4" s="60" t="str">
        <f t="shared" ca="1" si="60"/>
        <v>/*[filename]=*/ 'ICTV MSL Release 35 2019 Changes.2.col_mapped.SQLinsert.xlsx' ,/*[sort]=*/ '547'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</v>
      </c>
      <c r="AZ554" s="60" t="str">
        <f t="shared" si="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4" s="60" t="str">
        <f t="shared" si="62"/>
        <v xml:space="preserve">,/*[subclass]=*/NULL,/*[order]=*/NULL,/*[suborder]=*/NULL,/*[family]=*/ 'Picornaviridae' ,/*[subfamily]=*/NULL,/*[genus]=*/ 'Rohelivirus' ,/*[subgenus]=*/NULL,/*[species]=*/ 'Rohelivirus A' ,/*[isType]=*/ '1' ,/*[exemplarAccessions]=*/ 'KX156153' ,/*[exemplarName]=*/ 'rohelivirus A1' ,/*[abbrev]=*/NULL,/*[exemplarIsolate]=*/ 'rodent/Ds-PicV/IM2014' ,/*[isComplete]=*/ 'CG' ,/*[molecule]=*/ 'ssRNA (+)' </v>
      </c>
      <c r="BB554" s="60" t="str">
        <f t="shared" si="63"/>
        <v xml:space="preserve">,/*[change]=*/ 'Create new; assign as type species' ,/*[rank]=*/ 'species' </v>
      </c>
    </row>
    <row r="555" spans="1:54" x14ac:dyDescent="0.2">
      <c r="A5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5" s="14">
        <v>548</v>
      </c>
      <c r="D555" s="16" t="s">
        <v>1439</v>
      </c>
      <c r="E555" s="14" t="s">
        <v>5765</v>
      </c>
      <c r="F555" s="16" t="s">
        <v>5436</v>
      </c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X555" s="6"/>
      <c r="Y555" s="6"/>
      <c r="Z555" s="6"/>
      <c r="AA555" s="6"/>
      <c r="AB555" s="6"/>
      <c r="AC555" s="6"/>
      <c r="AD555" s="6"/>
      <c r="AE555" s="6"/>
      <c r="AF555" s="6" t="s">
        <v>247</v>
      </c>
      <c r="AG555" s="6"/>
      <c r="AH555" s="6" t="s">
        <v>248</v>
      </c>
      <c r="AI555" s="6"/>
      <c r="AJ555" s="6" t="s">
        <v>1440</v>
      </c>
      <c r="AK555" s="6"/>
      <c r="AL555" s="6"/>
      <c r="AM555" s="6"/>
      <c r="AN555" s="10"/>
      <c r="AO555" s="10"/>
      <c r="AP555" s="6"/>
      <c r="AQ555" s="10"/>
      <c r="AR555" s="10"/>
      <c r="AS555" s="10"/>
      <c r="AT555" s="10" t="s">
        <v>10</v>
      </c>
      <c r="AU555" s="10" t="s">
        <v>13</v>
      </c>
      <c r="AV555" s="10"/>
      <c r="AW555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'548'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'Luckytenvirus'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55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5" s="60" t="str">
        <f t="shared" ca="1" si="60"/>
        <v>/*[filename]=*/ 'ICTV MSL Release 35 2019 Changes.2.col_mapped.SQLinsert.xlsx' ,/*[sort]=*/ '548'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</v>
      </c>
      <c r="AZ555" s="60" t="str">
        <f t="shared" si="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5" s="60" t="str">
        <f t="shared" si="62"/>
        <v>,/*[subclass]=*/NULL,/*[order]=*/ 'Caudovirales' ,/*[suborder]=*/NULL,/*[family]=*/ 'Siphoviridae' ,/*[subfamily]=*/NULL,/*[genus]=*/ 'Luckytenvirus' ,/*[subgenus]=*/NULL,/*[species]=*/NULL,/*[isType]=*/NULL,/*[exemplarAccessions]=*/NULL,/*[exemplarName]=*/NULL,/*[abbrev]=*/NULL,/*[exemplarIsolate]=*/NULL,/*[isComplete]=*/NULL,/*[molecule]=*/NULL</v>
      </c>
      <c r="BB555" s="60" t="str">
        <f t="shared" si="63"/>
        <v xml:space="preserve">,/*[change]=*/ 'Create new' ,/*[rank]=*/ 'genus' </v>
      </c>
    </row>
    <row r="556" spans="1:54" x14ac:dyDescent="0.2">
      <c r="A5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6" s="14">
        <v>549</v>
      </c>
      <c r="D556" s="16" t="s">
        <v>1439</v>
      </c>
      <c r="E556" s="14" t="s">
        <v>5765</v>
      </c>
      <c r="F556" s="16" t="s">
        <v>5436</v>
      </c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X556" s="6"/>
      <c r="Y556" s="6"/>
      <c r="Z556" s="6"/>
      <c r="AA556" s="6"/>
      <c r="AB556" s="6"/>
      <c r="AC556" s="6"/>
      <c r="AD556" s="6"/>
      <c r="AE556" s="6"/>
      <c r="AF556" s="6" t="s">
        <v>247</v>
      </c>
      <c r="AG556" s="6"/>
      <c r="AH556" s="6" t="s">
        <v>248</v>
      </c>
      <c r="AI556" s="6"/>
      <c r="AJ556" s="6" t="s">
        <v>1440</v>
      </c>
      <c r="AK556" s="6"/>
      <c r="AL556" s="6" t="s">
        <v>1441</v>
      </c>
      <c r="AM556" s="5">
        <v>1</v>
      </c>
      <c r="AN556" s="10" t="s">
        <v>1442</v>
      </c>
      <c r="AO556" s="10" t="s">
        <v>1443</v>
      </c>
      <c r="AP556" s="6"/>
      <c r="AQ556" s="10"/>
      <c r="AR556" s="10" t="s">
        <v>8</v>
      </c>
      <c r="AS556" s="10" t="s">
        <v>22</v>
      </c>
      <c r="AT556" s="10" t="s">
        <v>19</v>
      </c>
      <c r="AU556" s="10" t="s">
        <v>11</v>
      </c>
      <c r="AV556" s="10"/>
      <c r="AW556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'549'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'Luckytenvirus' ,/*[subgenus]=*/NULL,/*[species]=*/ 'Gordonia virus Lucky10' ,/*[isType]=*/ '1' ,/*[exemplarAccessions]=*/ 'KU963256.1' ,/*[exemplarName]=*/ 'Gordonia phage Lucky10'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56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6" s="60" t="str">
        <f t="shared" ca="1" si="60"/>
        <v>/*[filename]=*/ 'ICTV MSL Release 35 2019 Changes.2.col_mapped.SQLinsert.xlsx' ,/*[sort]=*/ '549'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</v>
      </c>
      <c r="AZ556" s="60" t="str">
        <f t="shared" si="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6" s="60" t="str">
        <f t="shared" si="62"/>
        <v xml:space="preserve">,/*[subclass]=*/NULL,/*[order]=*/ 'Caudovirales' ,/*[suborder]=*/NULL,/*[family]=*/ 'Siphoviridae' ,/*[subfamily]=*/NULL,/*[genus]=*/ 'Luckytenvirus' ,/*[subgenus]=*/NULL,/*[species]=*/ 'Gordonia virus Lucky10' ,/*[isType]=*/ '1' ,/*[exemplarAccessions]=*/ 'KU963256.1' ,/*[exemplarName]=*/ 'Gordonia phage Lucky10' ,/*[abbrev]=*/NULL,/*[exemplarIsolate]=*/NULL,/*[isComplete]=*/ 'CG' ,/*[molecule]=*/ 'dsDNA' </v>
      </c>
      <c r="BB556" s="60" t="str">
        <f t="shared" si="63"/>
        <v xml:space="preserve">,/*[change]=*/ 'Create new; assign as type species' ,/*[rank]=*/ 'species' </v>
      </c>
    </row>
    <row r="557" spans="1:54" x14ac:dyDescent="0.2">
      <c r="A5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7" s="14">
        <v>550</v>
      </c>
      <c r="D557" s="16" t="s">
        <v>1444</v>
      </c>
      <c r="E557" s="14" t="s">
        <v>5766</v>
      </c>
      <c r="F557" s="16" t="s">
        <v>5437</v>
      </c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X557" s="6" t="s">
        <v>104</v>
      </c>
      <c r="Y557" s="6"/>
      <c r="Z557" s="6"/>
      <c r="AA557" s="6"/>
      <c r="AB557" s="6" t="s">
        <v>105</v>
      </c>
      <c r="AC557" s="6" t="s">
        <v>106</v>
      </c>
      <c r="AD557" s="6" t="s">
        <v>107</v>
      </c>
      <c r="AE557" s="6"/>
      <c r="AF557" s="6" t="s">
        <v>1445</v>
      </c>
      <c r="AG557" s="6"/>
      <c r="AH557" s="6" t="s">
        <v>1446</v>
      </c>
      <c r="AI557" s="6"/>
      <c r="AJ557" s="6" t="s">
        <v>1447</v>
      </c>
      <c r="AK557" s="6"/>
      <c r="AL557" s="6" t="s">
        <v>5256</v>
      </c>
      <c r="AM557" s="5">
        <v>0</v>
      </c>
      <c r="AN557" s="10" t="s">
        <v>1448</v>
      </c>
      <c r="AO557" s="10" t="s">
        <v>1449</v>
      </c>
      <c r="AP557" s="10" t="s">
        <v>1450</v>
      </c>
      <c r="AQ557" s="10" t="s">
        <v>1451</v>
      </c>
      <c r="AR557" s="10" t="s">
        <v>8</v>
      </c>
      <c r="AS557" s="10" t="s">
        <v>53</v>
      </c>
      <c r="AT557" s="10" t="s">
        <v>10</v>
      </c>
      <c r="AU557" s="10" t="s">
        <v>11</v>
      </c>
      <c r="AV557" s="10"/>
      <c r="AW557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'550' ,/*[isWrong]=*/NULL,/*[proposal_abbrev]=*/ '2019.018M' ,/*[proposal]=*/ '2019.018M.zip' ,/*[spreadsheet]=*/ '2019.018M.1newsp_Taiyuan_mivirus.xlsx'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'Jingchuvirales' ,/*[suborder]=*/NULL,/*[family]=*/ 'Chuviridae' ,/*[subfamily]=*/NULL,/*[genus]=*/ 'Mivirus' ,/*[subgenus]=*/NULL,/*[species]=*/ 'Taiyuan mivirus' ,/*[isType]=*/ '0' ,/*[exemplarAccessions]=*/ 'MH708020' ,/*[exemplarName]=*/ 'Tàiyuán leafhopper virus' ,/*[abbrev]=*/ 'TYLeV' ,/*[exemplarIsolate]=*/ 'Tn/2017'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557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7" s="60" t="str">
        <f t="shared" ca="1" si="60"/>
        <v>/*[filename]=*/ 'ICTV MSL Release 35 2019 Changes.2.col_mapped.SQLinsert.xlsx' ,/*[sort]=*/ '550' ,/*[isWrong]=*/NULL,/*[proposal_abbrev]=*/ '2019.018M' ,/*[proposal]=*/ '2019.018M.zip' ,/*[spreadsheet]=*/ '2019.018M.1newsp_Taiyuan_mivirus.xlsx' ,/*[srcRealm]=*/NULL,/*[srcSubRealm]=*/NULL,/*[srcKingdom]=*/NULL,/*[srcSubkingdom]=*/NULL,/*[srcPhylum]=*/NULL,/*[srcSubPhylum]=*/NULL,/*[srcClass]=*/NULL,/*[srcSubClass]=*/NULL,/*[srcOrder]=*/NULL</v>
      </c>
      <c r="AZ557" s="60" t="str">
        <f t="shared" si="6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557" s="60" t="str">
        <f t="shared" si="62"/>
        <v xml:space="preserve">,/*[subclass]=*/NULL,/*[order]=*/ 'Jingchuvirales' ,/*[suborder]=*/NULL,/*[family]=*/ 'Chuviridae' ,/*[subfamily]=*/NULL,/*[genus]=*/ 'Mivirus' ,/*[subgenus]=*/NULL,/*[species]=*/ 'Taiyuan mivirus' ,/*[isType]=*/ '0' ,/*[exemplarAccessions]=*/ 'MH708020' ,/*[exemplarName]=*/ 'Tàiyuán leafhopper virus' ,/*[abbrev]=*/ 'TYLeV' ,/*[exemplarIsolate]=*/ 'Tn/2017' ,/*[isComplete]=*/ 'CG' ,/*[molecule]=*/ 'ssRNA (-)' </v>
      </c>
      <c r="BB557" s="60" t="str">
        <f t="shared" si="63"/>
        <v xml:space="preserve">,/*[change]=*/ 'Create new' ,/*[rank]=*/ 'species' </v>
      </c>
    </row>
    <row r="558" spans="1:54" x14ac:dyDescent="0.2">
      <c r="A5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8" s="14">
        <v>551</v>
      </c>
      <c r="D558" s="16" t="s">
        <v>1452</v>
      </c>
      <c r="E558" s="14" t="s">
        <v>5767</v>
      </c>
      <c r="F558" s="16" t="s">
        <v>5438</v>
      </c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X558" s="6" t="s">
        <v>104</v>
      </c>
      <c r="Y558" s="6"/>
      <c r="Z558" s="6"/>
      <c r="AA558" s="6"/>
      <c r="AB558" s="6"/>
      <c r="AC558" s="6"/>
      <c r="AD558" s="6"/>
      <c r="AE558" s="6"/>
      <c r="AF558" s="6"/>
      <c r="AG558" s="6"/>
      <c r="AH558" s="6" t="s">
        <v>506</v>
      </c>
      <c r="AI558" s="6"/>
      <c r="AJ558" s="6" t="s">
        <v>1453</v>
      </c>
      <c r="AK558" s="6"/>
      <c r="AL558" s="6" t="s">
        <v>1454</v>
      </c>
      <c r="AM558" s="5">
        <v>0</v>
      </c>
      <c r="AN558" s="10" t="s">
        <v>1455</v>
      </c>
      <c r="AO558" s="10" t="s">
        <v>1454</v>
      </c>
      <c r="AP558" s="6" t="s">
        <v>1456</v>
      </c>
      <c r="AQ558" s="10" t="s">
        <v>1457</v>
      </c>
      <c r="AR558" s="10" t="s">
        <v>8</v>
      </c>
      <c r="AS558" s="10" t="s">
        <v>55</v>
      </c>
      <c r="AT558" s="10" t="s">
        <v>10</v>
      </c>
      <c r="AU558" s="10" t="s">
        <v>11</v>
      </c>
      <c r="AV558" s="10"/>
      <c r="AW558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'551' ,/*[isWrong]=*/NULL,/*[proposal_abbrev]=*/ '2019.018P' ,/*[proposal]=*/ '2019.018P.zip' ,/*[spreadsheet]=*/ '2019.018P.Roymovirus_1sp.xlsx'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'Roymovirus' ,/*[subgenus]=*/NULL,/*[species]=*/ 'Passiflora edulis symptomless virus' ,/*[isType]=*/ '0' ,/*[exemplarAccessions]=*/ 'MH379332' ,/*[exemplarName]=*/ 'Passiflora edulis symptomless virus' ,/*[abbrev]=*/ 'PeSV' ,/*[exemplarIsolate]=*/ 'PeSV-Rehovot'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8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8" s="60" t="str">
        <f t="shared" ca="1" si="60"/>
        <v>/*[filename]=*/ 'ICTV MSL Release 35 2019 Changes.2.col_mapped.SQLinsert.xlsx' ,/*[sort]=*/ '551' ,/*[isWrong]=*/NULL,/*[proposal_abbrev]=*/ '2019.018P' ,/*[proposal]=*/ '2019.018P.zip' ,/*[spreadsheet]=*/ '2019.018P.Roymovirus_1sp.xlsx' ,/*[srcRealm]=*/NULL,/*[srcSubRealm]=*/NULL,/*[srcKingdom]=*/NULL,/*[srcSubkingdom]=*/NULL,/*[srcPhylum]=*/NULL,/*[srcSubPhylum]=*/NULL,/*[srcClass]=*/NULL,/*[srcSubClass]=*/NULL,/*[srcOrder]=*/NULL</v>
      </c>
      <c r="AZ558" s="60" t="str">
        <f t="shared" si="6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58" s="60" t="str">
        <f t="shared" si="62"/>
        <v xml:space="preserve">,/*[subclass]=*/NULL,/*[order]=*/NULL,/*[suborder]=*/NULL,/*[family]=*/ 'Potyviridae' ,/*[subfamily]=*/NULL,/*[genus]=*/ 'Roymovirus' ,/*[subgenus]=*/NULL,/*[species]=*/ 'Passiflora edulis symptomless virus' ,/*[isType]=*/ '0' ,/*[exemplarAccessions]=*/ 'MH379332' ,/*[exemplarName]=*/ 'Passiflora edulis symptomless virus' ,/*[abbrev]=*/ 'PeSV' ,/*[exemplarIsolate]=*/ 'PeSV-Rehovot' ,/*[isComplete]=*/ 'CG' ,/*[molecule]=*/ 'ssRNA (+)' </v>
      </c>
      <c r="BB558" s="60" t="str">
        <f t="shared" si="63"/>
        <v xml:space="preserve">,/*[change]=*/ 'Create new' ,/*[rank]=*/ 'species' </v>
      </c>
    </row>
    <row r="559" spans="1:54" x14ac:dyDescent="0.2">
      <c r="A5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9" s="14">
        <v>552</v>
      </c>
      <c r="D559" s="16" t="s">
        <v>1458</v>
      </c>
      <c r="E559" s="14" t="s">
        <v>5768</v>
      </c>
      <c r="F559" s="16" t="s">
        <v>5439</v>
      </c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 t="s">
        <v>130</v>
      </c>
      <c r="AI559" s="6"/>
      <c r="AJ559" s="6" t="s">
        <v>1459</v>
      </c>
      <c r="AK559" s="6"/>
      <c r="AL559" s="6" t="s">
        <v>1460</v>
      </c>
      <c r="AM559" s="5">
        <v>0</v>
      </c>
      <c r="AN559" s="10" t="s">
        <v>1461</v>
      </c>
      <c r="AO559" s="10" t="s">
        <v>1462</v>
      </c>
      <c r="AP559" s="6"/>
      <c r="AQ559" s="10" t="s">
        <v>1463</v>
      </c>
      <c r="AR559" s="10" t="s">
        <v>8</v>
      </c>
      <c r="AS559" s="10" t="s">
        <v>55</v>
      </c>
      <c r="AT559" s="10" t="s">
        <v>10</v>
      </c>
      <c r="AU559" s="10" t="s">
        <v>11</v>
      </c>
      <c r="AV559" s="10"/>
      <c r="AW559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'552' ,/*[isWrong]=*/NULL,/*[proposal_abbrev]=*/ '2019.018S' ,/*[proposal]=*/ '2019.018S.zip' ,/*[spreadsheet]=*/ '2019.018S.1newsp_Teschovirus_B.xlsx'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'Teschovirus' ,/*[subgenus]=*/NULL,/*[species]=*/ 'Teschovirus B' ,/*[isType]=*/ '0' ,/*[exemplarAccessions]=*/ 'MG875515' ,/*[exemplarName]=*/ 'teschovirus B1' ,/*[abbrev]=*/NULL,/*[exemplarIsolate]=*/ 'HuN41'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9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9" s="60" t="str">
        <f t="shared" ca="1" si="60"/>
        <v>/*[filename]=*/ 'ICTV MSL Release 35 2019 Changes.2.col_mapped.SQLinsert.xlsx' ,/*[sort]=*/ '552' ,/*[isWrong]=*/NULL,/*[proposal_abbrev]=*/ '2019.018S' ,/*[proposal]=*/ '2019.018S.zip' ,/*[spreadsheet]=*/ '2019.018S.1newsp_Teschovirus_B.xlsx' ,/*[srcRealm]=*/NULL,/*[srcSubRealm]=*/NULL,/*[srcKingdom]=*/NULL,/*[srcSubkingdom]=*/NULL,/*[srcPhylum]=*/NULL,/*[srcSubPhylum]=*/NULL,/*[srcClass]=*/NULL,/*[srcSubClass]=*/NULL,/*[srcOrder]=*/NULL</v>
      </c>
      <c r="AZ559" s="60" t="str">
        <f t="shared" si="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9" s="60" t="str">
        <f t="shared" si="62"/>
        <v xml:space="preserve">,/*[subclass]=*/NULL,/*[order]=*/NULL,/*[suborder]=*/NULL,/*[family]=*/ 'Picornaviridae' ,/*[subfamily]=*/NULL,/*[genus]=*/ 'Teschovirus' ,/*[subgenus]=*/NULL,/*[species]=*/ 'Teschovirus B' ,/*[isType]=*/ '0' ,/*[exemplarAccessions]=*/ 'MG875515' ,/*[exemplarName]=*/ 'teschovirus B1' ,/*[abbrev]=*/NULL,/*[exemplarIsolate]=*/ 'HuN41' ,/*[isComplete]=*/ 'CG' ,/*[molecule]=*/ 'ssRNA (+)' </v>
      </c>
      <c r="BB559" s="60" t="str">
        <f t="shared" si="63"/>
        <v xml:space="preserve">,/*[change]=*/ 'Create new' ,/*[rank]=*/ 'species' </v>
      </c>
    </row>
    <row r="560" spans="1:54" x14ac:dyDescent="0.2">
      <c r="A5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0" s="14">
        <v>553</v>
      </c>
      <c r="D560" s="16" t="s">
        <v>1464</v>
      </c>
      <c r="E560" s="14" t="s">
        <v>5769</v>
      </c>
      <c r="F560" s="16" t="s">
        <v>5440</v>
      </c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X560" s="6"/>
      <c r="Y560" s="6"/>
      <c r="Z560" s="6"/>
      <c r="AA560" s="6"/>
      <c r="AB560" s="6"/>
      <c r="AC560" s="6"/>
      <c r="AD560" s="6"/>
      <c r="AE560" s="6"/>
      <c r="AF560" s="6" t="s">
        <v>247</v>
      </c>
      <c r="AG560" s="6"/>
      <c r="AH560" s="6" t="s">
        <v>248</v>
      </c>
      <c r="AI560" s="6"/>
      <c r="AJ560" s="6" t="s">
        <v>1465</v>
      </c>
      <c r="AK560" s="6"/>
      <c r="AL560" s="6"/>
      <c r="AM560" s="6"/>
      <c r="AN560" s="10"/>
      <c r="AO560" s="10"/>
      <c r="AP560" s="6"/>
      <c r="AQ560" s="10"/>
      <c r="AR560" s="10"/>
      <c r="AS560" s="10"/>
      <c r="AT560" s="10" t="s">
        <v>10</v>
      </c>
      <c r="AU560" s="10" t="s">
        <v>13</v>
      </c>
      <c r="AV560" s="10"/>
      <c r="AW560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'553'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'Mementomorivirus'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60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0" s="60" t="str">
        <f t="shared" ca="1" si="60"/>
        <v>/*[filename]=*/ 'ICTV MSL Release 35 2019 Changes.2.col_mapped.SQLinsert.xlsx' ,/*[sort]=*/ '553'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</v>
      </c>
      <c r="AZ560" s="60" t="str">
        <f t="shared" si="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0" s="60" t="str">
        <f t="shared" si="62"/>
        <v>,/*[subclass]=*/NULL,/*[order]=*/ 'Caudovirales' ,/*[suborder]=*/NULL,/*[family]=*/ 'Siphoviridae' ,/*[subfamily]=*/NULL,/*[genus]=*/ 'Mementomorivirus' ,/*[subgenus]=*/NULL,/*[species]=*/NULL,/*[isType]=*/NULL,/*[exemplarAccessions]=*/NULL,/*[exemplarName]=*/NULL,/*[abbrev]=*/NULL,/*[exemplarIsolate]=*/NULL,/*[isComplete]=*/NULL,/*[molecule]=*/NULL</v>
      </c>
      <c r="BB560" s="60" t="str">
        <f t="shared" si="63"/>
        <v xml:space="preserve">,/*[change]=*/ 'Create new' ,/*[rank]=*/ 'genus' </v>
      </c>
    </row>
    <row r="561" spans="1:54" x14ac:dyDescent="0.2">
      <c r="A5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1" s="14">
        <v>554</v>
      </c>
      <c r="D561" s="16" t="s">
        <v>1464</v>
      </c>
      <c r="E561" s="14" t="s">
        <v>5769</v>
      </c>
      <c r="F561" s="16" t="s">
        <v>5440</v>
      </c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X561" s="6"/>
      <c r="Y561" s="6"/>
      <c r="Z561" s="6"/>
      <c r="AA561" s="6"/>
      <c r="AB561" s="6"/>
      <c r="AC561" s="6"/>
      <c r="AD561" s="6"/>
      <c r="AE561" s="6"/>
      <c r="AF561" s="6" t="s">
        <v>247</v>
      </c>
      <c r="AG561" s="6"/>
      <c r="AH561" s="6" t="s">
        <v>248</v>
      </c>
      <c r="AI561" s="6"/>
      <c r="AJ561" s="6" t="s">
        <v>1465</v>
      </c>
      <c r="AK561" s="6"/>
      <c r="AL561" s="6" t="s">
        <v>1466</v>
      </c>
      <c r="AM561" s="5">
        <v>1</v>
      </c>
      <c r="AN561" s="10" t="s">
        <v>1467</v>
      </c>
      <c r="AO561" s="10" t="s">
        <v>1468</v>
      </c>
      <c r="AP561" s="6"/>
      <c r="AQ561" s="10"/>
      <c r="AR561" s="10" t="s">
        <v>8</v>
      </c>
      <c r="AS561" s="10" t="s">
        <v>22</v>
      </c>
      <c r="AT561" s="10" t="s">
        <v>19</v>
      </c>
      <c r="AU561" s="10" t="s">
        <v>11</v>
      </c>
      <c r="AV561" s="10"/>
      <c r="AW561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'554'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'Mementomorivirus' ,/*[subgenus]=*/NULL,/*[species]=*/ 'Microbacterium virus MementoMori' ,/*[isType]=*/ '1' ,/*[exemplarAccessions]=*/ 'MH271303.1' ,/*[exemplarName]=*/ 'Microbacterium phage MementoMori'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61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1" s="60" t="str">
        <f t="shared" ca="1" si="60"/>
        <v>/*[filename]=*/ 'ICTV MSL Release 35 2019 Changes.2.col_mapped.SQLinsert.xlsx' ,/*[sort]=*/ '554'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</v>
      </c>
      <c r="AZ561" s="60" t="str">
        <f t="shared" si="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1" s="60" t="str">
        <f t="shared" si="62"/>
        <v xml:space="preserve">,/*[subclass]=*/NULL,/*[order]=*/ 'Caudovirales' ,/*[suborder]=*/NULL,/*[family]=*/ 'Siphoviridae' ,/*[subfamily]=*/NULL,/*[genus]=*/ 'Mementomorivirus' ,/*[subgenus]=*/NULL,/*[species]=*/ 'Microbacterium virus MementoMori' ,/*[isType]=*/ '1' ,/*[exemplarAccessions]=*/ 'MH271303.1' ,/*[exemplarName]=*/ 'Microbacterium phage MementoMori' ,/*[abbrev]=*/NULL,/*[exemplarIsolate]=*/NULL,/*[isComplete]=*/ 'CG' ,/*[molecule]=*/ 'dsDNA' </v>
      </c>
      <c r="BB561" s="60" t="str">
        <f t="shared" si="63"/>
        <v xml:space="preserve">,/*[change]=*/ 'Create new; assign as type species' ,/*[rank]=*/ 'species' </v>
      </c>
    </row>
    <row r="562" spans="1:54" x14ac:dyDescent="0.2">
      <c r="A5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2" s="14">
        <v>555</v>
      </c>
      <c r="D562" s="16" t="s">
        <v>1469</v>
      </c>
      <c r="E562" s="14" t="s">
        <v>5770</v>
      </c>
      <c r="F562" s="16" t="s">
        <v>5441</v>
      </c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X562" s="6" t="s">
        <v>104</v>
      </c>
      <c r="Y562" s="6"/>
      <c r="Z562" s="6"/>
      <c r="AA562" s="6"/>
      <c r="AB562" s="6" t="s">
        <v>105</v>
      </c>
      <c r="AC562" s="6"/>
      <c r="AD562" s="6" t="s">
        <v>107</v>
      </c>
      <c r="AE562" s="6"/>
      <c r="AF562" s="6" t="s">
        <v>108</v>
      </c>
      <c r="AG562" s="6"/>
      <c r="AH562" s="6" t="s">
        <v>1250</v>
      </c>
      <c r="AI562" s="6" t="s">
        <v>1470</v>
      </c>
      <c r="AJ562" s="6" t="s">
        <v>1471</v>
      </c>
      <c r="AK562" s="6"/>
      <c r="AL562" s="6" t="s">
        <v>1472</v>
      </c>
      <c r="AM562" s="5">
        <v>0</v>
      </c>
      <c r="AN562" s="10" t="s">
        <v>1473</v>
      </c>
      <c r="AO562" s="10" t="s">
        <v>1474</v>
      </c>
      <c r="AP562" s="6" t="s">
        <v>1475</v>
      </c>
      <c r="AQ562" s="10" t="s">
        <v>1476</v>
      </c>
      <c r="AR562" s="10" t="s">
        <v>8</v>
      </c>
      <c r="AS562" s="10" t="s">
        <v>53</v>
      </c>
      <c r="AT562" s="10" t="s">
        <v>10</v>
      </c>
      <c r="AU562" s="10" t="s">
        <v>11</v>
      </c>
      <c r="AV562" s="10"/>
      <c r="AW562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'555' ,/*[isWrong]=*/NULL,/*[proposal_abbrev]=*/ '2019.019M' ,/*[proposal]=*/ '2019.019M.zip' ,/*[spreadsheet]=*/ '2019.019M.1newsp_Squirrel_respoirvirus.xlsx'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'Paramyxoviridae' ,/*[subfamily]=*/ 'Orthoparamyxovirinae' ,/*[genus]=*/ 'Respirovirus' ,/*[subgenus]=*/NULL,/*[species]=*/ 'Squirrel respirovirus' ,/*[isType]=*/ '0' ,/*[exemplarAccessions]=*/ 'LS992584' ,/*[exemplarName]=*/ 'giant squirrel virus ' ,/*[abbrev]=*/ 'GSqV' ,/*[exemplarIsolate]=*/ 'GSqV/LKA/2009'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562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2" s="60" t="str">
        <f t="shared" ca="1" si="60"/>
        <v>/*[filename]=*/ 'ICTV MSL Release 35 2019 Changes.2.col_mapped.SQLinsert.xlsx' ,/*[sort]=*/ '555' ,/*[isWrong]=*/NULL,/*[proposal_abbrev]=*/ '2019.019M' ,/*[proposal]=*/ '2019.019M.zip' ,/*[spreadsheet]=*/ '2019.019M.1newsp_Squirrel_respoirvirus.xlsx' ,/*[srcRealm]=*/NULL,/*[srcSubRealm]=*/NULL,/*[srcKingdom]=*/NULL,/*[srcSubkingdom]=*/NULL,/*[srcPhylum]=*/NULL,/*[srcSubPhylum]=*/NULL,/*[srcClass]=*/NULL,/*[srcSubClass]=*/NULL,/*[srcOrder]=*/NULL</v>
      </c>
      <c r="AZ562" s="60" t="str">
        <f t="shared" si="6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562" s="60" t="str">
        <f t="shared" si="62"/>
        <v xml:space="preserve">,/*[subclass]=*/NULL,/*[order]=*/ 'Mononegavirales' ,/*[suborder]=*/NULL,/*[family]=*/ 'Paramyxoviridae' ,/*[subfamily]=*/ 'Orthoparamyxovirinae' ,/*[genus]=*/ 'Respirovirus' ,/*[subgenus]=*/NULL,/*[species]=*/ 'Squirrel respirovirus' ,/*[isType]=*/ '0' ,/*[exemplarAccessions]=*/ 'LS992584' ,/*[exemplarName]=*/ 'giant squirrel virus ' ,/*[abbrev]=*/ 'GSqV' ,/*[exemplarIsolate]=*/ 'GSqV/LKA/2009' ,/*[isComplete]=*/ 'CG' ,/*[molecule]=*/ 'ssRNA (-)' </v>
      </c>
      <c r="BB562" s="60" t="str">
        <f t="shared" si="63"/>
        <v xml:space="preserve">,/*[change]=*/ 'Create new' ,/*[rank]=*/ 'species' </v>
      </c>
    </row>
    <row r="563" spans="1:54" x14ac:dyDescent="0.2">
      <c r="A5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3" s="14">
        <v>556</v>
      </c>
      <c r="D563" s="16" t="s">
        <v>1477</v>
      </c>
      <c r="E563" s="14" t="s">
        <v>5771</v>
      </c>
      <c r="F563" s="16" t="s">
        <v>5442</v>
      </c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X563" s="6" t="s">
        <v>104</v>
      </c>
      <c r="Y563" s="6"/>
      <c r="Z563" s="6"/>
      <c r="AA563" s="6"/>
      <c r="AB563" s="6"/>
      <c r="AC563" s="6"/>
      <c r="AD563" s="6"/>
      <c r="AE563" s="6"/>
      <c r="AF563" s="6"/>
      <c r="AG563" s="6"/>
      <c r="AH563" s="6" t="s">
        <v>506</v>
      </c>
      <c r="AI563" s="6"/>
      <c r="AJ563" s="6" t="s">
        <v>1478</v>
      </c>
      <c r="AK563" s="6"/>
      <c r="AL563" s="6"/>
      <c r="AM563" s="6"/>
      <c r="AN563" s="6"/>
      <c r="AO563" s="6"/>
      <c r="AP563" s="6"/>
      <c r="AQ563" s="6"/>
      <c r="AR563" s="6"/>
      <c r="AS563" s="6"/>
      <c r="AT563" s="10" t="s">
        <v>10</v>
      </c>
      <c r="AU563" s="10" t="s">
        <v>13</v>
      </c>
      <c r="AV563" s="10"/>
      <c r="AW563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'556'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'Arepavirus'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63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3" s="60" t="str">
        <f t="shared" ca="1" si="60"/>
        <v>/*[filename]=*/ 'ICTV MSL Release 35 2019 Changes.2.col_mapped.SQLinsert.xlsx' ,/*[sort]=*/ '556'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</v>
      </c>
      <c r="AZ563" s="60" t="str">
        <f t="shared" si="6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63" s="60" t="str">
        <f t="shared" si="62"/>
        <v>,/*[subclass]=*/NULL,/*[order]=*/NULL,/*[suborder]=*/NULL,/*[family]=*/ 'Potyviridae' ,/*[subfamily]=*/NULL,/*[genus]=*/ 'Arepavirus' ,/*[subgenus]=*/NULL,/*[species]=*/NULL,/*[isType]=*/NULL,/*[exemplarAccessions]=*/NULL,/*[exemplarName]=*/NULL,/*[abbrev]=*/NULL,/*[exemplarIsolate]=*/NULL,/*[isComplete]=*/NULL,/*[molecule]=*/NULL</v>
      </c>
      <c r="BB563" s="60" t="str">
        <f t="shared" si="63"/>
        <v xml:space="preserve">,/*[change]=*/ 'Create new' ,/*[rank]=*/ 'genus' </v>
      </c>
    </row>
    <row r="564" spans="1:54" x14ac:dyDescent="0.2">
      <c r="A5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4" s="14">
        <v>557</v>
      </c>
      <c r="D564" s="16" t="s">
        <v>1477</v>
      </c>
      <c r="E564" s="14" t="s">
        <v>5771</v>
      </c>
      <c r="F564" s="16" t="s">
        <v>5442</v>
      </c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X564" s="6" t="s">
        <v>104</v>
      </c>
      <c r="Y564" s="6"/>
      <c r="Z564" s="6"/>
      <c r="AA564" s="6"/>
      <c r="AB564" s="6"/>
      <c r="AC564" s="6"/>
      <c r="AD564" s="6"/>
      <c r="AE564" s="6"/>
      <c r="AF564" s="6"/>
      <c r="AG564" s="6"/>
      <c r="AH564" s="6" t="s">
        <v>506</v>
      </c>
      <c r="AI564" s="6"/>
      <c r="AJ564" s="6" t="s">
        <v>1478</v>
      </c>
      <c r="AK564" s="6"/>
      <c r="AL564" s="6" t="s">
        <v>1479</v>
      </c>
      <c r="AM564" s="5">
        <v>1</v>
      </c>
      <c r="AN564" s="6" t="s">
        <v>1480</v>
      </c>
      <c r="AO564" s="10" t="s">
        <v>1481</v>
      </c>
      <c r="AP564" s="6" t="s">
        <v>1482</v>
      </c>
      <c r="AQ564" s="10" t="s">
        <v>1483</v>
      </c>
      <c r="AR564" s="10" t="s">
        <v>8</v>
      </c>
      <c r="AS564" s="10" t="s">
        <v>55</v>
      </c>
      <c r="AT564" s="10" t="s">
        <v>10</v>
      </c>
      <c r="AU564" s="10" t="s">
        <v>11</v>
      </c>
      <c r="AV564" s="10"/>
      <c r="AW564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'557'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'Arepavirus' ,/*[subgenus]=*/NULL,/*[species]=*/ 'Areca palm necrotic spindle‑spot virus' ,/*[isType]=*/ '1' ,/*[exemplarAccessions]=*/ 'MH330686' ,/*[exemplarName]=*/ 'areca palm necrotic spindle‑spot virus' ,/*[abbrev]=*/ 'ANSSV' ,/*[exemplarIsolate]=*/ 'HNBT'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64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4" s="60" t="str">
        <f t="shared" ca="1" si="60"/>
        <v>/*[filename]=*/ 'ICTV MSL Release 35 2019 Changes.2.col_mapped.SQLinsert.xlsx' ,/*[sort]=*/ '557'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</v>
      </c>
      <c r="AZ564" s="60" t="str">
        <f t="shared" si="6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64" s="60" t="str">
        <f t="shared" si="62"/>
        <v xml:space="preserve">,/*[subclass]=*/NULL,/*[order]=*/NULL,/*[suborder]=*/NULL,/*[family]=*/ 'Potyviridae' ,/*[subfamily]=*/NULL,/*[genus]=*/ 'Arepavirus' ,/*[subgenus]=*/NULL,/*[species]=*/ 'Areca palm necrotic spindle‑spot virus' ,/*[isType]=*/ '1' ,/*[exemplarAccessions]=*/ 'MH330686' ,/*[exemplarName]=*/ 'areca palm necrotic spindle‑spot virus' ,/*[abbrev]=*/ 'ANSSV' ,/*[exemplarIsolate]=*/ 'HNBT' ,/*[isComplete]=*/ 'CG' ,/*[molecule]=*/ 'ssRNA (+)' </v>
      </c>
      <c r="BB564" s="60" t="str">
        <f t="shared" si="63"/>
        <v xml:space="preserve">,/*[change]=*/ 'Create new' ,/*[rank]=*/ 'species' </v>
      </c>
    </row>
    <row r="565" spans="1:54" x14ac:dyDescent="0.2">
      <c r="A5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5" s="14">
        <v>558</v>
      </c>
      <c r="D565" s="16" t="s">
        <v>1477</v>
      </c>
      <c r="E565" s="14" t="s">
        <v>5771</v>
      </c>
      <c r="F565" s="16" t="s">
        <v>5442</v>
      </c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X565" s="6" t="s">
        <v>104</v>
      </c>
      <c r="Y565" s="6"/>
      <c r="Z565" s="6"/>
      <c r="AA565" s="6"/>
      <c r="AB565" s="6"/>
      <c r="AC565" s="6"/>
      <c r="AD565" s="6"/>
      <c r="AE565" s="6"/>
      <c r="AF565" s="6"/>
      <c r="AG565" s="6"/>
      <c r="AH565" s="6" t="s">
        <v>506</v>
      </c>
      <c r="AI565" s="6"/>
      <c r="AJ565" s="6" t="s">
        <v>1478</v>
      </c>
      <c r="AK565" s="6"/>
      <c r="AL565" s="6" t="s">
        <v>1484</v>
      </c>
      <c r="AM565" s="5">
        <v>0</v>
      </c>
      <c r="AN565" s="6" t="s">
        <v>1485</v>
      </c>
      <c r="AO565" s="10" t="s">
        <v>1486</v>
      </c>
      <c r="AP565" s="6" t="s">
        <v>1487</v>
      </c>
      <c r="AQ565" s="10" t="s">
        <v>1488</v>
      </c>
      <c r="AR565" s="10" t="s">
        <v>8</v>
      </c>
      <c r="AS565" s="10" t="s">
        <v>55</v>
      </c>
      <c r="AT565" s="10" t="s">
        <v>10</v>
      </c>
      <c r="AU565" s="10" t="s">
        <v>11</v>
      </c>
      <c r="AV565" s="10"/>
      <c r="AW565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'558'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'Arepavirus' ,/*[subgenus]=*/NULL,/*[species]=*/ 'Areca palm necrotic ringspot virus' ,/*[isType]=*/ '0' ,/*[exemplarAccessions]=*/ 'MH395371' ,/*[exemplarName]=*/ 'areca palm necrotic ringspot virus' ,/*[abbrev]=*/ 'ANRSV' ,/*[exemplarIsolate]=*/ 'XC1'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65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5" s="60" t="str">
        <f t="shared" ca="1" si="60"/>
        <v>/*[filename]=*/ 'ICTV MSL Release 35 2019 Changes.2.col_mapped.SQLinsert.xlsx' ,/*[sort]=*/ '558'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</v>
      </c>
      <c r="AZ565" s="60" t="str">
        <f t="shared" si="6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65" s="60" t="str">
        <f t="shared" si="62"/>
        <v xml:space="preserve">,/*[subclass]=*/NULL,/*[order]=*/NULL,/*[suborder]=*/NULL,/*[family]=*/ 'Potyviridae' ,/*[subfamily]=*/NULL,/*[genus]=*/ 'Arepavirus' ,/*[subgenus]=*/NULL,/*[species]=*/ 'Areca palm necrotic ringspot virus' ,/*[isType]=*/ '0' ,/*[exemplarAccessions]=*/ 'MH395371' ,/*[exemplarName]=*/ 'areca palm necrotic ringspot virus' ,/*[abbrev]=*/ 'ANRSV' ,/*[exemplarIsolate]=*/ 'XC1' ,/*[isComplete]=*/ 'CG' ,/*[molecule]=*/ 'ssRNA (+)' </v>
      </c>
      <c r="BB565" s="60" t="str">
        <f t="shared" si="63"/>
        <v xml:space="preserve">,/*[change]=*/ 'Create new' ,/*[rank]=*/ 'species' </v>
      </c>
    </row>
    <row r="566" spans="1:54" x14ac:dyDescent="0.2">
      <c r="A5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6" s="14">
        <v>559</v>
      </c>
      <c r="D566" s="16" t="s">
        <v>1489</v>
      </c>
      <c r="E566" s="14" t="s">
        <v>5772</v>
      </c>
      <c r="F566" s="16" t="s">
        <v>5443</v>
      </c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 t="s">
        <v>130</v>
      </c>
      <c r="AI566" s="6"/>
      <c r="AJ566" s="6" t="s">
        <v>1490</v>
      </c>
      <c r="AK566" s="6"/>
      <c r="AL566" s="6" t="s">
        <v>1491</v>
      </c>
      <c r="AM566" s="5">
        <v>0</v>
      </c>
      <c r="AN566" s="10" t="s">
        <v>1492</v>
      </c>
      <c r="AO566" s="10" t="s">
        <v>1493</v>
      </c>
      <c r="AP566" s="6"/>
      <c r="AQ566" s="10" t="s">
        <v>1494</v>
      </c>
      <c r="AR566" s="10" t="s">
        <v>8</v>
      </c>
      <c r="AS566" s="10" t="s">
        <v>55</v>
      </c>
      <c r="AT566" s="10" t="s">
        <v>10</v>
      </c>
      <c r="AU566" s="10" t="s">
        <v>11</v>
      </c>
      <c r="AV566" s="10"/>
      <c r="AW566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'559' ,/*[isWrong]=*/NULL,/*[proposal_abbrev]=*/ '2019.019S' ,/*[proposal]=*/ '2019.019S.zip' ,/*[spreadsheet]=*/ '2019.019S.1newsp_Tremovirus_B.xlsx'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'Tremovirus' ,/*[subgenus]=*/NULL,/*[species]=*/ 'Tremovirus B' ,/*[isType]=*/ '0' ,/*[exemplarAccessions]=*/ 'KY432472' ,/*[exemplarName]=*/ 'tremovirus B1 (Pelodiscus sinensis picornavirus 1)' ,/*[abbrev]=*/NULL,/*[exemplarIsolate]=*/ 'CNSR2011'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66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6" s="60" t="str">
        <f t="shared" ca="1" si="60"/>
        <v>/*[filename]=*/ 'ICTV MSL Release 35 2019 Changes.2.col_mapped.SQLinsert.xlsx' ,/*[sort]=*/ '559' ,/*[isWrong]=*/NULL,/*[proposal_abbrev]=*/ '2019.019S' ,/*[proposal]=*/ '2019.019S.zip' ,/*[spreadsheet]=*/ '2019.019S.1newsp_Tremovirus_B.xlsx' ,/*[srcRealm]=*/NULL,/*[srcSubRealm]=*/NULL,/*[srcKingdom]=*/NULL,/*[srcSubkingdom]=*/NULL,/*[srcPhylum]=*/NULL,/*[srcSubPhylum]=*/NULL,/*[srcClass]=*/NULL,/*[srcSubClass]=*/NULL,/*[srcOrder]=*/NULL</v>
      </c>
      <c r="AZ566" s="60" t="str">
        <f t="shared" si="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6" s="60" t="str">
        <f t="shared" si="62"/>
        <v xml:space="preserve">,/*[subclass]=*/NULL,/*[order]=*/NULL,/*[suborder]=*/NULL,/*[family]=*/ 'Picornaviridae' ,/*[subfamily]=*/NULL,/*[genus]=*/ 'Tremovirus' ,/*[subgenus]=*/NULL,/*[species]=*/ 'Tremovirus B' ,/*[isType]=*/ '0' ,/*[exemplarAccessions]=*/ 'KY432472' ,/*[exemplarName]=*/ 'tremovirus B1 (Pelodiscus sinensis picornavirus 1)' ,/*[abbrev]=*/NULL,/*[exemplarIsolate]=*/ 'CNSR2011' ,/*[isComplete]=*/ 'CG' ,/*[molecule]=*/ 'ssRNA (+)' </v>
      </c>
      <c r="BB566" s="60" t="str">
        <f t="shared" si="63"/>
        <v xml:space="preserve">,/*[change]=*/ 'Create new' ,/*[rank]=*/ 'species' </v>
      </c>
    </row>
    <row r="567" spans="1:54" x14ac:dyDescent="0.2">
      <c r="A5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7" s="14">
        <v>560</v>
      </c>
      <c r="D567" s="16" t="s">
        <v>1495</v>
      </c>
      <c r="E567" s="14" t="s">
        <v>5773</v>
      </c>
      <c r="F567" s="16" t="s">
        <v>5444</v>
      </c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X567" s="6"/>
      <c r="Y567" s="6"/>
      <c r="Z567" s="6"/>
      <c r="AA567" s="6"/>
      <c r="AB567" s="6"/>
      <c r="AC567" s="6"/>
      <c r="AD567" s="6"/>
      <c r="AE567" s="6"/>
      <c r="AF567" s="6" t="s">
        <v>247</v>
      </c>
      <c r="AG567" s="6"/>
      <c r="AH567" s="6" t="s">
        <v>248</v>
      </c>
      <c r="AI567" s="6"/>
      <c r="AJ567" s="6" t="s">
        <v>1496</v>
      </c>
      <c r="AK567" s="6"/>
      <c r="AL567" s="6"/>
      <c r="AM567" s="6"/>
      <c r="AN567" s="10"/>
      <c r="AO567" s="10"/>
      <c r="AP567" s="6"/>
      <c r="AQ567" s="10"/>
      <c r="AR567" s="10"/>
      <c r="AS567" s="10" t="s">
        <v>22</v>
      </c>
      <c r="AT567" s="10" t="s">
        <v>10</v>
      </c>
      <c r="AU567" s="10" t="s">
        <v>13</v>
      </c>
      <c r="AV567" s="10"/>
      <c r="AW567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'560'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'Oneupvirus'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567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7" s="60" t="str">
        <f t="shared" ca="1" si="60"/>
        <v>/*[filename]=*/ 'ICTV MSL Release 35 2019 Changes.2.col_mapped.SQLinsert.xlsx' ,/*[sort]=*/ '560'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</v>
      </c>
      <c r="AZ567" s="60" t="str">
        <f t="shared" si="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7" s="60" t="str">
        <f t="shared" si="62"/>
        <v xml:space="preserve">,/*[subclass]=*/NULL,/*[order]=*/ 'Caudovirales' ,/*[suborder]=*/NULL,/*[family]=*/ 'Siphoviridae' ,/*[subfamily]=*/NULL,/*[genus]=*/ 'Oneupvirus' ,/*[subgenus]=*/NULL,/*[species]=*/NULL,/*[isType]=*/NULL,/*[exemplarAccessions]=*/NULL,/*[exemplarName]=*/NULL,/*[abbrev]=*/NULL,/*[exemplarIsolate]=*/NULL,/*[isComplete]=*/NULL,/*[molecule]=*/ 'dsDNA' </v>
      </c>
      <c r="BB567" s="60" t="str">
        <f t="shared" si="63"/>
        <v xml:space="preserve">,/*[change]=*/ 'Create new' ,/*[rank]=*/ 'genus' </v>
      </c>
    </row>
    <row r="568" spans="1:54" x14ac:dyDescent="0.2">
      <c r="A5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8" s="14">
        <v>561</v>
      </c>
      <c r="D568" s="16" t="s">
        <v>1495</v>
      </c>
      <c r="E568" s="14" t="s">
        <v>5773</v>
      </c>
      <c r="F568" s="16" t="s">
        <v>5444</v>
      </c>
      <c r="G568" s="24"/>
      <c r="H568" s="24"/>
      <c r="I568" s="24"/>
      <c r="J568" s="24"/>
      <c r="K568" s="24"/>
      <c r="L568" s="24"/>
      <c r="M568" s="24"/>
      <c r="N568" s="24"/>
      <c r="O568" s="24" t="s">
        <v>247</v>
      </c>
      <c r="P568" s="24"/>
      <c r="Q568" s="24" t="s">
        <v>248</v>
      </c>
      <c r="R568" s="24"/>
      <c r="S568" s="24" t="s">
        <v>1497</v>
      </c>
      <c r="T568" s="24"/>
      <c r="U568" s="24" t="s">
        <v>1498</v>
      </c>
      <c r="V568" s="24"/>
      <c r="X568" s="6"/>
      <c r="Y568" s="6"/>
      <c r="Z568" s="6"/>
      <c r="AA568" s="6"/>
      <c r="AB568" s="6"/>
      <c r="AC568" s="6"/>
      <c r="AD568" s="6"/>
      <c r="AE568" s="6"/>
      <c r="AF568" s="6" t="s">
        <v>247</v>
      </c>
      <c r="AG568" s="6"/>
      <c r="AH568" s="6" t="s">
        <v>248</v>
      </c>
      <c r="AI568" s="6"/>
      <c r="AJ568" s="6" t="s">
        <v>1496</v>
      </c>
      <c r="AK568" s="6"/>
      <c r="AL568" s="6" t="s">
        <v>1498</v>
      </c>
      <c r="AM568" s="5">
        <v>1</v>
      </c>
      <c r="AN568" s="10" t="s">
        <v>1499</v>
      </c>
      <c r="AO568" s="10" t="s">
        <v>1500</v>
      </c>
      <c r="AP568" s="6"/>
      <c r="AQ568" s="10"/>
      <c r="AR568" s="10" t="s">
        <v>8</v>
      </c>
      <c r="AS568" s="10" t="s">
        <v>22</v>
      </c>
      <c r="AT568" s="10" t="s">
        <v>5246</v>
      </c>
      <c r="AU568" s="10" t="s">
        <v>11</v>
      </c>
      <c r="AV568" s="10"/>
      <c r="AW568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'561'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'Smoothievirus' ,/*[srcSubgenus]=*/NULL,/*[srcSpecies]=*/ 'Gordonia virus OneUp'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'Oneupvirus' ,/*[subgenus]=*/NULL,/*[species]=*/ 'Gordonia virus OneUp' ,/*[isType]=*/ '1' ,/*[exemplarAccessions]=*/ 'KU998245.1' ,/*[exemplarName]=*/ 'Gordonia phage OneUp'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568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8" s="60" t="str">
        <f t="shared" ca="1" si="60"/>
        <v xml:space="preserve">/*[filename]=*/ 'ICTV MSL Release 35 2019 Changes.2.col_mapped.SQLinsert.xlsx' ,/*[sort]=*/ '561'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 'Caudovirales' </v>
      </c>
      <c r="AZ568" s="60" t="str">
        <f t="shared" si="61"/>
        <v>,/*[srcSubOrder]=*/NULL,/*[srcFamily]=*/ 'Siphoviridae' ,/*[srcSubFamily]=*/NULL,/*[srcGenus]=*/ 'Smoothievirus' ,/*[srcSubgenus]=*/NULL,/*[srcSpecies]=*/ 'Gordonia virus OneUp' ,/*[srcIstype]=*/NULL,/*[empty1]=*/NULL,/*[realm]=*/NULL,/*[subrealm]=*/NULL,/*[kingdom]=*/NULL,/*[subkingdom]=*/NULL,/*[phylum]=*/NULL,/*[Subphylum]=*/NULL,/*[class]=*/NULL</v>
      </c>
      <c r="BA568" s="60" t="str">
        <f t="shared" si="62"/>
        <v xml:space="preserve">,/*[subclass]=*/NULL,/*[order]=*/ 'Caudovirales' ,/*[suborder]=*/NULL,/*[family]=*/ 'Siphoviridae' ,/*[subfamily]=*/NULL,/*[genus]=*/ 'Oneupvirus' ,/*[subgenus]=*/NULL,/*[species]=*/ 'Gordonia virus OneUp' ,/*[isType]=*/ '1' ,/*[exemplarAccessions]=*/ 'KU998245.1' ,/*[exemplarName]=*/ 'Gordonia phage OneUp' ,/*[abbrev]=*/NULL,/*[exemplarIsolate]=*/NULL,/*[isComplete]=*/ 'CG' ,/*[molecule]=*/ 'dsDNA' </v>
      </c>
      <c r="BB568" s="60" t="str">
        <f t="shared" si="63"/>
        <v xml:space="preserve">,/*[change]=*/ 'Move; assign as type species' ,/*[rank]=*/ 'species' </v>
      </c>
    </row>
    <row r="569" spans="1:54" x14ac:dyDescent="0.2">
      <c r="A5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9" s="14">
        <v>562</v>
      </c>
      <c r="D569" s="16" t="s">
        <v>1495</v>
      </c>
      <c r="E569" s="14" t="s">
        <v>5773</v>
      </c>
      <c r="F569" s="16" t="s">
        <v>5444</v>
      </c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X569" s="6"/>
      <c r="Y569" s="6"/>
      <c r="Z569" s="6"/>
      <c r="AA569" s="6"/>
      <c r="AB569" s="6"/>
      <c r="AC569" s="6"/>
      <c r="AD569" s="6"/>
      <c r="AE569" s="6"/>
      <c r="AF569" s="6" t="s">
        <v>247</v>
      </c>
      <c r="AG569" s="6"/>
      <c r="AH569" s="6" t="s">
        <v>248</v>
      </c>
      <c r="AI569" s="6"/>
      <c r="AJ569" s="6" t="s">
        <v>1496</v>
      </c>
      <c r="AK569" s="6"/>
      <c r="AL569" s="6" t="s">
        <v>1501</v>
      </c>
      <c r="AM569" s="5">
        <v>0</v>
      </c>
      <c r="AN569" s="10" t="s">
        <v>1502</v>
      </c>
      <c r="AO569" s="10" t="s">
        <v>1503</v>
      </c>
      <c r="AP569" s="6"/>
      <c r="AQ569" s="10"/>
      <c r="AR569" s="10" t="s">
        <v>8</v>
      </c>
      <c r="AS569" s="10" t="s">
        <v>22</v>
      </c>
      <c r="AT569" s="10" t="s">
        <v>10</v>
      </c>
      <c r="AU569" s="10" t="s">
        <v>11</v>
      </c>
      <c r="AV569" s="10"/>
      <c r="AW569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'562'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'Oneupvirus' ,/*[subgenus]=*/NULL,/*[species]=*/ 'Gordonia virus BrutonGaster' ,/*[isType]=*/ '0' ,/*[exemplarAccessions]=*/ 'MK524501.1' ,/*[exemplarName]=*/ 'Gordonia phage BrutonGaster'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569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9" s="60" t="str">
        <f t="shared" ca="1" si="60"/>
        <v>/*[filename]=*/ 'ICTV MSL Release 35 2019 Changes.2.col_mapped.SQLinsert.xlsx' ,/*[sort]=*/ '562'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</v>
      </c>
      <c r="AZ569" s="60" t="str">
        <f t="shared" si="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9" s="60" t="str">
        <f t="shared" si="62"/>
        <v xml:space="preserve">,/*[subclass]=*/NULL,/*[order]=*/ 'Caudovirales' ,/*[suborder]=*/NULL,/*[family]=*/ 'Siphoviridae' ,/*[subfamily]=*/NULL,/*[genus]=*/ 'Oneupvirus' ,/*[subgenus]=*/NULL,/*[species]=*/ 'Gordonia virus BrutonGaster' ,/*[isType]=*/ '0' ,/*[exemplarAccessions]=*/ 'MK524501.1' ,/*[exemplarName]=*/ 'Gordonia phage BrutonGaster' ,/*[abbrev]=*/NULL,/*[exemplarIsolate]=*/NULL,/*[isComplete]=*/ 'CG' ,/*[molecule]=*/ 'dsDNA' </v>
      </c>
      <c r="BB569" s="60" t="str">
        <f t="shared" si="63"/>
        <v xml:space="preserve">,/*[change]=*/ 'Create new' ,/*[rank]=*/ 'species' </v>
      </c>
    </row>
    <row r="570" spans="1:54" x14ac:dyDescent="0.2">
      <c r="A5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0" s="14">
        <v>563</v>
      </c>
      <c r="D570" s="16" t="s">
        <v>1504</v>
      </c>
      <c r="E570" s="14" t="s">
        <v>5774</v>
      </c>
      <c r="F570" s="16" t="s">
        <v>5445</v>
      </c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X570" s="6" t="s">
        <v>104</v>
      </c>
      <c r="Y570" s="6"/>
      <c r="Z570" s="6"/>
      <c r="AA570" s="6"/>
      <c r="AB570" s="6" t="s">
        <v>105</v>
      </c>
      <c r="AC570" s="6" t="s">
        <v>363</v>
      </c>
      <c r="AD570" s="6" t="s">
        <v>364</v>
      </c>
      <c r="AE570" s="6"/>
      <c r="AF570" s="6" t="s">
        <v>365</v>
      </c>
      <c r="AG570" s="6"/>
      <c r="AH570" s="6" t="s">
        <v>736</v>
      </c>
      <c r="AI570" s="6"/>
      <c r="AJ570" s="6" t="s">
        <v>1505</v>
      </c>
      <c r="AK570" s="6"/>
      <c r="AL570" s="6" t="s">
        <v>1506</v>
      </c>
      <c r="AM570" s="5">
        <v>0</v>
      </c>
      <c r="AN570" s="10" t="s">
        <v>1507</v>
      </c>
      <c r="AO570" s="10" t="s">
        <v>1508</v>
      </c>
      <c r="AP570" s="6" t="s">
        <v>1509</v>
      </c>
      <c r="AQ570" s="10" t="s">
        <v>1510</v>
      </c>
      <c r="AR570" s="10" t="s">
        <v>21</v>
      </c>
      <c r="AS570" s="10" t="s">
        <v>56</v>
      </c>
      <c r="AT570" s="10" t="s">
        <v>10</v>
      </c>
      <c r="AU570" s="10" t="s">
        <v>11</v>
      </c>
      <c r="AV570" s="10"/>
      <c r="AW570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'563' ,/*[isWrong]=*/NULL,/*[proposal_abbrev]=*/ '2019.020M' ,/*[proposal]=*/ '2019.020M.zip' ,/*[spreadsheet]=*/ '2019.020M.1newsp_Alxa_mammarenavirus.xlsx'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'Arenaviridae' ,/*[subfamily]=*/NULL,/*[genus]=*/ 'Mammarenavirus' ,/*[subgenus]=*/NULL,/*[species]=*/ 'Alxa mammarenavirus' ,/*[isType]=*/ '0' ,/*[exemplarAccessions]=*/ 'S: KY432893; L: KY432892' ,/*[exemplarName]=*/ 'Alxa virus' ,/*[abbrev]=*/ 'ALXV' ,/*[exemplarIsolate]=*/ 'RtDs-AreV-IM2014'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570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0" s="60" t="str">
        <f t="shared" ca="1" si="60"/>
        <v>/*[filename]=*/ 'ICTV MSL Release 35 2019 Changes.2.col_mapped.SQLinsert.xlsx' ,/*[sort]=*/ '563' ,/*[isWrong]=*/NULL,/*[proposal_abbrev]=*/ '2019.020M' ,/*[proposal]=*/ '2019.020M.zip' ,/*[spreadsheet]=*/ '2019.020M.1newsp_Alxa_mammarenavirus.xlsx' ,/*[srcRealm]=*/NULL,/*[srcSubRealm]=*/NULL,/*[srcKingdom]=*/NULL,/*[srcSubkingdom]=*/NULL,/*[srcPhylum]=*/NULL,/*[srcSubPhylum]=*/NULL,/*[srcClass]=*/NULL,/*[srcSubClass]=*/NULL,/*[srcOrder]=*/NULL</v>
      </c>
      <c r="AZ570" s="60" t="str">
        <f t="shared" si="6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570" s="60" t="str">
        <f t="shared" si="62"/>
        <v xml:space="preserve">,/*[subclass]=*/NULL,/*[order]=*/ 'Bunyavirales' ,/*[suborder]=*/NULL,/*[family]=*/ 'Arenaviridae' ,/*[subfamily]=*/NULL,/*[genus]=*/ 'Mammarenavirus' ,/*[subgenus]=*/NULL,/*[species]=*/ 'Alxa mammarenavirus' ,/*[isType]=*/ '0' ,/*[exemplarAccessions]=*/ 'S: KY432893; L: KY432892' ,/*[exemplarName]=*/ 'Alxa virus' ,/*[abbrev]=*/ 'ALXV' ,/*[exemplarIsolate]=*/ 'RtDs-AreV-IM2014' ,/*[isComplete]=*/ 'CCG' ,/*[molecule]=*/ 'ssRNA (+/-)' </v>
      </c>
      <c r="BB570" s="60" t="str">
        <f t="shared" si="63"/>
        <v xml:space="preserve">,/*[change]=*/ 'Create new' ,/*[rank]=*/ 'species' </v>
      </c>
    </row>
    <row r="571" spans="1:54" x14ac:dyDescent="0.2">
      <c r="A5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1" s="14">
        <v>564</v>
      </c>
      <c r="D571" s="16" t="s">
        <v>1511</v>
      </c>
      <c r="E571" s="14" t="s">
        <v>5775</v>
      </c>
      <c r="F571" s="16" t="s">
        <v>5446</v>
      </c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X571" s="6" t="s">
        <v>104</v>
      </c>
      <c r="Y571" s="6"/>
      <c r="Z571" s="6"/>
      <c r="AA571" s="6"/>
      <c r="AB571" s="6"/>
      <c r="AC571" s="6"/>
      <c r="AD571" s="6"/>
      <c r="AE571" s="6"/>
      <c r="AF571" s="6"/>
      <c r="AG571" s="6"/>
      <c r="AH571" s="6" t="s">
        <v>506</v>
      </c>
      <c r="AI571" s="6"/>
      <c r="AJ571" s="6" t="s">
        <v>1512</v>
      </c>
      <c r="AK571" s="6"/>
      <c r="AL571" s="6"/>
      <c r="AM571" s="6"/>
      <c r="AN571" s="10"/>
      <c r="AO571" s="10"/>
      <c r="AP571" s="6"/>
      <c r="AQ571" s="10"/>
      <c r="AR571" s="10"/>
      <c r="AS571" s="10" t="s">
        <v>55</v>
      </c>
      <c r="AT571" s="10" t="s">
        <v>10</v>
      </c>
      <c r="AU571" s="10" t="s">
        <v>13</v>
      </c>
      <c r="AV571" s="10"/>
      <c r="AW571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'564'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'Celavirus'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71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1" s="60" t="str">
        <f t="shared" ca="1" si="60"/>
        <v>/*[filename]=*/ 'ICTV MSL Release 35 2019 Changes.2.col_mapped.SQLinsert.xlsx' ,/*[sort]=*/ '564'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</v>
      </c>
      <c r="AZ571" s="60" t="str">
        <f t="shared" si="6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71" s="60" t="str">
        <f t="shared" si="62"/>
        <v xml:space="preserve">,/*[subclass]=*/NULL,/*[order]=*/NULL,/*[suborder]=*/NULL,/*[family]=*/ 'Potyviridae' ,/*[subfamily]=*/NULL,/*[genus]=*/ 'Celavirus' ,/*[subgenus]=*/NULL,/*[species]=*/NULL,/*[isType]=*/NULL,/*[exemplarAccessions]=*/NULL,/*[exemplarName]=*/NULL,/*[abbrev]=*/NULL,/*[exemplarIsolate]=*/NULL,/*[isComplete]=*/NULL,/*[molecule]=*/ 'ssRNA (+)' </v>
      </c>
      <c r="BB571" s="60" t="str">
        <f t="shared" si="63"/>
        <v xml:space="preserve">,/*[change]=*/ 'Create new' ,/*[rank]=*/ 'genus' </v>
      </c>
    </row>
    <row r="572" spans="1:54" x14ac:dyDescent="0.2">
      <c r="A5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2" s="14">
        <v>565</v>
      </c>
      <c r="D572" s="16" t="s">
        <v>1511</v>
      </c>
      <c r="E572" s="14" t="s">
        <v>5775</v>
      </c>
      <c r="F572" s="16" t="s">
        <v>5446</v>
      </c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X572" s="6" t="s">
        <v>104</v>
      </c>
      <c r="Y572" s="6"/>
      <c r="Z572" s="6"/>
      <c r="AA572" s="6"/>
      <c r="AB572" s="6"/>
      <c r="AC572" s="6"/>
      <c r="AD572" s="6"/>
      <c r="AE572" s="6"/>
      <c r="AF572" s="6"/>
      <c r="AG572" s="6"/>
      <c r="AH572" s="6" t="s">
        <v>506</v>
      </c>
      <c r="AI572" s="6"/>
      <c r="AJ572" s="6" t="s">
        <v>1512</v>
      </c>
      <c r="AK572" s="6"/>
      <c r="AL572" s="6" t="s">
        <v>1513</v>
      </c>
      <c r="AM572" s="5">
        <v>1</v>
      </c>
      <c r="AN572" s="6" t="s">
        <v>1514</v>
      </c>
      <c r="AO572" s="10" t="s">
        <v>1515</v>
      </c>
      <c r="AP572" s="6" t="s">
        <v>1516</v>
      </c>
      <c r="AQ572" s="10" t="s">
        <v>1517</v>
      </c>
      <c r="AR572" s="10" t="s">
        <v>8</v>
      </c>
      <c r="AS572" s="10" t="s">
        <v>55</v>
      </c>
      <c r="AT572" s="10" t="s">
        <v>19</v>
      </c>
      <c r="AU572" s="10" t="s">
        <v>11</v>
      </c>
      <c r="AV572" s="10"/>
      <c r="AW572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'565'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'Celavirus' ,/*[subgenus]=*/NULL,/*[species]=*/ 'Celery latent virus' ,/*[isType]=*/ '1' ,/*[exemplarAccessions]=*/ 'MH932227' ,/*[exemplarName]=*/ 'celery latent virus' ,/*[abbrev]=*/ 'CeLV' ,/*[exemplarIsolate]=*/ 'Ag097'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72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2" s="60" t="str">
        <f t="shared" ca="1" si="60"/>
        <v>/*[filename]=*/ 'ICTV MSL Release 35 2019 Changes.2.col_mapped.SQLinsert.xlsx' ,/*[sort]=*/ '565'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</v>
      </c>
      <c r="AZ572" s="60" t="str">
        <f t="shared" si="6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72" s="60" t="str">
        <f t="shared" si="62"/>
        <v xml:space="preserve">,/*[subclass]=*/NULL,/*[order]=*/NULL,/*[suborder]=*/NULL,/*[family]=*/ 'Potyviridae' ,/*[subfamily]=*/NULL,/*[genus]=*/ 'Celavirus' ,/*[subgenus]=*/NULL,/*[species]=*/ 'Celery latent virus' ,/*[isType]=*/ '1' ,/*[exemplarAccessions]=*/ 'MH932227' ,/*[exemplarName]=*/ 'celery latent virus' ,/*[abbrev]=*/ 'CeLV' ,/*[exemplarIsolate]=*/ 'Ag097' ,/*[isComplete]=*/ 'CG' ,/*[molecule]=*/ 'ssRNA (+)' </v>
      </c>
      <c r="BB572" s="60" t="str">
        <f t="shared" si="63"/>
        <v xml:space="preserve">,/*[change]=*/ 'Create new; assign as type species' ,/*[rank]=*/ 'species' </v>
      </c>
    </row>
    <row r="573" spans="1:54" x14ac:dyDescent="0.2">
      <c r="A5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3" s="14">
        <v>566</v>
      </c>
      <c r="D573" s="16" t="s">
        <v>1518</v>
      </c>
      <c r="E573" s="14" t="s">
        <v>5880</v>
      </c>
      <c r="F573" s="16" t="s">
        <v>5447</v>
      </c>
      <c r="G573" s="24"/>
      <c r="H573" s="24"/>
      <c r="I573" s="24"/>
      <c r="J573" s="24"/>
      <c r="K573" s="24"/>
      <c r="L573" s="24"/>
      <c r="M573" s="24"/>
      <c r="N573" s="24"/>
      <c r="O573" s="24" t="s">
        <v>499</v>
      </c>
      <c r="P573" s="24" t="s">
        <v>1519</v>
      </c>
      <c r="Q573" s="24" t="s">
        <v>1520</v>
      </c>
      <c r="R573" s="24" t="s">
        <v>1521</v>
      </c>
      <c r="S573" s="24" t="s">
        <v>1522</v>
      </c>
      <c r="T573" s="24" t="s">
        <v>1523</v>
      </c>
      <c r="U573" s="24"/>
      <c r="V573" s="24"/>
      <c r="X573" s="6"/>
      <c r="Y573" s="6"/>
      <c r="Z573" s="6"/>
      <c r="AA573" s="6"/>
      <c r="AB573" s="6"/>
      <c r="AC573" s="6"/>
      <c r="AD573" s="6"/>
      <c r="AE573" s="6"/>
      <c r="AF573" s="6" t="s">
        <v>499</v>
      </c>
      <c r="AG573" s="6" t="s">
        <v>1519</v>
      </c>
      <c r="AH573" s="6" t="s">
        <v>1520</v>
      </c>
      <c r="AI573" s="6" t="s">
        <v>1521</v>
      </c>
      <c r="AJ573" s="6" t="s">
        <v>1524</v>
      </c>
      <c r="AK573" s="6" t="s">
        <v>1523</v>
      </c>
      <c r="AL573" s="6"/>
      <c r="AM573" s="6"/>
      <c r="AN573" s="10"/>
      <c r="AO573" s="10"/>
      <c r="AP573" s="6"/>
      <c r="AQ573" s="10"/>
      <c r="AR573" s="10"/>
      <c r="AS573" s="10" t="s">
        <v>55</v>
      </c>
      <c r="AT573" s="10" t="s">
        <v>32</v>
      </c>
      <c r="AU573" s="10" t="s">
        <v>20</v>
      </c>
      <c r="AV573" s="10"/>
      <c r="AW573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'Arnidovirineae' ,/*[srcFamily]=*/ 'Arteriviridae' ,/*[srcSubFamily]=*/ 'Simarterivirinae' ,/*[srcGenus]=*/ 'Deltaarterivirus' ,/*[srcSubgenus]=*/ 'Pedartevirus' 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'Simarterivirinae' ,/*[genus]=*/ 'Iotaarterivirus' ,/*[subgenus]=*/ 'Pedartevirus' ,/*[species]=*/NULL,/*[isType]=*/NULL,/*[exemplarAccessions]=*/NULL,/*[exemplarName]=*/NULL,/*[abbrev]=*/NULL,/*[exemplarIsolate]=*/NULL,/*[isComplete]=*/NULL,/*[molecule]=*/ 'ssRNA (+)' ,/*[change]=*/ 'Move' ,/*[rank]=*/ 'subgenus' /*,_comment='loaded from D:\client\github\ICTVonlineDbLoad\excel_files\[ICTV MSL Release 35 2019 Changes.2.col_mapped.SQLinsert.xlsx]load_next_msl'*/)</v>
      </c>
      <c r="AX573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3" s="60" t="str">
        <f t="shared" ca="1" si="60"/>
        <v xml:space="preserve">/*[filename]=*/ 'ICTV MSL Release 35 2019 Changes.2.col_mapped.SQLinsert.xlsx' ,/*[sort]=*/ '566'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573" s="60" t="str">
        <f t="shared" si="61"/>
        <v>,/*[srcSubOrder]=*/ 'Arnidovirineae' ,/*[srcFamily]=*/ 'Arteriviridae' ,/*[srcSubFamily]=*/ 'Simarterivirinae' ,/*[srcGenus]=*/ 'Deltaarterivirus' ,/*[srcSubgenus]=*/ 'Pedartevirus' ,/*[srcSpecies]=*/NULL,/*[srcIstype]=*/NULL,/*[empty1]=*/NULL,/*[realm]=*/NULL,/*[subrealm]=*/NULL,/*[kingdom]=*/NULL,/*[subkingdom]=*/NULL,/*[phylum]=*/NULL,/*[Subphylum]=*/NULL,/*[class]=*/NULL</v>
      </c>
      <c r="BA573" s="60" t="str">
        <f t="shared" si="62"/>
        <v xml:space="preserve">,/*[subclass]=*/NULL,/*[order]=*/ 'Nidovirales' ,/*[suborder]=*/ 'Arnidovirineae' ,/*[family]=*/ 'Arteriviridae' ,/*[subfamily]=*/ 'Simarterivirinae' ,/*[genus]=*/ 'Iotaarterivirus' ,/*[subgenus]=*/ 'Pedartevirus' ,/*[species]=*/NULL,/*[isType]=*/NULL,/*[exemplarAccessions]=*/NULL,/*[exemplarName]=*/NULL,/*[abbrev]=*/NULL,/*[exemplarIsolate]=*/NULL,/*[isComplete]=*/NULL,/*[molecule]=*/ 'ssRNA (+)' </v>
      </c>
      <c r="BB573" s="60" t="str">
        <f t="shared" si="63"/>
        <v xml:space="preserve">,/*[change]=*/ 'Move' ,/*[rank]=*/ 'subgenus' </v>
      </c>
    </row>
    <row r="574" spans="1:54" x14ac:dyDescent="0.2">
      <c r="A5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4" s="14">
        <v>567</v>
      </c>
      <c r="D574" s="16" t="s">
        <v>1518</v>
      </c>
      <c r="E574" s="14" t="s">
        <v>5880</v>
      </c>
      <c r="F574" s="16" t="s">
        <v>5447</v>
      </c>
      <c r="G574" s="24"/>
      <c r="H574" s="24"/>
      <c r="I574" s="24"/>
      <c r="J574" s="24"/>
      <c r="K574" s="24"/>
      <c r="L574" s="24"/>
      <c r="M574" s="24"/>
      <c r="N574" s="24"/>
      <c r="O574" s="24" t="s">
        <v>499</v>
      </c>
      <c r="P574" s="24" t="s">
        <v>1519</v>
      </c>
      <c r="Q574" s="24" t="s">
        <v>1520</v>
      </c>
      <c r="R574" s="24" t="s">
        <v>1521</v>
      </c>
      <c r="S574" s="24" t="s">
        <v>1522</v>
      </c>
      <c r="T574" s="24" t="s">
        <v>1523</v>
      </c>
      <c r="U574" s="24" t="s">
        <v>1525</v>
      </c>
      <c r="V574" s="24"/>
      <c r="X574" s="6"/>
      <c r="Y574" s="6"/>
      <c r="Z574" s="6"/>
      <c r="AA574" s="6"/>
      <c r="AB574" s="6"/>
      <c r="AC574" s="6"/>
      <c r="AD574" s="6"/>
      <c r="AE574" s="6"/>
      <c r="AF574" s="6" t="s">
        <v>499</v>
      </c>
      <c r="AG574" s="6" t="s">
        <v>1519</v>
      </c>
      <c r="AH574" s="6" t="s">
        <v>1520</v>
      </c>
      <c r="AI574" s="6" t="s">
        <v>1521</v>
      </c>
      <c r="AJ574" s="6" t="s">
        <v>1524</v>
      </c>
      <c r="AK574" s="6" t="s">
        <v>1523</v>
      </c>
      <c r="AL574" s="6" t="s">
        <v>1526</v>
      </c>
      <c r="AM574" s="5">
        <v>0</v>
      </c>
      <c r="AN574" s="10" t="s">
        <v>1527</v>
      </c>
      <c r="AO574" s="10"/>
      <c r="AP574" s="6" t="s">
        <v>1528</v>
      </c>
      <c r="AQ574" s="10"/>
      <c r="AR574" s="10" t="s">
        <v>8</v>
      </c>
      <c r="AS574" s="10" t="s">
        <v>55</v>
      </c>
      <c r="AT574" s="10" t="s">
        <v>38</v>
      </c>
      <c r="AU574" s="10" t="s">
        <v>11</v>
      </c>
      <c r="AV574" s="10"/>
      <c r="AW574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'Arnidovirineae' ,/*[srcFamily]=*/ 'Arteriviridae' ,/*[srcSubFamily]=*/ 'Simarterivirinae' ,/*[srcGenus]=*/ 'Deltaarterivirus' ,/*[srcSubgenus]=*/ 'Pedartevirus' ,/*[srcSpecies]=*/ 'Deltaarterivirus pejah' 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'Simarterivirinae' ,/*[genus]=*/ 'Iotaarterivirus' ,/*[subgenus]=*/ 'Pedartevirus' ,/*[species]=*/ 'Iotaarterivirus pejah' ,/*[isType]=*/ '0' ,/*[exemplarAccessions]=*/ 'KR139839.1' ,/*[exemplarName]=*/NULL,/*[abbrev]=*/ 'PBJV' ,/*[exemplarIsolate]=*/NULL,/*[isComplete]=*/ 'CG' ,/*[molecule]=*/ 'ssRNA (+)' ,/*[change]=*/ 'Rename' ,/*[rank]=*/ 'species' /*,_comment='loaded from D:\client\github\ICTVonlineDbLoad\excel_files\[ICTV MSL Release 35 2019 Changes.2.col_mapped.SQLinsert.xlsx]load_next_msl'*/)</v>
      </c>
      <c r="AX574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4" s="60" t="str">
        <f t="shared" ca="1" si="60"/>
        <v xml:space="preserve">/*[filename]=*/ 'ICTV MSL Release 35 2019 Changes.2.col_mapped.SQLinsert.xlsx' ,/*[sort]=*/ '567'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574" s="60" t="str">
        <f t="shared" si="61"/>
        <v>,/*[srcSubOrder]=*/ 'Arnidovirineae' ,/*[srcFamily]=*/ 'Arteriviridae' ,/*[srcSubFamily]=*/ 'Simarterivirinae' ,/*[srcGenus]=*/ 'Deltaarterivirus' ,/*[srcSubgenus]=*/ 'Pedartevirus' ,/*[srcSpecies]=*/ 'Deltaarterivirus pejah' ,/*[srcIstype]=*/NULL,/*[empty1]=*/NULL,/*[realm]=*/NULL,/*[subrealm]=*/NULL,/*[kingdom]=*/NULL,/*[subkingdom]=*/NULL,/*[phylum]=*/NULL,/*[Subphylum]=*/NULL,/*[class]=*/NULL</v>
      </c>
      <c r="BA574" s="60" t="str">
        <f t="shared" si="62"/>
        <v xml:space="preserve">,/*[subclass]=*/NULL,/*[order]=*/ 'Nidovirales' ,/*[suborder]=*/ 'Arnidovirineae' ,/*[family]=*/ 'Arteriviridae' ,/*[subfamily]=*/ 'Simarterivirinae' ,/*[genus]=*/ 'Iotaarterivirus' ,/*[subgenus]=*/ 'Pedartevirus' ,/*[species]=*/ 'Iotaarterivirus pejah' ,/*[isType]=*/ '0' ,/*[exemplarAccessions]=*/ 'KR139839.1' ,/*[exemplarName]=*/NULL,/*[abbrev]=*/ 'PBJV' ,/*[exemplarIsolate]=*/NULL,/*[isComplete]=*/ 'CG' ,/*[molecule]=*/ 'ssRNA (+)' </v>
      </c>
      <c r="BB574" s="60" t="str">
        <f t="shared" si="63"/>
        <v xml:space="preserve">,/*[change]=*/ 'Rename' ,/*[rank]=*/ 'species' </v>
      </c>
    </row>
    <row r="575" spans="1:54" x14ac:dyDescent="0.2">
      <c r="A5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5" s="14">
        <v>568</v>
      </c>
      <c r="D575" s="16" t="s">
        <v>1518</v>
      </c>
      <c r="E575" s="14" t="s">
        <v>5880</v>
      </c>
      <c r="F575" s="16" t="s">
        <v>5447</v>
      </c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X575" s="6"/>
      <c r="Y575" s="6"/>
      <c r="Z575" s="6"/>
      <c r="AA575" s="6"/>
      <c r="AB575" s="6"/>
      <c r="AC575" s="6"/>
      <c r="AD575" s="6"/>
      <c r="AE575" s="6"/>
      <c r="AF575" s="6" t="s">
        <v>499</v>
      </c>
      <c r="AG575" s="6" t="s">
        <v>1519</v>
      </c>
      <c r="AH575" s="6" t="s">
        <v>1520</v>
      </c>
      <c r="AI575" s="6" t="s">
        <v>1529</v>
      </c>
      <c r="AJ575" s="6" t="s">
        <v>1530</v>
      </c>
      <c r="AK575" s="6" t="s">
        <v>1531</v>
      </c>
      <c r="AL575" s="6" t="s">
        <v>1532</v>
      </c>
      <c r="AM575" s="5">
        <v>0</v>
      </c>
      <c r="AN575" s="10" t="s">
        <v>1533</v>
      </c>
      <c r="AO575" s="10" t="s">
        <v>1534</v>
      </c>
      <c r="AP575" s="6" t="s">
        <v>1535</v>
      </c>
      <c r="AQ575" s="10"/>
      <c r="AR575" s="10" t="s">
        <v>8</v>
      </c>
      <c r="AS575" s="10" t="s">
        <v>55</v>
      </c>
      <c r="AT575" s="10" t="s">
        <v>10</v>
      </c>
      <c r="AU575" s="10" t="s">
        <v>11</v>
      </c>
      <c r="AV575" s="10"/>
      <c r="AW575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'Betaarterivirus' ,/*[subgenus]=*/ 'Chibartevirus' ,/*[species]=*/ 'Betaarterivirus sheoin' ,/*[isType]=*/ '0' ,/*[exemplarAccessions]=*/ 'KY369968.1' ,/*[exemplarName]=*/ 'Rodent arterivirus' ,/*[abbrev]=*/ 'RtEiAV'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75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5" s="60" t="str">
        <f t="shared" ca="1" si="60"/>
        <v>/*[filename]=*/ 'ICTV MSL Release 35 2019 Changes.2.col_mapped.SQLinsert.xlsx' ,/*[sort]=*/ '568'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5" s="60" t="str">
        <f t="shared" si="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5" s="60" t="str">
        <f t="shared" si="62"/>
        <v xml:space="preserve">,/*[subclass]=*/NULL,/*[order]=*/ 'Nidovirales' ,/*[suborder]=*/ 'Arnidovirineae' ,/*[family]=*/ 'Arteriviridae' ,/*[subfamily]=*/ 'Variarterivirinae' ,/*[genus]=*/ 'Betaarterivirus' ,/*[subgenus]=*/ 'Chibartevirus' ,/*[species]=*/ 'Betaarterivirus sheoin' ,/*[isType]=*/ '0' ,/*[exemplarAccessions]=*/ 'KY369968.1' ,/*[exemplarName]=*/ 'Rodent arterivirus' ,/*[abbrev]=*/ 'RtEiAV' ,/*[exemplarIsolate]=*/NULL,/*[isComplete]=*/ 'CG' ,/*[molecule]=*/ 'ssRNA (+)' </v>
      </c>
      <c r="BB575" s="60" t="str">
        <f t="shared" si="63"/>
        <v xml:space="preserve">,/*[change]=*/ 'Create new' ,/*[rank]=*/ 'species' </v>
      </c>
    </row>
    <row r="576" spans="1:54" x14ac:dyDescent="0.2">
      <c r="A5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6" s="14">
        <v>569</v>
      </c>
      <c r="D576" s="16" t="s">
        <v>1518</v>
      </c>
      <c r="E576" s="14" t="s">
        <v>5880</v>
      </c>
      <c r="F576" s="16" t="s">
        <v>5447</v>
      </c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X576" s="6"/>
      <c r="Y576" s="6"/>
      <c r="Z576" s="6"/>
      <c r="AA576" s="6"/>
      <c r="AB576" s="6"/>
      <c r="AC576" s="6"/>
      <c r="AD576" s="6"/>
      <c r="AE576" s="6"/>
      <c r="AF576" s="6" t="s">
        <v>499</v>
      </c>
      <c r="AG576" s="6" t="s">
        <v>1519</v>
      </c>
      <c r="AH576" s="6" t="s">
        <v>1520</v>
      </c>
      <c r="AI576" s="6" t="s">
        <v>1529</v>
      </c>
      <c r="AJ576" s="6" t="s">
        <v>1530</v>
      </c>
      <c r="AK576" s="6" t="s">
        <v>1536</v>
      </c>
      <c r="AL576" s="6"/>
      <c r="AM576" s="6"/>
      <c r="AN576" s="10"/>
      <c r="AO576" s="10"/>
      <c r="AP576" s="6"/>
      <c r="AQ576" s="10"/>
      <c r="AR576" s="10"/>
      <c r="AS576" s="10" t="s">
        <v>55</v>
      </c>
      <c r="AT576" s="10" t="s">
        <v>10</v>
      </c>
      <c r="AU576" s="10" t="s">
        <v>20</v>
      </c>
      <c r="AV576" s="10"/>
      <c r="AW576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'Betaarterivirus' ,/*[subgenus]=*/ 'Micartevirus 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576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6" s="60" t="str">
        <f t="shared" ca="1" si="60"/>
        <v>/*[filename]=*/ 'ICTV MSL Release 35 2019 Changes.2.col_mapped.SQLinsert.xlsx' ,/*[sort]=*/ '569'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6" s="60" t="str">
        <f t="shared" si="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6" s="60" t="str">
        <f t="shared" si="62"/>
        <v xml:space="preserve">,/*[subclass]=*/NULL,/*[order]=*/ 'Nidovirales' ,/*[suborder]=*/ 'Arnidovirineae' ,/*[family]=*/ 'Arteriviridae' ,/*[subfamily]=*/ 'Variarterivirinae' ,/*[genus]=*/ 'Betaarterivirus' ,/*[subgenus]=*/ 'Micartevirus ' ,/*[species]=*/NULL,/*[isType]=*/NULL,/*[exemplarAccessions]=*/NULL,/*[exemplarName]=*/NULL,/*[abbrev]=*/NULL,/*[exemplarIsolate]=*/NULL,/*[isComplete]=*/NULL,/*[molecule]=*/ 'ssRNA (+)' </v>
      </c>
      <c r="BB576" s="60" t="str">
        <f t="shared" si="63"/>
        <v xml:space="preserve">,/*[change]=*/ 'Create new' ,/*[rank]=*/ 'subgenus' </v>
      </c>
    </row>
    <row r="577" spans="1:54" x14ac:dyDescent="0.2">
      <c r="A5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7" s="14">
        <v>570</v>
      </c>
      <c r="D577" s="16" t="s">
        <v>1518</v>
      </c>
      <c r="E577" s="14" t="s">
        <v>5880</v>
      </c>
      <c r="F577" s="16" t="s">
        <v>5447</v>
      </c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X577" s="6"/>
      <c r="Y577" s="6"/>
      <c r="Z577" s="6"/>
      <c r="AA577" s="6"/>
      <c r="AB577" s="6"/>
      <c r="AC577" s="6"/>
      <c r="AD577" s="6"/>
      <c r="AE577" s="6"/>
      <c r="AF577" s="6" t="s">
        <v>499</v>
      </c>
      <c r="AG577" s="6" t="s">
        <v>1519</v>
      </c>
      <c r="AH577" s="6" t="s">
        <v>1520</v>
      </c>
      <c r="AI577" s="6" t="s">
        <v>1529</v>
      </c>
      <c r="AJ577" s="6" t="s">
        <v>1530</v>
      </c>
      <c r="AK577" s="6" t="s">
        <v>1536</v>
      </c>
      <c r="AL577" s="6" t="s">
        <v>1537</v>
      </c>
      <c r="AM577" s="5">
        <v>0</v>
      </c>
      <c r="AN577" s="10" t="s">
        <v>1538</v>
      </c>
      <c r="AO577" s="10" t="s">
        <v>1534</v>
      </c>
      <c r="AP577" s="6" t="s">
        <v>1539</v>
      </c>
      <c r="AQ577" s="10"/>
      <c r="AR577" s="10" t="s">
        <v>8</v>
      </c>
      <c r="AS577" s="10" t="s">
        <v>55</v>
      </c>
      <c r="AT577" s="10" t="s">
        <v>10</v>
      </c>
      <c r="AU577" s="10" t="s">
        <v>11</v>
      </c>
      <c r="AV577" s="10"/>
      <c r="AW577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'Betaarterivirus' ,/*[subgenus]=*/ 'Micartevirus ' ,/*[species]=*/ 'Betaarterivirus timiclar' ,/*[isType]=*/ '0' ,/*[exemplarAccessions]=*/ 'KY369967.1' ,/*[exemplarName]=*/ 'Rodent arterivirus' ,/*[abbrev]=*/ 'RtMcAV'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77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7" s="60" t="str">
        <f t="shared" ca="1" si="60"/>
        <v>/*[filename]=*/ 'ICTV MSL Release 35 2019 Changes.2.col_mapped.SQLinsert.xlsx' ,/*[sort]=*/ '570'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7" s="60" t="str">
        <f t="shared" si="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7" s="60" t="str">
        <f t="shared" si="62"/>
        <v xml:space="preserve">,/*[subclass]=*/NULL,/*[order]=*/ 'Nidovirales' ,/*[suborder]=*/ 'Arnidovirineae' ,/*[family]=*/ 'Arteriviridae' ,/*[subfamily]=*/ 'Variarterivirinae' ,/*[genus]=*/ 'Betaarterivirus' ,/*[subgenus]=*/ 'Micartevirus ' ,/*[species]=*/ 'Betaarterivirus timiclar' ,/*[isType]=*/ '0' ,/*[exemplarAccessions]=*/ 'KY369967.1' ,/*[exemplarName]=*/ 'Rodent arterivirus' ,/*[abbrev]=*/ 'RtMcAV' ,/*[exemplarIsolate]=*/NULL,/*[isComplete]=*/ 'CG' ,/*[molecule]=*/ 'ssRNA (+)' </v>
      </c>
      <c r="BB577" s="60" t="str">
        <f t="shared" si="63"/>
        <v xml:space="preserve">,/*[change]=*/ 'Create new' ,/*[rank]=*/ 'species' </v>
      </c>
    </row>
    <row r="578" spans="1:54" x14ac:dyDescent="0.2">
      <c r="A5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8" s="14">
        <v>571</v>
      </c>
      <c r="D578" s="16" t="s">
        <v>1518</v>
      </c>
      <c r="E578" s="14" t="s">
        <v>5880</v>
      </c>
      <c r="F578" s="16" t="s">
        <v>5447</v>
      </c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X578" s="6"/>
      <c r="Y578" s="6"/>
      <c r="Z578" s="6"/>
      <c r="AA578" s="6"/>
      <c r="AB578" s="6"/>
      <c r="AC578" s="6"/>
      <c r="AD578" s="6"/>
      <c r="AE578" s="6"/>
      <c r="AF578" s="6" t="s">
        <v>499</v>
      </c>
      <c r="AG578" s="6" t="s">
        <v>1519</v>
      </c>
      <c r="AH578" s="6" t="s">
        <v>1520</v>
      </c>
      <c r="AI578" s="6" t="s">
        <v>1529</v>
      </c>
      <c r="AJ578" s="6" t="s">
        <v>1540</v>
      </c>
      <c r="AK578" s="6"/>
      <c r="AL578" s="6"/>
      <c r="AM578" s="6"/>
      <c r="AN578" s="10"/>
      <c r="AO578" s="10"/>
      <c r="AP578" s="6"/>
      <c r="AQ578" s="10"/>
      <c r="AR578" s="10"/>
      <c r="AS578" s="10" t="s">
        <v>55</v>
      </c>
      <c r="AT578" s="10" t="s">
        <v>10</v>
      </c>
      <c r="AU578" s="10" t="s">
        <v>13</v>
      </c>
      <c r="AV578" s="10"/>
      <c r="AW578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'Nuarterivirus'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78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8" s="60" t="str">
        <f t="shared" ca="1" si="60"/>
        <v>/*[filename]=*/ 'ICTV MSL Release 35 2019 Changes.2.col_mapped.SQLinsert.xlsx' ,/*[sort]=*/ '571'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8" s="60" t="str">
        <f t="shared" si="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8" s="60" t="str">
        <f t="shared" si="62"/>
        <v xml:space="preserve">,/*[subclass]=*/NULL,/*[order]=*/ 'Nidovirales' ,/*[suborder]=*/ 'Arnidovirineae' ,/*[family]=*/ 'Arteriviridae' ,/*[subfamily]=*/ 'Variarterivirinae' ,/*[genus]=*/ 'Nuarterivirus' ,/*[subgenus]=*/NULL,/*[species]=*/NULL,/*[isType]=*/NULL,/*[exemplarAccessions]=*/NULL,/*[exemplarName]=*/NULL,/*[abbrev]=*/NULL,/*[exemplarIsolate]=*/NULL,/*[isComplete]=*/NULL,/*[molecule]=*/ 'ssRNA (+)' </v>
      </c>
      <c r="BB578" s="60" t="str">
        <f t="shared" si="63"/>
        <v xml:space="preserve">,/*[change]=*/ 'Create new' ,/*[rank]=*/ 'genus' </v>
      </c>
    </row>
    <row r="579" spans="1:54" x14ac:dyDescent="0.2">
      <c r="A5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9" s="14">
        <v>572</v>
      </c>
      <c r="D579" s="16" t="s">
        <v>1518</v>
      </c>
      <c r="E579" s="14" t="s">
        <v>5880</v>
      </c>
      <c r="F579" s="16" t="s">
        <v>5447</v>
      </c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X579" s="6"/>
      <c r="Y579" s="6"/>
      <c r="Z579" s="6"/>
      <c r="AA579" s="6"/>
      <c r="AB579" s="6"/>
      <c r="AC579" s="6"/>
      <c r="AD579" s="6"/>
      <c r="AE579" s="6"/>
      <c r="AF579" s="6" t="s">
        <v>499</v>
      </c>
      <c r="AG579" s="6" t="s">
        <v>1519</v>
      </c>
      <c r="AH579" s="6" t="s">
        <v>1520</v>
      </c>
      <c r="AI579" s="6" t="s">
        <v>1529</v>
      </c>
      <c r="AJ579" s="6" t="s">
        <v>1540</v>
      </c>
      <c r="AK579" s="6"/>
      <c r="AL579" s="6" t="s">
        <v>1541</v>
      </c>
      <c r="AM579" s="5">
        <v>1</v>
      </c>
      <c r="AN579" s="10" t="s">
        <v>1542</v>
      </c>
      <c r="AO579" s="10" t="s">
        <v>1534</v>
      </c>
      <c r="AP579" s="6" t="s">
        <v>1543</v>
      </c>
      <c r="AQ579" s="10"/>
      <c r="AR579" s="10" t="s">
        <v>8</v>
      </c>
      <c r="AS579" s="10" t="s">
        <v>55</v>
      </c>
      <c r="AT579" s="10" t="s">
        <v>19</v>
      </c>
      <c r="AU579" s="10" t="s">
        <v>11</v>
      </c>
      <c r="AV579" s="10"/>
      <c r="AW579" s="60" t="str">
        <f t="shared" ca="1" si="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'Nuarterivirus' ,/*[subgenus]=*/NULL,/*[species]=*/ 'Nuarterivirus  guemel' ,/*[isType]=*/ '1' ,/*[exemplarAccessions]=*/ 'KY369969.1' ,/*[exemplarName]=*/ 'Rodent arterivirus' ,/*[abbrev]=*/ 'RtClanAV' ,/*[exemplarIsolate]=*/NULL,/*[isComplete]=*/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79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9" s="60" t="str">
        <f t="shared" ca="1" si="60"/>
        <v>/*[filename]=*/ 'ICTV MSL Release 35 2019 Changes.2.col_mapped.SQLinsert.xlsx' ,/*[sort]=*/ '572'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9" s="60" t="str">
        <f t="shared" si="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9" s="60" t="str">
        <f t="shared" si="62"/>
        <v xml:space="preserve">,/*[subclass]=*/NULL,/*[order]=*/ 'Nidovirales' ,/*[suborder]=*/ 'Arnidovirineae' ,/*[family]=*/ 'Arteriviridae' ,/*[subfamily]=*/ 'Variarterivirinae' ,/*[genus]=*/ 'Nuarterivirus' ,/*[subgenus]=*/NULL,/*[species]=*/ 'Nuarterivirus  guemel' ,/*[isType]=*/ '1' ,/*[exemplarAccessions]=*/ 'KY369969.1' ,/*[exemplarName]=*/ 'Rodent arterivirus' ,/*[abbrev]=*/ 'RtClanAV' ,/*[exemplarIsolate]=*/NULL,/*[isComplete]=*/ 'CG' ,/*[molecule]=*/ 'ssRNA (+)' </v>
      </c>
      <c r="BB579" s="60" t="str">
        <f t="shared" si="63"/>
        <v xml:space="preserve">,/*[change]=*/ 'Create new; assign as type species' ,/*[rank]=*/ 'species' </v>
      </c>
    </row>
    <row r="580" spans="1:54" x14ac:dyDescent="0.2">
      <c r="A5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0" s="14">
        <v>573</v>
      </c>
      <c r="D580" s="16" t="s">
        <v>1518</v>
      </c>
      <c r="E580" s="14" t="s">
        <v>5880</v>
      </c>
      <c r="F580" s="16" t="s">
        <v>5447</v>
      </c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X580" s="6"/>
      <c r="Y580" s="6"/>
      <c r="Z580" s="6"/>
      <c r="AA580" s="6"/>
      <c r="AB580" s="6"/>
      <c r="AC580" s="6"/>
      <c r="AD580" s="6"/>
      <c r="AE580" s="6"/>
      <c r="AF580" s="6" t="s">
        <v>499</v>
      </c>
      <c r="AG580" s="6" t="s">
        <v>1519</v>
      </c>
      <c r="AH580" s="6" t="s">
        <v>1544</v>
      </c>
      <c r="AI580" s="6"/>
      <c r="AJ580" s="6"/>
      <c r="AK580" s="6"/>
      <c r="AL580" s="6"/>
      <c r="AM580" s="6"/>
      <c r="AN580" s="10"/>
      <c r="AO580" s="10"/>
      <c r="AP580" s="6"/>
      <c r="AQ580" s="10"/>
      <c r="AR580" s="10"/>
      <c r="AS580" s="10" t="s">
        <v>55</v>
      </c>
      <c r="AT580" s="10" t="s">
        <v>10</v>
      </c>
      <c r="AU580" s="10" t="s">
        <v>39</v>
      </c>
      <c r="AV580" s="10"/>
      <c r="AW580" s="60" t="str">
        <f t="shared" ref="AW580:AW643" ca="1" si="64">CLEAN(
CONCATENATE(
"insert into [",MID(AW$1,4,100),"] (",
      AX580,
      "/* "",[_comments]"" */ ",
") values (",
AY580,AZ580,BA580,BB580,
CONCATENATE("/*,_comment='loaded from ",SUBSTITUTE(CELL("filename",AX579),"'","''"),"'*/"),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80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0" s="60" t="str">
        <f t="shared" ca="1" si="60"/>
        <v>/*[filename]=*/ 'ICTV MSL Release 35 2019 Changes.2.col_mapped.SQLinsert.xlsx' ,/*[sort]=*/ '573'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0" s="60" t="str">
        <f t="shared" si="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0" s="60" t="str">
        <f t="shared" si="62"/>
        <v xml:space="preserve">,/*[subclass]=*/NULL,/*[order]=*/ 'Nidovirales' ,/*[suborder]=*/ 'Arnidovirineae' ,/*[family]=*/ 'Olifoviridae'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80" s="60" t="str">
        <f t="shared" si="63"/>
        <v xml:space="preserve">,/*[change]=*/ 'Create new' ,/*[rank]=*/ 'family' </v>
      </c>
    </row>
    <row r="581" spans="1:54" x14ac:dyDescent="0.2">
      <c r="A5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1" s="14">
        <v>574</v>
      </c>
      <c r="D581" s="16" t="s">
        <v>1518</v>
      </c>
      <c r="E581" s="14" t="s">
        <v>5880</v>
      </c>
      <c r="F581" s="16" t="s">
        <v>5447</v>
      </c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X581" s="6"/>
      <c r="Y581" s="6"/>
      <c r="Z581" s="6"/>
      <c r="AA581" s="6"/>
      <c r="AB581" s="6"/>
      <c r="AC581" s="6"/>
      <c r="AD581" s="6"/>
      <c r="AE581" s="6"/>
      <c r="AF581" s="6" t="s">
        <v>499</v>
      </c>
      <c r="AG581" s="6" t="s">
        <v>1519</v>
      </c>
      <c r="AH581" s="6" t="s">
        <v>1544</v>
      </c>
      <c r="AI581" s="6" t="s">
        <v>1545</v>
      </c>
      <c r="AJ581" s="6"/>
      <c r="AK581" s="6"/>
      <c r="AL581" s="6"/>
      <c r="AM581" s="6"/>
      <c r="AN581" s="10"/>
      <c r="AO581" s="10"/>
      <c r="AP581" s="10"/>
      <c r="AQ581" s="10"/>
      <c r="AR581" s="10"/>
      <c r="AS581" s="10" t="s">
        <v>55</v>
      </c>
      <c r="AT581" s="10" t="s">
        <v>10</v>
      </c>
      <c r="AU581" s="10" t="s">
        <v>33</v>
      </c>
      <c r="AV581" s="10"/>
      <c r="AW581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 'Gofosavirinae'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81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1" s="60" t="str">
        <f t="shared" ca="1" si="60"/>
        <v>/*[filename]=*/ 'ICTV MSL Release 35 2019 Changes.2.col_mapped.SQLinsert.xlsx' ,/*[sort]=*/ '574'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1" s="60" t="str">
        <f t="shared" si="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1" s="60" t="str">
        <f t="shared" si="62"/>
        <v xml:space="preserve">,/*[subclass]=*/NULL,/*[order]=*/ 'Nidovirales' ,/*[suborder]=*/ 'Arnidovirineae' ,/*[family]=*/ 'Olifoviridae' ,/*[subfamily]=*/ 'Gofosavirinae' ,/*[genus]=*/NULL,/*[subgenus]=*/NULL,/*[species]=*/NULL,/*[isType]=*/NULL,/*[exemplarAccessions]=*/NULL,/*[exemplarName]=*/NULL,/*[abbrev]=*/NULL,/*[exemplarIsolate]=*/NULL,/*[isComplete]=*/NULL,/*[molecule]=*/ 'ssRNA (+)' </v>
      </c>
      <c r="BB581" s="60" t="str">
        <f t="shared" si="63"/>
        <v xml:space="preserve">,/*[change]=*/ 'Create new' ,/*[rank]=*/ 'subfamily' </v>
      </c>
    </row>
    <row r="582" spans="1:54" x14ac:dyDescent="0.2">
      <c r="A5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2" s="14">
        <v>575</v>
      </c>
      <c r="D582" s="16" t="s">
        <v>1518</v>
      </c>
      <c r="E582" s="14" t="s">
        <v>5880</v>
      </c>
      <c r="F582" s="16" t="s">
        <v>5447</v>
      </c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X582" s="6"/>
      <c r="Y582" s="6"/>
      <c r="Z582" s="6"/>
      <c r="AA582" s="6"/>
      <c r="AB582" s="6"/>
      <c r="AC582" s="6"/>
      <c r="AD582" s="6"/>
      <c r="AE582" s="6"/>
      <c r="AF582" s="6" t="s">
        <v>499</v>
      </c>
      <c r="AG582" s="6" t="s">
        <v>1519</v>
      </c>
      <c r="AH582" s="6" t="s">
        <v>1544</v>
      </c>
      <c r="AI582" s="6" t="s">
        <v>1545</v>
      </c>
      <c r="AJ582" s="6" t="s">
        <v>1546</v>
      </c>
      <c r="AK582" s="6"/>
      <c r="AL582" s="6"/>
      <c r="AM582" s="6"/>
      <c r="AN582" s="10"/>
      <c r="AO582" s="10"/>
      <c r="AP582" s="10"/>
      <c r="AQ582" s="10"/>
      <c r="AR582" s="10"/>
      <c r="AS582" s="10" t="s">
        <v>55</v>
      </c>
      <c r="AT582" s="10" t="s">
        <v>10</v>
      </c>
      <c r="AU582" s="10" t="s">
        <v>13</v>
      </c>
      <c r="AV582" s="10"/>
      <c r="AW582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 'Gofosavirinae' ,/*[genus]=*/ 'Kukrinivirus'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82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2" s="60" t="str">
        <f t="shared" ca="1" si="60"/>
        <v>/*[filename]=*/ 'ICTV MSL Release 35 2019 Changes.2.col_mapped.SQLinsert.xlsx' ,/*[sort]=*/ '575'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2" s="60" t="str">
        <f t="shared" si="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2" s="60" t="str">
        <f t="shared" si="62"/>
        <v xml:space="preserve">,/*[subclass]=*/NULL,/*[order]=*/ 'Nidovirales' ,/*[suborder]=*/ 'Arnidovirineae' ,/*[family]=*/ 'Olifoviridae' ,/*[subfamily]=*/ 'Gofosavirinae' ,/*[genus]=*/ 'Kukrinivirus' ,/*[subgenus]=*/NULL,/*[species]=*/NULL,/*[isType]=*/NULL,/*[exemplarAccessions]=*/NULL,/*[exemplarName]=*/NULL,/*[abbrev]=*/NULL,/*[exemplarIsolate]=*/NULL,/*[isComplete]=*/NULL,/*[molecule]=*/ 'ssRNA (+)' </v>
      </c>
      <c r="BB582" s="60" t="str">
        <f t="shared" si="63"/>
        <v xml:space="preserve">,/*[change]=*/ 'Create new' ,/*[rank]=*/ 'genus' </v>
      </c>
    </row>
    <row r="583" spans="1:54" x14ac:dyDescent="0.2">
      <c r="A5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3" s="14">
        <v>576</v>
      </c>
      <c r="D583" s="16" t="s">
        <v>1518</v>
      </c>
      <c r="E583" s="14" t="s">
        <v>5880</v>
      </c>
      <c r="F583" s="16" t="s">
        <v>5447</v>
      </c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X583" s="6"/>
      <c r="Y583" s="6"/>
      <c r="Z583" s="6"/>
      <c r="AA583" s="6"/>
      <c r="AB583" s="6"/>
      <c r="AC583" s="6"/>
      <c r="AD583" s="6"/>
      <c r="AE583" s="6"/>
      <c r="AF583" s="6" t="s">
        <v>499</v>
      </c>
      <c r="AG583" s="6" t="s">
        <v>1519</v>
      </c>
      <c r="AH583" s="6" t="s">
        <v>1544</v>
      </c>
      <c r="AI583" s="6" t="s">
        <v>1545</v>
      </c>
      <c r="AJ583" s="6" t="s">
        <v>1546</v>
      </c>
      <c r="AK583" s="6"/>
      <c r="AL583" s="6" t="s">
        <v>1547</v>
      </c>
      <c r="AM583" s="5">
        <v>1</v>
      </c>
      <c r="AN583" s="10" t="s">
        <v>1548</v>
      </c>
      <c r="AO583" s="10" t="s">
        <v>1549</v>
      </c>
      <c r="AP583" s="10" t="s">
        <v>1550</v>
      </c>
      <c r="AQ583" s="10"/>
      <c r="AR583" s="10" t="s">
        <v>21</v>
      </c>
      <c r="AS583" s="10" t="s">
        <v>55</v>
      </c>
      <c r="AT583" s="10" t="s">
        <v>19</v>
      </c>
      <c r="AU583" s="10" t="s">
        <v>11</v>
      </c>
      <c r="AV583" s="10"/>
      <c r="AW583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 'Gofosavirinae' ,/*[genus]=*/ 'Kukrinivirus' ,/*[subgenus]=*/NULL,/*[species]=*/ 'Oligodon snake nidovirus 1' ,/*[isType]=*/ '1' ,/*[exemplarAccessions]=*/ 'MG600022.1' ,/*[exemplarName]=*/ 'Hainan oligodon formosanus arterivirus' ,/*[abbrev]=*/ 'HOFAV'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83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3" s="60" t="str">
        <f t="shared" ca="1" si="60"/>
        <v>/*[filename]=*/ 'ICTV MSL Release 35 2019 Changes.2.col_mapped.SQLinsert.xlsx' ,/*[sort]=*/ '576'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3" s="60" t="str">
        <f t="shared" si="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3" s="60" t="str">
        <f t="shared" si="62"/>
        <v xml:space="preserve">,/*[subclass]=*/NULL,/*[order]=*/ 'Nidovirales' ,/*[suborder]=*/ 'Arnidovirineae' ,/*[family]=*/ 'Olifoviridae' ,/*[subfamily]=*/ 'Gofosavirinae' ,/*[genus]=*/ 'Kukrinivirus' ,/*[subgenus]=*/NULL,/*[species]=*/ 'Oligodon snake nidovirus 1' ,/*[isType]=*/ '1' ,/*[exemplarAccessions]=*/ 'MG600022.1' ,/*[exemplarName]=*/ 'Hainan oligodon formosanus arterivirus' ,/*[abbrev]=*/ 'HOFAV' ,/*[exemplarIsolate]=*/NULL,/*[isComplete]=*/ 'CCG' ,/*[molecule]=*/ 'ssRNA (+)' </v>
      </c>
      <c r="BB583" s="60" t="str">
        <f t="shared" si="63"/>
        <v xml:space="preserve">,/*[change]=*/ 'Create new; assign as type species' ,/*[rank]=*/ 'species' </v>
      </c>
    </row>
    <row r="584" spans="1:54" x14ac:dyDescent="0.2">
      <c r="A5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4" s="14">
        <v>577</v>
      </c>
      <c r="D584" s="16" t="s">
        <v>1518</v>
      </c>
      <c r="E584" s="14" t="s">
        <v>5880</v>
      </c>
      <c r="F584" s="16" t="s">
        <v>5447</v>
      </c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X584" s="6"/>
      <c r="Y584" s="6"/>
      <c r="Z584" s="6"/>
      <c r="AA584" s="6"/>
      <c r="AB584" s="6"/>
      <c r="AC584" s="6"/>
      <c r="AD584" s="6"/>
      <c r="AE584" s="6"/>
      <c r="AF584" s="6" t="s">
        <v>499</v>
      </c>
      <c r="AG584" s="6" t="s">
        <v>1519</v>
      </c>
      <c r="AH584" s="6" t="s">
        <v>1551</v>
      </c>
      <c r="AI584" s="6"/>
      <c r="AJ584" s="6"/>
      <c r="AK584" s="6"/>
      <c r="AL584" s="6"/>
      <c r="AM584" s="6"/>
      <c r="AN584" s="10"/>
      <c r="AO584" s="10"/>
      <c r="AP584" s="6"/>
      <c r="AQ584" s="10"/>
      <c r="AR584" s="10"/>
      <c r="AS584" s="10" t="s">
        <v>55</v>
      </c>
      <c r="AT584" s="10" t="s">
        <v>10</v>
      </c>
      <c r="AU584" s="10" t="s">
        <v>39</v>
      </c>
      <c r="AV584" s="10"/>
      <c r="AW584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84" s="60" t="str">
        <f t="shared" si="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4" s="60" t="str">
        <f t="shared" ca="1" si="60"/>
        <v>/*[filename]=*/ 'ICTV MSL Release 35 2019 Changes.2.col_mapped.SQLinsert.xlsx' ,/*[sort]=*/ '577'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4" s="60" t="str">
        <f t="shared" si="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4" s="60" t="str">
        <f t="shared" si="62"/>
        <v xml:space="preserve">,/*[subclass]=*/NULL,/*[order]=*/ 'Nidovirales' ,/*[suborder]=*/ 'Arnidovirineae' ,/*[family]=*/ 'Gresnaviridae'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84" s="60" t="str">
        <f t="shared" si="63"/>
        <v xml:space="preserve">,/*[change]=*/ 'Create new' ,/*[rank]=*/ 'family' </v>
      </c>
    </row>
    <row r="585" spans="1:54" x14ac:dyDescent="0.2">
      <c r="A5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5" s="14">
        <v>578</v>
      </c>
      <c r="D585" s="16" t="s">
        <v>1518</v>
      </c>
      <c r="E585" s="14" t="s">
        <v>5880</v>
      </c>
      <c r="F585" s="16" t="s">
        <v>5447</v>
      </c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X585" s="6"/>
      <c r="Y585" s="6"/>
      <c r="Z585" s="6"/>
      <c r="AA585" s="6"/>
      <c r="AB585" s="6"/>
      <c r="AC585" s="6"/>
      <c r="AD585" s="6"/>
      <c r="AE585" s="6"/>
      <c r="AF585" s="6" t="s">
        <v>499</v>
      </c>
      <c r="AG585" s="6" t="s">
        <v>1519</v>
      </c>
      <c r="AH585" s="6" t="s">
        <v>1551</v>
      </c>
      <c r="AI585" s="6" t="s">
        <v>1552</v>
      </c>
      <c r="AJ585" s="6"/>
      <c r="AK585" s="6"/>
      <c r="AL585" s="6"/>
      <c r="AM585" s="6"/>
      <c r="AN585" s="10"/>
      <c r="AO585" s="10"/>
      <c r="AP585" s="6"/>
      <c r="AQ585" s="10"/>
      <c r="AR585" s="10"/>
      <c r="AS585" s="10" t="s">
        <v>55</v>
      </c>
      <c r="AT585" s="10" t="s">
        <v>10</v>
      </c>
      <c r="AU585" s="10" t="s">
        <v>33</v>
      </c>
      <c r="AV585" s="10"/>
      <c r="AW585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 'Reternivirinae'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85" s="60" t="str">
        <f t="shared" ref="AX585:AX648" si="6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5" s="60" t="str">
        <f t="shared" ref="AY585:AY648" ca="1" si="66">CONCATENATE(
CONCATENATE("/*[",A$1,"]=*/",IF(ISBLANK(A585),"NULL",CONCATENATE(" '",SUBSTITUTE(A585,"'","''"),"' ")),
CONCATENATE(",/*[",B$1,"]=*/",IF(ISBLANK(B585),"NULL",CONCATENATE(" '",SUBSTITUTE(B585,"'","''"),"' "))),
CONCATENATE(",/*[",C$1,"]=*/",IF(ISBLANK(C585),"NULL",CONCATENATE(" '",SUBSTITUTE(C585,"'","''"),"' "))),
CONCATENATE(",/*[",D$1,"]=*/",IF(ISBLANK(D585),"NULL",CONCATENATE(" '",SUBSTITUTE(D585,"'","''"),"' "))),
CONCATENATE(",/*[",E$1,"]=*/",IF(ISBLANK(E585),"NULL",CONCATENATE(" '",SUBSTITUTE(E585,"'","''"),"' "))),
CONCATENATE(",/*[",F$1,"]=*/",IF(ISBLANK(F585),"NULL",CONCATENATE(" '",SUBSTITUTE(F585,"'","''"),"' "))),
CONCATENATE(",/*[",G$1,"]=*/",IF(ISBLANK(G585),"NULL",CONCATENATE(" '",SUBSTITUTE(G585,"'","''"),"' "))),
CONCATENATE(",/*[",H$1,"]=*/",IF(ISBLANK(H585),"NULL",CONCATENATE(" '",SUBSTITUTE(H585,"'","''"),"' "))),
CONCATENATE(",/*[",I$1,"]=*/",IF(ISBLANK(I585),"NULL",CONCATENATE(" '",SUBSTITUTE(I585,"'","''"),"' "))),
CONCATENATE(",/*[",J$1,"]=*/",IF(ISBLANK(J585),"NULL",CONCATENATE(" '",SUBSTITUTE(J585,"'","''"),"' "))),
CONCATENATE(",/*[",K$1,"]=*/",IF(ISBLANK(K585),"NULL",CONCATENATE(" '",SUBSTITUTE(K585,"'","''"),"' "))),
CONCATENATE(",/*[",L$1,"]=*/",IF(ISBLANK(L585),"NULL",CONCATENATE(" '",SUBSTITUTE(L585,"'","''"),"' "))),
CONCATENATE(",/*[",M$1,"]=*/",IF(ISBLANK(M585),"NULL",CONCATENATE(" '",SUBSTITUTE(M585,"'","''"),"' "))),
CONCATENATE(",/*[",N$1,"]=*/",IF(ISBLANK(N585),"NULL",CONCATENATE(" '",SUBSTITUTE(N585,"'","''"),"' "))),
CONCATENATE(",/*[",O$1,"]=*/",IF(ISBLANK(O585),"NULL",CONCATENATE(" '",SUBSTITUTE(O585,"'","''"),"' "))),
))</f>
        <v>/*[filename]=*/ 'ICTV MSL Release 35 2019 Changes.2.col_mapped.SQLinsert.xlsx' ,/*[sort]=*/ '578'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5" s="60" t="str">
        <f t="shared" ref="AZ585:AZ648" si="67">CONCATENATE(
CONCATENATE(",/*[",P$1,"]=*/",IF(ISBLANK(P585),"NULL",CONCATENATE(" '",SUBSTITUTE(P585,"'","''"),"' " ))),
CONCATENATE(",/*[",Q$1,"]=*/",IF(ISBLANK(Q585),"NULL",CONCATENATE(" '",SUBSTITUTE(Q585,"'","''"),"' " ))),
CONCATENATE(",/*[",R$1,"]=*/",IF(ISBLANK(R585),"NULL",CONCATENATE(" '",SUBSTITUTE(R585,"'","''"),"' " ))),
CONCATENATE(",/*[",S$1,"]=*/",IF(ISBLANK(S585),"NULL",CONCATENATE(" '",SUBSTITUTE(S585,"'","''"),"' " ))),
CONCATENATE(",/*[",T$1,"]=*/",IF(ISBLANK(T585),"NULL",CONCATENATE(" '",SUBSTITUTE(T585,"'","''"),"' " ))),
CONCATENATE(",/*[",U$1,"]=*/",IF(ISBLANK(U585),"NULL",CONCATENATE(" '",SUBSTITUTE(U585,"'","''"),"' " ))),
CONCATENATE(",/*[",V$1,"]=*/",IF(ISBLANK(V585),"NULL",CONCATENATE(" '",SUBSTITUTE(V585,"'","''"),"' " ))),
CONCATENATE(",/*[",W$1,"]=*/",IF(ISBLANK(W585),"NULL",CONCATENATE(" '",SUBSTITUTE(W585,"'","''"),"' " ))),
CONCATENATE(",/*[",X$1,"]=*/",IF(ISBLANK(X585),"NULL",CONCATENATE(" '",SUBSTITUTE(X585,"'","''"),"' " ))),
CONCATENATE(",/*[",Y$1,"]=*/",IF(ISBLANK(Y585),"NULL",CONCATENATE(" '",SUBSTITUTE(Y585,"'","''"),"' " ))),
CONCATENATE(",/*[",Z$1,"]=*/",IF(ISBLANK(Z585),"NULL",CONCATENATE(" '",SUBSTITUTE(Z585,"'","''"),"' " ))),
CONCATENATE(",/*[",AA$1,"]=*/",IF(ISBLANK(AA585),"NULL",CONCATENATE(" '",SUBSTITUTE(AA585,"'","''"),"' " ))),
CONCATENATE(",/*[",AB$1,"]=*/",IF(ISBLANK(AB585),"NULL",CONCATENATE(" '",SUBSTITUTE(AB585,"'","''"),"' " ))),
CONCATENATE(",/*[",AC$1,"]=*/",IF(ISBLANK(AC585),"NULL",CONCATENATE(" '",SUBSTITUTE(AC585,"'","''"),"' " ))),
CONCATENATE(",/*[",AD$1,"]=*/",IF(ISBLANK(AD585),"NULL",CONCATENATE(" '",SUBSTITUTE(AD585,"'","''"),"'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5" s="60" t="str">
        <f t="shared" ref="BA585:BA648" si="68">CONCATENATE(
CONCATENATE(",/*[",AE$1,"]=*/",IF(ISBLANK(AE585),"NULL",CONCATENATE(" '",SUBSTITUTE(AE585,"'","''"),"' " ))),
CONCATENATE(",/*[",AF$1,"]=*/",IF(ISBLANK(AF585),"NULL",CONCATENATE(" '",SUBSTITUTE(AF585,"'","''"),"' " ))),
CONCATENATE(",/*[",AG$1,"]=*/",IF(ISBLANK(AG585),"NULL",CONCATENATE(" '",SUBSTITUTE(AG585,"'","''"),"' " ))),
CONCATENATE(",/*[",AH$1,"]=*/",IF(ISBLANK(AH585),"NULL",CONCATENATE(" '",SUBSTITUTE(AH585,"'","''"),"' " ))),
CONCATENATE(",/*[",AI$1,"]=*/",IF(ISBLANK(AI585),"NULL",CONCATENATE(" '",SUBSTITUTE(AI585,"'","''"),"' " ))),
CONCATENATE(",/*[",AJ$1,"]=*/",IF(ISBLANK(AJ585),"NULL",CONCATENATE(" '",SUBSTITUTE(AJ585,"'","''"),"' " ))),
CONCATENATE(",/*[",AK$1,"]=*/",IF(ISBLANK(AK585),"NULL",CONCATENATE(" '",SUBSTITUTE(AK585,"'","''"),"' " ))),
CONCATENATE(",/*[",AL$1,"]=*/",IF(ISBLANK(AL585),"NULL",CONCATENATE(" '",SUBSTITUTE(AL585,"'","''"),"' " ))),
CONCATENATE(",/*[",AM$1,"]=*/",IF(ISBLANK(AM585),"NULL",CONCATENATE(" '",SUBSTITUTE(AM585,"'","''"),"' " ))),
CONCATENATE(",/*[",AN$1,"]=*/",IF(ISBLANK(AN585),"NULL",CONCATENATE(" '",SUBSTITUTE(AN585,"'","''"),"' " ))),
CONCATENATE(",/*[",AO$1,"]=*/",IF(ISBLANK(AO585),"NULL",CONCATENATE(" '",SUBSTITUTE(AO585,"'","''"),"' " ))),
CONCATENATE(",/*[",AP$1,"]=*/",IF(ISBLANK(AP585),"NULL",CONCATENATE(" '",SUBSTITUTE(AP585,"'","''"),"' " ))),
CONCATENATE(",/*[",AQ$1,"]=*/",IF(ISBLANK(AQ585),"NULL",CONCATENATE(" '",SUBSTITUTE(AQ585,"'","''"),"' " ))),
CONCATENATE(",/*[",AR$1,"]=*/",IF(ISBLANK(AR585),"NULL",CONCATENATE(" '",SUBSTITUTE(AR585,"'","''"),"' " ))),
CONCATENATE(",/*[",AS$1,"]=*/",IF(ISBLANK(AS585),"NULL",CONCATENATE(" '",SUBSTITUTE(AS585,"'","''"),"' " ))),
)</f>
        <v xml:space="preserve">,/*[subclass]=*/NULL,/*[order]=*/ 'Nidovirales' ,/*[suborder]=*/ 'Arnidovirineae' ,/*[family]=*/ 'Gresnaviridae' ,/*[subfamily]=*/ 'Reternivirinae' ,/*[genus]=*/NULL,/*[subgenus]=*/NULL,/*[species]=*/NULL,/*[isType]=*/NULL,/*[exemplarAccessions]=*/NULL,/*[exemplarName]=*/NULL,/*[abbrev]=*/NULL,/*[exemplarIsolate]=*/NULL,/*[isComplete]=*/NULL,/*[molecule]=*/ 'ssRNA (+)' </v>
      </c>
      <c r="BB585" s="60" t="str">
        <f t="shared" ref="BB585:BB648" si="69">CONCATENATE(
CONCATENATE(",/*[",AT$1,"]=*/",IF(ISBLANK(AT585),"NULL",CONCATENATE(" '",SUBSTITUTE(AT585,"'","''"),"' " ))),
CONCATENATE(",/*[",AU$1,"]=*/",IF(ISBLANK(AU585),"NULL",CONCATENATE(" '",SUBSTITUTE(AU585,"'","''"),"' " ))),
)</f>
        <v xml:space="preserve">,/*[change]=*/ 'Create new' ,/*[rank]=*/ 'subfamily' </v>
      </c>
    </row>
    <row r="586" spans="1:54" x14ac:dyDescent="0.2">
      <c r="A5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6" s="14">
        <v>579</v>
      </c>
      <c r="D586" s="16" t="s">
        <v>1518</v>
      </c>
      <c r="E586" s="14" t="s">
        <v>5880</v>
      </c>
      <c r="F586" s="16" t="s">
        <v>5447</v>
      </c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X586" s="6"/>
      <c r="Y586" s="6"/>
      <c r="Z586" s="6"/>
      <c r="AA586" s="6"/>
      <c r="AB586" s="6"/>
      <c r="AC586" s="6"/>
      <c r="AD586" s="6"/>
      <c r="AE586" s="6"/>
      <c r="AF586" s="6" t="s">
        <v>499</v>
      </c>
      <c r="AG586" s="6" t="s">
        <v>1519</v>
      </c>
      <c r="AH586" s="6" t="s">
        <v>1551</v>
      </c>
      <c r="AI586" s="6" t="s">
        <v>1552</v>
      </c>
      <c r="AJ586" s="6" t="s">
        <v>1553</v>
      </c>
      <c r="AK586" s="6"/>
      <c r="AL586" s="6"/>
      <c r="AM586" s="6"/>
      <c r="AN586" s="10"/>
      <c r="AO586" s="10"/>
      <c r="AP586" s="6"/>
      <c r="AQ586" s="10"/>
      <c r="AR586" s="10"/>
      <c r="AS586" s="10" t="s">
        <v>55</v>
      </c>
      <c r="AT586" s="10" t="s">
        <v>10</v>
      </c>
      <c r="AU586" s="10" t="s">
        <v>13</v>
      </c>
      <c r="AV586" s="10"/>
      <c r="AW586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 'Reternivirinae' ,/*[genus]=*/ 'Cyclophivirus'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86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6" s="60" t="str">
        <f t="shared" ca="1" si="66"/>
        <v>/*[filename]=*/ 'ICTV MSL Release 35 2019 Changes.2.col_mapped.SQLinsert.xlsx' ,/*[sort]=*/ '579'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6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6" s="60" t="str">
        <f t="shared" si="68"/>
        <v xml:space="preserve">,/*[subclass]=*/NULL,/*[order]=*/ 'Nidovirales' ,/*[suborder]=*/ 'Arnidovirineae' ,/*[family]=*/ 'Gresnaviridae' ,/*[subfamily]=*/ 'Reternivirinae' ,/*[genus]=*/ 'Cyclophivirus' ,/*[subgenus]=*/NULL,/*[species]=*/NULL,/*[isType]=*/NULL,/*[exemplarAccessions]=*/NULL,/*[exemplarName]=*/NULL,/*[abbrev]=*/NULL,/*[exemplarIsolate]=*/NULL,/*[isComplete]=*/NULL,/*[molecule]=*/ 'ssRNA (+)' </v>
      </c>
      <c r="BB586" s="60" t="str">
        <f t="shared" si="69"/>
        <v xml:space="preserve">,/*[change]=*/ 'Create new' ,/*[rank]=*/ 'genus' </v>
      </c>
    </row>
    <row r="587" spans="1:54" x14ac:dyDescent="0.2">
      <c r="A5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7" s="14">
        <v>580</v>
      </c>
      <c r="D587" s="16" t="s">
        <v>1518</v>
      </c>
      <c r="E587" s="14" t="s">
        <v>5880</v>
      </c>
      <c r="F587" s="16" t="s">
        <v>5447</v>
      </c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X587" s="6"/>
      <c r="Y587" s="6"/>
      <c r="Z587" s="6"/>
      <c r="AA587" s="6"/>
      <c r="AB587" s="6"/>
      <c r="AC587" s="6"/>
      <c r="AD587" s="6"/>
      <c r="AE587" s="6"/>
      <c r="AF587" s="6" t="s">
        <v>499</v>
      </c>
      <c r="AG587" s="6" t="s">
        <v>1519</v>
      </c>
      <c r="AH587" s="6" t="s">
        <v>1551</v>
      </c>
      <c r="AI587" s="6" t="s">
        <v>1552</v>
      </c>
      <c r="AJ587" s="6" t="s">
        <v>1553</v>
      </c>
      <c r="AK587" s="6"/>
      <c r="AL587" s="6" t="s">
        <v>1554</v>
      </c>
      <c r="AM587" s="5">
        <v>1</v>
      </c>
      <c r="AN587" s="10" t="s">
        <v>1555</v>
      </c>
      <c r="AO587" s="10" t="s">
        <v>1556</v>
      </c>
      <c r="AP587" s="6" t="s">
        <v>1557</v>
      </c>
      <c r="AQ587" s="10"/>
      <c r="AR587" s="10" t="s">
        <v>21</v>
      </c>
      <c r="AS587" s="10" t="s">
        <v>55</v>
      </c>
      <c r="AT587" s="10" t="s">
        <v>19</v>
      </c>
      <c r="AU587" s="10" t="s">
        <v>11</v>
      </c>
      <c r="AV587" s="10"/>
      <c r="AW587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 'Reternivirinae' ,/*[genus]=*/ 'Cyclophivirus' ,/*[subgenus]=*/NULL,/*[species]=*/ 'Ptyasnivirus 1' ,/*[isType]=*/ '1' ,/*[exemplarAccessions]=*/ 'MG600023.1' ,/*[exemplarName]=*/ 'Guangdong greater green snake arterivirus' ,/*[abbrev]=*/ 'GGGSAV'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87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7" s="60" t="str">
        <f t="shared" ca="1" si="66"/>
        <v>/*[filename]=*/ 'ICTV MSL Release 35 2019 Changes.2.col_mapped.SQLinsert.xlsx' ,/*[sort]=*/ '580'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7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7" s="60" t="str">
        <f t="shared" si="68"/>
        <v xml:space="preserve">,/*[subclass]=*/NULL,/*[order]=*/ 'Nidovirales' ,/*[suborder]=*/ 'Arnidovirineae' ,/*[family]=*/ 'Gresnaviridae' ,/*[subfamily]=*/ 'Reternivirinae' ,/*[genus]=*/ 'Cyclophivirus' ,/*[subgenus]=*/NULL,/*[species]=*/ 'Ptyasnivirus 1' ,/*[isType]=*/ '1' ,/*[exemplarAccessions]=*/ 'MG600023.1' ,/*[exemplarName]=*/ 'Guangdong greater green snake arterivirus' ,/*[abbrev]=*/ 'GGGSAV' ,/*[exemplarIsolate]=*/NULL,/*[isComplete]=*/ 'CCG' ,/*[molecule]=*/ 'ssRNA (+)' </v>
      </c>
      <c r="BB587" s="60" t="str">
        <f t="shared" si="69"/>
        <v xml:space="preserve">,/*[change]=*/ 'Create new; assign as type species' ,/*[rank]=*/ 'species' </v>
      </c>
    </row>
    <row r="588" spans="1:54" x14ac:dyDescent="0.2">
      <c r="A5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8" s="14">
        <v>581</v>
      </c>
      <c r="D588" s="16" t="s">
        <v>1518</v>
      </c>
      <c r="E588" s="14" t="s">
        <v>5880</v>
      </c>
      <c r="F588" s="16" t="s">
        <v>5447</v>
      </c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X588" s="6"/>
      <c r="Y588" s="6"/>
      <c r="Z588" s="6"/>
      <c r="AA588" s="6"/>
      <c r="AB588" s="6"/>
      <c r="AC588" s="6"/>
      <c r="AD588" s="6"/>
      <c r="AE588" s="6"/>
      <c r="AF588" s="6" t="s">
        <v>499</v>
      </c>
      <c r="AG588" s="6" t="s">
        <v>1519</v>
      </c>
      <c r="AH588" s="6" t="s">
        <v>1558</v>
      </c>
      <c r="AI588" s="6"/>
      <c r="AJ588" s="6"/>
      <c r="AK588" s="6"/>
      <c r="AL588" s="6"/>
      <c r="AM588" s="6"/>
      <c r="AN588" s="10"/>
      <c r="AO588" s="10"/>
      <c r="AP588" s="6"/>
      <c r="AQ588" s="10"/>
      <c r="AR588" s="10"/>
      <c r="AS588" s="10" t="s">
        <v>55</v>
      </c>
      <c r="AT588" s="10" t="s">
        <v>10</v>
      </c>
      <c r="AU588" s="10" t="s">
        <v>39</v>
      </c>
      <c r="AV588" s="10"/>
      <c r="AW588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88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8" s="60" t="str">
        <f t="shared" ca="1" si="66"/>
        <v>/*[filename]=*/ 'ICTV MSL Release 35 2019 Changes.2.col_mapped.SQLinsert.xlsx' ,/*[sort]=*/ '581'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8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8" s="60" t="str">
        <f t="shared" si="68"/>
        <v xml:space="preserve">,/*[subclass]=*/NULL,/*[order]=*/ 'Nidovirales' ,/*[suborder]=*/ 'Arnidovirineae' ,/*[family]=*/ 'Cremegaviridae'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88" s="60" t="str">
        <f t="shared" si="69"/>
        <v xml:space="preserve">,/*[change]=*/ 'Create new' ,/*[rank]=*/ 'family' </v>
      </c>
    </row>
    <row r="589" spans="1:54" x14ac:dyDescent="0.2">
      <c r="A5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9" s="14">
        <v>582</v>
      </c>
      <c r="D589" s="16" t="s">
        <v>1518</v>
      </c>
      <c r="E589" s="14" t="s">
        <v>5880</v>
      </c>
      <c r="F589" s="16" t="s">
        <v>5447</v>
      </c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X589" s="6"/>
      <c r="Y589" s="6"/>
      <c r="Z589" s="6"/>
      <c r="AA589" s="6"/>
      <c r="AB589" s="6"/>
      <c r="AC589" s="6"/>
      <c r="AD589" s="6"/>
      <c r="AE589" s="6"/>
      <c r="AF589" s="6" t="s">
        <v>499</v>
      </c>
      <c r="AG589" s="6" t="s">
        <v>1519</v>
      </c>
      <c r="AH589" s="6" t="s">
        <v>1558</v>
      </c>
      <c r="AI589" s="6" t="s">
        <v>1559</v>
      </c>
      <c r="AJ589" s="6"/>
      <c r="AK589" s="6"/>
      <c r="AL589" s="6"/>
      <c r="AM589" s="6"/>
      <c r="AN589" s="10"/>
      <c r="AO589" s="10"/>
      <c r="AP589" s="6"/>
      <c r="AQ589" s="10"/>
      <c r="AR589" s="10"/>
      <c r="AS589" s="10" t="s">
        <v>55</v>
      </c>
      <c r="AT589" s="10" t="s">
        <v>10</v>
      </c>
      <c r="AU589" s="10" t="s">
        <v>33</v>
      </c>
      <c r="AV589" s="10"/>
      <c r="AW589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 'Rodepovirinae'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89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9" s="60" t="str">
        <f t="shared" ca="1" si="66"/>
        <v>/*[filename]=*/ 'ICTV MSL Release 35 2019 Changes.2.col_mapped.SQLinsert.xlsx' ,/*[sort]=*/ '582'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9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9" s="60" t="str">
        <f t="shared" si="68"/>
        <v xml:space="preserve">,/*[subclass]=*/NULL,/*[order]=*/ 'Nidovirales' ,/*[suborder]=*/ 'Arnidovirineae' ,/*[family]=*/ 'Cremegaviridae' ,/*[subfamily]=*/ 'Rodepovirinae' ,/*[genus]=*/NULL,/*[subgenus]=*/NULL,/*[species]=*/NULL,/*[isType]=*/NULL,/*[exemplarAccessions]=*/NULL,/*[exemplarName]=*/NULL,/*[abbrev]=*/NULL,/*[exemplarIsolate]=*/NULL,/*[isComplete]=*/NULL,/*[molecule]=*/ 'ssRNA (+)' </v>
      </c>
      <c r="BB589" s="60" t="str">
        <f t="shared" si="69"/>
        <v xml:space="preserve">,/*[change]=*/ 'Create new' ,/*[rank]=*/ 'subfamily' </v>
      </c>
    </row>
    <row r="590" spans="1:54" x14ac:dyDescent="0.2">
      <c r="A5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0" s="14">
        <v>583</v>
      </c>
      <c r="D590" s="16" t="s">
        <v>1518</v>
      </c>
      <c r="E590" s="14" t="s">
        <v>5880</v>
      </c>
      <c r="F590" s="16" t="s">
        <v>5447</v>
      </c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X590" s="6"/>
      <c r="Y590" s="6"/>
      <c r="Z590" s="6"/>
      <c r="AA590" s="6"/>
      <c r="AB590" s="6"/>
      <c r="AC590" s="6"/>
      <c r="AD590" s="6"/>
      <c r="AE590" s="6"/>
      <c r="AF590" s="6" t="s">
        <v>499</v>
      </c>
      <c r="AG590" s="6" t="s">
        <v>1519</v>
      </c>
      <c r="AH590" s="6" t="s">
        <v>1558</v>
      </c>
      <c r="AI590" s="6" t="s">
        <v>1559</v>
      </c>
      <c r="AJ590" s="6" t="s">
        <v>1560</v>
      </c>
      <c r="AK590" s="6"/>
      <c r="AL590" s="6"/>
      <c r="AM590" s="6"/>
      <c r="AN590" s="10"/>
      <c r="AO590" s="10"/>
      <c r="AP590" s="6"/>
      <c r="AQ590" s="10"/>
      <c r="AR590" s="10"/>
      <c r="AS590" s="10" t="s">
        <v>55</v>
      </c>
      <c r="AT590" s="10" t="s">
        <v>10</v>
      </c>
      <c r="AU590" s="10" t="s">
        <v>13</v>
      </c>
      <c r="AV590" s="10"/>
      <c r="AW590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 'Rodepovirinae' ,/*[genus]=*/ 'Pontunivirus'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90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0" s="60" t="str">
        <f t="shared" ca="1" si="66"/>
        <v>/*[filename]=*/ 'ICTV MSL Release 35 2019 Changes.2.col_mapped.SQLinsert.xlsx' ,/*[sort]=*/ '583'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0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0" s="60" t="str">
        <f t="shared" si="68"/>
        <v xml:space="preserve">,/*[subclass]=*/NULL,/*[order]=*/ 'Nidovirales' ,/*[suborder]=*/ 'Arnidovirineae' ,/*[family]=*/ 'Cremegaviridae' ,/*[subfamily]=*/ 'Rodepovirinae' ,/*[genus]=*/ 'Pontunivirus' ,/*[subgenus]=*/NULL,/*[species]=*/NULL,/*[isType]=*/NULL,/*[exemplarAccessions]=*/NULL,/*[exemplarName]=*/NULL,/*[abbrev]=*/NULL,/*[exemplarIsolate]=*/NULL,/*[isComplete]=*/NULL,/*[molecule]=*/ 'ssRNA (+)' </v>
      </c>
      <c r="BB590" s="60" t="str">
        <f t="shared" si="69"/>
        <v xml:space="preserve">,/*[change]=*/ 'Create new' ,/*[rank]=*/ 'genus' </v>
      </c>
    </row>
    <row r="591" spans="1:54" x14ac:dyDescent="0.2">
      <c r="A5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1" s="14">
        <v>584</v>
      </c>
      <c r="D591" s="16" t="s">
        <v>1518</v>
      </c>
      <c r="E591" s="14" t="s">
        <v>5880</v>
      </c>
      <c r="F591" s="16" t="s">
        <v>5447</v>
      </c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X591" s="6"/>
      <c r="Y591" s="6"/>
      <c r="Z591" s="6"/>
      <c r="AA591" s="6"/>
      <c r="AB591" s="6"/>
      <c r="AC591" s="6"/>
      <c r="AD591" s="6"/>
      <c r="AE591" s="6"/>
      <c r="AF591" s="6" t="s">
        <v>499</v>
      </c>
      <c r="AG591" s="6" t="s">
        <v>1519</v>
      </c>
      <c r="AH591" s="6" t="s">
        <v>1558</v>
      </c>
      <c r="AI591" s="6" t="s">
        <v>1559</v>
      </c>
      <c r="AJ591" s="6" t="s">
        <v>1560</v>
      </c>
      <c r="AK591" s="6"/>
      <c r="AL591" s="6" t="s">
        <v>1561</v>
      </c>
      <c r="AM591" s="5">
        <v>1</v>
      </c>
      <c r="AN591" s="10" t="s">
        <v>1562</v>
      </c>
      <c r="AO591" s="10" t="s">
        <v>1563</v>
      </c>
      <c r="AP591" s="6" t="s">
        <v>1564</v>
      </c>
      <c r="AQ591" s="10"/>
      <c r="AR591" s="10" t="s">
        <v>21</v>
      </c>
      <c r="AS591" s="10" t="s">
        <v>55</v>
      </c>
      <c r="AT591" s="10" t="s">
        <v>19</v>
      </c>
      <c r="AU591" s="10" t="s">
        <v>11</v>
      </c>
      <c r="AV591" s="10"/>
      <c r="AW591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 'Rodepovirinae' ,/*[genus]=*/ 'Pontunivirus' ,/*[subgenus]=*/NULL,/*[species]=*/ 'Chinturpovirus 1' ,/*[isType]=*/ '1' ,/*[exemplarAccessions]=*/ 'MG600025.1' ,/*[exemplarName]=*/ 'Chinese broad-headed pond turtle arterivirus' ,/*[abbrev]=*/ 'CBHPTAV'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91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1" s="60" t="str">
        <f t="shared" ca="1" si="66"/>
        <v>/*[filename]=*/ 'ICTV MSL Release 35 2019 Changes.2.col_mapped.SQLinsert.xlsx' ,/*[sort]=*/ '584'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1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1" s="60" t="str">
        <f t="shared" si="68"/>
        <v xml:space="preserve">,/*[subclass]=*/NULL,/*[order]=*/ 'Nidovirales' ,/*[suborder]=*/ 'Arnidovirineae' ,/*[family]=*/ 'Cremegaviridae' ,/*[subfamily]=*/ 'Rodepovirinae' ,/*[genus]=*/ 'Pontunivirus' ,/*[subgenus]=*/NULL,/*[species]=*/ 'Chinturpovirus 1' ,/*[isType]=*/ '1' ,/*[exemplarAccessions]=*/ 'MG600025.1' ,/*[exemplarName]=*/ 'Chinese broad-headed pond turtle arterivirus' ,/*[abbrev]=*/ 'CBHPTAV' ,/*[exemplarIsolate]=*/NULL,/*[isComplete]=*/ 'CCG' ,/*[molecule]=*/ 'ssRNA (+)' </v>
      </c>
      <c r="BB591" s="60" t="str">
        <f t="shared" si="69"/>
        <v xml:space="preserve">,/*[change]=*/ 'Create new; assign as type species' ,/*[rank]=*/ 'species' </v>
      </c>
    </row>
    <row r="592" spans="1:54" x14ac:dyDescent="0.2">
      <c r="A5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2" s="14">
        <v>585</v>
      </c>
      <c r="D592" s="16" t="s">
        <v>1518</v>
      </c>
      <c r="E592" s="14" t="s">
        <v>5880</v>
      </c>
      <c r="F592" s="16" t="s">
        <v>5447</v>
      </c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X592" s="6"/>
      <c r="Y592" s="6"/>
      <c r="Z592" s="6"/>
      <c r="AA592" s="6"/>
      <c r="AB592" s="6"/>
      <c r="AC592" s="6"/>
      <c r="AD592" s="6"/>
      <c r="AE592" s="6"/>
      <c r="AF592" s="6" t="s">
        <v>499</v>
      </c>
      <c r="AG592" s="6" t="s">
        <v>1565</v>
      </c>
      <c r="AH592" s="6"/>
      <c r="AI592" s="6"/>
      <c r="AJ592" s="6"/>
      <c r="AK592" s="6"/>
      <c r="AL592" s="6"/>
      <c r="AM592" s="6"/>
      <c r="AN592" s="10"/>
      <c r="AO592" s="10"/>
      <c r="AP592" s="6"/>
      <c r="AQ592" s="10"/>
      <c r="AR592" s="10"/>
      <c r="AS592" s="10" t="s">
        <v>55</v>
      </c>
      <c r="AT592" s="10" t="s">
        <v>10</v>
      </c>
      <c r="AU592" s="10" t="s">
        <v>46</v>
      </c>
      <c r="AV592" s="10"/>
      <c r="AW592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,/*[family]=*/NULL,/*[subfamily]=*/NULL,/*[genus]=*/NULL,/*[subgenus]=*/NULL,/*[species]=*/NULL,/*[isType]=*/NULL,/*[exemplarAccessions]=*/NULL,/*[exemplarName]=*/NULL,/*[abbrev]=*/NULL,/*[exemplarIsolate]=*/NULL,/*[isComplete]=*/NULL,/*[molecule]=*/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'suborder' /*,_comment='loaded from D:\client\github\ICTVonlineDbLoad\excel_files\[ICTV MSL Release 35 2019 Changes.2.col_mapped.SQLinsert.xlsx]load_next_msl'*/)</v>
      </c>
      <c r="AX592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2" s="60" t="str">
        <f t="shared" ca="1" si="66"/>
        <v>/*[filename]=*/ 'ICTV MSL Release 35 2019 Changes.2.col_mapped.SQLinsert.xlsx' ,/*[sort]=*/ '585'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2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2" s="60" t="str">
        <f t="shared" si="68"/>
        <v xml:space="preserve">,/*[subclass]=*/NULL,/*[order]=*/ 'Nidovirales' ,/*[suborder]=*/ 'Nanidovirineae' ,/*[family]=*/NULL,/*[subfamily]=*/NULL,/*[genus]=*/NULL,/*[subgenus]=*/NULL,/*[species]=*/NULL,/*[isType]=*/NULL,/*[exemplarAccessions]=*/NULL,/*[exemplarName]=*/NULL,/*[abbrev]=*/NULL,/*[exemplarIsolate]=*/NULL,/*[isComplete]=*/NULL,/*[molecule]=*/ 'ssRNA (+)' </v>
      </c>
      <c r="BB592" s="60" t="str">
        <f t="shared" si="69"/>
        <v xml:space="preserve">,/*[change]=*/ 'Create new' ,/*[rank]=*/ 'suborder' </v>
      </c>
    </row>
    <row r="593" spans="1:54" x14ac:dyDescent="0.2">
      <c r="A5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3" s="14">
        <v>586</v>
      </c>
      <c r="D593" s="16" t="s">
        <v>1518</v>
      </c>
      <c r="E593" s="14" t="s">
        <v>5880</v>
      </c>
      <c r="F593" s="16" t="s">
        <v>5447</v>
      </c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X593" s="6"/>
      <c r="Y593" s="6"/>
      <c r="Z593" s="6"/>
      <c r="AA593" s="6"/>
      <c r="AB593" s="6"/>
      <c r="AC593" s="6"/>
      <c r="AD593" s="6"/>
      <c r="AE593" s="6"/>
      <c r="AF593" s="6" t="s">
        <v>499</v>
      </c>
      <c r="AG593" s="6" t="s">
        <v>1565</v>
      </c>
      <c r="AH593" s="6" t="s">
        <v>1566</v>
      </c>
      <c r="AI593" s="6"/>
      <c r="AJ593" s="6"/>
      <c r="AK593" s="6"/>
      <c r="AL593" s="6"/>
      <c r="AM593" s="6"/>
      <c r="AN593" s="10"/>
      <c r="AO593" s="10"/>
      <c r="AP593" s="6"/>
      <c r="AQ593" s="10"/>
      <c r="AR593" s="10"/>
      <c r="AS593" s="10" t="s">
        <v>55</v>
      </c>
      <c r="AT593" s="10" t="s">
        <v>10</v>
      </c>
      <c r="AU593" s="10" t="s">
        <v>39</v>
      </c>
      <c r="AV593" s="10"/>
      <c r="AW593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93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3" s="60" t="str">
        <f t="shared" ca="1" si="66"/>
        <v>/*[filename]=*/ 'ICTV MSL Release 35 2019 Changes.2.col_mapped.SQLinsert.xlsx' ,/*[sort]=*/ '586'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3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3" s="60" t="str">
        <f t="shared" si="68"/>
        <v xml:space="preserve">,/*[subclass]=*/NULL,/*[order]=*/ 'Nidovirales' ,/*[suborder]=*/ 'Nanidovirineae' ,/*[family]=*/ 'Nanhypoviridae'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93" s="60" t="str">
        <f t="shared" si="69"/>
        <v xml:space="preserve">,/*[change]=*/ 'Create new' ,/*[rank]=*/ 'family' </v>
      </c>
    </row>
    <row r="594" spans="1:54" x14ac:dyDescent="0.2">
      <c r="A5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4" s="14">
        <v>587</v>
      </c>
      <c r="D594" s="16" t="s">
        <v>1518</v>
      </c>
      <c r="E594" s="14" t="s">
        <v>5880</v>
      </c>
      <c r="F594" s="16" t="s">
        <v>5447</v>
      </c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X594" s="6"/>
      <c r="Y594" s="6"/>
      <c r="Z594" s="6"/>
      <c r="AA594" s="6"/>
      <c r="AB594" s="6"/>
      <c r="AC594" s="6"/>
      <c r="AD594" s="6"/>
      <c r="AE594" s="6"/>
      <c r="AF594" s="6" t="s">
        <v>499</v>
      </c>
      <c r="AG594" s="6" t="s">
        <v>1565</v>
      </c>
      <c r="AH594" s="6" t="s">
        <v>1566</v>
      </c>
      <c r="AI594" s="6" t="s">
        <v>1567</v>
      </c>
      <c r="AJ594" s="6"/>
      <c r="AK594" s="6"/>
      <c r="AL594" s="6"/>
      <c r="AM594" s="6"/>
      <c r="AN594" s="10"/>
      <c r="AO594" s="10"/>
      <c r="AP594" s="6"/>
      <c r="AQ594" s="10"/>
      <c r="AR594" s="10"/>
      <c r="AS594" s="10" t="s">
        <v>55</v>
      </c>
      <c r="AT594" s="10" t="s">
        <v>10</v>
      </c>
      <c r="AU594" s="10" t="s">
        <v>33</v>
      </c>
      <c r="AV594" s="10"/>
      <c r="AW594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 'Hyporhamsavirinae'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94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4" s="60" t="str">
        <f t="shared" ca="1" si="66"/>
        <v>/*[filename]=*/ 'ICTV MSL Release 35 2019 Changes.2.col_mapped.SQLinsert.xlsx' ,/*[sort]=*/ '587'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4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4" s="60" t="str">
        <f t="shared" si="68"/>
        <v xml:space="preserve">,/*[subclass]=*/NULL,/*[order]=*/ 'Nidovirales' ,/*[suborder]=*/ 'Nanidovirineae' ,/*[family]=*/ 'Nanhypoviridae' ,/*[subfamily]=*/ 'Hyporhamsavirinae' ,/*[genus]=*/NULL,/*[subgenus]=*/NULL,/*[species]=*/NULL,/*[isType]=*/NULL,/*[exemplarAccessions]=*/NULL,/*[exemplarName]=*/NULL,/*[abbrev]=*/NULL,/*[exemplarIsolate]=*/NULL,/*[isComplete]=*/NULL,/*[molecule]=*/ 'ssRNA (+)' </v>
      </c>
      <c r="BB594" s="60" t="str">
        <f t="shared" si="69"/>
        <v xml:space="preserve">,/*[change]=*/ 'Create new' ,/*[rank]=*/ 'subfamily' </v>
      </c>
    </row>
    <row r="595" spans="1:54" x14ac:dyDescent="0.2">
      <c r="A5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5" s="14">
        <v>588</v>
      </c>
      <c r="D595" s="16" t="s">
        <v>1518</v>
      </c>
      <c r="E595" s="14" t="s">
        <v>5880</v>
      </c>
      <c r="F595" s="16" t="s">
        <v>5447</v>
      </c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X595" s="6"/>
      <c r="Y595" s="6"/>
      <c r="Z595" s="6"/>
      <c r="AA595" s="6"/>
      <c r="AB595" s="6"/>
      <c r="AC595" s="6"/>
      <c r="AD595" s="6"/>
      <c r="AE595" s="6"/>
      <c r="AF595" s="6" t="s">
        <v>499</v>
      </c>
      <c r="AG595" s="6" t="s">
        <v>1565</v>
      </c>
      <c r="AH595" s="6" t="s">
        <v>1566</v>
      </c>
      <c r="AI595" s="6" t="s">
        <v>1567</v>
      </c>
      <c r="AJ595" s="6" t="s">
        <v>1568</v>
      </c>
      <c r="AK595" s="6"/>
      <c r="AL595" s="6"/>
      <c r="AM595" s="6"/>
      <c r="AN595" s="12"/>
      <c r="AO595" s="10"/>
      <c r="AP595" s="10"/>
      <c r="AQ595" s="10"/>
      <c r="AR595" s="10"/>
      <c r="AS595" s="10" t="s">
        <v>55</v>
      </c>
      <c r="AT595" s="10" t="s">
        <v>10</v>
      </c>
      <c r="AU595" s="10" t="s">
        <v>13</v>
      </c>
      <c r="AV595" s="10"/>
      <c r="AW595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 'Hyporhamsavirinae' ,/*[genus]=*/ 'Sajorinivirus'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95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5" s="60" t="str">
        <f t="shared" ca="1" si="66"/>
        <v>/*[filename]=*/ 'ICTV MSL Release 35 2019 Changes.2.col_mapped.SQLinsert.xlsx' ,/*[sort]=*/ '588'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5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5" s="60" t="str">
        <f t="shared" si="68"/>
        <v xml:space="preserve">,/*[subclass]=*/NULL,/*[order]=*/ 'Nidovirales' ,/*[suborder]=*/ 'Nanidovirineae' ,/*[family]=*/ 'Nanhypoviridae' ,/*[subfamily]=*/ 'Hyporhamsavirinae' ,/*[genus]=*/ 'Sajorinivirus' ,/*[subgenus]=*/NULL,/*[species]=*/NULL,/*[isType]=*/NULL,/*[exemplarAccessions]=*/NULL,/*[exemplarName]=*/NULL,/*[abbrev]=*/NULL,/*[exemplarIsolate]=*/NULL,/*[isComplete]=*/NULL,/*[molecule]=*/ 'ssRNA (+)' </v>
      </c>
      <c r="BB595" s="60" t="str">
        <f t="shared" si="69"/>
        <v xml:space="preserve">,/*[change]=*/ 'Create new' ,/*[rank]=*/ 'genus' </v>
      </c>
    </row>
    <row r="596" spans="1:54" x14ac:dyDescent="0.2">
      <c r="A5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6" s="14">
        <v>589</v>
      </c>
      <c r="D596" s="16" t="s">
        <v>1518</v>
      </c>
      <c r="E596" s="14" t="s">
        <v>5880</v>
      </c>
      <c r="F596" s="16" t="s">
        <v>5447</v>
      </c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X596" s="6"/>
      <c r="Y596" s="6"/>
      <c r="Z596" s="6"/>
      <c r="AA596" s="6"/>
      <c r="AB596" s="6"/>
      <c r="AC596" s="6"/>
      <c r="AD596" s="6"/>
      <c r="AE596" s="6"/>
      <c r="AF596" s="6" t="s">
        <v>499</v>
      </c>
      <c r="AG596" s="6" t="s">
        <v>1565</v>
      </c>
      <c r="AH596" s="6" t="s">
        <v>1566</v>
      </c>
      <c r="AI596" s="6" t="s">
        <v>1567</v>
      </c>
      <c r="AJ596" s="6" t="s">
        <v>1568</v>
      </c>
      <c r="AK596" s="6"/>
      <c r="AL596" s="6" t="s">
        <v>1569</v>
      </c>
      <c r="AM596" s="5">
        <v>1</v>
      </c>
      <c r="AN596" s="12" t="s">
        <v>1570</v>
      </c>
      <c r="AO596" s="10" t="s">
        <v>1571</v>
      </c>
      <c r="AP596" s="10" t="s">
        <v>1572</v>
      </c>
      <c r="AQ596" s="10"/>
      <c r="AR596" s="10" t="s">
        <v>21</v>
      </c>
      <c r="AS596" s="10" t="s">
        <v>55</v>
      </c>
      <c r="AT596" s="10" t="s">
        <v>19</v>
      </c>
      <c r="AU596" s="10" t="s">
        <v>11</v>
      </c>
      <c r="AV596" s="10"/>
      <c r="AW596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 'Hyporhamsavirinae' ,/*[genus]=*/ 'Sajorinivirus' ,/*[subgenus]=*/NULL,/*[species]=*/ 'Halfbeak nidovirus 1' ,/*[isType]=*/ '1' ,/*[exemplarAccessions]=*/ 'MG600020.1' ,/*[exemplarName]=*/ 'Wuhan japanese halfbeak arterivirus' ,/*[abbrev]=*/ 'WJHAV'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96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6" s="60" t="str">
        <f t="shared" ca="1" si="66"/>
        <v>/*[filename]=*/ 'ICTV MSL Release 35 2019 Changes.2.col_mapped.SQLinsert.xlsx' ,/*[sort]=*/ '589'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6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6" s="60" t="str">
        <f t="shared" si="68"/>
        <v xml:space="preserve">,/*[subclass]=*/NULL,/*[order]=*/ 'Nidovirales' ,/*[suborder]=*/ 'Nanidovirineae' ,/*[family]=*/ 'Nanhypoviridae' ,/*[subfamily]=*/ 'Hyporhamsavirinae' ,/*[genus]=*/ 'Sajorinivirus' ,/*[subgenus]=*/NULL,/*[species]=*/ 'Halfbeak nidovirus 1' ,/*[isType]=*/ '1' ,/*[exemplarAccessions]=*/ 'MG600020.1' ,/*[exemplarName]=*/ 'Wuhan japanese halfbeak arterivirus' ,/*[abbrev]=*/ 'WJHAV' ,/*[exemplarIsolate]=*/NULL,/*[isComplete]=*/ 'CCG' ,/*[molecule]=*/ 'ssRNA (+)' </v>
      </c>
      <c r="BB596" s="60" t="str">
        <f t="shared" si="69"/>
        <v xml:space="preserve">,/*[change]=*/ 'Create new; assign as type species' ,/*[rank]=*/ 'species' </v>
      </c>
    </row>
    <row r="597" spans="1:54" x14ac:dyDescent="0.2">
      <c r="A5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7" s="14">
        <v>590</v>
      </c>
      <c r="D597" s="16" t="s">
        <v>1518</v>
      </c>
      <c r="E597" s="14" t="s">
        <v>5880</v>
      </c>
      <c r="F597" s="16" t="s">
        <v>5447</v>
      </c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X597" s="6"/>
      <c r="Y597" s="6"/>
      <c r="Z597" s="6"/>
      <c r="AA597" s="6"/>
      <c r="AB597" s="6"/>
      <c r="AC597" s="6"/>
      <c r="AD597" s="6"/>
      <c r="AE597" s="6"/>
      <c r="AF597" s="6" t="s">
        <v>499</v>
      </c>
      <c r="AG597" s="6" t="s">
        <v>1565</v>
      </c>
      <c r="AH597" s="6" t="s">
        <v>1573</v>
      </c>
      <c r="AI597" s="6"/>
      <c r="AJ597" s="6"/>
      <c r="AK597" s="6"/>
      <c r="AL597" s="6"/>
      <c r="AM597" s="6"/>
      <c r="AN597" s="12"/>
      <c r="AO597" s="10"/>
      <c r="AP597" s="10"/>
      <c r="AQ597" s="10"/>
      <c r="AR597" s="10"/>
      <c r="AS597" s="10" t="s">
        <v>55</v>
      </c>
      <c r="AT597" s="10" t="s">
        <v>10</v>
      </c>
      <c r="AU597" s="10" t="s">
        <v>39</v>
      </c>
      <c r="AV597" s="10"/>
      <c r="AW597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97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7" s="60" t="str">
        <f t="shared" ca="1" si="66"/>
        <v>/*[filename]=*/ 'ICTV MSL Release 35 2019 Changes.2.col_mapped.SQLinsert.xlsx' ,/*[sort]=*/ '590'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7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7" s="60" t="str">
        <f t="shared" si="68"/>
        <v xml:space="preserve">,/*[subclass]=*/NULL,/*[order]=*/ 'Nidovirales' ,/*[suborder]=*/ 'Nanidovirineae' ,/*[family]=*/ 'Nanghoshaviridae'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97" s="60" t="str">
        <f t="shared" si="69"/>
        <v xml:space="preserve">,/*[change]=*/ 'Create new' ,/*[rank]=*/ 'family' </v>
      </c>
    </row>
    <row r="598" spans="1:54" x14ac:dyDescent="0.2">
      <c r="A5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8" s="14">
        <v>591</v>
      </c>
      <c r="D598" s="16" t="s">
        <v>1518</v>
      </c>
      <c r="E598" s="14" t="s">
        <v>5880</v>
      </c>
      <c r="F598" s="16" t="s">
        <v>5447</v>
      </c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X598" s="6"/>
      <c r="Y598" s="6"/>
      <c r="Z598" s="6"/>
      <c r="AA598" s="6"/>
      <c r="AB598" s="6"/>
      <c r="AC598" s="6"/>
      <c r="AD598" s="6"/>
      <c r="AE598" s="6"/>
      <c r="AF598" s="6" t="s">
        <v>499</v>
      </c>
      <c r="AG598" s="6" t="s">
        <v>1565</v>
      </c>
      <c r="AH598" s="6" t="s">
        <v>1573</v>
      </c>
      <c r="AI598" s="6" t="s">
        <v>1574</v>
      </c>
      <c r="AJ598" s="6"/>
      <c r="AK598" s="6"/>
      <c r="AL598" s="6"/>
      <c r="AM598" s="6"/>
      <c r="AN598" s="12"/>
      <c r="AO598" s="10"/>
      <c r="AP598" s="10"/>
      <c r="AQ598" s="10"/>
      <c r="AR598" s="10"/>
      <c r="AS598" s="10" t="s">
        <v>55</v>
      </c>
      <c r="AT598" s="10" t="s">
        <v>10</v>
      </c>
      <c r="AU598" s="10" t="s">
        <v>33</v>
      </c>
      <c r="AV598" s="10"/>
      <c r="AW598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 'Chimanivirinae'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98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8" s="60" t="str">
        <f t="shared" ca="1" si="66"/>
        <v>/*[filename]=*/ 'ICTV MSL Release 35 2019 Changes.2.col_mapped.SQLinsert.xlsx' ,/*[sort]=*/ '591'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8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8" s="60" t="str">
        <f t="shared" si="68"/>
        <v xml:space="preserve">,/*[subclass]=*/NULL,/*[order]=*/ 'Nidovirales' ,/*[suborder]=*/ 'Nanidovirineae' ,/*[family]=*/ 'Nanghoshaviridae' ,/*[subfamily]=*/ 'Chimanivirinae' ,/*[genus]=*/NULL,/*[subgenus]=*/NULL,/*[species]=*/NULL,/*[isType]=*/NULL,/*[exemplarAccessions]=*/NULL,/*[exemplarName]=*/NULL,/*[abbrev]=*/NULL,/*[exemplarIsolate]=*/NULL,/*[isComplete]=*/NULL,/*[molecule]=*/ 'ssRNA (+)' </v>
      </c>
      <c r="BB598" s="60" t="str">
        <f t="shared" si="69"/>
        <v xml:space="preserve">,/*[change]=*/ 'Create new' ,/*[rank]=*/ 'subfamily' </v>
      </c>
    </row>
    <row r="599" spans="1:54" x14ac:dyDescent="0.2">
      <c r="A5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9" s="14">
        <v>592</v>
      </c>
      <c r="D599" s="16" t="s">
        <v>1518</v>
      </c>
      <c r="E599" s="14" t="s">
        <v>5880</v>
      </c>
      <c r="F599" s="16" t="s">
        <v>5447</v>
      </c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X599" s="6"/>
      <c r="Y599" s="6"/>
      <c r="Z599" s="6"/>
      <c r="AA599" s="6"/>
      <c r="AB599" s="6"/>
      <c r="AC599" s="6"/>
      <c r="AD599" s="6"/>
      <c r="AE599" s="6"/>
      <c r="AF599" s="6" t="s">
        <v>499</v>
      </c>
      <c r="AG599" s="6" t="s">
        <v>1565</v>
      </c>
      <c r="AH599" s="6" t="s">
        <v>1573</v>
      </c>
      <c r="AI599" s="6" t="s">
        <v>1574</v>
      </c>
      <c r="AJ599" s="6" t="s">
        <v>1575</v>
      </c>
      <c r="AK599" s="6"/>
      <c r="AL599" s="6"/>
      <c r="AM599" s="6"/>
      <c r="AN599" s="12"/>
      <c r="AO599" s="10"/>
      <c r="AP599" s="10"/>
      <c r="AQ599" s="10"/>
      <c r="AR599" s="10"/>
      <c r="AS599" s="10" t="s">
        <v>55</v>
      </c>
      <c r="AT599" s="10" t="s">
        <v>10</v>
      </c>
      <c r="AU599" s="10" t="s">
        <v>13</v>
      </c>
      <c r="AV599" s="10"/>
      <c r="AW599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 'Chimanivirinae' ,/*[genus]=*/ 'Chimshavirus'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99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9" s="60" t="str">
        <f t="shared" ca="1" si="66"/>
        <v>/*[filename]=*/ 'ICTV MSL Release 35 2019 Changes.2.col_mapped.SQLinsert.xlsx' ,/*[sort]=*/ '592'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9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9" s="60" t="str">
        <f t="shared" si="68"/>
        <v xml:space="preserve">,/*[subclass]=*/NULL,/*[order]=*/ 'Nidovirales' ,/*[suborder]=*/ 'Nanidovirineae' ,/*[family]=*/ 'Nanghoshaviridae' ,/*[subfamily]=*/ 'Chimanivirinae' ,/*[genus]=*/ 'Chimshavirus' ,/*[subgenus]=*/NULL,/*[species]=*/NULL,/*[isType]=*/NULL,/*[exemplarAccessions]=*/NULL,/*[exemplarName]=*/NULL,/*[abbrev]=*/NULL,/*[exemplarIsolate]=*/NULL,/*[isComplete]=*/NULL,/*[molecule]=*/ 'ssRNA (+)' </v>
      </c>
      <c r="BB599" s="60" t="str">
        <f t="shared" si="69"/>
        <v xml:space="preserve">,/*[change]=*/ 'Create new' ,/*[rank]=*/ 'genus' </v>
      </c>
    </row>
    <row r="600" spans="1:54" x14ac:dyDescent="0.2">
      <c r="A6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0" s="14">
        <v>593</v>
      </c>
      <c r="D600" s="16" t="s">
        <v>1518</v>
      </c>
      <c r="E600" s="14" t="s">
        <v>5880</v>
      </c>
      <c r="F600" s="16" t="s">
        <v>5447</v>
      </c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X600" s="6"/>
      <c r="Y600" s="6"/>
      <c r="Z600" s="6"/>
      <c r="AA600" s="6"/>
      <c r="AB600" s="6"/>
      <c r="AC600" s="6"/>
      <c r="AD600" s="6"/>
      <c r="AE600" s="6"/>
      <c r="AF600" s="6" t="s">
        <v>499</v>
      </c>
      <c r="AG600" s="6" t="s">
        <v>1565</v>
      </c>
      <c r="AH600" s="6" t="s">
        <v>1573</v>
      </c>
      <c r="AI600" s="6" t="s">
        <v>1574</v>
      </c>
      <c r="AJ600" s="6" t="s">
        <v>1575</v>
      </c>
      <c r="AK600" s="6"/>
      <c r="AL600" s="6" t="s">
        <v>1576</v>
      </c>
      <c r="AM600" s="5">
        <v>1</v>
      </c>
      <c r="AN600" s="10" t="s">
        <v>1577</v>
      </c>
      <c r="AO600" s="10" t="s">
        <v>1578</v>
      </c>
      <c r="AP600" s="10" t="s">
        <v>1579</v>
      </c>
      <c r="AQ600" s="10"/>
      <c r="AR600" s="10" t="s">
        <v>21</v>
      </c>
      <c r="AS600" s="10" t="s">
        <v>55</v>
      </c>
      <c r="AT600" s="10" t="s">
        <v>19</v>
      </c>
      <c r="AU600" s="10" t="s">
        <v>11</v>
      </c>
      <c r="AV600" s="10"/>
      <c r="AW600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 'Chimanivirinae' ,/*[genus]=*/ 'Chimshavirus' ,/*[subgenus]=*/NULL,/*[species]=*/ 'Nangarvirus 1' ,/*[isType]=*/ '1' ,/*[exemplarAccessions]=*/ 'MG600024.1' ,/*[exemplarName]=*/ 'Nanhai ghost shark arterivirus' ,/*[abbrev]=*/ 'NGSAV'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600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0" s="60" t="str">
        <f t="shared" ca="1" si="66"/>
        <v>/*[filename]=*/ 'ICTV MSL Release 35 2019 Changes.2.col_mapped.SQLinsert.xlsx' ,/*[sort]=*/ '593'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0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0" s="60" t="str">
        <f t="shared" si="68"/>
        <v xml:space="preserve">,/*[subclass]=*/NULL,/*[order]=*/ 'Nidovirales' ,/*[suborder]=*/ 'Nanidovirineae' ,/*[family]=*/ 'Nanghoshaviridae' ,/*[subfamily]=*/ 'Chimanivirinae' ,/*[genus]=*/ 'Chimshavirus' ,/*[subgenus]=*/NULL,/*[species]=*/ 'Nangarvirus 1' ,/*[isType]=*/ '1' ,/*[exemplarAccessions]=*/ 'MG600024.1' ,/*[exemplarName]=*/ 'Nanhai ghost shark arterivirus' ,/*[abbrev]=*/ 'NGSAV' ,/*[exemplarIsolate]=*/NULL,/*[isComplete]=*/ 'CCG' ,/*[molecule]=*/ 'ssRNA (+)' </v>
      </c>
      <c r="BB600" s="60" t="str">
        <f t="shared" si="69"/>
        <v xml:space="preserve">,/*[change]=*/ 'Create new; assign as type species' ,/*[rank]=*/ 'species' </v>
      </c>
    </row>
    <row r="601" spans="1:54" x14ac:dyDescent="0.2">
      <c r="A6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1" s="14">
        <v>594</v>
      </c>
      <c r="D601" s="16" t="s">
        <v>1518</v>
      </c>
      <c r="E601" s="14" t="s">
        <v>5880</v>
      </c>
      <c r="F601" s="16" t="s">
        <v>5447</v>
      </c>
      <c r="G601" s="24"/>
      <c r="H601" s="24"/>
      <c r="I601" s="24"/>
      <c r="J601" s="24"/>
      <c r="K601" s="24"/>
      <c r="L601" s="24"/>
      <c r="M601" s="24"/>
      <c r="N601" s="24"/>
      <c r="O601" s="24" t="s">
        <v>499</v>
      </c>
      <c r="P601" s="24" t="s">
        <v>1580</v>
      </c>
      <c r="Q601" s="24" t="s">
        <v>1581</v>
      </c>
      <c r="R601" s="24" t="s">
        <v>1582</v>
      </c>
      <c r="S601" s="24" t="s">
        <v>1583</v>
      </c>
      <c r="T601" s="24" t="s">
        <v>1584</v>
      </c>
      <c r="U601" s="24" t="s">
        <v>1585</v>
      </c>
      <c r="V601" s="24"/>
      <c r="X601" s="6"/>
      <c r="Y601" s="6"/>
      <c r="Z601" s="6"/>
      <c r="AA601" s="6"/>
      <c r="AB601" s="6"/>
      <c r="AC601" s="6"/>
      <c r="AD601" s="6"/>
      <c r="AE601" s="6"/>
      <c r="AF601" s="6" t="s">
        <v>499</v>
      </c>
      <c r="AG601" s="6" t="s">
        <v>1580</v>
      </c>
      <c r="AH601" s="6" t="s">
        <v>1581</v>
      </c>
      <c r="AI601" s="6" t="s">
        <v>1582</v>
      </c>
      <c r="AJ601" s="6" t="s">
        <v>1583</v>
      </c>
      <c r="AK601" s="6" t="s">
        <v>1584</v>
      </c>
      <c r="AL601" s="6" t="s">
        <v>5234</v>
      </c>
      <c r="AM601" s="5">
        <v>0</v>
      </c>
      <c r="AN601" s="10"/>
      <c r="AO601" s="10"/>
      <c r="AP601" s="10"/>
      <c r="AQ601" s="10"/>
      <c r="AR601" s="10"/>
      <c r="AS601" s="10"/>
      <c r="AT601" s="10" t="s">
        <v>50</v>
      </c>
      <c r="AU601" s="10" t="s">
        <v>11</v>
      </c>
      <c r="AV601" s="10"/>
      <c r="AW601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'Cornidovirineae' ,/*[srcFamily]=*/ 'Coronaviridae' ,/*[srcSubFamily]=*/ 'Orthocoronavirinae' ,/*[srcGenus]=*/ 'Alphacoronavirus' ,/*[srcSubgenus]=*/ 'Minacovirus' ,/*[srcSpecies]=*/ 'Ferret coronavirus' 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'Minacovirus' ,/*[species]=*/ 'Mink coronavirus 1 ' ,/*[isType]=*/ '0' ,/*[exemplarAccessions]=*/NULL,/*[exemplarName]=*/NULL,/*[abbrev]=*/NULL,/*[exemplarIsolate]=*/NULL,/*[isComplete]=*/NULL,/*[molecule]=*/NULL,/*[change]=*/ 'Merge' ,/*[rank]=*/ 'species' /*,_comment='loaded from D:\client\github\ICTVonlineDbLoad\excel_files\[ICTV MSL Release 35 2019 Changes.2.col_mapped.SQLinsert.xlsx]load_next_msl'*/)</v>
      </c>
      <c r="AX601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1" s="60" t="str">
        <f t="shared" ca="1" si="66"/>
        <v xml:space="preserve">/*[filename]=*/ 'ICTV MSL Release 35 2019 Changes.2.col_mapped.SQLinsert.xlsx' ,/*[sort]=*/ '594'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01" s="60" t="str">
        <f t="shared" si="67"/>
        <v>,/*[srcSubOrder]=*/ 'Cornidovirineae' ,/*[srcFamily]=*/ 'Coronaviridae' ,/*[srcSubFamily]=*/ 'Orthocoronavirinae' ,/*[srcGenus]=*/ 'Alphacoronavirus' ,/*[srcSubgenus]=*/ 'Minacovirus' ,/*[srcSpecies]=*/ 'Ferret coronavirus' ,/*[srcIstype]=*/NULL,/*[empty1]=*/NULL,/*[realm]=*/NULL,/*[subrealm]=*/NULL,/*[kingdom]=*/NULL,/*[subkingdom]=*/NULL,/*[phylum]=*/NULL,/*[Subphylum]=*/NULL,/*[class]=*/NULL</v>
      </c>
      <c r="BA601" s="60" t="str">
        <f t="shared" si="68"/>
        <v>,/*[subclass]=*/NULL,/*[order]=*/ 'Nidovirales' ,/*[suborder]=*/ 'Cornidovirineae' ,/*[family]=*/ 'Coronaviridae' ,/*[subfamily]=*/ 'Orthocoronavirinae' ,/*[genus]=*/ 'Alphacoronavirus' ,/*[subgenus]=*/ 'Minacovirus' ,/*[species]=*/ 'Mink coronavirus 1 ' ,/*[isType]=*/ '0' ,/*[exemplarAccessions]=*/NULL,/*[exemplarName]=*/NULL,/*[abbrev]=*/NULL,/*[exemplarIsolate]=*/NULL,/*[isComplete]=*/NULL,/*[molecule]=*/NULL</v>
      </c>
      <c r="BB601" s="60" t="str">
        <f t="shared" si="69"/>
        <v xml:space="preserve">,/*[change]=*/ 'Merge' ,/*[rank]=*/ 'species' </v>
      </c>
    </row>
    <row r="602" spans="1:54" x14ac:dyDescent="0.2">
      <c r="A6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2" s="14">
        <v>595</v>
      </c>
      <c r="D602" s="16" t="s">
        <v>1518</v>
      </c>
      <c r="E602" s="14" t="s">
        <v>5880</v>
      </c>
      <c r="F602" s="16" t="s">
        <v>5447</v>
      </c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X602" s="6"/>
      <c r="Y602" s="6"/>
      <c r="Z602" s="6"/>
      <c r="AA602" s="6"/>
      <c r="AB602" s="6"/>
      <c r="AC602" s="6"/>
      <c r="AD602" s="6"/>
      <c r="AE602" s="6"/>
      <c r="AF602" s="6" t="s">
        <v>499</v>
      </c>
      <c r="AG602" s="6" t="s">
        <v>1580</v>
      </c>
      <c r="AH602" s="6" t="s">
        <v>1581</v>
      </c>
      <c r="AI602" s="6" t="s">
        <v>1582</v>
      </c>
      <c r="AJ602" s="6" t="s">
        <v>1583</v>
      </c>
      <c r="AK602" s="6" t="s">
        <v>1586</v>
      </c>
      <c r="AL602" s="6" t="s">
        <v>1587</v>
      </c>
      <c r="AM602" s="5">
        <v>0</v>
      </c>
      <c r="AN602" s="12" t="s">
        <v>1588</v>
      </c>
      <c r="AO602" s="10" t="s">
        <v>1589</v>
      </c>
      <c r="AP602" s="10" t="s">
        <v>1590</v>
      </c>
      <c r="AQ602" s="10"/>
      <c r="AR602" s="10" t="s">
        <v>8</v>
      </c>
      <c r="AS602" s="10" t="s">
        <v>55</v>
      </c>
      <c r="AT602" s="10" t="s">
        <v>10</v>
      </c>
      <c r="AU602" s="10" t="s">
        <v>11</v>
      </c>
      <c r="AV602" s="10"/>
      <c r="AW602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'Nyctacovirus' ,/*[species]=*/ 'Pipistrellus kuhlii coronavirus  3398' ,/*[isType]=*/ '0' ,/*[exemplarAccessions]=*/ 'MH938449.1' ,/*[exemplarName]=*/ 'Alphacoronavirus Bat-CoV/P.kuhlii/Italy/3398-19/2015' ,/*[abbrev]=*/ 'PK-BatCoV_3398'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2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2" s="60" t="str">
        <f t="shared" ca="1" si="66"/>
        <v>/*[filename]=*/ 'ICTV MSL Release 35 2019 Changes.2.col_mapped.SQLinsert.xlsx' ,/*[sort]=*/ '595'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2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2" s="60" t="str">
        <f t="shared" si="68"/>
        <v xml:space="preserve">,/*[subclass]=*/NULL,/*[order]=*/ 'Nidovirales' ,/*[suborder]=*/ 'Cornidovirineae' ,/*[family]=*/ 'Coronaviridae' ,/*[subfamily]=*/ 'Orthocoronavirinae' ,/*[genus]=*/ 'Alphacoronavirus' ,/*[subgenus]=*/ 'Nyctacovirus' ,/*[species]=*/ 'Pipistrellus kuhlii coronavirus  3398' ,/*[isType]=*/ '0' ,/*[exemplarAccessions]=*/ 'MH938449.1' ,/*[exemplarName]=*/ 'Alphacoronavirus Bat-CoV/P.kuhlii/Italy/3398-19/2015' ,/*[abbrev]=*/ 'PK-BatCoV_3398' ,/*[exemplarIsolate]=*/NULL,/*[isComplete]=*/ 'CG' ,/*[molecule]=*/ 'ssRNA (+)' </v>
      </c>
      <c r="BB602" s="60" t="str">
        <f t="shared" si="69"/>
        <v xml:space="preserve">,/*[change]=*/ 'Create new' ,/*[rank]=*/ 'species' </v>
      </c>
    </row>
    <row r="603" spans="1:54" x14ac:dyDescent="0.2">
      <c r="A6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3" s="14">
        <v>596</v>
      </c>
      <c r="D603" s="16" t="s">
        <v>1518</v>
      </c>
      <c r="E603" s="14" t="s">
        <v>5880</v>
      </c>
      <c r="F603" s="16" t="s">
        <v>5447</v>
      </c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X603" s="6"/>
      <c r="Y603" s="6"/>
      <c r="Z603" s="6"/>
      <c r="AA603" s="6"/>
      <c r="AB603" s="6"/>
      <c r="AC603" s="6"/>
      <c r="AD603" s="6"/>
      <c r="AE603" s="6"/>
      <c r="AF603" s="6" t="s">
        <v>499</v>
      </c>
      <c r="AG603" s="6" t="s">
        <v>1580</v>
      </c>
      <c r="AH603" s="6" t="s">
        <v>1581</v>
      </c>
      <c r="AI603" s="6" t="s">
        <v>1582</v>
      </c>
      <c r="AJ603" s="6" t="s">
        <v>1583</v>
      </c>
      <c r="AK603" s="6" t="s">
        <v>1591</v>
      </c>
      <c r="AL603" s="6"/>
      <c r="AM603" s="6"/>
      <c r="AN603" s="12"/>
      <c r="AO603" s="10"/>
      <c r="AP603" s="10"/>
      <c r="AQ603" s="10"/>
      <c r="AR603" s="10"/>
      <c r="AS603" s="10" t="s">
        <v>55</v>
      </c>
      <c r="AT603" s="10" t="s">
        <v>10</v>
      </c>
      <c r="AU603" s="10" t="s">
        <v>20</v>
      </c>
      <c r="AV603" s="10"/>
      <c r="AW603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'Sunacovirus'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03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3" s="60" t="str">
        <f t="shared" ca="1" si="66"/>
        <v>/*[filename]=*/ 'ICTV MSL Release 35 2019 Changes.2.col_mapped.SQLinsert.xlsx' ,/*[sort]=*/ '596'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3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3" s="60" t="str">
        <f t="shared" si="68"/>
        <v xml:space="preserve">,/*[subclass]=*/NULL,/*[order]=*/ 'Nidovirales' ,/*[suborder]=*/ 'Cornidovirineae' ,/*[family]=*/ 'Coronaviridae' ,/*[subfamily]=*/ 'Orthocoronavirinae' ,/*[genus]=*/ 'Alphacoronavirus' ,/*[subgenus]=*/ 'Sunacovirus' ,/*[species]=*/NULL,/*[isType]=*/NULL,/*[exemplarAccessions]=*/NULL,/*[exemplarName]=*/NULL,/*[abbrev]=*/NULL,/*[exemplarIsolate]=*/NULL,/*[isComplete]=*/NULL,/*[molecule]=*/ 'ssRNA (+)' </v>
      </c>
      <c r="BB603" s="60" t="str">
        <f t="shared" si="69"/>
        <v xml:space="preserve">,/*[change]=*/ 'Create new' ,/*[rank]=*/ 'subgenus' </v>
      </c>
    </row>
    <row r="604" spans="1:54" x14ac:dyDescent="0.2">
      <c r="A6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4" s="14">
        <v>597</v>
      </c>
      <c r="D604" s="16" t="s">
        <v>1518</v>
      </c>
      <c r="E604" s="14" t="s">
        <v>5880</v>
      </c>
      <c r="F604" s="16" t="s">
        <v>5447</v>
      </c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X604" s="6"/>
      <c r="Y604" s="6"/>
      <c r="Z604" s="6"/>
      <c r="AA604" s="6"/>
      <c r="AB604" s="6"/>
      <c r="AC604" s="6"/>
      <c r="AD604" s="6"/>
      <c r="AE604" s="6"/>
      <c r="AF604" s="6" t="s">
        <v>499</v>
      </c>
      <c r="AG604" s="6" t="s">
        <v>1580</v>
      </c>
      <c r="AH604" s="6" t="s">
        <v>1581</v>
      </c>
      <c r="AI604" s="6" t="s">
        <v>1582</v>
      </c>
      <c r="AJ604" s="6" t="s">
        <v>1583</v>
      </c>
      <c r="AK604" s="6" t="s">
        <v>1591</v>
      </c>
      <c r="AL604" s="6" t="s">
        <v>1592</v>
      </c>
      <c r="AM604" s="5">
        <v>0</v>
      </c>
      <c r="AN604" s="12" t="s">
        <v>1593</v>
      </c>
      <c r="AO604" s="10" t="s">
        <v>1594</v>
      </c>
      <c r="AP604" s="10" t="s">
        <v>1595</v>
      </c>
      <c r="AQ604" s="10"/>
      <c r="AR604" s="10" t="s">
        <v>21</v>
      </c>
      <c r="AS604" s="10" t="s">
        <v>55</v>
      </c>
      <c r="AT604" s="10" t="s">
        <v>10</v>
      </c>
      <c r="AU604" s="10" t="s">
        <v>11</v>
      </c>
      <c r="AV604" s="10"/>
      <c r="AW604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'Sunacovirus' ,/*[species]=*/ 'Suncus murinus coronavirus X74' ,/*[isType]=*/ '0' ,/*[exemplarAccessions]=*/ 'KY967715.1' ,/*[exemplarName]=*/ 'Suncus murinus  coronavirus Xingguo-74' ,/*[abbrev]=*/ 'Sm-CoV_X74' ,/*[exemplarIsolate]=*/NULL,/*[isComplete]=*/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604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4" s="60" t="str">
        <f t="shared" ca="1" si="66"/>
        <v>/*[filename]=*/ 'ICTV MSL Release 35 2019 Changes.2.col_mapped.SQLinsert.xlsx' ,/*[sort]=*/ '597'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4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4" s="60" t="str">
        <f t="shared" si="68"/>
        <v xml:space="preserve">,/*[subclass]=*/NULL,/*[order]=*/ 'Nidovirales' ,/*[suborder]=*/ 'Cornidovirineae' ,/*[family]=*/ 'Coronaviridae' ,/*[subfamily]=*/ 'Orthocoronavirinae' ,/*[genus]=*/ 'Alphacoronavirus' ,/*[subgenus]=*/ 'Sunacovirus' ,/*[species]=*/ 'Suncus murinus coronavirus X74' ,/*[isType]=*/ '0' ,/*[exemplarAccessions]=*/ 'KY967715.1' ,/*[exemplarName]=*/ 'Suncus murinus  coronavirus Xingguo-74' ,/*[abbrev]=*/ 'Sm-CoV_X74' ,/*[exemplarIsolate]=*/NULL,/*[isComplete]=*/ 'CCG' ,/*[molecule]=*/ 'ssRNA (+)' </v>
      </c>
      <c r="BB604" s="60" t="str">
        <f t="shared" si="69"/>
        <v xml:space="preserve">,/*[change]=*/ 'Create new' ,/*[rank]=*/ 'species' </v>
      </c>
    </row>
    <row r="605" spans="1:54" x14ac:dyDescent="0.2">
      <c r="A6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5" s="14">
        <v>598</v>
      </c>
      <c r="D605" s="16" t="s">
        <v>1518</v>
      </c>
      <c r="E605" s="14" t="s">
        <v>5880</v>
      </c>
      <c r="F605" s="16" t="s">
        <v>5447</v>
      </c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X605" s="6"/>
      <c r="Y605" s="6"/>
      <c r="Z605" s="6"/>
      <c r="AA605" s="6"/>
      <c r="AB605" s="6"/>
      <c r="AC605" s="6"/>
      <c r="AD605" s="6"/>
      <c r="AE605" s="6"/>
      <c r="AF605" s="6" t="s">
        <v>499</v>
      </c>
      <c r="AG605" s="6" t="s">
        <v>1580</v>
      </c>
      <c r="AH605" s="6" t="s">
        <v>1581</v>
      </c>
      <c r="AI605" s="6" t="s">
        <v>1582</v>
      </c>
      <c r="AJ605" s="6" t="s">
        <v>1583</v>
      </c>
      <c r="AK605" s="6" t="s">
        <v>1596</v>
      </c>
      <c r="AL605" s="6"/>
      <c r="AM605" s="6"/>
      <c r="AN605" s="10"/>
      <c r="AO605" s="10"/>
      <c r="AP605" s="10"/>
      <c r="AQ605" s="10"/>
      <c r="AR605" s="10"/>
      <c r="AS605" s="10" t="s">
        <v>55</v>
      </c>
      <c r="AT605" s="10" t="s">
        <v>10</v>
      </c>
      <c r="AU605" s="10" t="s">
        <v>20</v>
      </c>
      <c r="AV605" s="10"/>
      <c r="AW605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'Soracovirus'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05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5" s="60" t="str">
        <f t="shared" ca="1" si="66"/>
        <v>/*[filename]=*/ 'ICTV MSL Release 35 2019 Changes.2.col_mapped.SQLinsert.xlsx' ,/*[sort]=*/ '598'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5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5" s="60" t="str">
        <f t="shared" si="68"/>
        <v xml:space="preserve">,/*[subclass]=*/NULL,/*[order]=*/ 'Nidovirales' ,/*[suborder]=*/ 'Cornidovirineae' ,/*[family]=*/ 'Coronaviridae' ,/*[subfamily]=*/ 'Orthocoronavirinae' ,/*[genus]=*/ 'Alphacoronavirus' ,/*[subgenus]=*/ 'Soracovirus' ,/*[species]=*/NULL,/*[isType]=*/NULL,/*[exemplarAccessions]=*/NULL,/*[exemplarName]=*/NULL,/*[abbrev]=*/NULL,/*[exemplarIsolate]=*/NULL,/*[isComplete]=*/NULL,/*[molecule]=*/ 'ssRNA (+)' </v>
      </c>
      <c r="BB605" s="60" t="str">
        <f t="shared" si="69"/>
        <v xml:space="preserve">,/*[change]=*/ 'Create new' ,/*[rank]=*/ 'subgenus' </v>
      </c>
    </row>
    <row r="606" spans="1:54" x14ac:dyDescent="0.2">
      <c r="A6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6" s="14">
        <v>599</v>
      </c>
      <c r="D606" s="16" t="s">
        <v>1518</v>
      </c>
      <c r="E606" s="14" t="s">
        <v>5880</v>
      </c>
      <c r="F606" s="16" t="s">
        <v>5447</v>
      </c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X606" s="6"/>
      <c r="Y606" s="6"/>
      <c r="Z606" s="6"/>
      <c r="AA606" s="6"/>
      <c r="AB606" s="6"/>
      <c r="AC606" s="6"/>
      <c r="AD606" s="6"/>
      <c r="AE606" s="6"/>
      <c r="AF606" s="6" t="s">
        <v>499</v>
      </c>
      <c r="AG606" s="6" t="s">
        <v>1580</v>
      </c>
      <c r="AH606" s="6" t="s">
        <v>1581</v>
      </c>
      <c r="AI606" s="6" t="s">
        <v>1582</v>
      </c>
      <c r="AJ606" s="6" t="s">
        <v>1583</v>
      </c>
      <c r="AK606" s="6" t="s">
        <v>1596</v>
      </c>
      <c r="AL606" s="6" t="s">
        <v>1597</v>
      </c>
      <c r="AM606" s="5">
        <v>0</v>
      </c>
      <c r="AN606" s="10" t="s">
        <v>1598</v>
      </c>
      <c r="AO606" s="10" t="s">
        <v>1599</v>
      </c>
      <c r="AP606" s="10" t="s">
        <v>1600</v>
      </c>
      <c r="AQ606" s="10"/>
      <c r="AR606" s="10" t="s">
        <v>8</v>
      </c>
      <c r="AS606" s="10" t="s">
        <v>55</v>
      </c>
      <c r="AT606" s="10" t="s">
        <v>10</v>
      </c>
      <c r="AU606" s="10" t="s">
        <v>11</v>
      </c>
      <c r="AV606" s="10"/>
      <c r="AW606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'Soracovirus' ,/*[species]=*/ 'Sorex araneus coronavirus T14' ,/*[isType]=*/ '0' ,/*[exemplarAccessions]=*/ 'KY370053.1' ,/*[exemplarName]=*/ 'Common shrew coronavirus Tibet-2014' ,/*[abbrev]=*/ 'Sa-CoV_T14'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6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6" s="60" t="str">
        <f t="shared" ca="1" si="66"/>
        <v>/*[filename]=*/ 'ICTV MSL Release 35 2019 Changes.2.col_mapped.SQLinsert.xlsx' ,/*[sort]=*/ '599'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6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6" s="60" t="str">
        <f t="shared" si="68"/>
        <v xml:space="preserve">,/*[subclass]=*/NULL,/*[order]=*/ 'Nidovirales' ,/*[suborder]=*/ 'Cornidovirineae' ,/*[family]=*/ 'Coronaviridae' ,/*[subfamily]=*/ 'Orthocoronavirinae' ,/*[genus]=*/ 'Alphacoronavirus' ,/*[subgenus]=*/ 'Soracovirus' ,/*[species]=*/ 'Sorex araneus coronavirus T14' ,/*[isType]=*/ '0' ,/*[exemplarAccessions]=*/ 'KY370053.1' ,/*[exemplarName]=*/ 'Common shrew coronavirus Tibet-2014' ,/*[abbrev]=*/ 'Sa-CoV_T14' ,/*[exemplarIsolate]=*/NULL,/*[isComplete]=*/ 'CG' ,/*[molecule]=*/ 'ssRNA (+)' </v>
      </c>
      <c r="BB606" s="60" t="str">
        <f t="shared" si="69"/>
        <v xml:space="preserve">,/*[change]=*/ 'Create new' ,/*[rank]=*/ 'species' </v>
      </c>
    </row>
    <row r="607" spans="1:54" x14ac:dyDescent="0.2">
      <c r="A6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7" s="14">
        <v>600</v>
      </c>
      <c r="D607" s="16" t="s">
        <v>1518</v>
      </c>
      <c r="E607" s="14" t="s">
        <v>5880</v>
      </c>
      <c r="F607" s="16" t="s">
        <v>5447</v>
      </c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X607" s="6"/>
      <c r="Y607" s="6"/>
      <c r="Z607" s="6"/>
      <c r="AA607" s="6"/>
      <c r="AB607" s="6"/>
      <c r="AC607" s="6"/>
      <c r="AD607" s="6"/>
      <c r="AE607" s="6"/>
      <c r="AF607" s="6" t="s">
        <v>499</v>
      </c>
      <c r="AG607" s="6" t="s">
        <v>1580</v>
      </c>
      <c r="AH607" s="6" t="s">
        <v>1581</v>
      </c>
      <c r="AI607" s="6" t="s">
        <v>1582</v>
      </c>
      <c r="AJ607" s="6" t="s">
        <v>1601</v>
      </c>
      <c r="AK607" s="6" t="s">
        <v>1602</v>
      </c>
      <c r="AL607" s="6" t="s">
        <v>1603</v>
      </c>
      <c r="AM607" s="5">
        <v>0</v>
      </c>
      <c r="AN607" s="12" t="s">
        <v>1604</v>
      </c>
      <c r="AO607" s="10" t="s">
        <v>1605</v>
      </c>
      <c r="AP607" s="10" t="s">
        <v>1606</v>
      </c>
      <c r="AQ607" s="10"/>
      <c r="AR607" s="10" t="s">
        <v>8</v>
      </c>
      <c r="AS607" s="10" t="s">
        <v>55</v>
      </c>
      <c r="AT607" s="10" t="s">
        <v>10</v>
      </c>
      <c r="AU607" s="10" t="s">
        <v>11</v>
      </c>
      <c r="AV607" s="10"/>
      <c r="AW607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'Betacoronavirus' ,/*[subgenus]=*/ 'Nobecovirus' ,/*[species]=*/ 'Eidolon bat coronavirus C704' ,/*[isType]=*/ '0' ,/*[exemplarAccessions]=*/ 'MG693168.1' ,/*[exemplarName]=*/ 'Eidolon helvum bat coronavirus CMR704-P12' ,/*[abbrev]=*/ 'Ei-BatCoV_C704'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7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7" s="60" t="str">
        <f t="shared" ca="1" si="66"/>
        <v>/*[filename]=*/ 'ICTV MSL Release 35 2019 Changes.2.col_mapped.SQLinsert.xlsx' ,/*[sort]=*/ '600'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7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7" s="60" t="str">
        <f t="shared" si="68"/>
        <v xml:space="preserve">,/*[subclass]=*/NULL,/*[order]=*/ 'Nidovirales' ,/*[suborder]=*/ 'Cornidovirineae' ,/*[family]=*/ 'Coronaviridae' ,/*[subfamily]=*/ 'Orthocoronavirinae' ,/*[genus]=*/ 'Betacoronavirus' ,/*[subgenus]=*/ 'Nobecovirus' ,/*[species]=*/ 'Eidolon bat coronavirus C704' ,/*[isType]=*/ '0' ,/*[exemplarAccessions]=*/ 'MG693168.1' ,/*[exemplarName]=*/ 'Eidolon helvum bat coronavirus CMR704-P12' ,/*[abbrev]=*/ 'Ei-BatCoV_C704' ,/*[exemplarIsolate]=*/NULL,/*[isComplete]=*/ 'CG' ,/*[molecule]=*/ 'ssRNA (+)' </v>
      </c>
      <c r="BB607" s="60" t="str">
        <f t="shared" si="69"/>
        <v xml:space="preserve">,/*[change]=*/ 'Create new' ,/*[rank]=*/ 'species' </v>
      </c>
    </row>
    <row r="608" spans="1:54" x14ac:dyDescent="0.2">
      <c r="A6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8" s="14">
        <v>601</v>
      </c>
      <c r="D608" s="16" t="s">
        <v>1518</v>
      </c>
      <c r="E608" s="14" t="s">
        <v>5880</v>
      </c>
      <c r="F608" s="16" t="s">
        <v>5447</v>
      </c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X608" s="6"/>
      <c r="Y608" s="6"/>
      <c r="Z608" s="6"/>
      <c r="AA608" s="6"/>
      <c r="AB608" s="6"/>
      <c r="AC608" s="6"/>
      <c r="AD608" s="6"/>
      <c r="AE608" s="6"/>
      <c r="AF608" s="6" t="s">
        <v>499</v>
      </c>
      <c r="AG608" s="6" t="s">
        <v>1580</v>
      </c>
      <c r="AH608" s="6" t="s">
        <v>1581</v>
      </c>
      <c r="AI608" s="6" t="s">
        <v>1582</v>
      </c>
      <c r="AJ608" s="6" t="s">
        <v>1601</v>
      </c>
      <c r="AK608" s="6" t="s">
        <v>1607</v>
      </c>
      <c r="AL608" s="6" t="s">
        <v>1608</v>
      </c>
      <c r="AM608" s="5">
        <v>0</v>
      </c>
      <c r="AN608" s="12" t="s">
        <v>1609</v>
      </c>
      <c r="AO608" s="10" t="s">
        <v>1610</v>
      </c>
      <c r="AP608" s="10" t="s">
        <v>1611</v>
      </c>
      <c r="AQ608" s="10"/>
      <c r="AR608" s="10" t="s">
        <v>8</v>
      </c>
      <c r="AS608" s="10" t="s">
        <v>55</v>
      </c>
      <c r="AT608" s="10" t="s">
        <v>10</v>
      </c>
      <c r="AU608" s="10" t="s">
        <v>11</v>
      </c>
      <c r="AV608" s="10"/>
      <c r="AW608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'Betacoronavirus' ,/*[subgenus]=*/ 'Embecovirus' ,/*[species]=*/ 'Myodes coronavirus 2JL14' ,/*[isType]=*/ '0' ,/*[exemplarAccessions]=*/ 'KY370046.1' ,/*[exemplarName]=*/ 'Myodes rufocanus vole coronavirus 2/JL2014' ,/*[abbrev]=*/ 'MrufCoV_2JL14'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8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8" s="60" t="str">
        <f t="shared" ca="1" si="66"/>
        <v>/*[filename]=*/ 'ICTV MSL Release 35 2019 Changes.2.col_mapped.SQLinsert.xlsx' ,/*[sort]=*/ '601'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8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8" s="60" t="str">
        <f t="shared" si="68"/>
        <v xml:space="preserve">,/*[subclass]=*/NULL,/*[order]=*/ 'Nidovirales' ,/*[suborder]=*/ 'Cornidovirineae' ,/*[family]=*/ 'Coronaviridae' ,/*[subfamily]=*/ 'Orthocoronavirinae' ,/*[genus]=*/ 'Betacoronavirus' ,/*[subgenus]=*/ 'Embecovirus' ,/*[species]=*/ 'Myodes coronavirus 2JL14' ,/*[isType]=*/ '0' ,/*[exemplarAccessions]=*/ 'KY370046.1' ,/*[exemplarName]=*/ 'Myodes rufocanus vole coronavirus 2/JL2014' ,/*[abbrev]=*/ 'MrufCoV_2JL14' ,/*[exemplarIsolate]=*/NULL,/*[isComplete]=*/ 'CG' ,/*[molecule]=*/ 'ssRNA (+)' </v>
      </c>
      <c r="BB608" s="60" t="str">
        <f t="shared" si="69"/>
        <v xml:space="preserve">,/*[change]=*/ 'Create new' ,/*[rank]=*/ 'species' </v>
      </c>
    </row>
    <row r="609" spans="1:54" x14ac:dyDescent="0.2">
      <c r="A6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9" s="14">
        <v>602</v>
      </c>
      <c r="D609" s="16" t="s">
        <v>1518</v>
      </c>
      <c r="E609" s="14" t="s">
        <v>5880</v>
      </c>
      <c r="F609" s="16" t="s">
        <v>5447</v>
      </c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X609" s="6"/>
      <c r="Y609" s="6"/>
      <c r="Z609" s="6"/>
      <c r="AA609" s="6"/>
      <c r="AB609" s="6"/>
      <c r="AC609" s="6"/>
      <c r="AD609" s="6"/>
      <c r="AE609" s="6"/>
      <c r="AF609" s="6" t="s">
        <v>499</v>
      </c>
      <c r="AG609" s="6" t="s">
        <v>1580</v>
      </c>
      <c r="AH609" s="6" t="s">
        <v>1581</v>
      </c>
      <c r="AI609" s="6" t="s">
        <v>1582</v>
      </c>
      <c r="AJ609" s="6" t="s">
        <v>1612</v>
      </c>
      <c r="AK609" s="6" t="s">
        <v>1613</v>
      </c>
      <c r="AL609" s="6"/>
      <c r="AM609" s="6"/>
      <c r="AN609" s="10"/>
      <c r="AO609" s="10"/>
      <c r="AP609" s="10"/>
      <c r="AQ609" s="10"/>
      <c r="AR609" s="10"/>
      <c r="AS609" s="10" t="s">
        <v>55</v>
      </c>
      <c r="AT609" s="10" t="s">
        <v>10</v>
      </c>
      <c r="AU609" s="10" t="s">
        <v>20</v>
      </c>
      <c r="AV609" s="10"/>
      <c r="AW609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'Brangacovirus'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09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9" s="60" t="str">
        <f t="shared" ca="1" si="66"/>
        <v>/*[filename]=*/ 'ICTV MSL Release 35 2019 Changes.2.col_mapped.SQLinsert.xlsx' ,/*[sort]=*/ '602'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9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9" s="60" t="str">
        <f t="shared" si="68"/>
        <v xml:space="preserve">,/*[subclass]=*/NULL,/*[order]=*/ 'Nidovirales' ,/*[suborder]=*/ 'Cornidovirineae' ,/*[family]=*/ 'Coronaviridae' ,/*[subfamily]=*/ 'Orthocoronavirinae' ,/*[genus]=*/ 'Gammacoronavirus' ,/*[subgenus]=*/ 'Brangacovirus' ,/*[species]=*/NULL,/*[isType]=*/NULL,/*[exemplarAccessions]=*/NULL,/*[exemplarName]=*/NULL,/*[abbrev]=*/NULL,/*[exemplarIsolate]=*/NULL,/*[isComplete]=*/NULL,/*[molecule]=*/ 'ssRNA (+)' </v>
      </c>
      <c r="BB609" s="60" t="str">
        <f t="shared" si="69"/>
        <v xml:space="preserve">,/*[change]=*/ 'Create new' ,/*[rank]=*/ 'subgenus' </v>
      </c>
    </row>
    <row r="610" spans="1:54" x14ac:dyDescent="0.2">
      <c r="A6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0" s="14">
        <v>603</v>
      </c>
      <c r="D610" s="16" t="s">
        <v>1518</v>
      </c>
      <c r="E610" s="14" t="s">
        <v>5880</v>
      </c>
      <c r="F610" s="16" t="s">
        <v>5447</v>
      </c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X610" s="6"/>
      <c r="Y610" s="6"/>
      <c r="Z610" s="6"/>
      <c r="AA610" s="6"/>
      <c r="AB610" s="6"/>
      <c r="AC610" s="6"/>
      <c r="AD610" s="6"/>
      <c r="AE610" s="6"/>
      <c r="AF610" s="6" t="s">
        <v>499</v>
      </c>
      <c r="AG610" s="6" t="s">
        <v>1580</v>
      </c>
      <c r="AH610" s="6" t="s">
        <v>1581</v>
      </c>
      <c r="AI610" s="6" t="s">
        <v>1582</v>
      </c>
      <c r="AJ610" s="6" t="s">
        <v>1612</v>
      </c>
      <c r="AK610" s="6" t="s">
        <v>1613</v>
      </c>
      <c r="AL610" s="6" t="s">
        <v>1614</v>
      </c>
      <c r="AM610" s="5">
        <v>0</v>
      </c>
      <c r="AN610" s="10" t="s">
        <v>1615</v>
      </c>
      <c r="AO610" s="10" t="s">
        <v>1616</v>
      </c>
      <c r="AP610" s="10" t="s">
        <v>1617</v>
      </c>
      <c r="AQ610" s="10"/>
      <c r="AR610" s="10" t="s">
        <v>8</v>
      </c>
      <c r="AS610" s="10" t="s">
        <v>55</v>
      </c>
      <c r="AT610" s="10" t="s">
        <v>10</v>
      </c>
      <c r="AU610" s="10" t="s">
        <v>11</v>
      </c>
      <c r="AV610" s="10"/>
      <c r="AW610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'Brangacovirus' ,/*[species]=*/ 'Goose coronavirus CB17' ,/*[isType]=*/ '0' ,/*[exemplarAccessions]=*/ 'MK359255.1' ,/*[exemplarName]=*/ 'Canada goose (Branta canadensis)  coronavirus, Cambridge Bay 2017' ,/*[abbrev]=*/ 'BcanCoV_CB17'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10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0" s="60" t="str">
        <f t="shared" ca="1" si="66"/>
        <v>/*[filename]=*/ 'ICTV MSL Release 35 2019 Changes.2.col_mapped.SQLinsert.xlsx' ,/*[sort]=*/ '603'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0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0" s="60" t="str">
        <f t="shared" si="68"/>
        <v xml:space="preserve">,/*[subclass]=*/NULL,/*[order]=*/ 'Nidovirales' ,/*[suborder]=*/ 'Cornidovirineae' ,/*[family]=*/ 'Coronaviridae' ,/*[subfamily]=*/ 'Orthocoronavirinae' ,/*[genus]=*/ 'Gammacoronavirus' ,/*[subgenus]=*/ 'Brangacovirus' ,/*[species]=*/ 'Goose coronavirus CB17' ,/*[isType]=*/ '0' ,/*[exemplarAccessions]=*/ 'MK359255.1' ,/*[exemplarName]=*/ 'Canada goose (Branta canadensis)  coronavirus, Cambridge Bay 2017' ,/*[abbrev]=*/ 'BcanCoV_CB17' ,/*[exemplarIsolate]=*/NULL,/*[isComplete]=*/ 'CG' ,/*[molecule]=*/ 'ssRNA (+)' </v>
      </c>
      <c r="BB610" s="60" t="str">
        <f t="shared" si="69"/>
        <v xml:space="preserve">,/*[change]=*/ 'Create new' ,/*[rank]=*/ 'species' </v>
      </c>
    </row>
    <row r="611" spans="1:54" x14ac:dyDescent="0.2">
      <c r="A6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1" s="14">
        <v>604</v>
      </c>
      <c r="D611" s="16" t="s">
        <v>1518</v>
      </c>
      <c r="E611" s="14" t="s">
        <v>5880</v>
      </c>
      <c r="F611" s="16" t="s">
        <v>5447</v>
      </c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X611" s="6"/>
      <c r="Y611" s="6"/>
      <c r="Z611" s="6"/>
      <c r="AA611" s="6"/>
      <c r="AB611" s="6"/>
      <c r="AC611" s="6"/>
      <c r="AD611" s="6"/>
      <c r="AE611" s="6"/>
      <c r="AF611" s="6" t="s">
        <v>499</v>
      </c>
      <c r="AG611" s="6" t="s">
        <v>1580</v>
      </c>
      <c r="AH611" s="6" t="s">
        <v>1581</v>
      </c>
      <c r="AI611" s="6" t="s">
        <v>1582</v>
      </c>
      <c r="AJ611" s="6" t="s">
        <v>1612</v>
      </c>
      <c r="AK611" s="6" t="s">
        <v>1618</v>
      </c>
      <c r="AL611" s="6" t="s">
        <v>1619</v>
      </c>
      <c r="AM611" s="5">
        <v>0</v>
      </c>
      <c r="AN611" s="12" t="s">
        <v>1620</v>
      </c>
      <c r="AO611" s="10" t="s">
        <v>1621</v>
      </c>
      <c r="AP611" s="10" t="s">
        <v>1622</v>
      </c>
      <c r="AQ611" s="10"/>
      <c r="AR611" s="10" t="s">
        <v>8</v>
      </c>
      <c r="AS611" s="10" t="s">
        <v>55</v>
      </c>
      <c r="AT611" s="10" t="s">
        <v>10</v>
      </c>
      <c r="AU611" s="10" t="s">
        <v>11</v>
      </c>
      <c r="AV611" s="10"/>
      <c r="AW611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'Igacovirus' ,/*[species]=*/ 'Duck coronavirus 2714' ,/*[isType]=*/ '0' ,/*[exemplarAccessions]=*/ 'KM454473.1' ,/*[exemplarName]=*/ 'Duck coronavirus DK/GD/27/2014' ,/*[abbrev]=*/ 'DuCoV_2714'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11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1" s="60" t="str">
        <f t="shared" ca="1" si="66"/>
        <v>/*[filename]=*/ 'ICTV MSL Release 35 2019 Changes.2.col_mapped.SQLinsert.xlsx' ,/*[sort]=*/ '604'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1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1" s="60" t="str">
        <f t="shared" si="68"/>
        <v xml:space="preserve">,/*[subclass]=*/NULL,/*[order]=*/ 'Nidovirales' ,/*[suborder]=*/ 'Cornidovirineae' ,/*[family]=*/ 'Coronaviridae' ,/*[subfamily]=*/ 'Orthocoronavirinae' ,/*[genus]=*/ 'Gammacoronavirus' ,/*[subgenus]=*/ 'Igacovirus' ,/*[species]=*/ 'Duck coronavirus 2714' ,/*[isType]=*/ '0' ,/*[exemplarAccessions]=*/ 'KM454473.1' ,/*[exemplarName]=*/ 'Duck coronavirus DK/GD/27/2014' ,/*[abbrev]=*/ 'DuCoV_2714' ,/*[exemplarIsolate]=*/NULL,/*[isComplete]=*/ 'CG' ,/*[molecule]=*/ 'ssRNA (+)' </v>
      </c>
      <c r="BB611" s="60" t="str">
        <f t="shared" si="69"/>
        <v xml:space="preserve">,/*[change]=*/ 'Create new' ,/*[rank]=*/ 'species' </v>
      </c>
    </row>
    <row r="612" spans="1:54" x14ac:dyDescent="0.2">
      <c r="A6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2" s="14">
        <v>605</v>
      </c>
      <c r="D612" s="16" t="s">
        <v>1518</v>
      </c>
      <c r="E612" s="14" t="s">
        <v>5880</v>
      </c>
      <c r="F612" s="16" t="s">
        <v>5447</v>
      </c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X612" s="6"/>
      <c r="Y612" s="6"/>
      <c r="Z612" s="6"/>
      <c r="AA612" s="6"/>
      <c r="AB612" s="6"/>
      <c r="AC612" s="6"/>
      <c r="AD612" s="6"/>
      <c r="AE612" s="6"/>
      <c r="AF612" s="6" t="s">
        <v>499</v>
      </c>
      <c r="AG612" s="6" t="s">
        <v>1580</v>
      </c>
      <c r="AH612" s="6" t="s">
        <v>1581</v>
      </c>
      <c r="AI612" s="6" t="s">
        <v>1582</v>
      </c>
      <c r="AJ612" s="6" t="s">
        <v>1612</v>
      </c>
      <c r="AK612" s="6" t="s">
        <v>1618</v>
      </c>
      <c r="AL612" s="6" t="s">
        <v>1623</v>
      </c>
      <c r="AM612" s="5">
        <v>0</v>
      </c>
      <c r="AN612" s="10" t="s">
        <v>1624</v>
      </c>
      <c r="AO612" s="10" t="s">
        <v>1625</v>
      </c>
      <c r="AP612" s="10" t="s">
        <v>1626</v>
      </c>
      <c r="AQ612" s="6"/>
      <c r="AR612" s="10" t="s">
        <v>8</v>
      </c>
      <c r="AS612" s="10" t="s">
        <v>55</v>
      </c>
      <c r="AT612" s="10" t="s">
        <v>10</v>
      </c>
      <c r="AU612" s="10" t="s">
        <v>11</v>
      </c>
      <c r="AV612" s="10"/>
      <c r="AW612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'Igacovirus' ,/*[species]=*/ 'Avian coronavirus 9203' ,/*[isType]=*/ '0' ,/*[exemplarAccessions]=*/ 'KR902510.1' ,/*[exemplarName]=*/ 'Infectious bronchitis virus Ind-TN92-03' ,/*[abbrev]=*/ 'ACoV_9203'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12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2" s="60" t="str">
        <f t="shared" ca="1" si="66"/>
        <v>/*[filename]=*/ 'ICTV MSL Release 35 2019 Changes.2.col_mapped.SQLinsert.xlsx' ,/*[sort]=*/ '605'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2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2" s="60" t="str">
        <f t="shared" si="68"/>
        <v xml:space="preserve">,/*[subclass]=*/NULL,/*[order]=*/ 'Nidovirales' ,/*[suborder]=*/ 'Cornidovirineae' ,/*[family]=*/ 'Coronaviridae' ,/*[subfamily]=*/ 'Orthocoronavirinae' ,/*[genus]=*/ 'Gammacoronavirus' ,/*[subgenus]=*/ 'Igacovirus' ,/*[species]=*/ 'Avian coronavirus 9203' ,/*[isType]=*/ '0' ,/*[exemplarAccessions]=*/ 'KR902510.1' ,/*[exemplarName]=*/ 'Infectious bronchitis virus Ind-TN92-03' ,/*[abbrev]=*/ 'ACoV_9203' ,/*[exemplarIsolate]=*/NULL,/*[isComplete]=*/ 'CG' ,/*[molecule]=*/ 'ssRNA (+)' </v>
      </c>
      <c r="BB612" s="60" t="str">
        <f t="shared" si="69"/>
        <v xml:space="preserve">,/*[change]=*/ 'Create new' ,/*[rank]=*/ 'species' </v>
      </c>
    </row>
    <row r="613" spans="1:54" x14ac:dyDescent="0.2">
      <c r="A6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3" s="14">
        <v>606</v>
      </c>
      <c r="D613" s="16" t="s">
        <v>1518</v>
      </c>
      <c r="E613" s="14" t="s">
        <v>5880</v>
      </c>
      <c r="F613" s="16" t="s">
        <v>5447</v>
      </c>
      <c r="G613" s="24"/>
      <c r="H613" s="24"/>
      <c r="I613" s="24"/>
      <c r="J613" s="24"/>
      <c r="K613" s="24"/>
      <c r="L613" s="24"/>
      <c r="M613" s="24"/>
      <c r="N613" s="24"/>
      <c r="O613" s="24" t="s">
        <v>499</v>
      </c>
      <c r="P613" s="24" t="s">
        <v>1580</v>
      </c>
      <c r="Q613" s="24" t="s">
        <v>1581</v>
      </c>
      <c r="R613" s="24" t="s">
        <v>1582</v>
      </c>
      <c r="S613" s="24" t="s">
        <v>1627</v>
      </c>
      <c r="T613" s="24" t="s">
        <v>1628</v>
      </c>
      <c r="U613" s="24"/>
      <c r="V613" s="24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10"/>
      <c r="AO613" s="10"/>
      <c r="AP613" s="10"/>
      <c r="AQ613" s="6"/>
      <c r="AR613" s="10"/>
      <c r="AS613" s="10"/>
      <c r="AT613" s="10" t="s">
        <v>28</v>
      </c>
      <c r="AU613" s="10" t="s">
        <v>20</v>
      </c>
      <c r="AV613" s="10"/>
      <c r="AW613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'Cornidovirineae' ,/*[srcFamily]=*/ 'Coronaviridae' ,/*[srcSubFamily]=*/ 'Orthocoronavirinae' ,/*[srcGenus]=*/ 'Deltacoronavirus' ,/*[srcSubgenus]=*/ 'Moordecovirus' 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'subgenus' /*,_comment='loaded from D:\client\github\ICTVonlineDbLoad\excel_files\[ICTV MSL Release 35 2019 Changes.2.col_mapped.SQLinsert.xlsx]load_next_msl'*/)</v>
      </c>
      <c r="AX613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3" s="60" t="str">
        <f t="shared" ca="1" si="66"/>
        <v xml:space="preserve">/*[filename]=*/ 'ICTV MSL Release 35 2019 Changes.2.col_mapped.SQLinsert.xlsx' ,/*[sort]=*/ '606'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13" s="60" t="str">
        <f t="shared" si="67"/>
        <v>,/*[srcSubOrder]=*/ 'Cornidovirineae' ,/*[srcFamily]=*/ 'Coronaviridae' ,/*[srcSubFamily]=*/ 'Orthocoronavirinae' ,/*[srcGenus]=*/ 'Deltacoronavirus' ,/*[srcSubgenus]=*/ 'Moordecovirus' ,/*[srcSpecies]=*/NULL,/*[srcIstype]=*/NULL,/*[empty1]=*/NULL,/*[realm]=*/NULL,/*[subrealm]=*/NULL,/*[kingdom]=*/NULL,/*[subkingdom]=*/NULL,/*[phylum]=*/NULL,/*[Subphylum]=*/NULL,/*[class]=*/NULL</v>
      </c>
      <c r="BA613" s="60" t="str">
        <f t="shared" si="68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13" s="60" t="str">
        <f t="shared" si="69"/>
        <v xml:space="preserve">,/*[change]=*/ 'Abolish' ,/*[rank]=*/ 'subgenus' </v>
      </c>
    </row>
    <row r="614" spans="1:54" x14ac:dyDescent="0.2">
      <c r="A6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4" s="14">
        <v>607</v>
      </c>
      <c r="D614" s="16" t="s">
        <v>1518</v>
      </c>
      <c r="E614" s="14" t="s">
        <v>5880</v>
      </c>
      <c r="F614" s="16" t="s">
        <v>5447</v>
      </c>
      <c r="G614" s="24"/>
      <c r="H614" s="24"/>
      <c r="I614" s="24"/>
      <c r="J614" s="24"/>
      <c r="K614" s="24"/>
      <c r="L614" s="24"/>
      <c r="M614" s="24"/>
      <c r="N614" s="24"/>
      <c r="O614" s="24" t="s">
        <v>499</v>
      </c>
      <c r="P614" s="24" t="s">
        <v>1580</v>
      </c>
      <c r="Q614" s="24" t="s">
        <v>1581</v>
      </c>
      <c r="R614" s="24" t="s">
        <v>1582</v>
      </c>
      <c r="S614" s="24" t="s">
        <v>1627</v>
      </c>
      <c r="T614" s="24" t="s">
        <v>1628</v>
      </c>
      <c r="U614" s="24" t="s">
        <v>1629</v>
      </c>
      <c r="V614" s="24"/>
      <c r="X614" s="6"/>
      <c r="Y614" s="6"/>
      <c r="Z614" s="6"/>
      <c r="AA614" s="6"/>
      <c r="AB614" s="6"/>
      <c r="AC614" s="6"/>
      <c r="AD614" s="6"/>
      <c r="AE614" s="6"/>
      <c r="AF614" s="6" t="s">
        <v>499</v>
      </c>
      <c r="AG614" s="6" t="s">
        <v>1580</v>
      </c>
      <c r="AH614" s="6" t="s">
        <v>1581</v>
      </c>
      <c r="AI614" s="6" t="s">
        <v>1582</v>
      </c>
      <c r="AJ614" s="6" t="s">
        <v>1627</v>
      </c>
      <c r="AK614" s="6" t="s">
        <v>1630</v>
      </c>
      <c r="AL614" s="6" t="s">
        <v>1629</v>
      </c>
      <c r="AM614" s="5">
        <v>0</v>
      </c>
      <c r="AN614" s="12" t="s">
        <v>1631</v>
      </c>
      <c r="AO614" s="20" t="s">
        <v>1629</v>
      </c>
      <c r="AP614" s="10" t="s">
        <v>1632</v>
      </c>
      <c r="AQ614" s="10"/>
      <c r="AR614" s="10" t="s">
        <v>8</v>
      </c>
      <c r="AS614" s="10" t="s">
        <v>55</v>
      </c>
      <c r="AT614" s="10" t="s">
        <v>32</v>
      </c>
      <c r="AU614" s="10" t="s">
        <v>11</v>
      </c>
      <c r="AV614" s="10"/>
      <c r="AW614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'Cornidovirineae' ,/*[srcFamily]=*/ 'Coronaviridae' ,/*[srcSubFamily]=*/ 'Orthocoronavirinae' ,/*[srcGenus]=*/ 'Deltacoronavirus' ,/*[srcSubgenus]=*/ 'Moordecovirus' ,/*[srcSpecies]=*/ 'Common moorhen coronavirus HKU21' 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'Deltacoronavirus' ,/*[subgenus]=*/ 'Buldecovirus' ,/*[species]=*/ 'Common moorhen coronavirus HKU21' ,/*[isType]=*/ '0' ,/*[exemplarAccessions]=*/ 'JQ065049.1' ,/*[exemplarName]=*/ 'Common moorhen coronavirus HKU21' ,/*[abbrev]=*/ 'CMCoV_HKU21' ,/*[exemplarIsolate]=*/NULL,/*[isComplete]=*/ 'CG' ,/*[molecule]=*/ 'ssRNA (+)' ,/*[change]=*/ 'Move' ,/*[rank]=*/ 'species' /*,_comment='loaded from D:\client\github\ICTVonlineDbLoad\excel_files\[ICTV MSL Release 35 2019 Changes.2.col_mapped.SQLinsert.xlsx]load_next_msl'*/)</v>
      </c>
      <c r="AX614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4" s="60" t="str">
        <f t="shared" ca="1" si="66"/>
        <v xml:space="preserve">/*[filename]=*/ 'ICTV MSL Release 35 2019 Changes.2.col_mapped.SQLinsert.xlsx' ,/*[sort]=*/ '607'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14" s="60" t="str">
        <f t="shared" si="67"/>
        <v>,/*[srcSubOrder]=*/ 'Cornidovirineae' ,/*[srcFamily]=*/ 'Coronaviridae' ,/*[srcSubFamily]=*/ 'Orthocoronavirinae' ,/*[srcGenus]=*/ 'Deltacoronavirus' ,/*[srcSubgenus]=*/ 'Moordecovirus' ,/*[srcSpecies]=*/ 'Common moorhen coronavirus HKU21' ,/*[srcIstype]=*/NULL,/*[empty1]=*/NULL,/*[realm]=*/NULL,/*[subrealm]=*/NULL,/*[kingdom]=*/NULL,/*[subkingdom]=*/NULL,/*[phylum]=*/NULL,/*[Subphylum]=*/NULL,/*[class]=*/NULL</v>
      </c>
      <c r="BA614" s="60" t="str">
        <f t="shared" si="68"/>
        <v xml:space="preserve">,/*[subclass]=*/NULL,/*[order]=*/ 'Nidovirales' ,/*[suborder]=*/ 'Cornidovirineae' ,/*[family]=*/ 'Coronaviridae' ,/*[subfamily]=*/ 'Orthocoronavirinae' ,/*[genus]=*/ 'Deltacoronavirus' ,/*[subgenus]=*/ 'Buldecovirus' ,/*[species]=*/ 'Common moorhen coronavirus HKU21' ,/*[isType]=*/ '0' ,/*[exemplarAccessions]=*/ 'JQ065049.1' ,/*[exemplarName]=*/ 'Common moorhen coronavirus HKU21' ,/*[abbrev]=*/ 'CMCoV_HKU21' ,/*[exemplarIsolate]=*/NULL,/*[isComplete]=*/ 'CG' ,/*[molecule]=*/ 'ssRNA (+)' </v>
      </c>
      <c r="BB614" s="60" t="str">
        <f t="shared" si="69"/>
        <v xml:space="preserve">,/*[change]=*/ 'Move' ,/*[rank]=*/ 'species' </v>
      </c>
    </row>
    <row r="615" spans="1:54" x14ac:dyDescent="0.2">
      <c r="A6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5" s="14">
        <v>608</v>
      </c>
      <c r="D615" s="16" t="s">
        <v>1518</v>
      </c>
      <c r="E615" s="14" t="s">
        <v>5880</v>
      </c>
      <c r="F615" s="16" t="s">
        <v>5447</v>
      </c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X615" s="6"/>
      <c r="Y615" s="6"/>
      <c r="Z615" s="6"/>
      <c r="AA615" s="6"/>
      <c r="AB615" s="6"/>
      <c r="AC615" s="6"/>
      <c r="AD615" s="6"/>
      <c r="AE615" s="6"/>
      <c r="AF615" s="6" t="s">
        <v>499</v>
      </c>
      <c r="AG615" s="6" t="s">
        <v>1633</v>
      </c>
      <c r="AH615" s="6" t="s">
        <v>1634</v>
      </c>
      <c r="AI615" s="6" t="s">
        <v>1635</v>
      </c>
      <c r="AJ615" s="6" t="s">
        <v>1636</v>
      </c>
      <c r="AK615" s="6" t="s">
        <v>1637</v>
      </c>
      <c r="AL615" s="6"/>
      <c r="AM615" s="6"/>
      <c r="AN615" s="12"/>
      <c r="AO615" s="10"/>
      <c r="AP615" s="10"/>
      <c r="AQ615" s="10"/>
      <c r="AR615" s="10"/>
      <c r="AS615" s="10" t="s">
        <v>55</v>
      </c>
      <c r="AT615" s="10" t="s">
        <v>10</v>
      </c>
      <c r="AU615" s="10" t="s">
        <v>20</v>
      </c>
      <c r="AV615" s="10"/>
      <c r="AW615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'Infratovirus' ,/*[subgenus]=*/ 'Hepoptovirus'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15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5" s="60" t="str">
        <f t="shared" ca="1" si="66"/>
        <v>/*[filename]=*/ 'ICTV MSL Release 35 2019 Changes.2.col_mapped.SQLinsert.xlsx' ,/*[sort]=*/ '608'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5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5" s="60" t="str">
        <f t="shared" si="68"/>
        <v xml:space="preserve">,/*[subclass]=*/NULL,/*[order]=*/ 'Nidovirales' ,/*[suborder]=*/ 'Tornidovirineae' ,/*[family]=*/ 'Tobaniviridae' ,/*[subfamily]=*/ 'Serpentovirinae' ,/*[genus]=*/ 'Infratovirus' ,/*[subgenus]=*/ 'Hepoptovirus' ,/*[species]=*/NULL,/*[isType]=*/NULL,/*[exemplarAccessions]=*/NULL,/*[exemplarName]=*/NULL,/*[abbrev]=*/NULL,/*[exemplarIsolate]=*/NULL,/*[isComplete]=*/NULL,/*[molecule]=*/ 'ssRNA (+)' </v>
      </c>
      <c r="BB615" s="60" t="str">
        <f t="shared" si="69"/>
        <v xml:space="preserve">,/*[change]=*/ 'Create new' ,/*[rank]=*/ 'subgenus' </v>
      </c>
    </row>
    <row r="616" spans="1:54" x14ac:dyDescent="0.2">
      <c r="A6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6" s="14">
        <v>609</v>
      </c>
      <c r="D616" s="16" t="s">
        <v>1518</v>
      </c>
      <c r="E616" s="14" t="s">
        <v>5880</v>
      </c>
      <c r="F616" s="16" t="s">
        <v>5447</v>
      </c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X616" s="6"/>
      <c r="Y616" s="6"/>
      <c r="Z616" s="6"/>
      <c r="AA616" s="6"/>
      <c r="AB616" s="6"/>
      <c r="AC616" s="6"/>
      <c r="AD616" s="6"/>
      <c r="AE616" s="6"/>
      <c r="AF616" s="6" t="s">
        <v>499</v>
      </c>
      <c r="AG616" s="6" t="s">
        <v>1633</v>
      </c>
      <c r="AH616" s="6" t="s">
        <v>1634</v>
      </c>
      <c r="AI616" s="6" t="s">
        <v>1635</v>
      </c>
      <c r="AJ616" s="6" t="s">
        <v>1636</v>
      </c>
      <c r="AK616" s="6" t="s">
        <v>1637</v>
      </c>
      <c r="AL616" s="6" t="s">
        <v>1638</v>
      </c>
      <c r="AM616" s="5">
        <v>0</v>
      </c>
      <c r="AN616" s="12" t="s">
        <v>1639</v>
      </c>
      <c r="AO616" s="10" t="s">
        <v>1640</v>
      </c>
      <c r="AP616" s="10" t="s">
        <v>1641</v>
      </c>
      <c r="AQ616" s="10"/>
      <c r="AR616" s="10" t="s">
        <v>21</v>
      </c>
      <c r="AS616" s="10" t="s">
        <v>55</v>
      </c>
      <c r="AT616" s="10" t="s">
        <v>10</v>
      </c>
      <c r="AU616" s="10" t="s">
        <v>11</v>
      </c>
      <c r="AV616" s="10"/>
      <c r="AW616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'Infratovirus' ,/*[subgenus]=*/ 'Hepoptovirus' ,/*[species]=*/ 'Hebius tobanivirus 1' ,/*[isType]=*/ '0' ,/*[exemplarAccessions]=*/ 'MG600028.1' ,/*[exemplarName]=*/ 'Hainan hebius popei torovirus LPSC33749' ,/*[abbrev]=*/ 'HpoToV_33749' ,/*[exemplarIsolate]=*/NULL,/*[isComplete]=*/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616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6" s="60" t="str">
        <f t="shared" ca="1" si="66"/>
        <v>/*[filename]=*/ 'ICTV MSL Release 35 2019 Changes.2.col_mapped.SQLinsert.xlsx' ,/*[sort]=*/ '609'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6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6" s="60" t="str">
        <f t="shared" si="68"/>
        <v xml:space="preserve">,/*[subclass]=*/NULL,/*[order]=*/ 'Nidovirales' ,/*[suborder]=*/ 'Tornidovirineae' ,/*[family]=*/ 'Tobaniviridae' ,/*[subfamily]=*/ 'Serpentovirinae' ,/*[genus]=*/ 'Infratovirus' ,/*[subgenus]=*/ 'Hepoptovirus' ,/*[species]=*/ 'Hebius tobanivirus 1' ,/*[isType]=*/ '0' ,/*[exemplarAccessions]=*/ 'MG600028.1' ,/*[exemplarName]=*/ 'Hainan hebius popei torovirus LPSC33749' ,/*[abbrev]=*/ 'HpoToV_33749' ,/*[exemplarIsolate]=*/NULL,/*[isComplete]=*/ 'CCG' ,/*[molecule]=*/ 'ssRNA (+)' </v>
      </c>
      <c r="BB616" s="60" t="str">
        <f t="shared" si="69"/>
        <v xml:space="preserve">,/*[change]=*/ 'Create new' ,/*[rank]=*/ 'species' </v>
      </c>
    </row>
    <row r="617" spans="1:54" x14ac:dyDescent="0.2">
      <c r="A6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7" s="14">
        <v>610</v>
      </c>
      <c r="D617" s="16" t="s">
        <v>1518</v>
      </c>
      <c r="E617" s="14" t="s">
        <v>5880</v>
      </c>
      <c r="F617" s="16" t="s">
        <v>5447</v>
      </c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36"/>
      <c r="S617" s="24"/>
      <c r="T617" s="24"/>
      <c r="U617" s="24"/>
      <c r="V617" s="24"/>
      <c r="X617" s="6"/>
      <c r="Y617" s="6"/>
      <c r="Z617" s="6"/>
      <c r="AA617" s="6"/>
      <c r="AB617" s="6"/>
      <c r="AC617" s="6"/>
      <c r="AD617" s="6"/>
      <c r="AE617" s="6"/>
      <c r="AF617" s="6" t="s">
        <v>499</v>
      </c>
      <c r="AG617" s="6" t="s">
        <v>1633</v>
      </c>
      <c r="AH617" s="6" t="s">
        <v>1634</v>
      </c>
      <c r="AI617" s="6" t="s">
        <v>1635</v>
      </c>
      <c r="AJ617" s="6" t="s">
        <v>1642</v>
      </c>
      <c r="AK617" s="6"/>
      <c r="AL617" s="6"/>
      <c r="AM617" s="6"/>
      <c r="AN617" s="10"/>
      <c r="AO617" s="10"/>
      <c r="AP617" s="10"/>
      <c r="AQ617" s="10"/>
      <c r="AR617" s="10"/>
      <c r="AS617" s="10" t="s">
        <v>55</v>
      </c>
      <c r="AT617" s="10" t="s">
        <v>10</v>
      </c>
      <c r="AU617" s="10" t="s">
        <v>13</v>
      </c>
      <c r="AV617" s="10"/>
      <c r="AW617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'Lyctovirus'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617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7" s="60" t="str">
        <f t="shared" ca="1" si="66"/>
        <v>/*[filename]=*/ 'ICTV MSL Release 35 2019 Changes.2.col_mapped.SQLinsert.xlsx' ,/*[sort]=*/ '610'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7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7" s="60" t="str">
        <f t="shared" si="68"/>
        <v xml:space="preserve">,/*[subclass]=*/NULL,/*[order]=*/ 'Nidovirales' ,/*[suborder]=*/ 'Tornidovirineae' ,/*[family]=*/ 'Tobaniviridae' ,/*[subfamily]=*/ 'Serpentovirinae' ,/*[genus]=*/ 'Lyctovirus' ,/*[subgenus]=*/NULL,/*[species]=*/NULL,/*[isType]=*/NULL,/*[exemplarAccessions]=*/NULL,/*[exemplarName]=*/NULL,/*[abbrev]=*/NULL,/*[exemplarIsolate]=*/NULL,/*[isComplete]=*/NULL,/*[molecule]=*/ 'ssRNA (+)' </v>
      </c>
      <c r="BB617" s="60" t="str">
        <f t="shared" si="69"/>
        <v xml:space="preserve">,/*[change]=*/ 'Create new' ,/*[rank]=*/ 'genus' </v>
      </c>
    </row>
    <row r="618" spans="1:54" x14ac:dyDescent="0.2">
      <c r="A6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8" s="14">
        <v>611</v>
      </c>
      <c r="D618" s="16" t="s">
        <v>1518</v>
      </c>
      <c r="E618" s="14" t="s">
        <v>5880</v>
      </c>
      <c r="F618" s="16" t="s">
        <v>5447</v>
      </c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36"/>
      <c r="S618" s="24"/>
      <c r="T618" s="24"/>
      <c r="U618" s="24"/>
      <c r="V618" s="24"/>
      <c r="X618" s="6"/>
      <c r="Y618" s="6"/>
      <c r="Z618" s="6"/>
      <c r="AA618" s="6"/>
      <c r="AB618" s="6"/>
      <c r="AC618" s="6"/>
      <c r="AD618" s="6"/>
      <c r="AE618" s="6"/>
      <c r="AF618" s="6" t="s">
        <v>499</v>
      </c>
      <c r="AG618" s="6" t="s">
        <v>1633</v>
      </c>
      <c r="AH618" s="6" t="s">
        <v>1634</v>
      </c>
      <c r="AI618" s="6" t="s">
        <v>1635</v>
      </c>
      <c r="AJ618" s="6" t="s">
        <v>1642</v>
      </c>
      <c r="AK618" s="6" t="s">
        <v>1643</v>
      </c>
      <c r="AL618" s="6"/>
      <c r="AM618" s="6"/>
      <c r="AN618" s="10"/>
      <c r="AO618" s="10"/>
      <c r="AP618" s="10"/>
      <c r="AQ618" s="10"/>
      <c r="AR618" s="10"/>
      <c r="AS618" s="10" t="s">
        <v>55</v>
      </c>
      <c r="AT618" s="10" t="s">
        <v>10</v>
      </c>
      <c r="AU618" s="10" t="s">
        <v>20</v>
      </c>
      <c r="AV618" s="10"/>
      <c r="AW618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'Lyctovirus' ,/*[subgenus]=*/ 'Rebatovirus'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18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8" s="60" t="str">
        <f t="shared" ca="1" si="66"/>
        <v>/*[filename]=*/ 'ICTV MSL Release 35 2019 Changes.2.col_mapped.SQLinsert.xlsx' ,/*[sort]=*/ '611'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8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8" s="60" t="str">
        <f t="shared" si="68"/>
        <v xml:space="preserve">,/*[subclass]=*/NULL,/*[order]=*/ 'Nidovirales' ,/*[suborder]=*/ 'Tornidovirineae' ,/*[family]=*/ 'Tobaniviridae' ,/*[subfamily]=*/ 'Serpentovirinae' ,/*[genus]=*/ 'Lyctovirus' ,/*[subgenus]=*/ 'Rebatovirus' ,/*[species]=*/NULL,/*[isType]=*/NULL,/*[exemplarAccessions]=*/NULL,/*[exemplarName]=*/NULL,/*[abbrev]=*/NULL,/*[exemplarIsolate]=*/NULL,/*[isComplete]=*/NULL,/*[molecule]=*/ 'ssRNA (+)' </v>
      </c>
      <c r="BB618" s="60" t="str">
        <f t="shared" si="69"/>
        <v xml:space="preserve">,/*[change]=*/ 'Create new' ,/*[rank]=*/ 'subgenus' </v>
      </c>
    </row>
    <row r="619" spans="1:54" x14ac:dyDescent="0.2">
      <c r="A6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9" s="14">
        <v>612</v>
      </c>
      <c r="D619" s="16" t="s">
        <v>1518</v>
      </c>
      <c r="E619" s="14" t="s">
        <v>5880</v>
      </c>
      <c r="F619" s="16" t="s">
        <v>5447</v>
      </c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36"/>
      <c r="S619" s="24"/>
      <c r="T619" s="24"/>
      <c r="U619" s="24"/>
      <c r="V619" s="24"/>
      <c r="X619" s="6"/>
      <c r="Y619" s="6"/>
      <c r="Z619" s="6"/>
      <c r="AA619" s="6"/>
      <c r="AB619" s="6"/>
      <c r="AC619" s="6"/>
      <c r="AD619" s="6"/>
      <c r="AE619" s="6"/>
      <c r="AF619" s="6" t="s">
        <v>499</v>
      </c>
      <c r="AG619" s="6" t="s">
        <v>1633</v>
      </c>
      <c r="AH619" s="6" t="s">
        <v>1634</v>
      </c>
      <c r="AI619" s="6" t="s">
        <v>1635</v>
      </c>
      <c r="AJ619" s="6" t="s">
        <v>1642</v>
      </c>
      <c r="AK619" s="6" t="s">
        <v>1643</v>
      </c>
      <c r="AL619" s="6" t="s">
        <v>1644</v>
      </c>
      <c r="AM619" s="5">
        <v>1</v>
      </c>
      <c r="AN619" s="10" t="s">
        <v>1645</v>
      </c>
      <c r="AO619" s="10" t="s">
        <v>1646</v>
      </c>
      <c r="AP619" s="10" t="s">
        <v>1647</v>
      </c>
      <c r="AQ619" s="10"/>
      <c r="AR619" s="10" t="s">
        <v>21</v>
      </c>
      <c r="AS619" s="10" t="s">
        <v>55</v>
      </c>
      <c r="AT619" s="10" t="s">
        <v>19</v>
      </c>
      <c r="AU619" s="10" t="s">
        <v>11</v>
      </c>
      <c r="AV619" s="10"/>
      <c r="AW619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'Lyctovirus' ,/*[subgenus]=*/ 'Rebatovirus' ,/*[species]=*/ 'Lycodon tobanivirus 1' ,/*[isType]=*/ '1' ,/*[exemplarAccessions]=*/ 'MG600030.1' ,/*[exemplarName]=*/ 'Guangdong red-banded snake (Lycodon rufozonatus) torovirus LPSF30546' ,/*[abbrev]=*/ 'GRBSToV'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619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9" s="60" t="str">
        <f t="shared" ca="1" si="66"/>
        <v>/*[filename]=*/ 'ICTV MSL Release 35 2019 Changes.2.col_mapped.SQLinsert.xlsx' ,/*[sort]=*/ '612'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9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9" s="60" t="str">
        <f t="shared" si="68"/>
        <v xml:space="preserve">,/*[subclass]=*/NULL,/*[order]=*/ 'Nidovirales' ,/*[suborder]=*/ 'Tornidovirineae' ,/*[family]=*/ 'Tobaniviridae' ,/*[subfamily]=*/ 'Serpentovirinae' ,/*[genus]=*/ 'Lyctovirus' ,/*[subgenus]=*/ 'Rebatovirus' ,/*[species]=*/ 'Lycodon tobanivirus 1' ,/*[isType]=*/ '1' ,/*[exemplarAccessions]=*/ 'MG600030.1' ,/*[exemplarName]=*/ 'Guangdong red-banded snake (Lycodon rufozonatus) torovirus LPSF30546' ,/*[abbrev]=*/ 'GRBSToV' ,/*[exemplarIsolate]=*/NULL,/*[isComplete]=*/ 'CCG' ,/*[molecule]=*/ 'ssRNA (+)' </v>
      </c>
      <c r="BB619" s="60" t="str">
        <f t="shared" si="69"/>
        <v xml:space="preserve">,/*[change]=*/ 'Create new; assign as type species' ,/*[rank]=*/ 'species' </v>
      </c>
    </row>
    <row r="620" spans="1:54" x14ac:dyDescent="0.2">
      <c r="A6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0" s="14">
        <v>613</v>
      </c>
      <c r="D620" s="16" t="s">
        <v>1518</v>
      </c>
      <c r="E620" s="14" t="s">
        <v>5880</v>
      </c>
      <c r="F620" s="16" t="s">
        <v>5447</v>
      </c>
      <c r="G620" s="24"/>
      <c r="H620" s="24"/>
      <c r="I620" s="24"/>
      <c r="J620" s="24"/>
      <c r="K620" s="24"/>
      <c r="L620" s="24"/>
      <c r="M620" s="24"/>
      <c r="N620" s="24"/>
      <c r="O620" s="24" t="s">
        <v>499</v>
      </c>
      <c r="P620" s="24" t="s">
        <v>1633</v>
      </c>
      <c r="Q620" s="24" t="s">
        <v>1634</v>
      </c>
      <c r="R620" s="36" t="s">
        <v>5235</v>
      </c>
      <c r="S620" s="24" t="s">
        <v>1648</v>
      </c>
      <c r="T620" s="24"/>
      <c r="U620" s="24"/>
      <c r="V620" s="24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10"/>
      <c r="AO620" s="10"/>
      <c r="AP620" s="10"/>
      <c r="AQ620" s="10"/>
      <c r="AR620" s="10"/>
      <c r="AS620" s="10"/>
      <c r="AT620" s="10" t="s">
        <v>28</v>
      </c>
      <c r="AU620" s="10" t="s">
        <v>13</v>
      </c>
      <c r="AV620" s="10"/>
      <c r="AW620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'Tornidovirineae' ,/*[srcFamily]=*/ 'Tobaniviridae' ,/*[srcSubFamily]=*/ 'Serpentovirinae+2:18' ,/*[srcGenus]=*/ 'Tiruvirus'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620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0" s="60" t="str">
        <f t="shared" ca="1" si="66"/>
        <v xml:space="preserve">/*[filename]=*/ 'ICTV MSL Release 35 2019 Changes.2.col_mapped.SQLinsert.xlsx' ,/*[sort]=*/ '613'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20" s="60" t="str">
        <f t="shared" si="67"/>
        <v>,/*[srcSubOrder]=*/ 'Tornidovirineae' ,/*[srcFamily]=*/ 'Tobaniviridae' ,/*[srcSubFamily]=*/ 'Serpentovirinae+2:18' ,/*[srcGenus]=*/ 'Tiruvirus' ,/*[srcSubgenus]=*/NULL,/*[srcSpecies]=*/NULL,/*[srcIstype]=*/NULL,/*[empty1]=*/NULL,/*[realm]=*/NULL,/*[subrealm]=*/NULL,/*[kingdom]=*/NULL,/*[subkingdom]=*/NULL,/*[phylum]=*/NULL,/*[Subphylum]=*/NULL,/*[class]=*/NULL</v>
      </c>
      <c r="BA620" s="60" t="str">
        <f t="shared" si="68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20" s="60" t="str">
        <f t="shared" si="69"/>
        <v xml:space="preserve">,/*[change]=*/ 'Abolish' ,/*[rank]=*/ 'genus' </v>
      </c>
    </row>
    <row r="621" spans="1:54" x14ac:dyDescent="0.2">
      <c r="A6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1" s="14">
        <v>614</v>
      </c>
      <c r="D621" s="16" t="s">
        <v>1518</v>
      </c>
      <c r="E621" s="14" t="s">
        <v>5880</v>
      </c>
      <c r="F621" s="16" t="s">
        <v>5447</v>
      </c>
      <c r="G621" s="24"/>
      <c r="H621" s="24"/>
      <c r="I621" s="24"/>
      <c r="J621" s="24"/>
      <c r="K621" s="24"/>
      <c r="L621" s="24"/>
      <c r="M621" s="24"/>
      <c r="N621" s="24"/>
      <c r="O621" s="24" t="s">
        <v>499</v>
      </c>
      <c r="P621" s="24" t="s">
        <v>1633</v>
      </c>
      <c r="Q621" s="24" t="s">
        <v>1634</v>
      </c>
      <c r="R621" s="36" t="s">
        <v>1635</v>
      </c>
      <c r="S621" s="24" t="s">
        <v>1648</v>
      </c>
      <c r="T621" s="24" t="s">
        <v>1649</v>
      </c>
      <c r="U621" s="24"/>
      <c r="V621" s="24"/>
      <c r="X621" s="6"/>
      <c r="Y621" s="6"/>
      <c r="Z621" s="6"/>
      <c r="AA621" s="6"/>
      <c r="AB621" s="6"/>
      <c r="AC621" s="6"/>
      <c r="AD621" s="6"/>
      <c r="AE621" s="6"/>
      <c r="AF621" s="6" t="s">
        <v>499</v>
      </c>
      <c r="AG621" s="6" t="s">
        <v>1633</v>
      </c>
      <c r="AH621" s="6" t="s">
        <v>1634</v>
      </c>
      <c r="AI621" s="6" t="s">
        <v>1635</v>
      </c>
      <c r="AJ621" s="6" t="s">
        <v>1650</v>
      </c>
      <c r="AK621" s="6" t="s">
        <v>1649</v>
      </c>
      <c r="AL621" s="6"/>
      <c r="AM621" s="6"/>
      <c r="AN621" s="12"/>
      <c r="AO621" s="10"/>
      <c r="AP621" s="10"/>
      <c r="AQ621" s="10"/>
      <c r="AR621" s="10"/>
      <c r="AS621" s="10" t="s">
        <v>55</v>
      </c>
      <c r="AT621" s="10" t="s">
        <v>32</v>
      </c>
      <c r="AU621" s="10" t="s">
        <v>20</v>
      </c>
      <c r="AV621" s="10"/>
      <c r="AW621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'Tornidovirineae' ,/*[srcFamily]=*/ 'Tobaniviridae' ,/*[srcSubFamily]=*/ 'Serpentovirinae' ,/*[srcGenus]=*/ 'Tiruvirus' ,/*[srcSubgenus]=*/ 'Tilitovirus' 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'Tilitovirus' ,/*[species]=*/NULL,/*[isType]=*/NULL,/*[exemplarAccessions]=*/NULL,/*[exemplarName]=*/NULL,/*[abbrev]=*/NULL,/*[exemplarIsolate]=*/NULL,/*[isComplete]=*/NULL,/*[molecule]=*/ 'ssRNA (+)' ,/*[change]=*/ 'Move' ,/*[rank]=*/ 'subgenus' /*,_comment='loaded from D:\client\github\ICTVonlineDbLoad\excel_files\[ICTV MSL Release 35 2019 Changes.2.col_mapped.SQLinsert.xlsx]load_next_msl'*/)</v>
      </c>
      <c r="AX621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1" s="60" t="str">
        <f t="shared" ca="1" si="66"/>
        <v xml:space="preserve">/*[filename]=*/ 'ICTV MSL Release 35 2019 Changes.2.col_mapped.SQLinsert.xlsx' ,/*[sort]=*/ '614'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21" s="60" t="str">
        <f t="shared" si="67"/>
        <v>,/*[srcSubOrder]=*/ 'Tornidovirineae' ,/*[srcFamily]=*/ 'Tobaniviridae' ,/*[srcSubFamily]=*/ 'Serpentovirinae' ,/*[srcGenus]=*/ 'Tiruvirus' ,/*[srcSubgenus]=*/ 'Tilitovirus' ,/*[srcSpecies]=*/NULL,/*[srcIstype]=*/NULL,/*[empty1]=*/NULL,/*[realm]=*/NULL,/*[subrealm]=*/NULL,/*[kingdom]=*/NULL,/*[subkingdom]=*/NULL,/*[phylum]=*/NULL,/*[Subphylum]=*/NULL,/*[class]=*/NULL</v>
      </c>
      <c r="BA621" s="60" t="str">
        <f t="shared" si="68"/>
        <v xml:space="preserve">,/*[subclass]=*/NULL,/*[order]=*/ 'Nidovirales' ,/*[suborder]=*/ 'Tornidovirineae' ,/*[family]=*/ 'Tobaniviridae' ,/*[subfamily]=*/ 'Serpentovirinae' ,/*[genus]=*/ 'Pregotovirus' ,/*[subgenus]=*/ 'Tilitovirus' ,/*[species]=*/NULL,/*[isType]=*/NULL,/*[exemplarAccessions]=*/NULL,/*[exemplarName]=*/NULL,/*[abbrev]=*/NULL,/*[exemplarIsolate]=*/NULL,/*[isComplete]=*/NULL,/*[molecule]=*/ 'ssRNA (+)' </v>
      </c>
      <c r="BB621" s="60" t="str">
        <f t="shared" si="69"/>
        <v xml:space="preserve">,/*[change]=*/ 'Move' ,/*[rank]=*/ 'subgenus' </v>
      </c>
    </row>
    <row r="622" spans="1:54" x14ac:dyDescent="0.2">
      <c r="A6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2" s="14">
        <v>615</v>
      </c>
      <c r="D622" s="16" t="s">
        <v>1518</v>
      </c>
      <c r="E622" s="14" t="s">
        <v>5880</v>
      </c>
      <c r="F622" s="16" t="s">
        <v>5447</v>
      </c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36"/>
      <c r="S622" s="24"/>
      <c r="T622" s="24"/>
      <c r="U622" s="24"/>
      <c r="V622" s="24"/>
      <c r="X622" s="6"/>
      <c r="Y622" s="6"/>
      <c r="Z622" s="6"/>
      <c r="AA622" s="6"/>
      <c r="AB622" s="6"/>
      <c r="AC622" s="6"/>
      <c r="AD622" s="6"/>
      <c r="AE622" s="6"/>
      <c r="AF622" s="6" t="s">
        <v>499</v>
      </c>
      <c r="AG622" s="6" t="s">
        <v>1633</v>
      </c>
      <c r="AH622" s="6" t="s">
        <v>1634</v>
      </c>
      <c r="AI622" s="6" t="s">
        <v>1635</v>
      </c>
      <c r="AJ622" s="6" t="s">
        <v>1650</v>
      </c>
      <c r="AK622" s="6" t="s">
        <v>1651</v>
      </c>
      <c r="AL622" s="6"/>
      <c r="AM622" s="6"/>
      <c r="AN622" s="12"/>
      <c r="AO622" s="10"/>
      <c r="AP622" s="10"/>
      <c r="AQ622" s="10"/>
      <c r="AR622" s="10"/>
      <c r="AS622" s="10" t="s">
        <v>55</v>
      </c>
      <c r="AT622" s="10" t="s">
        <v>10</v>
      </c>
      <c r="AU622" s="10" t="s">
        <v>20</v>
      </c>
      <c r="AV622" s="10"/>
      <c r="AW622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'Snaturtovirus'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22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2" s="60" t="str">
        <f t="shared" ca="1" si="66"/>
        <v>/*[filename]=*/ 'ICTV MSL Release 35 2019 Changes.2.col_mapped.SQLinsert.xlsx' ,/*[sort]=*/ '615'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2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2" s="60" t="str">
        <f t="shared" si="68"/>
        <v xml:space="preserve">,/*[subclass]=*/NULL,/*[order]=*/ 'Nidovirales' ,/*[suborder]=*/ 'Tornidovirineae' ,/*[family]=*/ 'Tobaniviridae' ,/*[subfamily]=*/ 'Serpentovirinae' ,/*[genus]=*/ 'Pregotovirus' ,/*[subgenus]=*/ 'Snaturtovirus' ,/*[species]=*/NULL,/*[isType]=*/NULL,/*[exemplarAccessions]=*/NULL,/*[exemplarName]=*/NULL,/*[abbrev]=*/NULL,/*[exemplarIsolate]=*/NULL,/*[isComplete]=*/NULL,/*[molecule]=*/ 'ssRNA (+)' </v>
      </c>
      <c r="BB622" s="60" t="str">
        <f t="shared" si="69"/>
        <v xml:space="preserve">,/*[change]=*/ 'Create new' ,/*[rank]=*/ 'subgenus' </v>
      </c>
    </row>
    <row r="623" spans="1:54" x14ac:dyDescent="0.2">
      <c r="A6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3" s="14">
        <v>616</v>
      </c>
      <c r="D623" s="16" t="s">
        <v>1518</v>
      </c>
      <c r="E623" s="14" t="s">
        <v>5880</v>
      </c>
      <c r="F623" s="16" t="s">
        <v>5447</v>
      </c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36"/>
      <c r="S623" s="24"/>
      <c r="T623" s="24"/>
      <c r="U623" s="24"/>
      <c r="V623" s="24"/>
      <c r="X623" s="6"/>
      <c r="Y623" s="6"/>
      <c r="Z623" s="6"/>
      <c r="AA623" s="6"/>
      <c r="AB623" s="6"/>
      <c r="AC623" s="6"/>
      <c r="AD623" s="6"/>
      <c r="AE623" s="6"/>
      <c r="AF623" s="6" t="s">
        <v>499</v>
      </c>
      <c r="AG623" s="6" t="s">
        <v>1633</v>
      </c>
      <c r="AH623" s="6" t="s">
        <v>1634</v>
      </c>
      <c r="AI623" s="6" t="s">
        <v>1635</v>
      </c>
      <c r="AJ623" s="6" t="s">
        <v>1650</v>
      </c>
      <c r="AK623" s="6" t="s">
        <v>1651</v>
      </c>
      <c r="AL623" s="6" t="s">
        <v>1652</v>
      </c>
      <c r="AM623" s="5">
        <v>0</v>
      </c>
      <c r="AN623" s="12" t="s">
        <v>1653</v>
      </c>
      <c r="AO623" s="10" t="s">
        <v>1654</v>
      </c>
      <c r="AP623" s="10" t="s">
        <v>1655</v>
      </c>
      <c r="AQ623" s="10"/>
      <c r="AR623" s="10" t="s">
        <v>8</v>
      </c>
      <c r="AS623" s="10" t="s">
        <v>55</v>
      </c>
      <c r="AT623" s="10" t="s">
        <v>10</v>
      </c>
      <c r="AU623" s="10" t="s">
        <v>11</v>
      </c>
      <c r="AV623" s="10"/>
      <c r="AW623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'Snaturtovirus' ,/*[species]=*/ 'Berisnavirus 1' ,/*[isType]=*/ '0' ,/*[exemplarAccessions]=*/ 'MF685025.1' ,/*[exemplarName]=*/ 'Bellinger River snapping turtle virus J248' ,/*[abbrev]=*/ 'BRSTV'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3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3" s="60" t="str">
        <f t="shared" ca="1" si="66"/>
        <v>/*[filename]=*/ 'ICTV MSL Release 35 2019 Changes.2.col_mapped.SQLinsert.xlsx' ,/*[sort]=*/ '616'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3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3" s="60" t="str">
        <f t="shared" si="68"/>
        <v xml:space="preserve">,/*[subclass]=*/NULL,/*[order]=*/ 'Nidovirales' ,/*[suborder]=*/ 'Tornidovirineae' ,/*[family]=*/ 'Tobaniviridae' ,/*[subfamily]=*/ 'Serpentovirinae' ,/*[genus]=*/ 'Pregotovirus' ,/*[subgenus]=*/ 'Snaturtovirus' ,/*[species]=*/ 'Berisnavirus 1' ,/*[isType]=*/ '0' ,/*[exemplarAccessions]=*/ 'MF685025.1' ,/*[exemplarName]=*/ 'Bellinger River snapping turtle virus J248' ,/*[abbrev]=*/ 'BRSTV' ,/*[exemplarIsolate]=*/NULL,/*[isComplete]=*/ 'CG' ,/*[molecule]=*/ 'ssRNA (+)' </v>
      </c>
      <c r="BB623" s="60" t="str">
        <f t="shared" si="69"/>
        <v xml:space="preserve">,/*[change]=*/ 'Create new' ,/*[rank]=*/ 'species' </v>
      </c>
    </row>
    <row r="624" spans="1:54" x14ac:dyDescent="0.2">
      <c r="A6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4" s="14">
        <v>617</v>
      </c>
      <c r="D624" s="16" t="s">
        <v>1518</v>
      </c>
      <c r="E624" s="14" t="s">
        <v>5880</v>
      </c>
      <c r="F624" s="16" t="s">
        <v>5447</v>
      </c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36"/>
      <c r="S624" s="24"/>
      <c r="T624" s="24"/>
      <c r="U624" s="24"/>
      <c r="V624" s="24"/>
      <c r="X624" s="6"/>
      <c r="Y624" s="6"/>
      <c r="Z624" s="6"/>
      <c r="AA624" s="6"/>
      <c r="AB624" s="6"/>
      <c r="AC624" s="6"/>
      <c r="AD624" s="6"/>
      <c r="AE624" s="6"/>
      <c r="AF624" s="6" t="s">
        <v>499</v>
      </c>
      <c r="AG624" s="6" t="s">
        <v>1633</v>
      </c>
      <c r="AH624" s="6" t="s">
        <v>1634</v>
      </c>
      <c r="AI624" s="6" t="s">
        <v>1635</v>
      </c>
      <c r="AJ624" s="6" t="s">
        <v>1650</v>
      </c>
      <c r="AK624" s="6" t="s">
        <v>1656</v>
      </c>
      <c r="AL624" s="6" t="s">
        <v>1657</v>
      </c>
      <c r="AM624" s="5">
        <v>0</v>
      </c>
      <c r="AN624" s="10" t="s">
        <v>1658</v>
      </c>
      <c r="AO624" s="10" t="s">
        <v>1659</v>
      </c>
      <c r="AP624" s="10" t="s">
        <v>1660</v>
      </c>
      <c r="AQ624" s="10"/>
      <c r="AR624" s="10" t="s">
        <v>8</v>
      </c>
      <c r="AS624" s="10" t="s">
        <v>55</v>
      </c>
      <c r="AT624" s="10" t="s">
        <v>10</v>
      </c>
      <c r="AU624" s="10" t="s">
        <v>11</v>
      </c>
      <c r="AV624" s="10"/>
      <c r="AW624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'Roypretovirus' ,/*[species]=*/ 'Morelia tobanivirus 1' ,/*[isType]=*/ '0' ,/*[exemplarAccessions]=*/ 'MF351889.1' ,/*[exemplarName]=*/ 'Morelia viridis nidovirus' ,/*[abbrev]=*/ 'MVNV'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4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4" s="60" t="str">
        <f t="shared" ca="1" si="66"/>
        <v>/*[filename]=*/ 'ICTV MSL Release 35 2019 Changes.2.col_mapped.SQLinsert.xlsx' ,/*[sort]=*/ '617'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4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4" s="60" t="str">
        <f t="shared" si="68"/>
        <v xml:space="preserve">,/*[subclass]=*/NULL,/*[order]=*/ 'Nidovirales' ,/*[suborder]=*/ 'Tornidovirineae' ,/*[family]=*/ 'Tobaniviridae' ,/*[subfamily]=*/ 'Serpentovirinae' ,/*[genus]=*/ 'Pregotovirus' ,/*[subgenus]=*/ 'Roypretovirus' ,/*[species]=*/ 'Morelia tobanivirus 1' ,/*[isType]=*/ '0' ,/*[exemplarAccessions]=*/ 'MF351889.1' ,/*[exemplarName]=*/ 'Morelia viridis nidovirus' ,/*[abbrev]=*/ 'MVNV' ,/*[exemplarIsolate]=*/NULL,/*[isComplete]=*/ 'CG' ,/*[molecule]=*/ 'ssRNA (+)' </v>
      </c>
      <c r="BB624" s="60" t="str">
        <f t="shared" si="69"/>
        <v xml:space="preserve">,/*[change]=*/ 'Create new' ,/*[rank]=*/ 'species' </v>
      </c>
    </row>
    <row r="625" spans="1:54" x14ac:dyDescent="0.2">
      <c r="A6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5" s="14">
        <v>618</v>
      </c>
      <c r="D625" s="16" t="s">
        <v>1518</v>
      </c>
      <c r="E625" s="14" t="s">
        <v>5880</v>
      </c>
      <c r="F625" s="16" t="s">
        <v>5447</v>
      </c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36"/>
      <c r="S625" s="24"/>
      <c r="T625" s="24"/>
      <c r="U625" s="24"/>
      <c r="V625" s="24"/>
      <c r="X625" s="6"/>
      <c r="Y625" s="6"/>
      <c r="Z625" s="6"/>
      <c r="AA625" s="6"/>
      <c r="AB625" s="6"/>
      <c r="AC625" s="6"/>
      <c r="AD625" s="6"/>
      <c r="AE625" s="6"/>
      <c r="AF625" s="6" t="s">
        <v>499</v>
      </c>
      <c r="AG625" s="6" t="s">
        <v>1661</v>
      </c>
      <c r="AH625" s="6" t="s">
        <v>1662</v>
      </c>
      <c r="AI625" s="6" t="s">
        <v>1663</v>
      </c>
      <c r="AJ625" s="6" t="s">
        <v>1664</v>
      </c>
      <c r="AK625" s="6" t="s">
        <v>1665</v>
      </c>
      <c r="AL625" s="6" t="s">
        <v>1666</v>
      </c>
      <c r="AM625" s="5">
        <v>0</v>
      </c>
      <c r="AN625" s="10" t="s">
        <v>1667</v>
      </c>
      <c r="AO625" s="10" t="s">
        <v>1668</v>
      </c>
      <c r="AP625" s="10" t="s">
        <v>1669</v>
      </c>
      <c r="AQ625" s="10"/>
      <c r="AR625" s="10" t="s">
        <v>8</v>
      </c>
      <c r="AS625" s="10" t="s">
        <v>55</v>
      </c>
      <c r="AT625" s="10" t="s">
        <v>10</v>
      </c>
      <c r="AU625" s="10" t="s">
        <v>11</v>
      </c>
      <c r="AV625" s="10"/>
      <c r="AW625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'Mesnidovirineae' ,/*[family]=*/ 'Mesoniviridae' ,/*[subfamily]=*/ 'Hexponivirinae' ,/*[genus]=*/ 'Alphamesonivirus' ,/*[subgenus]=*/ 'Namcalivirus' ,/*[species]=*/ 'Alphamesonivirus 10' ,/*[isType]=*/ '0' ,/*[exemplarAccessions]=*/ 'KY056254.1' ,/*[exemplarName]=*/ 'Dianke virus' ,/*[abbrev]=*/ 'DiankeV'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5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5" s="60" t="str">
        <f t="shared" ca="1" si="66"/>
        <v>/*[filename]=*/ 'ICTV MSL Release 35 2019 Changes.2.col_mapped.SQLinsert.xlsx' ,/*[sort]=*/ '618'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5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5" s="60" t="str">
        <f t="shared" si="68"/>
        <v xml:space="preserve">,/*[subclass]=*/NULL,/*[order]=*/ 'Nidovirales' ,/*[suborder]=*/ 'Mesnidovirineae' ,/*[family]=*/ 'Mesoniviridae' ,/*[subfamily]=*/ 'Hexponivirinae' ,/*[genus]=*/ 'Alphamesonivirus' ,/*[subgenus]=*/ 'Namcalivirus' ,/*[species]=*/ 'Alphamesonivirus 10' ,/*[isType]=*/ '0' ,/*[exemplarAccessions]=*/ 'KY056254.1' ,/*[exemplarName]=*/ 'Dianke virus' ,/*[abbrev]=*/ 'DiankeV' ,/*[exemplarIsolate]=*/NULL,/*[isComplete]=*/ 'CG' ,/*[molecule]=*/ 'ssRNA (+)' </v>
      </c>
      <c r="BB625" s="60" t="str">
        <f t="shared" si="69"/>
        <v xml:space="preserve">,/*[change]=*/ 'Create new' ,/*[rank]=*/ 'species' </v>
      </c>
    </row>
    <row r="626" spans="1:54" x14ac:dyDescent="0.2">
      <c r="A6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6" s="14">
        <v>619</v>
      </c>
      <c r="D626" s="16" t="s">
        <v>1518</v>
      </c>
      <c r="E626" s="14" t="s">
        <v>5880</v>
      </c>
      <c r="F626" s="16" t="s">
        <v>5447</v>
      </c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36"/>
      <c r="S626" s="24"/>
      <c r="T626" s="24"/>
      <c r="U626" s="24"/>
      <c r="V626" s="24"/>
      <c r="X626" s="6"/>
      <c r="Y626" s="6"/>
      <c r="Z626" s="6"/>
      <c r="AA626" s="6"/>
      <c r="AB626" s="6"/>
      <c r="AC626" s="6"/>
      <c r="AD626" s="6"/>
      <c r="AE626" s="6"/>
      <c r="AF626" s="6" t="s">
        <v>499</v>
      </c>
      <c r="AG626" s="6" t="s">
        <v>1670</v>
      </c>
      <c r="AH626" s="6" t="s">
        <v>1671</v>
      </c>
      <c r="AI626" s="6" t="s">
        <v>1672</v>
      </c>
      <c r="AJ626" s="6" t="s">
        <v>1673</v>
      </c>
      <c r="AK626" s="6" t="s">
        <v>1674</v>
      </c>
      <c r="AL626" s="6" t="s">
        <v>1675</v>
      </c>
      <c r="AM626" s="5">
        <v>0</v>
      </c>
      <c r="AN626" s="6" t="s">
        <v>1676</v>
      </c>
      <c r="AO626" s="10" t="s">
        <v>1677</v>
      </c>
      <c r="AP626" s="6" t="s">
        <v>1678</v>
      </c>
      <c r="AQ626" s="10"/>
      <c r="AR626" s="10" t="s">
        <v>8</v>
      </c>
      <c r="AS626" s="10" t="s">
        <v>55</v>
      </c>
      <c r="AT626" s="10" t="s">
        <v>10</v>
      </c>
      <c r="AU626" s="10" t="s">
        <v>11</v>
      </c>
      <c r="AV626" s="10"/>
      <c r="AW626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'Ronidovirineae' ,/*[family]=*/ 'Roniviridae' ,/*[subfamily]=*/ 'Okanivirinae' ,/*[genus]=*/ 'Okavirus' ,/*[subgenus]=*/ 'Tipravirus' ,/*[species]=*/ 'Okavirus 1' ,/*[isType]=*/ '0' ,/*[exemplarAccessions]=*/ 'KX947267.1' ,/*[exemplarName]=*/ 'Yellow head virus type 8' ,/*[abbrev]=*/ 'YHV-8'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6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6" s="60" t="str">
        <f t="shared" ca="1" si="66"/>
        <v>/*[filename]=*/ 'ICTV MSL Release 35 2019 Changes.2.col_mapped.SQLinsert.xlsx' ,/*[sort]=*/ '619'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6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6" s="60" t="str">
        <f t="shared" si="68"/>
        <v xml:space="preserve">,/*[subclass]=*/NULL,/*[order]=*/ 'Nidovirales' ,/*[suborder]=*/ 'Ronidovirineae' ,/*[family]=*/ 'Roniviridae' ,/*[subfamily]=*/ 'Okanivirinae' ,/*[genus]=*/ 'Okavirus' ,/*[subgenus]=*/ 'Tipravirus' ,/*[species]=*/ 'Okavirus 1' ,/*[isType]=*/ '0' ,/*[exemplarAccessions]=*/ 'KX947267.1' ,/*[exemplarName]=*/ 'Yellow head virus type 8' ,/*[abbrev]=*/ 'YHV-8' ,/*[exemplarIsolate]=*/NULL,/*[isComplete]=*/ 'CG' ,/*[molecule]=*/ 'ssRNA (+)' </v>
      </c>
      <c r="BB626" s="60" t="str">
        <f t="shared" si="69"/>
        <v xml:space="preserve">,/*[change]=*/ 'Create new' ,/*[rank]=*/ 'species' </v>
      </c>
    </row>
    <row r="627" spans="1:54" x14ac:dyDescent="0.2">
      <c r="A6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7" s="14">
        <v>620</v>
      </c>
      <c r="D627" s="16" t="s">
        <v>1679</v>
      </c>
      <c r="E627" s="14" t="s">
        <v>5776</v>
      </c>
      <c r="F627" s="16" t="s">
        <v>5448</v>
      </c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X627" s="6"/>
      <c r="Y627" s="6"/>
      <c r="Z627" s="6"/>
      <c r="AA627" s="6"/>
      <c r="AB627" s="6"/>
      <c r="AC627" s="6"/>
      <c r="AD627" s="6"/>
      <c r="AE627" s="6"/>
      <c r="AF627" s="6" t="s">
        <v>247</v>
      </c>
      <c r="AG627" s="6"/>
      <c r="AH627" s="6" t="s">
        <v>248</v>
      </c>
      <c r="AI627" s="6"/>
      <c r="AJ627" s="6" t="s">
        <v>1680</v>
      </c>
      <c r="AK627" s="6"/>
      <c r="AL627" s="6"/>
      <c r="AM627" s="6"/>
      <c r="AN627" s="10"/>
      <c r="AO627" s="10"/>
      <c r="AP627" s="6"/>
      <c r="AQ627" s="10"/>
      <c r="AR627" s="10"/>
      <c r="AS627" s="10"/>
      <c r="AT627" s="10" t="s">
        <v>10</v>
      </c>
      <c r="AU627" s="10" t="s">
        <v>13</v>
      </c>
      <c r="AV627" s="10"/>
      <c r="AW627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'620'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'Picardvirus'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27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7" s="60" t="str">
        <f t="shared" ca="1" si="66"/>
        <v>/*[filename]=*/ 'ICTV MSL Release 35 2019 Changes.2.col_mapped.SQLinsert.xlsx' ,/*[sort]=*/ '620'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</v>
      </c>
      <c r="AZ627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7" s="60" t="str">
        <f t="shared" si="68"/>
        <v>,/*[subclass]=*/NULL,/*[order]=*/ 'Caudovirales' ,/*[suborder]=*/NULL,/*[family]=*/ 'Siphoviridae' ,/*[subfamily]=*/NULL,/*[genus]=*/ 'Picardvirus' ,/*[subgenus]=*/NULL,/*[species]=*/NULL,/*[isType]=*/NULL,/*[exemplarAccessions]=*/NULL,/*[exemplarName]=*/NULL,/*[abbrev]=*/NULL,/*[exemplarIsolate]=*/NULL,/*[isComplete]=*/NULL,/*[molecule]=*/NULL</v>
      </c>
      <c r="BB627" s="60" t="str">
        <f t="shared" si="69"/>
        <v xml:space="preserve">,/*[change]=*/ 'Create new' ,/*[rank]=*/ 'genus' </v>
      </c>
    </row>
    <row r="628" spans="1:54" x14ac:dyDescent="0.2">
      <c r="A6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8" s="14">
        <v>621</v>
      </c>
      <c r="D628" s="16" t="s">
        <v>1679</v>
      </c>
      <c r="E628" s="14" t="s">
        <v>5776</v>
      </c>
      <c r="F628" s="16" t="s">
        <v>5448</v>
      </c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X628" s="6"/>
      <c r="Y628" s="6"/>
      <c r="Z628" s="6"/>
      <c r="AA628" s="6"/>
      <c r="AB628" s="6"/>
      <c r="AC628" s="6"/>
      <c r="AD628" s="6"/>
      <c r="AE628" s="6"/>
      <c r="AF628" s="6" t="s">
        <v>247</v>
      </c>
      <c r="AG628" s="6"/>
      <c r="AH628" s="6" t="s">
        <v>248</v>
      </c>
      <c r="AI628" s="6"/>
      <c r="AJ628" s="6" t="s">
        <v>1680</v>
      </c>
      <c r="AK628" s="6"/>
      <c r="AL628" s="6" t="s">
        <v>1681</v>
      </c>
      <c r="AM628" s="5">
        <v>1</v>
      </c>
      <c r="AN628" s="10" t="s">
        <v>1682</v>
      </c>
      <c r="AO628" s="10" t="s">
        <v>1683</v>
      </c>
      <c r="AP628" s="6"/>
      <c r="AQ628" s="10"/>
      <c r="AR628" s="10" t="s">
        <v>8</v>
      </c>
      <c r="AS628" s="10" t="s">
        <v>22</v>
      </c>
      <c r="AT628" s="10" t="s">
        <v>19</v>
      </c>
      <c r="AU628" s="10" t="s">
        <v>11</v>
      </c>
      <c r="AV628" s="10"/>
      <c r="AW628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'621'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'Picardvirus' ,/*[subgenus]=*/NULL,/*[species]=*/ 'Streptomyces virus Picard' ,/*[isType]=*/ '1' ,/*[exemplarAccessions]=*/ 'KY092480.1' ,/*[exemplarName]=*/ 'Streptomyces phage Picard'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28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8" s="60" t="str">
        <f t="shared" ca="1" si="66"/>
        <v>/*[filename]=*/ 'ICTV MSL Release 35 2019 Changes.2.col_mapped.SQLinsert.xlsx' ,/*[sort]=*/ '621'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</v>
      </c>
      <c r="AZ628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8" s="60" t="str">
        <f t="shared" si="68"/>
        <v xml:space="preserve">,/*[subclass]=*/NULL,/*[order]=*/ 'Caudovirales' ,/*[suborder]=*/NULL,/*[family]=*/ 'Siphoviridae' ,/*[subfamily]=*/NULL,/*[genus]=*/ 'Picardvirus' ,/*[subgenus]=*/NULL,/*[species]=*/ 'Streptomyces virus Picard' ,/*[isType]=*/ '1' ,/*[exemplarAccessions]=*/ 'KY092480.1' ,/*[exemplarName]=*/ 'Streptomyces phage Picard' ,/*[abbrev]=*/NULL,/*[exemplarIsolate]=*/NULL,/*[isComplete]=*/ 'CG' ,/*[molecule]=*/ 'dsDNA' </v>
      </c>
      <c r="BB628" s="60" t="str">
        <f t="shared" si="69"/>
        <v xml:space="preserve">,/*[change]=*/ 'Create new; assign as type species' ,/*[rank]=*/ 'species' </v>
      </c>
    </row>
    <row r="629" spans="1:54" x14ac:dyDescent="0.2">
      <c r="A6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9" s="14">
        <v>622</v>
      </c>
      <c r="D629" s="16" t="s">
        <v>1684</v>
      </c>
      <c r="E629" s="14" t="s">
        <v>5777</v>
      </c>
      <c r="F629" s="16" t="s">
        <v>5449</v>
      </c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X629" s="6" t="s">
        <v>104</v>
      </c>
      <c r="Y629" s="6"/>
      <c r="Z629" s="6"/>
      <c r="AA629" s="6"/>
      <c r="AB629" s="6" t="s">
        <v>105</v>
      </c>
      <c r="AC629" s="6" t="s">
        <v>106</v>
      </c>
      <c r="AD629" s="6" t="s">
        <v>107</v>
      </c>
      <c r="AE629" s="6"/>
      <c r="AF629" s="6" t="s">
        <v>108</v>
      </c>
      <c r="AG629" s="6"/>
      <c r="AH629" s="6" t="s">
        <v>1685</v>
      </c>
      <c r="AI629" s="6"/>
      <c r="AJ629" s="6" t="s">
        <v>1686</v>
      </c>
      <c r="AK629" s="6"/>
      <c r="AL629" s="6"/>
      <c r="AM629" s="6"/>
      <c r="AN629" s="10"/>
      <c r="AO629" s="10"/>
      <c r="AP629" s="6"/>
      <c r="AQ629" s="10"/>
      <c r="AR629" s="10"/>
      <c r="AS629" s="10"/>
      <c r="AT629" s="10" t="s">
        <v>10</v>
      </c>
      <c r="AU629" s="10" t="s">
        <v>13</v>
      </c>
      <c r="AV629" s="10"/>
      <c r="AW629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'622'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'Artoviridae' ,/*[subfamily]=*/NULL,/*[genus]=*/ 'Hexartovirus'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29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9" s="60" t="str">
        <f t="shared" ca="1" si="66"/>
        <v>/*[filename]=*/ 'ICTV MSL Release 35 2019 Changes.2.col_mapped.SQLinsert.xlsx' ,/*[sort]=*/ '622'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</v>
      </c>
      <c r="AZ629" s="60" t="str">
        <f t="shared" si="67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29" s="60" t="str">
        <f t="shared" si="68"/>
        <v>,/*[subclass]=*/NULL,/*[order]=*/ 'Mononegavirales' ,/*[suborder]=*/NULL,/*[family]=*/ 'Artoviridae' ,/*[subfamily]=*/NULL,/*[genus]=*/ 'Hexartovirus' ,/*[subgenus]=*/NULL,/*[species]=*/NULL,/*[isType]=*/NULL,/*[exemplarAccessions]=*/NULL,/*[exemplarName]=*/NULL,/*[abbrev]=*/NULL,/*[exemplarIsolate]=*/NULL,/*[isComplete]=*/NULL,/*[molecule]=*/NULL</v>
      </c>
      <c r="BB629" s="60" t="str">
        <f t="shared" si="69"/>
        <v xml:space="preserve">,/*[change]=*/ 'Create new' ,/*[rank]=*/ 'genus' </v>
      </c>
    </row>
    <row r="630" spans="1:54" x14ac:dyDescent="0.2">
      <c r="A6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0" s="14">
        <v>623</v>
      </c>
      <c r="D630" s="16" t="s">
        <v>1684</v>
      </c>
      <c r="E630" s="14" t="s">
        <v>5777</v>
      </c>
      <c r="F630" s="16" t="s">
        <v>5449</v>
      </c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X630" s="6" t="s">
        <v>104</v>
      </c>
      <c r="Y630" s="6"/>
      <c r="Z630" s="6"/>
      <c r="AA630" s="6"/>
      <c r="AB630" s="6" t="s">
        <v>105</v>
      </c>
      <c r="AC630" s="6" t="s">
        <v>106</v>
      </c>
      <c r="AD630" s="6" t="s">
        <v>107</v>
      </c>
      <c r="AE630" s="6"/>
      <c r="AF630" s="6" t="s">
        <v>108</v>
      </c>
      <c r="AG630" s="6"/>
      <c r="AH630" s="6" t="s">
        <v>1685</v>
      </c>
      <c r="AI630" s="6"/>
      <c r="AJ630" s="6" t="s">
        <v>1686</v>
      </c>
      <c r="AK630" s="6"/>
      <c r="AL630" s="6" t="s">
        <v>1687</v>
      </c>
      <c r="AM630" s="5">
        <v>1</v>
      </c>
      <c r="AN630" s="10" t="s">
        <v>1688</v>
      </c>
      <c r="AO630" s="10" t="s">
        <v>1689</v>
      </c>
      <c r="AP630" s="6" t="s">
        <v>1690</v>
      </c>
      <c r="AQ630" s="10"/>
      <c r="AR630" s="10" t="s">
        <v>8</v>
      </c>
      <c r="AS630" s="10" t="s">
        <v>53</v>
      </c>
      <c r="AT630" s="10" t="s">
        <v>19</v>
      </c>
      <c r="AU630" s="10" t="s">
        <v>11</v>
      </c>
      <c r="AV630" s="10"/>
      <c r="AW630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'623'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'Artoviridae' ,/*[subfamily]=*/NULL,/*[genus]=*/ 'Hexartovirus' ,/*[subgenus]=*/NULL,/*[species]=*/ 'Caligid hexartovirus' ,/*[isType]=*/ '1' ,/*[exemplarAccessions]=*/ 'MG489864' ,/*[exemplarName]=*/ 'Lepeophtheirus salmonis negative stranded RNA virus 1' ,/*[abbrev]=*/ 'LsNSRV-1' ,/*[exemplarIsolate]=*/NULL,/*[isComplete]=*/ 'CG' ,/*[molecule]=*/ 'ssRNA (-)' ,/*[change]=*/ 'Create new; assign as type species' ,/*[rank]=*/ 'species' /*,_comment='loaded from D:\client\github\ICTVonlineDbLoad\excel_files\[ICTV MSL Release 35 2019 Changes.2.col_mapped.SQLinsert.xlsx]load_next_msl'*/)</v>
      </c>
      <c r="AX630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0" s="60" t="str">
        <f t="shared" ca="1" si="66"/>
        <v>/*[filename]=*/ 'ICTV MSL Release 35 2019 Changes.2.col_mapped.SQLinsert.xlsx' ,/*[sort]=*/ '623'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</v>
      </c>
      <c r="AZ630" s="60" t="str">
        <f t="shared" si="67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30" s="60" t="str">
        <f t="shared" si="68"/>
        <v xml:space="preserve">,/*[subclass]=*/NULL,/*[order]=*/ 'Mononegavirales' ,/*[suborder]=*/NULL,/*[family]=*/ 'Artoviridae' ,/*[subfamily]=*/NULL,/*[genus]=*/ 'Hexartovirus' ,/*[subgenus]=*/NULL,/*[species]=*/ 'Caligid hexartovirus' ,/*[isType]=*/ '1' ,/*[exemplarAccessions]=*/ 'MG489864' ,/*[exemplarName]=*/ 'Lepeophtheirus salmonis negative stranded RNA virus 1' ,/*[abbrev]=*/ 'LsNSRV-1' ,/*[exemplarIsolate]=*/NULL,/*[isComplete]=*/ 'CG' ,/*[molecule]=*/ 'ssRNA (-)' </v>
      </c>
      <c r="BB630" s="60" t="str">
        <f t="shared" si="69"/>
        <v xml:space="preserve">,/*[change]=*/ 'Create new; assign as type species' ,/*[rank]=*/ 'species' </v>
      </c>
    </row>
    <row r="631" spans="1:54" x14ac:dyDescent="0.2">
      <c r="A6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1" s="14">
        <v>624</v>
      </c>
      <c r="D631" s="16" t="s">
        <v>1684</v>
      </c>
      <c r="E631" s="14" t="s">
        <v>5777</v>
      </c>
      <c r="F631" s="16" t="s">
        <v>5449</v>
      </c>
      <c r="G631" s="24" t="s">
        <v>104</v>
      </c>
      <c r="H631" s="24"/>
      <c r="I631" s="24"/>
      <c r="J631" s="24"/>
      <c r="K631" s="24" t="s">
        <v>105</v>
      </c>
      <c r="L631" s="24" t="s">
        <v>106</v>
      </c>
      <c r="M631" s="24" t="s">
        <v>107</v>
      </c>
      <c r="N631" s="24"/>
      <c r="O631" s="24" t="s">
        <v>108</v>
      </c>
      <c r="P631" s="24"/>
      <c r="Q631" s="24" t="s">
        <v>1685</v>
      </c>
      <c r="R631" s="24"/>
      <c r="S631" s="24" t="s">
        <v>1691</v>
      </c>
      <c r="T631" s="24" t="s">
        <v>1692</v>
      </c>
      <c r="U631" s="24"/>
      <c r="V631" s="24"/>
      <c r="X631" s="6" t="s">
        <v>104</v>
      </c>
      <c r="Y631" s="6"/>
      <c r="Z631" s="6"/>
      <c r="AA631" s="6"/>
      <c r="AB631" s="6" t="s">
        <v>105</v>
      </c>
      <c r="AC631" s="6" t="s">
        <v>106</v>
      </c>
      <c r="AD631" s="6" t="s">
        <v>107</v>
      </c>
      <c r="AE631" s="6"/>
      <c r="AF631" s="6" t="s">
        <v>108</v>
      </c>
      <c r="AG631" s="6"/>
      <c r="AH631" s="6" t="s">
        <v>1685</v>
      </c>
      <c r="AI631" s="6"/>
      <c r="AJ631" s="6" t="s">
        <v>1686</v>
      </c>
      <c r="AK631" s="6"/>
      <c r="AL631" s="6" t="s">
        <v>1693</v>
      </c>
      <c r="AM631" s="5">
        <v>0</v>
      </c>
      <c r="AN631" s="10" t="s">
        <v>1694</v>
      </c>
      <c r="AO631" s="10" t="s">
        <v>1695</v>
      </c>
      <c r="AP631" s="6" t="s">
        <v>1696</v>
      </c>
      <c r="AQ631" s="10"/>
      <c r="AR631" s="10" t="s">
        <v>21</v>
      </c>
      <c r="AS631" s="10" t="s">
        <v>53</v>
      </c>
      <c r="AT631" s="10" t="s">
        <v>45</v>
      </c>
      <c r="AU631" s="10" t="s">
        <v>11</v>
      </c>
      <c r="AV631" s="10"/>
      <c r="AW631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'624' ,/*[isWrong]=*/NULL,/*[proposal_abbrev]=*/ '2019.021M' ,/*[proposal]=*/ '2019.021M.zip' ,/*[spreadsheet]=*/ '2019.021M.1newgenus_Hexartovirus.xlsx'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'Artoviridae' ,/*[srcSubFamily]=*/NULL,/*[srcGenus]=*/ 'Peropuvirus' ,/*[srcSubgenus]=*/ 'Barnacles peropuvirus' 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'Artoviridae' ,/*[subfamily]=*/NULL,/*[genus]=*/ 'Hexartovirus' ,/*[subgenus]=*/NULL,/*[species]=*/ 'Barnacle hexartovirus' ,/*[isType]=*/ '0' ,/*[exemplarAccessions]=*/ 'KX884410' ,/*[exemplarName]=*/ 'Běihǎi barnacle virus 8' ,/*[abbrev]=*/ 'BhBV-8' ,/*[exemplarIsolate]=*/NULL,/*[isComplete]=*/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31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1" s="60" t="str">
        <f t="shared" ca="1" si="66"/>
        <v xml:space="preserve">/*[filename]=*/ 'ICTV MSL Release 35 2019 Changes.2.col_mapped.SQLinsert.xlsx' ,/*[sort]=*/ '624' ,/*[isWrong]=*/NULL,/*[proposal_abbrev]=*/ '2019.021M' ,/*[proposal]=*/ '2019.021M.zip' ,/*[spreadsheet]=*/ '2019.021M.1newgenus_Hexartovirus.xlsx'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31" s="60" t="str">
        <f t="shared" si="67"/>
        <v xml:space="preserve">,/*[srcSubOrder]=*/NULL,/*[srcFamily]=*/ 'Artoviridae' ,/*[srcSubFamily]=*/NULL,/*[srcGenus]=*/ 'Peropuvirus' ,/*[srcSubgenus]=*/ 'Barnacles peropuvirus' ,/*[srcSpecies]=*/NULL,/*[srcIstype]=*/NULL,/*[empty1]=*/NULL,/*[realm]=*/ 'Riboviria' ,/*[subrealm]=*/NULL,/*[kingdom]=*/NULL,/*[subkingdom]=*/NULL,/*[phylum]=*/ 'Negarnaviricota' ,/*[Subphylum]=*/ 'Haploviricotina' ,/*[class]=*/ 'Monjiviricetes' </v>
      </c>
      <c r="BA631" s="60" t="str">
        <f t="shared" si="68"/>
        <v xml:space="preserve">,/*[subclass]=*/NULL,/*[order]=*/ 'Mononegavirales' ,/*[suborder]=*/NULL,/*[family]=*/ 'Artoviridae' ,/*[subfamily]=*/NULL,/*[genus]=*/ 'Hexartovirus' ,/*[subgenus]=*/NULL,/*[species]=*/ 'Barnacle hexartovirus' ,/*[isType]=*/ '0' ,/*[exemplarAccessions]=*/ 'KX884410' ,/*[exemplarName]=*/ 'Běihǎi barnacle virus 8' ,/*[abbrev]=*/ 'BhBV-8' ,/*[exemplarIsolate]=*/NULL,/*[isComplete]=*/ 'CCG' ,/*[molecule]=*/ 'ssRNA (-)' </v>
      </c>
      <c r="BB631" s="60" t="str">
        <f t="shared" si="69"/>
        <v xml:space="preserve">,/*[change]=*/ 'Move; rename' ,/*[rank]=*/ 'species' </v>
      </c>
    </row>
    <row r="632" spans="1:54" x14ac:dyDescent="0.2">
      <c r="A6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2" s="14">
        <v>625</v>
      </c>
      <c r="D632" s="14" t="s">
        <v>5227</v>
      </c>
      <c r="E632" s="14" t="s">
        <v>5778</v>
      </c>
      <c r="F632" s="14" t="s">
        <v>5450</v>
      </c>
      <c r="G632" s="24" t="s">
        <v>104</v>
      </c>
      <c r="H632" s="24"/>
      <c r="I632" s="24"/>
      <c r="J632" s="24"/>
      <c r="K632" s="24"/>
      <c r="L632" s="24"/>
      <c r="M632" s="24"/>
      <c r="N632" s="24"/>
      <c r="O632" s="24"/>
      <c r="P632" s="24"/>
      <c r="Q632" s="24" t="s">
        <v>522</v>
      </c>
      <c r="R632" s="24"/>
      <c r="S632" s="24" t="s">
        <v>1697</v>
      </c>
      <c r="T632" s="24"/>
      <c r="U632" s="24"/>
      <c r="V632" s="24"/>
      <c r="X632" s="6" t="s">
        <v>104</v>
      </c>
      <c r="Y632" s="6"/>
      <c r="Z632" s="6"/>
      <c r="AA632" s="6"/>
      <c r="AB632" s="6"/>
      <c r="AC632" s="6"/>
      <c r="AD632" s="6"/>
      <c r="AE632" s="6"/>
      <c r="AF632" s="6"/>
      <c r="AG632" s="6"/>
      <c r="AH632" s="6" t="s">
        <v>522</v>
      </c>
      <c r="AI632" s="6" t="s">
        <v>1698</v>
      </c>
      <c r="AJ632" s="6" t="s">
        <v>1697</v>
      </c>
      <c r="AK632" s="6"/>
      <c r="AL632" s="6"/>
      <c r="AM632" s="6"/>
      <c r="AN632" s="10"/>
      <c r="AO632" s="10"/>
      <c r="AP632" s="6"/>
      <c r="AQ632" s="10"/>
      <c r="AR632" s="10"/>
      <c r="AS632" s="10" t="s">
        <v>52</v>
      </c>
      <c r="AT632" s="10" t="s">
        <v>32</v>
      </c>
      <c r="AU632" s="10" t="s">
        <v>13</v>
      </c>
      <c r="AV632" s="10"/>
      <c r="AW632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'625' ,/*[isWrong]=*/NULL,/*[proposal_abbrev]=*/ '2019.021P' ,/*[proposal]=*/ '2019.021P.zip' ,/*[spreadsheet]=*/ '2019.021P.Avenavirus_move.xlsx' ,/*[srcRealm]=*/ 'Riboviria' ,/*[srcSubRealm]=*/NULL,/*[srcKingdom]=*/NULL,/*[srcSubkingdom]=*/NULL,/*[srcPhylum]=*/NULL,/*[srcSubPhylum]=*/NULL,/*[srcClass]=*/NULL,/*[srcSubClass]=*/NULL,/*[srcOrder]=*/NULL,/*[srcSubOrder]=*/NULL,/*[srcFamily]=*/ 'Tombusviridae' ,/*[srcSubFamily]=*/NULL,/*[srcGenus]=*/ 'Avenavirus'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'Tombusviridae' ,/*[subfamily]=*/ 'Procedovirinae' ,/*[genus]=*/ 'Avenavirus' ,/*[subgenus]=*/NULL,/*[species]=*/NULL,/*[isType]=*/NULL,/*[exemplarAccessions]=*/NULL,/*[exemplarName]=*/NULL,/*[abbrev]=*/NULL,/*[exemplarIsolate]=*/NULL,/*[isComplete]=*/NULL,/*[molecule]=*/ 'ssRNA' ,/*[change]=*/ 'Move' ,/*[rank]=*/ 'genus' /*,_comment='loaded from D:\client\github\ICTVonlineDbLoad\excel_files\[ICTV MSL Release 35 2019 Changes.2.col_mapped.SQLinsert.xlsx]load_next_msl'*/)</v>
      </c>
      <c r="AX632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2" s="60" t="str">
        <f t="shared" ca="1" si="66"/>
        <v>/*[filename]=*/ 'ICTV MSL Release 35 2019 Changes.2.col_mapped.SQLinsert.xlsx' ,/*[sort]=*/ '625' ,/*[isWrong]=*/NULL,/*[proposal_abbrev]=*/ '2019.021P' ,/*[proposal]=*/ '2019.021P.zip' ,/*[spreadsheet]=*/ '2019.021P.Avenavirus_move.xlsx' ,/*[srcRealm]=*/ 'Riboviria' ,/*[srcSubRealm]=*/NULL,/*[srcKingdom]=*/NULL,/*[srcSubkingdom]=*/NULL,/*[srcPhylum]=*/NULL,/*[srcSubPhylum]=*/NULL,/*[srcClass]=*/NULL,/*[srcSubClass]=*/NULL,/*[srcOrder]=*/NULL</v>
      </c>
      <c r="AZ632" s="60" t="str">
        <f t="shared" si="67"/>
        <v>,/*[srcSubOrder]=*/NULL,/*[srcFamily]=*/ 'Tombusviridae' ,/*[srcSubFamily]=*/NULL,/*[srcGenus]=*/ 'Avenavirus' ,/*[srcSubgenus]=*/NULL,/*[srcSpecies]=*/NULL,/*[srcIstype]=*/NULL,/*[empty1]=*/NULL,/*[realm]=*/ 'Riboviria' ,/*[subrealm]=*/NULL,/*[kingdom]=*/NULL,/*[subkingdom]=*/NULL,/*[phylum]=*/NULL,/*[Subphylum]=*/NULL,/*[class]=*/NULL</v>
      </c>
      <c r="BA632" s="60" t="str">
        <f t="shared" si="68"/>
        <v xml:space="preserve">,/*[subclass]=*/NULL,/*[order]=*/NULL,/*[suborder]=*/NULL,/*[family]=*/ 'Tombusviridae' ,/*[subfamily]=*/ 'Procedovirinae' ,/*[genus]=*/ 'Avenavirus' ,/*[subgenus]=*/NULL,/*[species]=*/NULL,/*[isType]=*/NULL,/*[exemplarAccessions]=*/NULL,/*[exemplarName]=*/NULL,/*[abbrev]=*/NULL,/*[exemplarIsolate]=*/NULL,/*[isComplete]=*/NULL,/*[molecule]=*/ 'ssRNA' </v>
      </c>
      <c r="BB632" s="60" t="str">
        <f t="shared" si="69"/>
        <v xml:space="preserve">,/*[change]=*/ 'Move' ,/*[rank]=*/ 'genus' </v>
      </c>
    </row>
    <row r="633" spans="1:54" x14ac:dyDescent="0.2">
      <c r="A6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3" s="14">
        <v>626</v>
      </c>
      <c r="D633" s="16" t="s">
        <v>1699</v>
      </c>
      <c r="E633" s="14" t="s">
        <v>5779</v>
      </c>
      <c r="F633" s="16" t="s">
        <v>5451</v>
      </c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X633" s="6"/>
      <c r="Y633" s="6"/>
      <c r="Z633" s="6"/>
      <c r="AA633" s="6"/>
      <c r="AB633" s="6"/>
      <c r="AC633" s="6"/>
      <c r="AD633" s="6"/>
      <c r="AE633" s="6"/>
      <c r="AF633" s="6" t="s">
        <v>247</v>
      </c>
      <c r="AG633" s="6"/>
      <c r="AH633" s="6" t="s">
        <v>319</v>
      </c>
      <c r="AI633" s="6"/>
      <c r="AJ633" s="6" t="s">
        <v>1700</v>
      </c>
      <c r="AK633" s="6"/>
      <c r="AL633" s="6"/>
      <c r="AM633" s="6"/>
      <c r="AN633" s="10"/>
      <c r="AO633" s="10"/>
      <c r="AP633" s="6"/>
      <c r="AQ633" s="10"/>
      <c r="AR633" s="10"/>
      <c r="AS633" s="10"/>
      <c r="AT633" s="10" t="s">
        <v>10</v>
      </c>
      <c r="AU633" s="10" t="s">
        <v>13</v>
      </c>
      <c r="AV633" s="10"/>
      <c r="AW633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'626'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'Qingdaovirus'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33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3" s="60" t="str">
        <f t="shared" ca="1" si="66"/>
        <v>/*[filename]=*/ 'ICTV MSL Release 35 2019 Changes.2.col_mapped.SQLinsert.xlsx' ,/*[sort]=*/ '626'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</v>
      </c>
      <c r="AZ633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3" s="60" t="str">
        <f t="shared" si="68"/>
        <v>,/*[subclass]=*/NULL,/*[order]=*/ 'Caudovirales' ,/*[suborder]=*/NULL,/*[family]=*/ 'Myoviridae' ,/*[subfamily]=*/NULL,/*[genus]=*/ 'Qingdaovirus' ,/*[subgenus]=*/NULL,/*[species]=*/NULL,/*[isType]=*/NULL,/*[exemplarAccessions]=*/NULL,/*[exemplarName]=*/NULL,/*[abbrev]=*/NULL,/*[exemplarIsolate]=*/NULL,/*[isComplete]=*/NULL,/*[molecule]=*/NULL</v>
      </c>
      <c r="BB633" s="60" t="str">
        <f t="shared" si="69"/>
        <v xml:space="preserve">,/*[change]=*/ 'Create new' ,/*[rank]=*/ 'genus' </v>
      </c>
    </row>
    <row r="634" spans="1:54" x14ac:dyDescent="0.2">
      <c r="A6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4" s="14">
        <v>627</v>
      </c>
      <c r="D634" s="16" t="s">
        <v>1699</v>
      </c>
      <c r="E634" s="14" t="s">
        <v>5779</v>
      </c>
      <c r="F634" s="16" t="s">
        <v>5451</v>
      </c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X634" s="6"/>
      <c r="Y634" s="6"/>
      <c r="Z634" s="6"/>
      <c r="AA634" s="6"/>
      <c r="AB634" s="6"/>
      <c r="AC634" s="6"/>
      <c r="AD634" s="6"/>
      <c r="AE634" s="6"/>
      <c r="AF634" s="6" t="s">
        <v>247</v>
      </c>
      <c r="AG634" s="6"/>
      <c r="AH634" s="6" t="s">
        <v>319</v>
      </c>
      <c r="AI634" s="6"/>
      <c r="AJ634" s="6" t="s">
        <v>1700</v>
      </c>
      <c r="AK634" s="6"/>
      <c r="AL634" s="6" t="s">
        <v>1701</v>
      </c>
      <c r="AM634" s="5">
        <v>1</v>
      </c>
      <c r="AN634" s="10" t="s">
        <v>1702</v>
      </c>
      <c r="AO634" s="10" t="s">
        <v>1703</v>
      </c>
      <c r="AP634" s="6"/>
      <c r="AQ634" s="10"/>
      <c r="AR634" s="10" t="s">
        <v>8</v>
      </c>
      <c r="AS634" s="10" t="s">
        <v>22</v>
      </c>
      <c r="AT634" s="10" t="s">
        <v>19</v>
      </c>
      <c r="AU634" s="10" t="s">
        <v>11</v>
      </c>
      <c r="AV634" s="10"/>
      <c r="AW634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'627'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'Qingdaovirus' ,/*[subgenus]=*/NULL,/*[species]=*/ 'Pseudoalteromonas virus J2-1' ,/*[isType]=*/ '1' ,/*[exemplarAccessions]=*/ 'MF370964' ,/*[exemplarName]=*/ ' Pseudoalteromonas phage J2-1'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34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4" s="60" t="str">
        <f t="shared" ca="1" si="66"/>
        <v>/*[filename]=*/ 'ICTV MSL Release 35 2019 Changes.2.col_mapped.SQLinsert.xlsx' ,/*[sort]=*/ '627'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</v>
      </c>
      <c r="AZ634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4" s="60" t="str">
        <f t="shared" si="68"/>
        <v xml:space="preserve">,/*[subclass]=*/NULL,/*[order]=*/ 'Caudovirales' ,/*[suborder]=*/NULL,/*[family]=*/ 'Myoviridae' ,/*[subfamily]=*/NULL,/*[genus]=*/ 'Qingdaovirus' ,/*[subgenus]=*/NULL,/*[species]=*/ 'Pseudoalteromonas virus J2-1' ,/*[isType]=*/ '1' ,/*[exemplarAccessions]=*/ 'MF370964' ,/*[exemplarName]=*/ ' Pseudoalteromonas phage J2-1' ,/*[abbrev]=*/NULL,/*[exemplarIsolate]=*/NULL,/*[isComplete]=*/ 'CG' ,/*[molecule]=*/ 'dsDNA' </v>
      </c>
      <c r="BB634" s="60" t="str">
        <f t="shared" si="69"/>
        <v xml:space="preserve">,/*[change]=*/ 'Create new; assign as type species' ,/*[rank]=*/ 'species' </v>
      </c>
    </row>
    <row r="635" spans="1:54" x14ac:dyDescent="0.2">
      <c r="A6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5" s="14">
        <v>628</v>
      </c>
      <c r="D635" s="16" t="s">
        <v>1704</v>
      </c>
      <c r="E635" s="14" t="s">
        <v>5780</v>
      </c>
      <c r="F635" s="16" t="s">
        <v>5452</v>
      </c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X635" s="6" t="s">
        <v>104</v>
      </c>
      <c r="Y635" s="6"/>
      <c r="Z635" s="6"/>
      <c r="AA635" s="6"/>
      <c r="AB635" s="6" t="s">
        <v>105</v>
      </c>
      <c r="AC635" s="6" t="s">
        <v>363</v>
      </c>
      <c r="AD635" s="6" t="s">
        <v>364</v>
      </c>
      <c r="AE635" s="6"/>
      <c r="AF635" s="6" t="s">
        <v>365</v>
      </c>
      <c r="AG635" s="6"/>
      <c r="AH635" s="6" t="s">
        <v>1707</v>
      </c>
      <c r="AI635" s="6"/>
      <c r="AJ635" s="6" t="s">
        <v>1708</v>
      </c>
      <c r="AK635" s="6"/>
      <c r="AL635" s="6" t="s">
        <v>1714</v>
      </c>
      <c r="AM635" s="5">
        <v>0</v>
      </c>
      <c r="AN635" s="10" t="s">
        <v>1715</v>
      </c>
      <c r="AO635" s="10" t="s">
        <v>1716</v>
      </c>
      <c r="AP635" s="6" t="s">
        <v>1717</v>
      </c>
      <c r="AQ635" s="10" t="s">
        <v>1718</v>
      </c>
      <c r="AR635" s="10" t="s">
        <v>8</v>
      </c>
      <c r="AS635" s="10" t="s">
        <v>53</v>
      </c>
      <c r="AT635" s="10" t="s">
        <v>10</v>
      </c>
      <c r="AU635" s="10" t="s">
        <v>11</v>
      </c>
      <c r="AV635" s="10"/>
      <c r="AW635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'628' ,/*[isWrong]=*/NULL,/*[proposal_abbrev]=*/ '2019.022M' ,/*[proposal]=*/ '2019.022M.zip' ,/*[spreadsheet]=*/ '2019.022M.2sp_Pacuvirus.xlsx'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'Peribunyaviridae' ,/*[subfamily]=*/NULL,/*[genus]=*/ 'Pacuvirus' ,/*[subgenus]=*/NULL,/*[species]=*/ 'Caimito pacuvirus' ,/*[isType]=*/ '0' ,/*[exemplarAccessions]=*/ 'L: MK330759, M: MK330760, S: MK330761' ,/*[exemplarName]=*/ 'Caimito virus' ,/*[abbrev]=*/ 'CAIV' ,/*[exemplarIsolate]=*/ 'VP-488A'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35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5" s="60" t="str">
        <f t="shared" ca="1" si="66"/>
        <v>/*[filename]=*/ 'ICTV MSL Release 35 2019 Changes.2.col_mapped.SQLinsert.xlsx' ,/*[sort]=*/ '628' ,/*[isWrong]=*/NULL,/*[proposal_abbrev]=*/ '2019.022M' ,/*[proposal]=*/ '2019.022M.zip' ,/*[spreadsheet]=*/ '2019.022M.2sp_Pacuvirus.xlsx' ,/*[srcRealm]=*/NULL,/*[srcSubRealm]=*/NULL,/*[srcKingdom]=*/NULL,/*[srcSubkingdom]=*/NULL,/*[srcPhylum]=*/NULL,/*[srcSubPhylum]=*/NULL,/*[srcClass]=*/NULL,/*[srcSubClass]=*/NULL,/*[srcOrder]=*/NULL</v>
      </c>
      <c r="AZ635" s="60" t="str">
        <f t="shared" si="67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635" s="60" t="str">
        <f t="shared" si="68"/>
        <v xml:space="preserve">,/*[subclass]=*/NULL,/*[order]=*/ 'Bunyavirales' ,/*[suborder]=*/NULL,/*[family]=*/ 'Peribunyaviridae' ,/*[subfamily]=*/NULL,/*[genus]=*/ 'Pacuvirus' ,/*[subgenus]=*/NULL,/*[species]=*/ 'Caimito pacuvirus' ,/*[isType]=*/ '0' ,/*[exemplarAccessions]=*/ 'L: MK330759, M: MK330760, S: MK330761' ,/*[exemplarName]=*/ 'Caimito virus' ,/*[abbrev]=*/ 'CAIV' ,/*[exemplarIsolate]=*/ 'VP-488A' ,/*[isComplete]=*/ 'CG' ,/*[molecule]=*/ 'ssRNA (-)' </v>
      </c>
      <c r="BB635" s="60" t="str">
        <f t="shared" si="69"/>
        <v xml:space="preserve">,/*[change]=*/ 'Create new' ,/*[rank]=*/ 'species' </v>
      </c>
    </row>
    <row r="636" spans="1:54" x14ac:dyDescent="0.2">
      <c r="A6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6" s="14">
        <v>629</v>
      </c>
      <c r="D636" s="16" t="s">
        <v>5248</v>
      </c>
      <c r="E636" s="14" t="s">
        <v>5881</v>
      </c>
      <c r="F636" s="16" t="s">
        <v>5452</v>
      </c>
      <c r="G636" s="24" t="s">
        <v>104</v>
      </c>
      <c r="H636" s="24"/>
      <c r="I636" s="24"/>
      <c r="J636" s="24"/>
      <c r="K636" s="24" t="s">
        <v>105</v>
      </c>
      <c r="L636" s="24" t="s">
        <v>363</v>
      </c>
      <c r="M636" s="24" t="s">
        <v>364</v>
      </c>
      <c r="N636" s="24"/>
      <c r="O636" s="24" t="s">
        <v>365</v>
      </c>
      <c r="P636" s="24"/>
      <c r="Q636" s="24" t="s">
        <v>1281</v>
      </c>
      <c r="R636" s="24"/>
      <c r="S636" s="24" t="s">
        <v>1705</v>
      </c>
      <c r="T636" s="24"/>
      <c r="U636" s="24" t="s">
        <v>1706</v>
      </c>
      <c r="V636" s="24"/>
      <c r="X636" s="6" t="s">
        <v>104</v>
      </c>
      <c r="Y636" s="6"/>
      <c r="Z636" s="6"/>
      <c r="AA636" s="6"/>
      <c r="AB636" s="6" t="s">
        <v>105</v>
      </c>
      <c r="AC636" s="6" t="s">
        <v>363</v>
      </c>
      <c r="AD636" s="6" t="s">
        <v>364</v>
      </c>
      <c r="AE636" s="6"/>
      <c r="AF636" s="6" t="s">
        <v>365</v>
      </c>
      <c r="AG636" s="6"/>
      <c r="AH636" s="6" t="s">
        <v>1707</v>
      </c>
      <c r="AI636" s="6"/>
      <c r="AJ636" s="6" t="s">
        <v>1708</v>
      </c>
      <c r="AK636" s="6"/>
      <c r="AL636" s="6" t="s">
        <v>1709</v>
      </c>
      <c r="AM636" s="5">
        <v>0</v>
      </c>
      <c r="AN636" s="10" t="s">
        <v>1710</v>
      </c>
      <c r="AO636" s="10" t="s">
        <v>1711</v>
      </c>
      <c r="AP636" s="6" t="s">
        <v>1712</v>
      </c>
      <c r="AQ636" s="10" t="s">
        <v>1713</v>
      </c>
      <c r="AR636" s="10" t="s">
        <v>8</v>
      </c>
      <c r="AS636" s="10" t="s">
        <v>53</v>
      </c>
      <c r="AT636" s="10" t="s">
        <v>45</v>
      </c>
      <c r="AU636" s="10" t="s">
        <v>11</v>
      </c>
      <c r="AV636" s="10"/>
      <c r="AW636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'629' ,/*[isWrong]=*/NULL,/*[proposal_abbrev]=*/ '2019.022M; 2019.026M' ,/*[proposal]=*/ '2019.022M; 2019.026M.zip' ,/*[spreadsheet]=*/ '2019.022M.2sp_Pacuvirus.xlsx'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'Phlebovirus' ,/*[srcSubgenus]=*/NULL,/*[srcSpecies]=*/ 'Chilibre phlebovirus'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'Peribunyaviridae' ,/*[subfamily]=*/NULL,/*[genus]=*/ 'Pacuvirus' ,/*[subgenus]=*/NULL,/*[species]=*/ 'Chilibre pacuvirus' ,/*[isType]=*/ '0' ,/*[exemplarAccessions]=*/ 'L: MK330762, M: MK330763, S: MK330764' ,/*[exemplarName]=*/ 'Chilibre virus' ,/*[abbrev]=*/ 'CHIV' ,/*[exemplarIsolate]=*/ 'VP-118D'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636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6" s="60" t="str">
        <f t="shared" ca="1" si="66"/>
        <v xml:space="preserve">/*[filename]=*/ 'ICTV MSL Release 35 2019 Changes.2.col_mapped.SQLinsert.xlsx' ,/*[sort]=*/ '629' ,/*[isWrong]=*/NULL,/*[proposal_abbrev]=*/ '2019.022M; 2019.026M' ,/*[proposal]=*/ '2019.022M; 2019.026M.zip' ,/*[spreadsheet]=*/ '2019.022M.2sp_Pacuvirus.xlsx'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36" s="60" t="str">
        <f t="shared" si="67"/>
        <v xml:space="preserve">,/*[srcSubOrder]=*/NULL,/*[srcFamily]=*/ 'Phenuiviridae' ,/*[srcSubFamily]=*/NULL,/*[srcGenus]=*/ 'Phlebovirus' ,/*[srcSubgenus]=*/NULL,/*[srcSpecies]=*/ 'Chilibre phlebovirus' ,/*[srcIstype]=*/NULL,/*[empty1]=*/NULL,/*[realm]=*/ 'Riboviria' ,/*[subrealm]=*/NULL,/*[kingdom]=*/NULL,/*[subkingdom]=*/NULL,/*[phylum]=*/ 'Negarnaviricota' ,/*[Subphylum]=*/ 'Polyploviricotina' ,/*[class]=*/ 'Ellioviricetes' </v>
      </c>
      <c r="BA636" s="60" t="str">
        <f t="shared" si="68"/>
        <v xml:space="preserve">,/*[subclass]=*/NULL,/*[order]=*/ 'Bunyavirales' ,/*[suborder]=*/NULL,/*[family]=*/ 'Peribunyaviridae' ,/*[subfamily]=*/NULL,/*[genus]=*/ 'Pacuvirus' ,/*[subgenus]=*/NULL,/*[species]=*/ 'Chilibre pacuvirus' ,/*[isType]=*/ '0' ,/*[exemplarAccessions]=*/ 'L: MK330762, M: MK330763, S: MK330764' ,/*[exemplarName]=*/ 'Chilibre virus' ,/*[abbrev]=*/ 'CHIV' ,/*[exemplarIsolate]=*/ 'VP-118D' ,/*[isComplete]=*/ 'CG' ,/*[molecule]=*/ 'ssRNA (-)' </v>
      </c>
      <c r="BB636" s="60" t="str">
        <f t="shared" si="69"/>
        <v xml:space="preserve">,/*[change]=*/ 'Move; rename' ,/*[rank]=*/ 'species' </v>
      </c>
    </row>
    <row r="637" spans="1:54" x14ac:dyDescent="0.2">
      <c r="A6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7" s="14">
        <v>630</v>
      </c>
      <c r="D637" s="16" t="s">
        <v>1719</v>
      </c>
      <c r="E637" s="14" t="s">
        <v>5781</v>
      </c>
      <c r="F637" s="16" t="s">
        <v>5453</v>
      </c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 t="s">
        <v>122</v>
      </c>
      <c r="AI637" s="6"/>
      <c r="AJ637" s="6" t="s">
        <v>1720</v>
      </c>
      <c r="AK637" s="6"/>
      <c r="AL637" s="6" t="s">
        <v>1721</v>
      </c>
      <c r="AM637" s="5">
        <v>0</v>
      </c>
      <c r="AN637" s="10" t="s">
        <v>1722</v>
      </c>
      <c r="AO637" s="10" t="s">
        <v>1721</v>
      </c>
      <c r="AP637" s="6" t="s">
        <v>1723</v>
      </c>
      <c r="AQ637" s="10" t="s">
        <v>1724</v>
      </c>
      <c r="AR637" s="10" t="s">
        <v>8</v>
      </c>
      <c r="AS637" s="10" t="s">
        <v>34</v>
      </c>
      <c r="AT637" s="10" t="s">
        <v>10</v>
      </c>
      <c r="AU637" s="10" t="s">
        <v>11</v>
      </c>
      <c r="AV637" s="10"/>
      <c r="AW637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'Ageratum leaf curl Sichuan virus' ,/*[isType]=*/ '0' ,/*[exemplarAccessions]=*/ 'MG917697' ,/*[exemplarName]=*/ 'Ageratum leaf curl Sichuan virus' ,/*[abbrev]=*/ 'ALCScV' ,/*[exemplarIsolate]=*/ 'CN-Sc-SC770-16'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37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7" s="60" t="str">
        <f t="shared" ca="1" si="66"/>
        <v>/*[filename]=*/ 'ICTV MSL Release 35 2019 Changes.2.col_mapped.SQLinsert.xlsx' ,/*[sort]=*/ '630'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37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7" s="60" t="str">
        <f t="shared" si="68"/>
        <v xml:space="preserve">,/*[subclass]=*/NULL,/*[order]=*/NULL,/*[suborder]=*/NULL,/*[family]=*/ 'Geminiviridae' ,/*[subfamily]=*/NULL,/*[genus]=*/ 'Begomovirus' ,/*[subgenus]=*/NULL,/*[species]=*/ 'Ageratum leaf curl Sichuan virus' ,/*[isType]=*/ '0' ,/*[exemplarAccessions]=*/ 'MG917697' ,/*[exemplarName]=*/ 'Ageratum leaf curl Sichuan virus' ,/*[abbrev]=*/ 'ALCScV' ,/*[exemplarIsolate]=*/ 'CN-Sc-SC770-16' ,/*[isComplete]=*/ 'CG' ,/*[molecule]=*/ 'ssDNA (+)' </v>
      </c>
      <c r="BB637" s="60" t="str">
        <f t="shared" si="69"/>
        <v xml:space="preserve">,/*[change]=*/ 'Create new' ,/*[rank]=*/ 'species' </v>
      </c>
    </row>
    <row r="638" spans="1:54" x14ac:dyDescent="0.2">
      <c r="A6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8" s="14">
        <v>631</v>
      </c>
      <c r="D638" s="16" t="s">
        <v>1719</v>
      </c>
      <c r="E638" s="14" t="s">
        <v>5781</v>
      </c>
      <c r="F638" s="16" t="s">
        <v>5453</v>
      </c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 t="s">
        <v>122</v>
      </c>
      <c r="AI638" s="6"/>
      <c r="AJ638" s="6" t="s">
        <v>1720</v>
      </c>
      <c r="AK638" s="6"/>
      <c r="AL638" s="6" t="s">
        <v>1725</v>
      </c>
      <c r="AM638" s="5">
        <v>0</v>
      </c>
      <c r="AN638" s="10" t="s">
        <v>1726</v>
      </c>
      <c r="AO638" s="10" t="s">
        <v>1727</v>
      </c>
      <c r="AP638" s="6" t="s">
        <v>1728</v>
      </c>
      <c r="AQ638" s="10" t="s">
        <v>1729</v>
      </c>
      <c r="AR638" s="10" t="s">
        <v>8</v>
      </c>
      <c r="AS638" s="10" t="s">
        <v>34</v>
      </c>
      <c r="AT638" s="10" t="s">
        <v>10</v>
      </c>
      <c r="AU638" s="10" t="s">
        <v>11</v>
      </c>
      <c r="AV638" s="10"/>
      <c r="AW638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'Bitter gourd yellow mosaic virus' ,/*[isType]=*/ '0' ,/*[exemplarAccessions]=*/ 'KY860899' ,/*[exemplarName]=*/ 'bitter gourd yellow mosaic virus' ,/*[abbrev]=*/ 'BgYMV' ,/*[exemplarIsolate]=*/ 'IN-16'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38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8" s="60" t="str">
        <f t="shared" ca="1" si="66"/>
        <v>/*[filename]=*/ 'ICTV MSL Release 35 2019 Changes.2.col_mapped.SQLinsert.xlsx' ,/*[sort]=*/ '631'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38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8" s="60" t="str">
        <f t="shared" si="68"/>
        <v xml:space="preserve">,/*[subclass]=*/NULL,/*[order]=*/NULL,/*[suborder]=*/NULL,/*[family]=*/ 'Geminiviridae' ,/*[subfamily]=*/NULL,/*[genus]=*/ 'Begomovirus' ,/*[subgenus]=*/NULL,/*[species]=*/ 'Bitter gourd yellow mosaic virus' ,/*[isType]=*/ '0' ,/*[exemplarAccessions]=*/ 'KY860899' ,/*[exemplarName]=*/ 'bitter gourd yellow mosaic virus' ,/*[abbrev]=*/ 'BgYMV' ,/*[exemplarIsolate]=*/ 'IN-16' ,/*[isComplete]=*/ 'CG' ,/*[molecule]=*/ 'ssDNA (+)' </v>
      </c>
      <c r="BB638" s="60" t="str">
        <f t="shared" si="69"/>
        <v xml:space="preserve">,/*[change]=*/ 'Create new' ,/*[rank]=*/ 'species' </v>
      </c>
    </row>
    <row r="639" spans="1:54" x14ac:dyDescent="0.2">
      <c r="A6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9" s="14">
        <v>632</v>
      </c>
      <c r="D639" s="16" t="s">
        <v>1719</v>
      </c>
      <c r="E639" s="14" t="s">
        <v>5781</v>
      </c>
      <c r="F639" s="16" t="s">
        <v>5453</v>
      </c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 t="s">
        <v>122</v>
      </c>
      <c r="AI639" s="6"/>
      <c r="AJ639" s="6" t="s">
        <v>1720</v>
      </c>
      <c r="AK639" s="6"/>
      <c r="AL639" s="6" t="s">
        <v>1730</v>
      </c>
      <c r="AM639" s="5">
        <v>0</v>
      </c>
      <c r="AN639" s="10" t="s">
        <v>1731</v>
      </c>
      <c r="AO639" s="10" t="s">
        <v>1732</v>
      </c>
      <c r="AP639" s="6" t="s">
        <v>1733</v>
      </c>
      <c r="AQ639" s="10" t="s">
        <v>1734</v>
      </c>
      <c r="AR639" s="10" t="s">
        <v>8</v>
      </c>
      <c r="AS639" s="10" t="s">
        <v>34</v>
      </c>
      <c r="AT639" s="10" t="s">
        <v>10</v>
      </c>
      <c r="AU639" s="10" t="s">
        <v>11</v>
      </c>
      <c r="AV639" s="10"/>
      <c r="AW639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'Cowpea bright yellow mosaic virus' ,/*[isType]=*/ '0' ,/*[exemplarAccessions]=*/ 'MH469731' ,/*[exemplarName]=*/ 'cowpea bright yellow mosaic virus' ,/*[abbrev]=*/ 'CoBYMV' ,/*[exemplarIsolate]=*/ 'BR-PE–088-11'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39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9" s="60" t="str">
        <f t="shared" ca="1" si="66"/>
        <v>/*[filename]=*/ 'ICTV MSL Release 35 2019 Changes.2.col_mapped.SQLinsert.xlsx' ,/*[sort]=*/ '632'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39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9" s="60" t="str">
        <f t="shared" si="68"/>
        <v xml:space="preserve">,/*[subclass]=*/NULL,/*[order]=*/NULL,/*[suborder]=*/NULL,/*[family]=*/ 'Geminiviridae' ,/*[subfamily]=*/NULL,/*[genus]=*/ 'Begomovirus' ,/*[subgenus]=*/NULL,/*[species]=*/ 'Cowpea bright yellow mosaic virus' ,/*[isType]=*/ '0' ,/*[exemplarAccessions]=*/ 'MH469731' ,/*[exemplarName]=*/ 'cowpea bright yellow mosaic virus' ,/*[abbrev]=*/ 'CoBYMV' ,/*[exemplarIsolate]=*/ 'BR-PE–088-11' ,/*[isComplete]=*/ 'CG' ,/*[molecule]=*/ 'ssDNA (+)' </v>
      </c>
      <c r="BB639" s="60" t="str">
        <f t="shared" si="69"/>
        <v xml:space="preserve">,/*[change]=*/ 'Create new' ,/*[rank]=*/ 'species' </v>
      </c>
    </row>
    <row r="640" spans="1:54" x14ac:dyDescent="0.2">
      <c r="A6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0" s="14">
        <v>633</v>
      </c>
      <c r="D640" s="16" t="s">
        <v>1719</v>
      </c>
      <c r="E640" s="14" t="s">
        <v>5781</v>
      </c>
      <c r="F640" s="16" t="s">
        <v>5453</v>
      </c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 t="s">
        <v>122</v>
      </c>
      <c r="AI640" s="6"/>
      <c r="AJ640" s="6" t="s">
        <v>1720</v>
      </c>
      <c r="AK640" s="6"/>
      <c r="AL640" s="6" t="s">
        <v>1735</v>
      </c>
      <c r="AM640" s="5">
        <v>0</v>
      </c>
      <c r="AN640" s="10" t="s">
        <v>1736</v>
      </c>
      <c r="AO640" s="10" t="s">
        <v>1735</v>
      </c>
      <c r="AP640" s="6" t="s">
        <v>1737</v>
      </c>
      <c r="AQ640" s="10" t="s">
        <v>1738</v>
      </c>
      <c r="AR640" s="10" t="s">
        <v>8</v>
      </c>
      <c r="AS640" s="10" t="s">
        <v>34</v>
      </c>
      <c r="AT640" s="10" t="s">
        <v>10</v>
      </c>
      <c r="AU640" s="10" t="s">
        <v>11</v>
      </c>
      <c r="AV640" s="10"/>
      <c r="AW640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'Croton golden mosaic virus' ,/*[isType]=*/ '0' ,/*[exemplarAccessions]=*/ 'KX156613' ,/*[exemplarName]=*/ 'Croton golden mosaic virus' ,/*[abbrev]=*/ 'CroGMV' ,/*[exemplarIsolate]=*/ 'CO-Fl_Va-14'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0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0" s="60" t="str">
        <f t="shared" ca="1" si="66"/>
        <v>/*[filename]=*/ 'ICTV MSL Release 35 2019 Changes.2.col_mapped.SQLinsert.xlsx' ,/*[sort]=*/ '633'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0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0" s="60" t="str">
        <f t="shared" si="68"/>
        <v xml:space="preserve">,/*[subclass]=*/NULL,/*[order]=*/NULL,/*[suborder]=*/NULL,/*[family]=*/ 'Geminiviridae' ,/*[subfamily]=*/NULL,/*[genus]=*/ 'Begomovirus' ,/*[subgenus]=*/NULL,/*[species]=*/ 'Croton golden mosaic virus' ,/*[isType]=*/ '0' ,/*[exemplarAccessions]=*/ 'KX156613' ,/*[exemplarName]=*/ 'Croton golden mosaic virus' ,/*[abbrev]=*/ 'CroGMV' ,/*[exemplarIsolate]=*/ 'CO-Fl_Va-14' ,/*[isComplete]=*/ 'CG' ,/*[molecule]=*/ 'ssDNA (+)' </v>
      </c>
      <c r="BB640" s="60" t="str">
        <f t="shared" si="69"/>
        <v xml:space="preserve">,/*[change]=*/ 'Create new' ,/*[rank]=*/ 'species' </v>
      </c>
    </row>
    <row r="641" spans="1:54" x14ac:dyDescent="0.2">
      <c r="A6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1" s="14">
        <v>634</v>
      </c>
      <c r="D641" s="16" t="s">
        <v>1719</v>
      </c>
      <c r="E641" s="14" t="s">
        <v>5781</v>
      </c>
      <c r="F641" s="16" t="s">
        <v>5453</v>
      </c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 t="s">
        <v>122</v>
      </c>
      <c r="AI641" s="6"/>
      <c r="AJ641" s="6" t="s">
        <v>1720</v>
      </c>
      <c r="AK641" s="6"/>
      <c r="AL641" s="6" t="s">
        <v>1739</v>
      </c>
      <c r="AM641" s="5">
        <v>0</v>
      </c>
      <c r="AN641" s="10" t="s">
        <v>1740</v>
      </c>
      <c r="AO641" s="10" t="s">
        <v>1739</v>
      </c>
      <c r="AP641" s="6" t="s">
        <v>1741</v>
      </c>
      <c r="AQ641" s="10" t="s">
        <v>1742</v>
      </c>
      <c r="AR641" s="10" t="s">
        <v>8</v>
      </c>
      <c r="AS641" s="10" t="s">
        <v>34</v>
      </c>
      <c r="AT641" s="10" t="s">
        <v>10</v>
      </c>
      <c r="AU641" s="10" t="s">
        <v>11</v>
      </c>
      <c r="AV641" s="10"/>
      <c r="AW641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'Emilia yellow vein Fujian virus' ,/*[isType]=*/ '0' ,/*[exemplarAccessions]=*/ 'MH035670' ,/*[exemplarName]=*/ 'Emilia yellow vein Fujian virus' ,/*[abbrev]=*/ 'EYVFjV' ,/*[exemplarIsolate]=*/ 'CN-Fj-Zz01-17'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1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1" s="60" t="str">
        <f t="shared" ca="1" si="66"/>
        <v>/*[filename]=*/ 'ICTV MSL Release 35 2019 Changes.2.col_mapped.SQLinsert.xlsx' ,/*[sort]=*/ '634'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1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1" s="60" t="str">
        <f t="shared" si="68"/>
        <v xml:space="preserve">,/*[subclass]=*/NULL,/*[order]=*/NULL,/*[suborder]=*/NULL,/*[family]=*/ 'Geminiviridae' ,/*[subfamily]=*/NULL,/*[genus]=*/ 'Begomovirus' ,/*[subgenus]=*/NULL,/*[species]=*/ 'Emilia yellow vein Fujian virus' ,/*[isType]=*/ '0' ,/*[exemplarAccessions]=*/ 'MH035670' ,/*[exemplarName]=*/ 'Emilia yellow vein Fujian virus' ,/*[abbrev]=*/ 'EYVFjV' ,/*[exemplarIsolate]=*/ 'CN-Fj-Zz01-17' ,/*[isComplete]=*/ 'CG' ,/*[molecule]=*/ 'ssDNA (+)' </v>
      </c>
      <c r="BB641" s="60" t="str">
        <f t="shared" si="69"/>
        <v xml:space="preserve">,/*[change]=*/ 'Create new' ,/*[rank]=*/ 'species' </v>
      </c>
    </row>
    <row r="642" spans="1:54" x14ac:dyDescent="0.2">
      <c r="A6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2" s="14">
        <v>635</v>
      </c>
      <c r="D642" s="16" t="s">
        <v>1719</v>
      </c>
      <c r="E642" s="14" t="s">
        <v>5781</v>
      </c>
      <c r="F642" s="16" t="s">
        <v>5453</v>
      </c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 t="s">
        <v>122</v>
      </c>
      <c r="AI642" s="6"/>
      <c r="AJ642" s="6" t="s">
        <v>1720</v>
      </c>
      <c r="AK642" s="6"/>
      <c r="AL642" s="6" t="s">
        <v>1743</v>
      </c>
      <c r="AM642" s="5">
        <v>0</v>
      </c>
      <c r="AN642" s="10" t="s">
        <v>1744</v>
      </c>
      <c r="AO642" s="10" t="s">
        <v>1743</v>
      </c>
      <c r="AP642" s="6" t="s">
        <v>1745</v>
      </c>
      <c r="AQ642" s="10" t="s">
        <v>1746</v>
      </c>
      <c r="AR642" s="10" t="s">
        <v>8</v>
      </c>
      <c r="AS642" s="10" t="s">
        <v>34</v>
      </c>
      <c r="AT642" s="10" t="s">
        <v>10</v>
      </c>
      <c r="AU642" s="10" t="s">
        <v>11</v>
      </c>
      <c r="AV642" s="10"/>
      <c r="AW642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'Hibiscus golden mosaic virus' ,/*[isType]=*/ '0' ,/*[exemplarAccessions]=*/ 'MK558061' ,/*[exemplarName]=*/ 'Hibiscus golden mosaic virus' ,/*[abbrev]=*/ 'HGMV' ,/*[exemplarIsolate]=*/ 'BR-IgM1-16'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2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2" s="60" t="str">
        <f t="shared" ca="1" si="66"/>
        <v>/*[filename]=*/ 'ICTV MSL Release 35 2019 Changes.2.col_mapped.SQLinsert.xlsx' ,/*[sort]=*/ '635'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2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2" s="60" t="str">
        <f t="shared" si="68"/>
        <v xml:space="preserve">,/*[subclass]=*/NULL,/*[order]=*/NULL,/*[suborder]=*/NULL,/*[family]=*/ 'Geminiviridae' ,/*[subfamily]=*/NULL,/*[genus]=*/ 'Begomovirus' ,/*[subgenus]=*/NULL,/*[species]=*/ 'Hibiscus golden mosaic virus' ,/*[isType]=*/ '0' ,/*[exemplarAccessions]=*/ 'MK558061' ,/*[exemplarName]=*/ 'Hibiscus golden mosaic virus' ,/*[abbrev]=*/ 'HGMV' ,/*[exemplarIsolate]=*/ 'BR-IgM1-16' ,/*[isComplete]=*/ 'CG' ,/*[molecule]=*/ 'ssDNA (+)' </v>
      </c>
      <c r="BB642" s="60" t="str">
        <f t="shared" si="69"/>
        <v xml:space="preserve">,/*[change]=*/ 'Create new' ,/*[rank]=*/ 'species' </v>
      </c>
    </row>
    <row r="643" spans="1:54" x14ac:dyDescent="0.2">
      <c r="A6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3" s="14">
        <v>636</v>
      </c>
      <c r="D643" s="16" t="s">
        <v>1719</v>
      </c>
      <c r="E643" s="14" t="s">
        <v>5781</v>
      </c>
      <c r="F643" s="16" t="s">
        <v>5453</v>
      </c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 t="s">
        <v>122</v>
      </c>
      <c r="AI643" s="6"/>
      <c r="AJ643" s="6" t="s">
        <v>1720</v>
      </c>
      <c r="AK643" s="6"/>
      <c r="AL643" s="6" t="s">
        <v>1747</v>
      </c>
      <c r="AM643" s="5">
        <v>0</v>
      </c>
      <c r="AN643" s="10" t="s">
        <v>1748</v>
      </c>
      <c r="AO643" s="10" t="s">
        <v>1749</v>
      </c>
      <c r="AP643" s="6" t="s">
        <v>1750</v>
      </c>
      <c r="AQ643" s="10" t="s">
        <v>1751</v>
      </c>
      <c r="AR643" s="10" t="s">
        <v>8</v>
      </c>
      <c r="AS643" s="10" t="s">
        <v>34</v>
      </c>
      <c r="AT643" s="10" t="s">
        <v>10</v>
      </c>
      <c r="AU643" s="10" t="s">
        <v>11</v>
      </c>
      <c r="AV643" s="10"/>
      <c r="AW643" s="60" t="str">
        <f t="shared" ca="1" si="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'Hollyhock yellow vein virus' ,/*[isType]=*/ '0' ,/*[exemplarAccessions]=*/ 'MG373552' ,/*[exemplarName]=*/ 'hollyhock yellow vein virus' ,/*[abbrev]=*/ 'HoYVV' ,/*[exemplarIsolate]=*/ 'IN-ND-VIRO 881-16'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3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3" s="60" t="str">
        <f t="shared" ca="1" si="66"/>
        <v>/*[filename]=*/ 'ICTV MSL Release 35 2019 Changes.2.col_mapped.SQLinsert.xlsx' ,/*[sort]=*/ '636'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3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3" s="60" t="str">
        <f t="shared" si="68"/>
        <v xml:space="preserve">,/*[subclass]=*/NULL,/*[order]=*/NULL,/*[suborder]=*/NULL,/*[family]=*/ 'Geminiviridae' ,/*[subfamily]=*/NULL,/*[genus]=*/ 'Begomovirus' ,/*[subgenus]=*/NULL,/*[species]=*/ 'Hollyhock yellow vein virus' ,/*[isType]=*/ '0' ,/*[exemplarAccessions]=*/ 'MG373552' ,/*[exemplarName]=*/ 'hollyhock yellow vein virus' ,/*[abbrev]=*/ 'HoYVV' ,/*[exemplarIsolate]=*/ 'IN-ND-VIRO 881-16' ,/*[isComplete]=*/ 'CG' ,/*[molecule]=*/ 'ssDNA (+)' </v>
      </c>
      <c r="BB643" s="60" t="str">
        <f t="shared" si="69"/>
        <v xml:space="preserve">,/*[change]=*/ 'Create new' ,/*[rank]=*/ 'species' </v>
      </c>
    </row>
    <row r="644" spans="1:54" x14ac:dyDescent="0.2">
      <c r="A6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4" s="14">
        <v>637</v>
      </c>
      <c r="D644" s="16" t="s">
        <v>1719</v>
      </c>
      <c r="E644" s="14" t="s">
        <v>5781</v>
      </c>
      <c r="F644" s="16" t="s">
        <v>5453</v>
      </c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 t="s">
        <v>122</v>
      </c>
      <c r="AI644" s="6"/>
      <c r="AJ644" s="6" t="s">
        <v>1720</v>
      </c>
      <c r="AK644" s="6"/>
      <c r="AL644" s="6" t="s">
        <v>1752</v>
      </c>
      <c r="AM644" s="5">
        <v>0</v>
      </c>
      <c r="AN644" s="10" t="s">
        <v>1753</v>
      </c>
      <c r="AO644" s="10" t="s">
        <v>1752</v>
      </c>
      <c r="AP644" s="6" t="s">
        <v>1754</v>
      </c>
      <c r="AQ644" s="10" t="s">
        <v>1755</v>
      </c>
      <c r="AR644" s="10" t="s">
        <v>8</v>
      </c>
      <c r="AS644" s="10" t="s">
        <v>34</v>
      </c>
      <c r="AT644" s="10" t="s">
        <v>10</v>
      </c>
      <c r="AU644" s="10" t="s">
        <v>11</v>
      </c>
      <c r="AV644" s="10"/>
      <c r="AW644" s="60" t="str">
        <f t="shared" ref="AW644:AW707" ca="1" si="70">CLEAN(
CONCATENATE(
"insert into [",MID(AW$1,4,100),"] (",
      AX644,
      "/* "",[_comments]"" */ ",
") values (",
AY644,AZ644,BA644,BB644,
CONCATENATE("/*,_comment='loaded from ",SUBSTITUTE(CELL("filename",AX643),"'","''"),"'*/"),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'637'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'Malvastrum yellow vein Lahore virus' ,/*[isType]=*/ '0' ,/*[exemplarAccessions]=*/ 'MF683828' ,/*[exemplarName]=*/ 'Malvastrum yellow vein Lahore virus' ,/*[abbrev]=*/ 'MalYVLahV' ,/*[exemplarIsolate]=*/ 'PK-Lah-J47-13'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4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4" s="60" t="str">
        <f t="shared" ca="1" si="66"/>
        <v>/*[filename]=*/ 'ICTV MSL Release 35 2019 Changes.2.col_mapped.SQLinsert.xlsx' ,/*[sort]=*/ '637'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4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4" s="60" t="str">
        <f t="shared" si="68"/>
        <v xml:space="preserve">,/*[subclass]=*/NULL,/*[order]=*/NULL,/*[suborder]=*/NULL,/*[family]=*/ 'Geminiviridae' ,/*[subfamily]=*/NULL,/*[genus]=*/ 'Begomovirus' ,/*[subgenus]=*/NULL,/*[species]=*/ 'Malvastrum yellow vein Lahore virus' ,/*[isType]=*/ '0' ,/*[exemplarAccessions]=*/ 'MF683828' ,/*[exemplarName]=*/ 'Malvastrum yellow vein Lahore virus' ,/*[abbrev]=*/ 'MalYVLahV' ,/*[exemplarIsolate]=*/ 'PK-Lah-J47-13' ,/*[isComplete]=*/ 'CG' ,/*[molecule]=*/ 'ssDNA (+)' </v>
      </c>
      <c r="BB644" s="60" t="str">
        <f t="shared" si="69"/>
        <v xml:space="preserve">,/*[change]=*/ 'Create new' ,/*[rank]=*/ 'species' </v>
      </c>
    </row>
    <row r="645" spans="1:54" x14ac:dyDescent="0.2">
      <c r="A6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5" s="14">
        <v>638</v>
      </c>
      <c r="D645" s="16" t="s">
        <v>1719</v>
      </c>
      <c r="E645" s="14" t="s">
        <v>5781</v>
      </c>
      <c r="F645" s="16" t="s">
        <v>5453</v>
      </c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 t="s">
        <v>122</v>
      </c>
      <c r="AI645" s="6"/>
      <c r="AJ645" s="6" t="s">
        <v>1720</v>
      </c>
      <c r="AK645" s="6"/>
      <c r="AL645" s="6" t="s">
        <v>1756</v>
      </c>
      <c r="AM645" s="5">
        <v>0</v>
      </c>
      <c r="AN645" s="10" t="s">
        <v>1757</v>
      </c>
      <c r="AO645" s="10" t="s">
        <v>1758</v>
      </c>
      <c r="AP645" s="10" t="s">
        <v>1759</v>
      </c>
      <c r="AQ645" s="10" t="s">
        <v>1760</v>
      </c>
      <c r="AR645" s="10" t="s">
        <v>8</v>
      </c>
      <c r="AS645" s="10" t="s">
        <v>34</v>
      </c>
      <c r="AT645" s="10" t="s">
        <v>10</v>
      </c>
      <c r="AU645" s="10" t="s">
        <v>11</v>
      </c>
      <c r="AV645" s="10"/>
      <c r="AW645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'638'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'Melon yellow mosaic virus' ,/*[isType]=*/ '0' ,/*[exemplarAccessions]=*/ 'MH665365' ,/*[exemplarName]=*/ 'melon yellow mosaic virus' ,/*[abbrev]=*/ 'MeYMV' ,/*[exemplarIsolate]=*/ 'TH-Me-MS-9-15'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5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5" s="60" t="str">
        <f t="shared" ca="1" si="66"/>
        <v>/*[filename]=*/ 'ICTV MSL Release 35 2019 Changes.2.col_mapped.SQLinsert.xlsx' ,/*[sort]=*/ '638'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5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5" s="60" t="str">
        <f t="shared" si="68"/>
        <v xml:space="preserve">,/*[subclass]=*/NULL,/*[order]=*/NULL,/*[suborder]=*/NULL,/*[family]=*/ 'Geminiviridae' ,/*[subfamily]=*/NULL,/*[genus]=*/ 'Begomovirus' ,/*[subgenus]=*/NULL,/*[species]=*/ 'Melon yellow mosaic virus' ,/*[isType]=*/ '0' ,/*[exemplarAccessions]=*/ 'MH665365' ,/*[exemplarName]=*/ 'melon yellow mosaic virus' ,/*[abbrev]=*/ 'MeYMV' ,/*[exemplarIsolate]=*/ 'TH-Me-MS-9-15' ,/*[isComplete]=*/ 'CG' ,/*[molecule]=*/ 'ssDNA (+)' </v>
      </c>
      <c r="BB645" s="60" t="str">
        <f t="shared" si="69"/>
        <v xml:space="preserve">,/*[change]=*/ 'Create new' ,/*[rank]=*/ 'species' </v>
      </c>
    </row>
    <row r="646" spans="1:54" x14ac:dyDescent="0.2">
      <c r="A6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6" s="14">
        <v>639</v>
      </c>
      <c r="D646" s="16" t="s">
        <v>1719</v>
      </c>
      <c r="E646" s="14" t="s">
        <v>5781</v>
      </c>
      <c r="F646" s="16" t="s">
        <v>5453</v>
      </c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 t="s">
        <v>122</v>
      </c>
      <c r="AI646" s="6"/>
      <c r="AJ646" s="6" t="s">
        <v>1720</v>
      </c>
      <c r="AK646" s="6"/>
      <c r="AL646" s="6" t="s">
        <v>1761</v>
      </c>
      <c r="AM646" s="5">
        <v>0</v>
      </c>
      <c r="AN646" s="10" t="s">
        <v>1762</v>
      </c>
      <c r="AO646" s="10" t="s">
        <v>1763</v>
      </c>
      <c r="AP646" s="10" t="s">
        <v>1764</v>
      </c>
      <c r="AQ646" s="10" t="s">
        <v>1765</v>
      </c>
      <c r="AR646" s="10" t="s">
        <v>8</v>
      </c>
      <c r="AS646" s="10" t="s">
        <v>34</v>
      </c>
      <c r="AT646" s="10" t="s">
        <v>10</v>
      </c>
      <c r="AU646" s="10" t="s">
        <v>11</v>
      </c>
      <c r="AV646" s="10"/>
      <c r="AW646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'639'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'Passionfruit leaf curl virus' ,/*[isType]=*/ '0' ,/*[exemplarAccessions]=*/ 'MK087122' ,/*[exemplarName]=*/ 'passionfruit leaf curl virus' ,/*[abbrev]=*/ 'PLCV' ,/*[exemplarIsolate]=*/ 'IN-Kar-Fb-2018'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6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6" s="60" t="str">
        <f t="shared" ca="1" si="66"/>
        <v>/*[filename]=*/ 'ICTV MSL Release 35 2019 Changes.2.col_mapped.SQLinsert.xlsx' ,/*[sort]=*/ '639'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6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6" s="60" t="str">
        <f t="shared" si="68"/>
        <v xml:space="preserve">,/*[subclass]=*/NULL,/*[order]=*/NULL,/*[suborder]=*/NULL,/*[family]=*/ 'Geminiviridae' ,/*[subfamily]=*/NULL,/*[genus]=*/ 'Begomovirus' ,/*[subgenus]=*/NULL,/*[species]=*/ 'Passionfruit leaf curl virus' ,/*[isType]=*/ '0' ,/*[exemplarAccessions]=*/ 'MK087122' ,/*[exemplarName]=*/ 'passionfruit leaf curl virus' ,/*[abbrev]=*/ 'PLCV' ,/*[exemplarIsolate]=*/ 'IN-Kar-Fb-2018' ,/*[isComplete]=*/ 'CG' ,/*[molecule]=*/ 'ssDNA (+)' </v>
      </c>
      <c r="BB646" s="60" t="str">
        <f t="shared" si="69"/>
        <v xml:space="preserve">,/*[change]=*/ 'Create new' ,/*[rank]=*/ 'species' </v>
      </c>
    </row>
    <row r="647" spans="1:54" x14ac:dyDescent="0.2">
      <c r="A6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7" s="14">
        <v>640</v>
      </c>
      <c r="D647" s="16" t="s">
        <v>1719</v>
      </c>
      <c r="E647" s="14" t="s">
        <v>5781</v>
      </c>
      <c r="F647" s="16" t="s">
        <v>5453</v>
      </c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 t="s">
        <v>122</v>
      </c>
      <c r="AI647" s="6"/>
      <c r="AJ647" s="6" t="s">
        <v>1720</v>
      </c>
      <c r="AK647" s="6"/>
      <c r="AL647" s="6" t="s">
        <v>1766</v>
      </c>
      <c r="AM647" s="5">
        <v>0</v>
      </c>
      <c r="AN647" s="10" t="s">
        <v>1767</v>
      </c>
      <c r="AO647" s="10" t="s">
        <v>1768</v>
      </c>
      <c r="AP647" s="10" t="s">
        <v>1769</v>
      </c>
      <c r="AQ647" s="10" t="s">
        <v>1770</v>
      </c>
      <c r="AR647" s="10" t="s">
        <v>8</v>
      </c>
      <c r="AS647" s="10" t="s">
        <v>34</v>
      </c>
      <c r="AT647" s="10" t="s">
        <v>10</v>
      </c>
      <c r="AU647" s="10" t="s">
        <v>11</v>
      </c>
      <c r="AV647" s="10"/>
      <c r="AW647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'Pepper yellow leaf curl Aceh virus' ,/*[isType]=*/ '0' ,/*[exemplarAccessions]=*/ 'LC387327' ,/*[exemplarName]=*/ 'pepper yellow leaf curl Aceh virus' ,/*[abbrev]=*/ 'PepYLCAV' ,/*[exemplarIsolate]=*/ 'ID-BAPep-V2-17'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7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7" s="60" t="str">
        <f t="shared" ca="1" si="66"/>
        <v>/*[filename]=*/ 'ICTV MSL Release 35 2019 Changes.2.col_mapped.SQLinsert.xlsx' ,/*[sort]=*/ '640'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7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7" s="60" t="str">
        <f t="shared" si="68"/>
        <v xml:space="preserve">,/*[subclass]=*/NULL,/*[order]=*/NULL,/*[suborder]=*/NULL,/*[family]=*/ 'Geminiviridae' ,/*[subfamily]=*/NULL,/*[genus]=*/ 'Begomovirus' ,/*[subgenus]=*/NULL,/*[species]=*/ 'Pepper yellow leaf curl Aceh virus' ,/*[isType]=*/ '0' ,/*[exemplarAccessions]=*/ 'LC387327' ,/*[exemplarName]=*/ 'pepper yellow leaf curl Aceh virus' ,/*[abbrev]=*/ 'PepYLCAV' ,/*[exemplarIsolate]=*/ 'ID-BAPep-V2-17' ,/*[isComplete]=*/ 'CG' ,/*[molecule]=*/ 'ssDNA (+)' </v>
      </c>
      <c r="BB647" s="60" t="str">
        <f t="shared" si="69"/>
        <v xml:space="preserve">,/*[change]=*/ 'Create new' ,/*[rank]=*/ 'species' </v>
      </c>
    </row>
    <row r="648" spans="1:54" x14ac:dyDescent="0.2">
      <c r="A6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8" s="14">
        <v>641</v>
      </c>
      <c r="D648" s="16" t="s">
        <v>1719</v>
      </c>
      <c r="E648" s="14" t="s">
        <v>5781</v>
      </c>
      <c r="F648" s="16" t="s">
        <v>5453</v>
      </c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 t="s">
        <v>122</v>
      </c>
      <c r="AI648" s="6"/>
      <c r="AJ648" s="6" t="s">
        <v>1720</v>
      </c>
      <c r="AK648" s="6"/>
      <c r="AL648" s="6" t="s">
        <v>1771</v>
      </c>
      <c r="AM648" s="5">
        <v>0</v>
      </c>
      <c r="AN648" s="10" t="s">
        <v>1772</v>
      </c>
      <c r="AO648" s="10" t="s">
        <v>1773</v>
      </c>
      <c r="AP648" s="6" t="s">
        <v>1774</v>
      </c>
      <c r="AQ648" s="10" t="s">
        <v>1775</v>
      </c>
      <c r="AR648" s="10" t="s">
        <v>8</v>
      </c>
      <c r="AS648" s="10" t="s">
        <v>34</v>
      </c>
      <c r="AT648" s="10" t="s">
        <v>10</v>
      </c>
      <c r="AU648" s="10" t="s">
        <v>11</v>
      </c>
      <c r="AV648" s="10"/>
      <c r="AW648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'Tobacco leaf curl Dominican Republic virus' ,/*[isType]=*/ '0' ,/*[exemplarAccessions]=*/ 'MH514011' ,/*[exemplarName]=*/ 'tobacco leaf curl Dominican Republic virus' ,/*[abbrev]=*/ 'TbLCDOV' ,/*[exemplarIsolate]=*/ 'DO-CG-15'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8" s="60" t="str">
        <f t="shared" si="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8" s="60" t="str">
        <f t="shared" ca="1" si="66"/>
        <v>/*[filename]=*/ 'ICTV MSL Release 35 2019 Changes.2.col_mapped.SQLinsert.xlsx' ,/*[sort]=*/ '641'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8" s="60" t="str">
        <f t="shared" si="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8" s="60" t="str">
        <f t="shared" si="68"/>
        <v xml:space="preserve">,/*[subclass]=*/NULL,/*[order]=*/NULL,/*[suborder]=*/NULL,/*[family]=*/ 'Geminiviridae' ,/*[subfamily]=*/NULL,/*[genus]=*/ 'Begomovirus' ,/*[subgenus]=*/NULL,/*[species]=*/ 'Tobacco leaf curl Dominican Republic virus' ,/*[isType]=*/ '0' ,/*[exemplarAccessions]=*/ 'MH514011' ,/*[exemplarName]=*/ 'tobacco leaf curl Dominican Republic virus' ,/*[abbrev]=*/ 'TbLCDOV' ,/*[exemplarIsolate]=*/ 'DO-CG-15' ,/*[isComplete]=*/ 'CG' ,/*[molecule]=*/ 'ssDNA (+)' </v>
      </c>
      <c r="BB648" s="60" t="str">
        <f t="shared" si="69"/>
        <v xml:space="preserve">,/*[change]=*/ 'Create new' ,/*[rank]=*/ 'species' </v>
      </c>
    </row>
    <row r="649" spans="1:54" x14ac:dyDescent="0.2">
      <c r="A6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9" s="14">
        <v>642</v>
      </c>
      <c r="D649" s="16" t="s">
        <v>1719</v>
      </c>
      <c r="E649" s="14" t="s">
        <v>5781</v>
      </c>
      <c r="F649" s="16" t="s">
        <v>5453</v>
      </c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 t="s">
        <v>122</v>
      </c>
      <c r="AI649" s="6"/>
      <c r="AJ649" s="6" t="s">
        <v>1720</v>
      </c>
      <c r="AK649" s="6"/>
      <c r="AL649" s="6" t="s">
        <v>1776</v>
      </c>
      <c r="AM649" s="5">
        <v>0</v>
      </c>
      <c r="AN649" s="10" t="s">
        <v>1777</v>
      </c>
      <c r="AO649" s="10" t="s">
        <v>1778</v>
      </c>
      <c r="AP649" s="6" t="s">
        <v>1779</v>
      </c>
      <c r="AQ649" s="10" t="s">
        <v>1780</v>
      </c>
      <c r="AR649" s="10" t="s">
        <v>8</v>
      </c>
      <c r="AS649" s="10" t="s">
        <v>34</v>
      </c>
      <c r="AT649" s="10" t="s">
        <v>10</v>
      </c>
      <c r="AU649" s="10" t="s">
        <v>11</v>
      </c>
      <c r="AV649" s="10"/>
      <c r="AW649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'Tomato chlorotic leaf curl virus' ,/*[isType]=*/ '0' ,/*[exemplarAccessions]=*/ 'MK558058' ,/*[exemplarName]=*/ 'tomato chlorotic leaf curl virus' ,/*[abbrev]=*/ 'ToCLCV' ,/*[exemplarIsolate]=*/ 'BR-Alt1-16'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9" s="60" t="str">
        <f t="shared" ref="AX649:AX712" si="7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9" s="60" t="str">
        <f t="shared" ref="AY649:AY712" ca="1" si="72">CONCATENATE(
CONCATENATE("/*[",A$1,"]=*/",IF(ISBLANK(A649),"NULL",CONCATENATE(" '",SUBSTITUTE(A649,"'","''"),"' ")),
CONCATENATE(",/*[",B$1,"]=*/",IF(ISBLANK(B649),"NULL",CONCATENATE(" '",SUBSTITUTE(B649,"'","''"),"' "))),
CONCATENATE(",/*[",C$1,"]=*/",IF(ISBLANK(C649),"NULL",CONCATENATE(" '",SUBSTITUTE(C649,"'","''"),"' "))),
CONCATENATE(",/*[",D$1,"]=*/",IF(ISBLANK(D649),"NULL",CONCATENATE(" '",SUBSTITUTE(D649,"'","''"),"' "))),
CONCATENATE(",/*[",E$1,"]=*/",IF(ISBLANK(E649),"NULL",CONCATENATE(" '",SUBSTITUTE(E649,"'","''"),"' "))),
CONCATENATE(",/*[",F$1,"]=*/",IF(ISBLANK(F649),"NULL",CONCATENATE(" '",SUBSTITUTE(F649,"'","''"),"' "))),
CONCATENATE(",/*[",G$1,"]=*/",IF(ISBLANK(G649),"NULL",CONCATENATE(" '",SUBSTITUTE(G649,"'","''"),"' "))),
CONCATENATE(",/*[",H$1,"]=*/",IF(ISBLANK(H649),"NULL",CONCATENATE(" '",SUBSTITUTE(H649,"'","''"),"' "))),
CONCATENATE(",/*[",I$1,"]=*/",IF(ISBLANK(I649),"NULL",CONCATENATE(" '",SUBSTITUTE(I649,"'","''"),"' "))),
CONCATENATE(",/*[",J$1,"]=*/",IF(ISBLANK(J649),"NULL",CONCATENATE(" '",SUBSTITUTE(J649,"'","''"),"' "))),
CONCATENATE(",/*[",K$1,"]=*/",IF(ISBLANK(K649),"NULL",CONCATENATE(" '",SUBSTITUTE(K649,"'","''"),"' "))),
CONCATENATE(",/*[",L$1,"]=*/",IF(ISBLANK(L649),"NULL",CONCATENATE(" '",SUBSTITUTE(L649,"'","''"),"' "))),
CONCATENATE(",/*[",M$1,"]=*/",IF(ISBLANK(M649),"NULL",CONCATENATE(" '",SUBSTITUTE(M649,"'","''"),"' "))),
CONCATENATE(",/*[",N$1,"]=*/",IF(ISBLANK(N649),"NULL",CONCATENATE(" '",SUBSTITUTE(N649,"'","''"),"' "))),
CONCATENATE(",/*[",O$1,"]=*/",IF(ISBLANK(O649),"NULL",CONCATENATE(" '",SUBSTITUTE(O649,"'","''"),"' "))),
))</f>
        <v>/*[filename]=*/ 'ICTV MSL Release 35 2019 Changes.2.col_mapped.SQLinsert.xlsx' ,/*[sort]=*/ '642'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9" s="60" t="str">
        <f t="shared" ref="AZ649:AZ712" si="73">CONCATENATE(
CONCATENATE(",/*[",P$1,"]=*/",IF(ISBLANK(P649),"NULL",CONCATENATE(" '",SUBSTITUTE(P649,"'","''"),"' " ))),
CONCATENATE(",/*[",Q$1,"]=*/",IF(ISBLANK(Q649),"NULL",CONCATENATE(" '",SUBSTITUTE(Q649,"'","''"),"' " ))),
CONCATENATE(",/*[",R$1,"]=*/",IF(ISBLANK(R649),"NULL",CONCATENATE(" '",SUBSTITUTE(R649,"'","''"),"' " ))),
CONCATENATE(",/*[",S$1,"]=*/",IF(ISBLANK(S649),"NULL",CONCATENATE(" '",SUBSTITUTE(S649,"'","''"),"' " ))),
CONCATENATE(",/*[",T$1,"]=*/",IF(ISBLANK(T649),"NULL",CONCATENATE(" '",SUBSTITUTE(T649,"'","''"),"' " ))),
CONCATENATE(",/*[",U$1,"]=*/",IF(ISBLANK(U649),"NULL",CONCATENATE(" '",SUBSTITUTE(U649,"'","''"),"' " ))),
CONCATENATE(",/*[",V$1,"]=*/",IF(ISBLANK(V649),"NULL",CONCATENATE(" '",SUBSTITUTE(V649,"'","''"),"' " ))),
CONCATENATE(",/*[",W$1,"]=*/",IF(ISBLANK(W649),"NULL",CONCATENATE(" '",SUBSTITUTE(W649,"'","''"),"' " ))),
CONCATENATE(",/*[",X$1,"]=*/",IF(ISBLANK(X649),"NULL",CONCATENATE(" '",SUBSTITUTE(X649,"'","''"),"' " ))),
CONCATENATE(",/*[",Y$1,"]=*/",IF(ISBLANK(Y649),"NULL",CONCATENATE(" '",SUBSTITUTE(Y649,"'","''"),"' " ))),
CONCATENATE(",/*[",Z$1,"]=*/",IF(ISBLANK(Z649),"NULL",CONCATENATE(" '",SUBSTITUTE(Z649,"'","''"),"' " ))),
CONCATENATE(",/*[",AA$1,"]=*/",IF(ISBLANK(AA649),"NULL",CONCATENATE(" '",SUBSTITUTE(AA649,"'","''"),"' " ))),
CONCATENATE(",/*[",AB$1,"]=*/",IF(ISBLANK(AB649),"NULL",CONCATENATE(" '",SUBSTITUTE(AB649,"'","''"),"' " ))),
CONCATENATE(",/*[",AC$1,"]=*/",IF(ISBLANK(AC649),"NULL",CONCATENATE(" '",SUBSTITUTE(AC649,"'","''"),"' " ))),
CONCATENATE(",/*[",AD$1,"]=*/",IF(ISBLANK(AD649),"NULL",CONCATENATE(" '",SUBSTITUTE(AD649,"'","''"),"'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9" s="60" t="str">
        <f t="shared" ref="BA649:BA712" si="74">CONCATENATE(
CONCATENATE(",/*[",AE$1,"]=*/",IF(ISBLANK(AE649),"NULL",CONCATENATE(" '",SUBSTITUTE(AE649,"'","''"),"' " ))),
CONCATENATE(",/*[",AF$1,"]=*/",IF(ISBLANK(AF649),"NULL",CONCATENATE(" '",SUBSTITUTE(AF649,"'","''"),"' " ))),
CONCATENATE(",/*[",AG$1,"]=*/",IF(ISBLANK(AG649),"NULL",CONCATENATE(" '",SUBSTITUTE(AG649,"'","''"),"' " ))),
CONCATENATE(",/*[",AH$1,"]=*/",IF(ISBLANK(AH649),"NULL",CONCATENATE(" '",SUBSTITUTE(AH649,"'","''"),"' " ))),
CONCATENATE(",/*[",AI$1,"]=*/",IF(ISBLANK(AI649),"NULL",CONCATENATE(" '",SUBSTITUTE(AI649,"'","''"),"' " ))),
CONCATENATE(",/*[",AJ$1,"]=*/",IF(ISBLANK(AJ649),"NULL",CONCATENATE(" '",SUBSTITUTE(AJ649,"'","''"),"' " ))),
CONCATENATE(",/*[",AK$1,"]=*/",IF(ISBLANK(AK649),"NULL",CONCATENATE(" '",SUBSTITUTE(AK649,"'","''"),"' " ))),
CONCATENATE(",/*[",AL$1,"]=*/",IF(ISBLANK(AL649),"NULL",CONCATENATE(" '",SUBSTITUTE(AL649,"'","''"),"' " ))),
CONCATENATE(",/*[",AM$1,"]=*/",IF(ISBLANK(AM649),"NULL",CONCATENATE(" '",SUBSTITUTE(AM649,"'","''"),"' " ))),
CONCATENATE(",/*[",AN$1,"]=*/",IF(ISBLANK(AN649),"NULL",CONCATENATE(" '",SUBSTITUTE(AN649,"'","''"),"' " ))),
CONCATENATE(",/*[",AO$1,"]=*/",IF(ISBLANK(AO649),"NULL",CONCATENATE(" '",SUBSTITUTE(AO649,"'","''"),"' " ))),
CONCATENATE(",/*[",AP$1,"]=*/",IF(ISBLANK(AP649),"NULL",CONCATENATE(" '",SUBSTITUTE(AP649,"'","''"),"' " ))),
CONCATENATE(",/*[",AQ$1,"]=*/",IF(ISBLANK(AQ649),"NULL",CONCATENATE(" '",SUBSTITUTE(AQ649,"'","''"),"' " ))),
CONCATENATE(",/*[",AR$1,"]=*/",IF(ISBLANK(AR649),"NULL",CONCATENATE(" '",SUBSTITUTE(AR649,"'","''"),"' " ))),
CONCATENATE(",/*[",AS$1,"]=*/",IF(ISBLANK(AS649),"NULL",CONCATENATE(" '",SUBSTITUTE(AS649,"'","''"),"' " ))),
)</f>
        <v xml:space="preserve">,/*[subclass]=*/NULL,/*[order]=*/NULL,/*[suborder]=*/NULL,/*[family]=*/ 'Geminiviridae' ,/*[subfamily]=*/NULL,/*[genus]=*/ 'Begomovirus' ,/*[subgenus]=*/NULL,/*[species]=*/ 'Tomato chlorotic leaf curl virus' ,/*[isType]=*/ '0' ,/*[exemplarAccessions]=*/ 'MK558058' ,/*[exemplarName]=*/ 'tomato chlorotic leaf curl virus' ,/*[abbrev]=*/ 'ToCLCV' ,/*[exemplarIsolate]=*/ 'BR-Alt1-16' ,/*[isComplete]=*/ 'CG' ,/*[molecule]=*/ 'ssDNA (+)' </v>
      </c>
      <c r="BB649" s="60" t="str">
        <f t="shared" ref="BB649:BB712" si="75">CONCATENATE(
CONCATENATE(",/*[",AT$1,"]=*/",IF(ISBLANK(AT649),"NULL",CONCATENATE(" '",SUBSTITUTE(AT649,"'","''"),"' " ))),
CONCATENATE(",/*[",AU$1,"]=*/",IF(ISBLANK(AU649),"NULL",CONCATENATE(" '",SUBSTITUTE(AU649,"'","''"),"' " ))),
)</f>
        <v xml:space="preserve">,/*[change]=*/ 'Create new' ,/*[rank]=*/ 'species' </v>
      </c>
    </row>
    <row r="650" spans="1:54" x14ac:dyDescent="0.2">
      <c r="A6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0" s="14">
        <v>643</v>
      </c>
      <c r="D650" s="16" t="s">
        <v>1719</v>
      </c>
      <c r="E650" s="14" t="s">
        <v>5781</v>
      </c>
      <c r="F650" s="16" t="s">
        <v>5453</v>
      </c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 t="s">
        <v>122</v>
      </c>
      <c r="AI650" s="6"/>
      <c r="AJ650" s="6" t="s">
        <v>1720</v>
      </c>
      <c r="AK650" s="6"/>
      <c r="AL650" s="6" t="s">
        <v>1781</v>
      </c>
      <c r="AM650" s="5">
        <v>0</v>
      </c>
      <c r="AN650" s="10" t="s">
        <v>1782</v>
      </c>
      <c r="AO650" s="10" t="s">
        <v>1783</v>
      </c>
      <c r="AP650" s="6" t="s">
        <v>1784</v>
      </c>
      <c r="AQ650" s="10" t="s">
        <v>1785</v>
      </c>
      <c r="AR650" s="10" t="s">
        <v>8</v>
      </c>
      <c r="AS650" s="10" t="s">
        <v>34</v>
      </c>
      <c r="AT650" s="10" t="s">
        <v>10</v>
      </c>
      <c r="AU650" s="10" t="s">
        <v>11</v>
      </c>
      <c r="AV650" s="10"/>
      <c r="AW650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'Tomato leaf curl Mahe virus' ,/*[isType]=*/ '0' ,/*[exemplarAccessions]=*/ 'MH410152' ,/*[exemplarName]=*/ 'tomato leaf curl Mahé virus' ,/*[abbrev]=*/ 'ToLCMahV' ,/*[exemplarIsolate]=*/ 'SC-Pra-SC8-1b-17'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50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0" s="60" t="str">
        <f t="shared" ca="1" si="72"/>
        <v>/*[filename]=*/ 'ICTV MSL Release 35 2019 Changes.2.col_mapped.SQLinsert.xlsx' ,/*[sort]=*/ '643'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0" s="60" t="str">
        <f t="shared" si="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0" s="60" t="str">
        <f t="shared" si="74"/>
        <v xml:space="preserve">,/*[subclass]=*/NULL,/*[order]=*/NULL,/*[suborder]=*/NULL,/*[family]=*/ 'Geminiviridae' ,/*[subfamily]=*/NULL,/*[genus]=*/ 'Begomovirus' ,/*[subgenus]=*/NULL,/*[species]=*/ 'Tomato leaf curl Mahe virus' ,/*[isType]=*/ '0' ,/*[exemplarAccessions]=*/ 'MH410152' ,/*[exemplarName]=*/ 'tomato leaf curl Mahé virus' ,/*[abbrev]=*/ 'ToLCMahV' ,/*[exemplarIsolate]=*/ 'SC-Pra-SC8-1b-17' ,/*[isComplete]=*/ 'CG' ,/*[molecule]=*/ 'ssDNA (+)' </v>
      </c>
      <c r="BB650" s="60" t="str">
        <f t="shared" si="75"/>
        <v xml:space="preserve">,/*[change]=*/ 'Create new' ,/*[rank]=*/ 'species' </v>
      </c>
    </row>
    <row r="651" spans="1:54" x14ac:dyDescent="0.2">
      <c r="A6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1" s="14">
        <v>644</v>
      </c>
      <c r="D651" s="16" t="s">
        <v>1719</v>
      </c>
      <c r="E651" s="14" t="s">
        <v>5781</v>
      </c>
      <c r="F651" s="16" t="s">
        <v>5453</v>
      </c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 t="s">
        <v>122</v>
      </c>
      <c r="AI651" s="6"/>
      <c r="AJ651" s="6" t="s">
        <v>1720</v>
      </c>
      <c r="AK651" s="6"/>
      <c r="AL651" s="6" t="s">
        <v>1786</v>
      </c>
      <c r="AM651" s="5">
        <v>0</v>
      </c>
      <c r="AN651" s="10" t="s">
        <v>1787</v>
      </c>
      <c r="AO651" s="10" t="s">
        <v>1788</v>
      </c>
      <c r="AP651" s="6" t="s">
        <v>1789</v>
      </c>
      <c r="AQ651" s="10" t="s">
        <v>1790</v>
      </c>
      <c r="AR651" s="10" t="s">
        <v>8</v>
      </c>
      <c r="AS651" s="10" t="s">
        <v>34</v>
      </c>
      <c r="AT651" s="10" t="s">
        <v>10</v>
      </c>
      <c r="AU651" s="10" t="s">
        <v>11</v>
      </c>
      <c r="AV651" s="10"/>
      <c r="AW651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'Tomato twisted leaf virus' ,/*[isType]=*/ '0' ,/*[exemplarAccessions]=*/ 'MK440292' ,/*[exemplarName]=*/ 'tomato twisted leaf virus' ,/*[abbrev]=*/ 'ToTLV' ,/*[exemplarIsolate]=*/ 'VE-Be6.6H-05'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51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1" s="60" t="str">
        <f t="shared" ca="1" si="72"/>
        <v>/*[filename]=*/ 'ICTV MSL Release 35 2019 Changes.2.col_mapped.SQLinsert.xlsx' ,/*[sort]=*/ '644'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1" s="60" t="str">
        <f t="shared" si="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1" s="60" t="str">
        <f t="shared" si="74"/>
        <v xml:space="preserve">,/*[subclass]=*/NULL,/*[order]=*/NULL,/*[suborder]=*/NULL,/*[family]=*/ 'Geminiviridae' ,/*[subfamily]=*/NULL,/*[genus]=*/ 'Begomovirus' ,/*[subgenus]=*/NULL,/*[species]=*/ 'Tomato twisted leaf virus' ,/*[isType]=*/ '0' ,/*[exemplarAccessions]=*/ 'MK440292' ,/*[exemplarName]=*/ 'tomato twisted leaf virus' ,/*[abbrev]=*/ 'ToTLV' ,/*[exemplarIsolate]=*/ 'VE-Be6.6H-05' ,/*[isComplete]=*/ 'CG' ,/*[molecule]=*/ 'ssDNA (+)' </v>
      </c>
      <c r="BB651" s="60" t="str">
        <f t="shared" si="75"/>
        <v xml:space="preserve">,/*[change]=*/ 'Create new' ,/*[rank]=*/ 'species' </v>
      </c>
    </row>
    <row r="652" spans="1:54" x14ac:dyDescent="0.2">
      <c r="A6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2" s="14">
        <v>645</v>
      </c>
      <c r="D652" s="16" t="s">
        <v>1719</v>
      </c>
      <c r="E652" s="14" t="s">
        <v>5781</v>
      </c>
      <c r="F652" s="16" t="s">
        <v>5453</v>
      </c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 t="s">
        <v>122</v>
      </c>
      <c r="AI652" s="6"/>
      <c r="AJ652" s="6" t="s">
        <v>1720</v>
      </c>
      <c r="AK652" s="6"/>
      <c r="AL652" s="6" t="s">
        <v>1791</v>
      </c>
      <c r="AM652" s="5">
        <v>0</v>
      </c>
      <c r="AN652" s="10" t="s">
        <v>1792</v>
      </c>
      <c r="AO652" s="10" t="s">
        <v>1793</v>
      </c>
      <c r="AP652" s="6" t="s">
        <v>1794</v>
      </c>
      <c r="AQ652" s="10" t="s">
        <v>1795</v>
      </c>
      <c r="AR652" s="10" t="s">
        <v>8</v>
      </c>
      <c r="AS652" s="10" t="s">
        <v>34</v>
      </c>
      <c r="AT652" s="10" t="s">
        <v>10</v>
      </c>
      <c r="AU652" s="10" t="s">
        <v>11</v>
      </c>
      <c r="AV652" s="10"/>
      <c r="AW652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'Sweet potato leaf curl Hubei virus' ,/*[isType]=*/ '0' ,/*[exemplarAccessions]=*/ 'MH577011' ,/*[exemplarName]=*/ 'sweet potato leaf curl Hubei virus' ,/*[abbrev]=*/ 'SPLCHbV' ,/*[exemplarIsolate]=*/ 'CN-Hubei22-17'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52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2" s="60" t="str">
        <f t="shared" ca="1" si="72"/>
        <v>/*[filename]=*/ 'ICTV MSL Release 35 2019 Changes.2.col_mapped.SQLinsert.xlsx' ,/*[sort]=*/ '645'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2" s="60" t="str">
        <f t="shared" si="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2" s="60" t="str">
        <f t="shared" si="74"/>
        <v xml:space="preserve">,/*[subclass]=*/NULL,/*[order]=*/NULL,/*[suborder]=*/NULL,/*[family]=*/ 'Geminiviridae' ,/*[subfamily]=*/NULL,/*[genus]=*/ 'Begomovirus' ,/*[subgenus]=*/NULL,/*[species]=*/ 'Sweet potato leaf curl Hubei virus' ,/*[isType]=*/ '0' ,/*[exemplarAccessions]=*/ 'MH577011' ,/*[exemplarName]=*/ 'sweet potato leaf curl Hubei virus' ,/*[abbrev]=*/ 'SPLCHbV' ,/*[exemplarIsolate]=*/ 'CN-Hubei22-17' ,/*[isComplete]=*/ 'CG' ,/*[molecule]=*/ 'ssDNA (+)' </v>
      </c>
      <c r="BB652" s="60" t="str">
        <f t="shared" si="75"/>
        <v xml:space="preserve">,/*[change]=*/ 'Create new' ,/*[rank]=*/ 'species' </v>
      </c>
    </row>
    <row r="653" spans="1:54" x14ac:dyDescent="0.2">
      <c r="A6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3" s="14">
        <v>646</v>
      </c>
      <c r="D653" s="16" t="s">
        <v>1719</v>
      </c>
      <c r="E653" s="14" t="s">
        <v>5781</v>
      </c>
      <c r="F653" s="16" t="s">
        <v>5453</v>
      </c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 t="s">
        <v>122</v>
      </c>
      <c r="R653" s="24"/>
      <c r="S653" s="24" t="s">
        <v>1720</v>
      </c>
      <c r="T653" s="24"/>
      <c r="U653" s="24" t="s">
        <v>1796</v>
      </c>
      <c r="V653" s="24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10"/>
      <c r="AO653" s="10"/>
      <c r="AP653" s="6"/>
      <c r="AQ653" s="10"/>
      <c r="AR653" s="10"/>
      <c r="AS653" s="10"/>
      <c r="AT653" s="10" t="s">
        <v>28</v>
      </c>
      <c r="AU653" s="10" t="s">
        <v>11</v>
      </c>
      <c r="AV653" s="10"/>
      <c r="AW653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 'Geminiviridae' ,/*[srcSubFamily]=*/NULL,/*[srcGenus]=*/ 'Begomovirus' ,/*[srcSubgenus]=*/NULL,/*[srcSpecies]=*/ 'Mesta yellow vein mosaic 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653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3" s="60" t="str">
        <f t="shared" ca="1" si="72"/>
        <v>/*[filename]=*/ 'ICTV MSL Release 35 2019 Changes.2.col_mapped.SQLinsert.xlsx' ,/*[sort]=*/ '646'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3" s="60" t="str">
        <f t="shared" si="73"/>
        <v>,/*[srcSubOrder]=*/NULL,/*[srcFamily]=*/ 'Geminiviridae' ,/*[srcSubFamily]=*/NULL,/*[srcGenus]=*/ 'Begomovirus' ,/*[srcSubgenus]=*/NULL,/*[srcSpecies]=*/ 'Mesta yellow vein mosaic virus' ,/*[srcIstype]=*/NULL,/*[empty1]=*/NULL,/*[realm]=*/NULL,/*[subrealm]=*/NULL,/*[kingdom]=*/NULL,/*[subkingdom]=*/NULL,/*[phylum]=*/NULL,/*[Subphylum]=*/NULL,/*[class]=*/NULL</v>
      </c>
      <c r="BA653" s="60" t="str">
        <f t="shared" si="74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53" s="60" t="str">
        <f t="shared" si="75"/>
        <v xml:space="preserve">,/*[change]=*/ 'Abolish' ,/*[rank]=*/ 'species' </v>
      </c>
    </row>
    <row r="654" spans="1:54" x14ac:dyDescent="0.2">
      <c r="A6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4" s="14">
        <v>647</v>
      </c>
      <c r="D654" s="16" t="s">
        <v>1797</v>
      </c>
      <c r="E654" s="14" t="s">
        <v>5782</v>
      </c>
      <c r="F654" s="16" t="s">
        <v>5454</v>
      </c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X654" s="6"/>
      <c r="Y654" s="6"/>
      <c r="Z654" s="6"/>
      <c r="AA654" s="6"/>
      <c r="AB654" s="6"/>
      <c r="AC654" s="6"/>
      <c r="AD654" s="6"/>
      <c r="AE654" s="6"/>
      <c r="AF654" s="6" t="s">
        <v>247</v>
      </c>
      <c r="AG654" s="6"/>
      <c r="AH654" s="6" t="s">
        <v>248</v>
      </c>
      <c r="AI654" s="6"/>
      <c r="AJ654" s="6" t="s">
        <v>1798</v>
      </c>
      <c r="AK654" s="6"/>
      <c r="AL654" s="6"/>
      <c r="AM654" s="6"/>
      <c r="AN654" s="10"/>
      <c r="AO654" s="10"/>
      <c r="AP654" s="6"/>
      <c r="AQ654" s="10"/>
      <c r="AR654" s="10"/>
      <c r="AS654" s="10"/>
      <c r="AT654" s="10" t="s">
        <v>10</v>
      </c>
      <c r="AU654" s="10" t="s">
        <v>13</v>
      </c>
      <c r="AV654" s="10"/>
      <c r="AW654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'647'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54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4" s="60" t="str">
        <f t="shared" ca="1" si="72"/>
        <v>/*[filename]=*/ 'ICTV MSL Release 35 2019 Changes.2.col_mapped.SQLinsert.xlsx' ,/*[sort]=*/ '647'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4" s="60" t="str">
        <f t="shared" si="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4" s="60" t="str">
        <f t="shared" si="74"/>
        <v>,/*[subclass]=*/NULL,/*[order]=*/ 'Caudovirales' ,/*[suborder]=*/NULL,/*[family]=*/ 'Siphoviridae' ,/*[subfamily]=*/NULL,/*[genus]=*/ 'Quhwahvirus' ,/*[subgenus]=*/NULL,/*[species]=*/NULL,/*[isType]=*/NULL,/*[exemplarAccessions]=*/NULL,/*[exemplarName]=*/NULL,/*[abbrev]=*/NULL,/*[exemplarIsolate]=*/NULL,/*[isComplete]=*/NULL,/*[molecule]=*/NULL</v>
      </c>
      <c r="BB654" s="60" t="str">
        <f t="shared" si="75"/>
        <v xml:space="preserve">,/*[change]=*/ 'Create new' ,/*[rank]=*/ 'genus' </v>
      </c>
    </row>
    <row r="655" spans="1:54" x14ac:dyDescent="0.2">
      <c r="A6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5" s="14">
        <v>648</v>
      </c>
      <c r="D655" s="16" t="s">
        <v>1797</v>
      </c>
      <c r="E655" s="14" t="s">
        <v>5782</v>
      </c>
      <c r="F655" s="16" t="s">
        <v>5454</v>
      </c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X655" s="6"/>
      <c r="Y655" s="6"/>
      <c r="Z655" s="6"/>
      <c r="AA655" s="6"/>
      <c r="AB655" s="6"/>
      <c r="AC655" s="6"/>
      <c r="AD655" s="6"/>
      <c r="AE655" s="6"/>
      <c r="AF655" s="6" t="s">
        <v>247</v>
      </c>
      <c r="AG655" s="6"/>
      <c r="AH655" s="6" t="s">
        <v>248</v>
      </c>
      <c r="AI655" s="6"/>
      <c r="AJ655" s="6" t="s">
        <v>1798</v>
      </c>
      <c r="AK655" s="6"/>
      <c r="AL655" s="6" t="s">
        <v>1799</v>
      </c>
      <c r="AM655" s="5">
        <v>1</v>
      </c>
      <c r="AN655" s="10" t="s">
        <v>1800</v>
      </c>
      <c r="AO655" s="10" t="s">
        <v>1799</v>
      </c>
      <c r="AP655" s="6"/>
      <c r="AQ655" s="10"/>
      <c r="AR655" s="10" t="s">
        <v>8</v>
      </c>
      <c r="AS655" s="10" t="s">
        <v>22</v>
      </c>
      <c r="AT655" s="10" t="s">
        <v>19</v>
      </c>
      <c r="AU655" s="10" t="s">
        <v>11</v>
      </c>
      <c r="AV655" s="10"/>
      <c r="AW655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'648'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 'Microbacterium phage Quhwah' ,/*[isType]=*/ '1' ,/*[exemplarAccessions]=*/ 'MH271321.1' ,/*[exemplarName]=*/ 'Microbacterium phage Quhwah'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55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5" s="60" t="str">
        <f t="shared" ca="1" si="72"/>
        <v>/*[filename]=*/ 'ICTV MSL Release 35 2019 Changes.2.col_mapped.SQLinsert.xlsx' ,/*[sort]=*/ '648'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5" s="60" t="str">
        <f t="shared" si="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5" s="60" t="str">
        <f t="shared" si="74"/>
        <v xml:space="preserve">,/*[subclass]=*/NULL,/*[order]=*/ 'Caudovirales' ,/*[suborder]=*/NULL,/*[family]=*/ 'Siphoviridae' ,/*[subfamily]=*/NULL,/*[genus]=*/ 'Quhwahvirus' ,/*[subgenus]=*/NULL,/*[species]=*/ 'Microbacterium phage Quhwah' ,/*[isType]=*/ '1' ,/*[exemplarAccessions]=*/ 'MH271321.1' ,/*[exemplarName]=*/ 'Microbacterium phage Quhwah' ,/*[abbrev]=*/NULL,/*[exemplarIsolate]=*/NULL,/*[isComplete]=*/ 'CG' ,/*[molecule]=*/ 'dsDNA' </v>
      </c>
      <c r="BB655" s="60" t="str">
        <f t="shared" si="75"/>
        <v xml:space="preserve">,/*[change]=*/ 'Create new; assign as type species' ,/*[rank]=*/ 'species' </v>
      </c>
    </row>
    <row r="656" spans="1:54" x14ac:dyDescent="0.2">
      <c r="A6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6" s="14">
        <v>649</v>
      </c>
      <c r="D656" s="16" t="s">
        <v>1797</v>
      </c>
      <c r="E656" s="14" t="s">
        <v>5782</v>
      </c>
      <c r="F656" s="16" t="s">
        <v>5454</v>
      </c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X656" s="6"/>
      <c r="Y656" s="6"/>
      <c r="Z656" s="6"/>
      <c r="AA656" s="6"/>
      <c r="AB656" s="6"/>
      <c r="AC656" s="6"/>
      <c r="AD656" s="6"/>
      <c r="AE656" s="6"/>
      <c r="AF656" s="6" t="s">
        <v>247</v>
      </c>
      <c r="AG656" s="6"/>
      <c r="AH656" s="6" t="s">
        <v>248</v>
      </c>
      <c r="AI656" s="6"/>
      <c r="AJ656" s="6" t="s">
        <v>1798</v>
      </c>
      <c r="AK656" s="6"/>
      <c r="AL656" s="6" t="s">
        <v>1801</v>
      </c>
      <c r="AM656" s="5">
        <v>0</v>
      </c>
      <c r="AN656" s="10" t="s">
        <v>1802</v>
      </c>
      <c r="AO656" s="10" t="s">
        <v>1801</v>
      </c>
      <c r="AP656" s="6"/>
      <c r="AQ656" s="10"/>
      <c r="AR656" s="10" t="s">
        <v>8</v>
      </c>
      <c r="AS656" s="10" t="s">
        <v>22</v>
      </c>
      <c r="AT656" s="10" t="s">
        <v>10</v>
      </c>
      <c r="AU656" s="10" t="s">
        <v>11</v>
      </c>
      <c r="AV656" s="10"/>
      <c r="AW656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'649'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 'Microbacterium phage Paschalis' ,/*[isType]=*/ '0' ,/*[exemplarAccessions]=*/ 'MH155873.1' ,/*[exemplarName]=*/ 'Microbacterium phage Paschalis'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656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6" s="60" t="str">
        <f t="shared" ca="1" si="72"/>
        <v>/*[filename]=*/ 'ICTV MSL Release 35 2019 Changes.2.col_mapped.SQLinsert.xlsx' ,/*[sort]=*/ '649'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6" s="60" t="str">
        <f t="shared" si="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6" s="60" t="str">
        <f t="shared" si="74"/>
        <v xml:space="preserve">,/*[subclass]=*/NULL,/*[order]=*/ 'Caudovirales' ,/*[suborder]=*/NULL,/*[family]=*/ 'Siphoviridae' ,/*[subfamily]=*/NULL,/*[genus]=*/ 'Quhwahvirus' ,/*[subgenus]=*/NULL,/*[species]=*/ 'Microbacterium phage Paschalis' ,/*[isType]=*/ '0' ,/*[exemplarAccessions]=*/ 'MH155873.1' ,/*[exemplarName]=*/ 'Microbacterium phage Paschalis' ,/*[abbrev]=*/NULL,/*[exemplarIsolate]=*/NULL,/*[isComplete]=*/ 'CG' ,/*[molecule]=*/ 'dsDNA' </v>
      </c>
      <c r="BB656" s="60" t="str">
        <f t="shared" si="75"/>
        <v xml:space="preserve">,/*[change]=*/ 'Create new' ,/*[rank]=*/ 'species' </v>
      </c>
    </row>
    <row r="657" spans="1:54" x14ac:dyDescent="0.2">
      <c r="A6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7" s="14">
        <v>650</v>
      </c>
      <c r="D657" s="16" t="s">
        <v>1797</v>
      </c>
      <c r="E657" s="14" t="s">
        <v>5782</v>
      </c>
      <c r="F657" s="16" t="s">
        <v>5454</v>
      </c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X657" s="6"/>
      <c r="Y657" s="6"/>
      <c r="Z657" s="6"/>
      <c r="AA657" s="6"/>
      <c r="AB657" s="6"/>
      <c r="AC657" s="6"/>
      <c r="AD657" s="6"/>
      <c r="AE657" s="6"/>
      <c r="AF657" s="6" t="s">
        <v>247</v>
      </c>
      <c r="AG657" s="6"/>
      <c r="AH657" s="6" t="s">
        <v>248</v>
      </c>
      <c r="AI657" s="6"/>
      <c r="AJ657" s="6" t="s">
        <v>1798</v>
      </c>
      <c r="AK657" s="6"/>
      <c r="AL657" s="6" t="s">
        <v>1803</v>
      </c>
      <c r="AM657" s="5">
        <v>0</v>
      </c>
      <c r="AN657" s="10" t="s">
        <v>1804</v>
      </c>
      <c r="AO657" s="10" t="s">
        <v>1803</v>
      </c>
      <c r="AP657" s="6"/>
      <c r="AQ657" s="10"/>
      <c r="AR657" s="10" t="s">
        <v>8</v>
      </c>
      <c r="AS657" s="10" t="s">
        <v>22</v>
      </c>
      <c r="AT657" s="10" t="s">
        <v>10</v>
      </c>
      <c r="AU657" s="10" t="s">
        <v>11</v>
      </c>
      <c r="AV657" s="10"/>
      <c r="AW657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'650'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 'Microbacterium phage KaiHaiDragon' ,/*[isType]=*/ '0' ,/*[exemplarAccessions]=*/ 'MH590600.1' ,/*[exemplarName]=*/ 'Microbacterium phage KaiHaiDragon'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657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7" s="60" t="str">
        <f t="shared" ca="1" si="72"/>
        <v>/*[filename]=*/ 'ICTV MSL Release 35 2019 Changes.2.col_mapped.SQLinsert.xlsx' ,/*[sort]=*/ '650'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7" s="60" t="str">
        <f t="shared" si="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7" s="60" t="str">
        <f t="shared" si="74"/>
        <v xml:space="preserve">,/*[subclass]=*/NULL,/*[order]=*/ 'Caudovirales' ,/*[suborder]=*/NULL,/*[family]=*/ 'Siphoviridae' ,/*[subfamily]=*/NULL,/*[genus]=*/ 'Quhwahvirus' ,/*[subgenus]=*/NULL,/*[species]=*/ 'Microbacterium phage KaiHaiDragon' ,/*[isType]=*/ '0' ,/*[exemplarAccessions]=*/ 'MH590600.1' ,/*[exemplarName]=*/ 'Microbacterium phage KaiHaiDragon' ,/*[abbrev]=*/NULL,/*[exemplarIsolate]=*/NULL,/*[isComplete]=*/ 'CG' ,/*[molecule]=*/ 'dsDNA' </v>
      </c>
      <c r="BB657" s="60" t="str">
        <f t="shared" si="75"/>
        <v xml:space="preserve">,/*[change]=*/ 'Create new' ,/*[rank]=*/ 'species' </v>
      </c>
    </row>
    <row r="658" spans="1:54" x14ac:dyDescent="0.2">
      <c r="A6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8" s="14">
        <v>651</v>
      </c>
      <c r="D658" s="14" t="s">
        <v>5228</v>
      </c>
      <c r="E658" s="14" t="s">
        <v>5783</v>
      </c>
      <c r="F658" s="14" t="s">
        <v>5455</v>
      </c>
      <c r="G658" s="24" t="s">
        <v>104</v>
      </c>
      <c r="H658" s="24"/>
      <c r="I658" s="24"/>
      <c r="J658" s="24"/>
      <c r="K658" s="24"/>
      <c r="L658" s="24"/>
      <c r="M658" s="24"/>
      <c r="N658" s="24"/>
      <c r="O658" s="24"/>
      <c r="P658" s="24"/>
      <c r="Q658" s="24" t="s">
        <v>556</v>
      </c>
      <c r="R658" s="24" t="s">
        <v>1805</v>
      </c>
      <c r="S658" s="24" t="s">
        <v>1806</v>
      </c>
      <c r="T658" s="24"/>
      <c r="U658" s="24" t="s">
        <v>1807</v>
      </c>
      <c r="V658" s="24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10"/>
      <c r="AO658" s="10"/>
      <c r="AP658" s="6"/>
      <c r="AQ658" s="10"/>
      <c r="AR658" s="10"/>
      <c r="AS658" s="10"/>
      <c r="AT658" s="10" t="s">
        <v>28</v>
      </c>
      <c r="AU658" s="10" t="s">
        <v>11</v>
      </c>
      <c r="AV658" s="10"/>
      <c r="AW658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'651' ,/*[isWrong]=*/NULL,/*[proposal_abbrev]=*/ '2019.023M' ,/*[proposal]=*/ '2019.023M.zip' ,/*[spreadsheet]=*/ '2019.023M.Rem1sp_Rotavirus_E.xlsx'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 'Sedoreovirinae' ,/*[srcGenus]=*/ 'Rotavirus' ,/*[srcSubgenus]=*/NULL,/*[srcSpecies]=*/ 'Rotavirus E'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658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8" s="60" t="str">
        <f t="shared" ca="1" si="72"/>
        <v>/*[filename]=*/ 'ICTV MSL Release 35 2019 Changes.2.col_mapped.SQLinsert.xlsx' ,/*[sort]=*/ '651' ,/*[isWrong]=*/NULL,/*[proposal_abbrev]=*/ '2019.023M' ,/*[proposal]=*/ '2019.023M.zip' ,/*[spreadsheet]=*/ '2019.023M.Rem1sp_Rotavirus_E.xlsx' ,/*[srcRealm]=*/ 'Riboviria' ,/*[srcSubRealm]=*/NULL,/*[srcKingdom]=*/NULL,/*[srcSubkingdom]=*/NULL,/*[srcPhylum]=*/NULL,/*[srcSubPhylum]=*/NULL,/*[srcClass]=*/NULL,/*[srcSubClass]=*/NULL,/*[srcOrder]=*/NULL</v>
      </c>
      <c r="AZ658" s="60" t="str">
        <f t="shared" si="73"/>
        <v>,/*[srcSubOrder]=*/NULL,/*[srcFamily]=*/ 'Reoviridae' ,/*[srcSubFamily]=*/ 'Sedoreovirinae' ,/*[srcGenus]=*/ 'Rotavirus' ,/*[srcSubgenus]=*/NULL,/*[srcSpecies]=*/ 'Rotavirus E' ,/*[srcIstype]=*/NULL,/*[empty1]=*/NULL,/*[realm]=*/NULL,/*[subrealm]=*/NULL,/*[kingdom]=*/NULL,/*[subkingdom]=*/NULL,/*[phylum]=*/NULL,/*[Subphylum]=*/NULL,/*[class]=*/NULL</v>
      </c>
      <c r="BA658" s="60" t="str">
        <f t="shared" si="74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58" s="60" t="str">
        <f t="shared" si="75"/>
        <v xml:space="preserve">,/*[change]=*/ 'Abolish' ,/*[rank]=*/ 'species' </v>
      </c>
    </row>
    <row r="659" spans="1:54" x14ac:dyDescent="0.2">
      <c r="A6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9" s="14">
        <v>652</v>
      </c>
      <c r="D659" s="16" t="s">
        <v>1808</v>
      </c>
      <c r="E659" s="14" t="s">
        <v>5784</v>
      </c>
      <c r="F659" s="16" t="s">
        <v>5456</v>
      </c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X659" s="6" t="s">
        <v>104</v>
      </c>
      <c r="Y659" s="6"/>
      <c r="Z659" s="6"/>
      <c r="AA659" s="6"/>
      <c r="AB659" s="6"/>
      <c r="AC659" s="6"/>
      <c r="AD659" s="6"/>
      <c r="AE659" s="6"/>
      <c r="AF659" s="6"/>
      <c r="AG659" s="6"/>
      <c r="AH659" s="6" t="s">
        <v>532</v>
      </c>
      <c r="AI659" s="6"/>
      <c r="AJ659" s="6" t="s">
        <v>1809</v>
      </c>
      <c r="AK659" s="6"/>
      <c r="AL659" s="6" t="s">
        <v>1810</v>
      </c>
      <c r="AM659" s="5">
        <v>0</v>
      </c>
      <c r="AN659" s="10" t="s">
        <v>1811</v>
      </c>
      <c r="AO659" s="10" t="s">
        <v>1812</v>
      </c>
      <c r="AP659" s="6" t="s">
        <v>1813</v>
      </c>
      <c r="AQ659" s="10" t="s">
        <v>1814</v>
      </c>
      <c r="AR659" s="10" t="s">
        <v>8</v>
      </c>
      <c r="AS659" s="10" t="s">
        <v>55</v>
      </c>
      <c r="AT659" s="10" t="s">
        <v>10</v>
      </c>
      <c r="AU659" s="10" t="s">
        <v>11</v>
      </c>
      <c r="AV659" s="10"/>
      <c r="AW659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'652'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'Agaricus bisporus alphaendornavirus 1' ,/*[isType]=*/ '0' ,/*[exemplarAccessions]=*/ 'KY357509' ,/*[exemplarName]=*/ 'Agaricus bisporus endornavirus 1' ,/*[abbrev]=*/ 'AbEV1' ,/*[exemplarIsolate]=*/ '2990'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59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9" s="60" t="str">
        <f t="shared" ca="1" si="72"/>
        <v>/*[filename]=*/ 'ICTV MSL Release 35 2019 Changes.2.col_mapped.SQLinsert.xlsx' ,/*[sort]=*/ '652'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59" s="60" t="str">
        <f t="shared" si="7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59" s="60" t="str">
        <f t="shared" si="74"/>
        <v xml:space="preserve">,/*[subclass]=*/NULL,/*[order]=*/NULL,/*[suborder]=*/NULL,/*[family]=*/ 'Endornaviridae' ,/*[subfamily]=*/NULL,/*[genus]=*/ 'Alphaendornavirus' ,/*[subgenus]=*/NULL,/*[species]=*/ 'Agaricus bisporus alphaendornavirus 1' ,/*[isType]=*/ '0' ,/*[exemplarAccessions]=*/ 'KY357509' ,/*[exemplarName]=*/ 'Agaricus bisporus endornavirus 1' ,/*[abbrev]=*/ 'AbEV1' ,/*[exemplarIsolate]=*/ '2990' ,/*[isComplete]=*/ 'CG' ,/*[molecule]=*/ 'ssRNA (+)' </v>
      </c>
      <c r="BB659" s="60" t="str">
        <f t="shared" si="75"/>
        <v xml:space="preserve">,/*[change]=*/ 'Create new' ,/*[rank]=*/ 'species' </v>
      </c>
    </row>
    <row r="660" spans="1:54" x14ac:dyDescent="0.2">
      <c r="A6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0" s="14">
        <v>653</v>
      </c>
      <c r="D660" s="16" t="s">
        <v>1808</v>
      </c>
      <c r="E660" s="14" t="s">
        <v>5784</v>
      </c>
      <c r="F660" s="16" t="s">
        <v>5456</v>
      </c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X660" s="6" t="s">
        <v>104</v>
      </c>
      <c r="Y660" s="6"/>
      <c r="Z660" s="6"/>
      <c r="AA660" s="6"/>
      <c r="AB660" s="6"/>
      <c r="AC660" s="6"/>
      <c r="AD660" s="6"/>
      <c r="AE660" s="6"/>
      <c r="AF660" s="6"/>
      <c r="AG660" s="6"/>
      <c r="AH660" s="6" t="s">
        <v>532</v>
      </c>
      <c r="AI660" s="6"/>
      <c r="AJ660" s="6" t="s">
        <v>1809</v>
      </c>
      <c r="AK660" s="6"/>
      <c r="AL660" s="6" t="s">
        <v>1815</v>
      </c>
      <c r="AM660" s="5">
        <v>0</v>
      </c>
      <c r="AN660" s="10" t="s">
        <v>1816</v>
      </c>
      <c r="AO660" s="10" t="s">
        <v>1817</v>
      </c>
      <c r="AP660" s="6" t="s">
        <v>1818</v>
      </c>
      <c r="AQ660" s="10" t="s">
        <v>1819</v>
      </c>
      <c r="AR660" s="10" t="s">
        <v>8</v>
      </c>
      <c r="AS660" s="10" t="s">
        <v>55</v>
      </c>
      <c r="AT660" s="10" t="s">
        <v>10</v>
      </c>
      <c r="AU660" s="10" t="s">
        <v>11</v>
      </c>
      <c r="AV660" s="10"/>
      <c r="AW660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'653'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'Cluster bean alphaendornavirus 1' ,/*[isType]=*/ '0' ,/*[exemplarAccessions]=*/ 'MG764084' ,/*[exemplarName]=*/ 'cluster bean endornavirus' ,/*[abbrev]=*/ 'CBEV1' ,/*[exemplarIsolate]=*/ '593409'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0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0" s="60" t="str">
        <f t="shared" ca="1" si="72"/>
        <v>/*[filename]=*/ 'ICTV MSL Release 35 2019 Changes.2.col_mapped.SQLinsert.xlsx' ,/*[sort]=*/ '653'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0" s="60" t="str">
        <f t="shared" si="7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0" s="60" t="str">
        <f t="shared" si="74"/>
        <v xml:space="preserve">,/*[subclass]=*/NULL,/*[order]=*/NULL,/*[suborder]=*/NULL,/*[family]=*/ 'Endornaviridae' ,/*[subfamily]=*/NULL,/*[genus]=*/ 'Alphaendornavirus' ,/*[subgenus]=*/NULL,/*[species]=*/ 'Cluster bean alphaendornavirus 1' ,/*[isType]=*/ '0' ,/*[exemplarAccessions]=*/ 'MG764084' ,/*[exemplarName]=*/ 'cluster bean endornavirus' ,/*[abbrev]=*/ 'CBEV1' ,/*[exemplarIsolate]=*/ '593409' ,/*[isComplete]=*/ 'CG' ,/*[molecule]=*/ 'ssRNA (+)' </v>
      </c>
      <c r="BB660" s="60" t="str">
        <f t="shared" si="75"/>
        <v xml:space="preserve">,/*[change]=*/ 'Create new' ,/*[rank]=*/ 'species' </v>
      </c>
    </row>
    <row r="661" spans="1:54" x14ac:dyDescent="0.2">
      <c r="A6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1" s="14">
        <v>654</v>
      </c>
      <c r="D661" s="16" t="s">
        <v>1808</v>
      </c>
      <c r="E661" s="14" t="s">
        <v>5784</v>
      </c>
      <c r="F661" s="16" t="s">
        <v>5456</v>
      </c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X661" s="6" t="s">
        <v>104</v>
      </c>
      <c r="Y661" s="6"/>
      <c r="Z661" s="6"/>
      <c r="AA661" s="6"/>
      <c r="AB661" s="6"/>
      <c r="AC661" s="6"/>
      <c r="AD661" s="6"/>
      <c r="AE661" s="6"/>
      <c r="AF661" s="6"/>
      <c r="AG661" s="6"/>
      <c r="AH661" s="6" t="s">
        <v>532</v>
      </c>
      <c r="AI661" s="6"/>
      <c r="AJ661" s="6" t="s">
        <v>1809</v>
      </c>
      <c r="AK661" s="6"/>
      <c r="AL661" s="6" t="s">
        <v>1820</v>
      </c>
      <c r="AM661" s="5">
        <v>0</v>
      </c>
      <c r="AN661" s="10" t="s">
        <v>1821</v>
      </c>
      <c r="AO661" s="10" t="s">
        <v>1822</v>
      </c>
      <c r="AP661" s="6" t="s">
        <v>1823</v>
      </c>
      <c r="AQ661" s="10" t="s">
        <v>1824</v>
      </c>
      <c r="AR661" s="10" t="s">
        <v>8</v>
      </c>
      <c r="AS661" s="10" t="s">
        <v>55</v>
      </c>
      <c r="AT661" s="10" t="s">
        <v>10</v>
      </c>
      <c r="AU661" s="10" t="s">
        <v>11</v>
      </c>
      <c r="AV661" s="10"/>
      <c r="AW661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'654'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'Helianthus annuus alphaendornavirus' ,/*[isType]=*/ '0' ,/*[exemplarAccessions]=*/ 'MF362666' ,/*[exemplarName]=*/ 'Helianthus annuus endornaviru' ,/*[abbrev]=*/ 'HaEV      ' ,/*[exemplarIsolate]=*/ 'BJ'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1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1" s="60" t="str">
        <f t="shared" ca="1" si="72"/>
        <v>/*[filename]=*/ 'ICTV MSL Release 35 2019 Changes.2.col_mapped.SQLinsert.xlsx' ,/*[sort]=*/ '654'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1" s="60" t="str">
        <f t="shared" si="7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1" s="60" t="str">
        <f t="shared" si="74"/>
        <v xml:space="preserve">,/*[subclass]=*/NULL,/*[order]=*/NULL,/*[suborder]=*/NULL,/*[family]=*/ 'Endornaviridae' ,/*[subfamily]=*/NULL,/*[genus]=*/ 'Alphaendornavirus' ,/*[subgenus]=*/NULL,/*[species]=*/ 'Helianthus annuus alphaendornavirus' ,/*[isType]=*/ '0' ,/*[exemplarAccessions]=*/ 'MF362666' ,/*[exemplarName]=*/ 'Helianthus annuus endornaviru' ,/*[abbrev]=*/ 'HaEV      ' ,/*[exemplarIsolate]=*/ 'BJ' ,/*[isComplete]=*/ 'CG' ,/*[molecule]=*/ 'ssRNA (+)' </v>
      </c>
      <c r="BB661" s="60" t="str">
        <f t="shared" si="75"/>
        <v xml:space="preserve">,/*[change]=*/ 'Create new' ,/*[rank]=*/ 'species' </v>
      </c>
    </row>
    <row r="662" spans="1:54" x14ac:dyDescent="0.2">
      <c r="A6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2" s="14">
        <v>655</v>
      </c>
      <c r="D662" s="16" t="s">
        <v>1808</v>
      </c>
      <c r="E662" s="14" t="s">
        <v>5784</v>
      </c>
      <c r="F662" s="16" t="s">
        <v>5456</v>
      </c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X662" s="6" t="s">
        <v>104</v>
      </c>
      <c r="Y662" s="6"/>
      <c r="Z662" s="6"/>
      <c r="AA662" s="6"/>
      <c r="AB662" s="6"/>
      <c r="AC662" s="6"/>
      <c r="AD662" s="6"/>
      <c r="AE662" s="6"/>
      <c r="AF662" s="6"/>
      <c r="AG662" s="6"/>
      <c r="AH662" s="6" t="s">
        <v>532</v>
      </c>
      <c r="AI662" s="6"/>
      <c r="AJ662" s="6" t="s">
        <v>1809</v>
      </c>
      <c r="AK662" s="6"/>
      <c r="AL662" s="6" t="s">
        <v>1825</v>
      </c>
      <c r="AM662" s="5">
        <v>0</v>
      </c>
      <c r="AN662" s="10" t="s">
        <v>1826</v>
      </c>
      <c r="AO662" s="6" t="s">
        <v>1827</v>
      </c>
      <c r="AP662" s="6" t="s">
        <v>1828</v>
      </c>
      <c r="AQ662" s="10" t="s">
        <v>1829</v>
      </c>
      <c r="AR662" s="10" t="s">
        <v>8</v>
      </c>
      <c r="AS662" s="10" t="s">
        <v>55</v>
      </c>
      <c r="AT662" s="10" t="s">
        <v>10</v>
      </c>
      <c r="AU662" s="10" t="s">
        <v>11</v>
      </c>
      <c r="AV662" s="10"/>
      <c r="AW662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'655'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'Phaseolus vulgaris alphaendornavirus 3' ,/*[isType]=*/ '0' ,/*[exemplarAccessions]=*/ 'MG242064' ,/*[exemplarName]=*/ 'Phaseolus vulgaris endornavirus 3' ,/*[abbrev]=*/ 'PvEV3' ,/*[exemplarIsolate]=*/ 'Clouseau'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2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2" s="60" t="str">
        <f t="shared" ca="1" si="72"/>
        <v>/*[filename]=*/ 'ICTV MSL Release 35 2019 Changes.2.col_mapped.SQLinsert.xlsx' ,/*[sort]=*/ '655'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2" s="60" t="str">
        <f t="shared" si="7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2" s="60" t="str">
        <f t="shared" si="74"/>
        <v xml:space="preserve">,/*[subclass]=*/NULL,/*[order]=*/NULL,/*[suborder]=*/NULL,/*[family]=*/ 'Endornaviridae' ,/*[subfamily]=*/NULL,/*[genus]=*/ 'Alphaendornavirus' ,/*[subgenus]=*/NULL,/*[species]=*/ 'Phaseolus vulgaris alphaendornavirus 3' ,/*[isType]=*/ '0' ,/*[exemplarAccessions]=*/ 'MG242064' ,/*[exemplarName]=*/ 'Phaseolus vulgaris endornavirus 3' ,/*[abbrev]=*/ 'PvEV3' ,/*[exemplarIsolate]=*/ 'Clouseau' ,/*[isComplete]=*/ 'CG' ,/*[molecule]=*/ 'ssRNA (+)' </v>
      </c>
      <c r="BB662" s="60" t="str">
        <f t="shared" si="75"/>
        <v xml:space="preserve">,/*[change]=*/ 'Create new' ,/*[rank]=*/ 'species' </v>
      </c>
    </row>
    <row r="663" spans="1:54" x14ac:dyDescent="0.2">
      <c r="A6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3" s="14">
        <v>656</v>
      </c>
      <c r="D663" s="16" t="s">
        <v>1808</v>
      </c>
      <c r="E663" s="14" t="s">
        <v>5784</v>
      </c>
      <c r="F663" s="16" t="s">
        <v>5456</v>
      </c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X663" s="6" t="s">
        <v>104</v>
      </c>
      <c r="Y663" s="6"/>
      <c r="Z663" s="6"/>
      <c r="AA663" s="6"/>
      <c r="AB663" s="6"/>
      <c r="AC663" s="6"/>
      <c r="AD663" s="6"/>
      <c r="AE663" s="6"/>
      <c r="AF663" s="6"/>
      <c r="AG663" s="6"/>
      <c r="AH663" s="6" t="s">
        <v>532</v>
      </c>
      <c r="AI663" s="6"/>
      <c r="AJ663" s="6" t="s">
        <v>1809</v>
      </c>
      <c r="AK663" s="6"/>
      <c r="AL663" s="6" t="s">
        <v>1830</v>
      </c>
      <c r="AM663" s="5">
        <v>0</v>
      </c>
      <c r="AN663" s="10" t="s">
        <v>1831</v>
      </c>
      <c r="AO663" s="6" t="s">
        <v>1832</v>
      </c>
      <c r="AP663" s="6" t="s">
        <v>1833</v>
      </c>
      <c r="AQ663" s="10" t="s">
        <v>1834</v>
      </c>
      <c r="AR663" s="10" t="s">
        <v>8</v>
      </c>
      <c r="AS663" s="10" t="s">
        <v>55</v>
      </c>
      <c r="AT663" s="10" t="s">
        <v>10</v>
      </c>
      <c r="AU663" s="10" t="s">
        <v>11</v>
      </c>
      <c r="AV663" s="10"/>
      <c r="AW663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'656'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'Rhizoctonia solani alphaendornavirus 2' ,/*[isType]=*/ '0' ,/*[exemplarAccessions]=*/ 'KT823701' ,/*[exemplarName]=*/ 'Rhizoctonia solani endornavirus 2' ,/*[abbrev]=*/ 'RsEV2' ,/*[exemplarIsolate]=*/ 'Illinois1'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3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3" s="60" t="str">
        <f t="shared" ca="1" si="72"/>
        <v>/*[filename]=*/ 'ICTV MSL Release 35 2019 Changes.2.col_mapped.SQLinsert.xlsx' ,/*[sort]=*/ '656'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3" s="60" t="str">
        <f t="shared" si="7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3" s="60" t="str">
        <f t="shared" si="74"/>
        <v xml:space="preserve">,/*[subclass]=*/NULL,/*[order]=*/NULL,/*[suborder]=*/NULL,/*[family]=*/ 'Endornaviridae' ,/*[subfamily]=*/NULL,/*[genus]=*/ 'Alphaendornavirus' ,/*[subgenus]=*/NULL,/*[species]=*/ 'Rhizoctonia solani alphaendornavirus 2' ,/*[isType]=*/ '0' ,/*[exemplarAccessions]=*/ 'KT823701' ,/*[exemplarName]=*/ 'Rhizoctonia solani endornavirus 2' ,/*[abbrev]=*/ 'RsEV2' ,/*[exemplarIsolate]=*/ 'Illinois1' ,/*[isComplete]=*/ 'CG' ,/*[molecule]=*/ 'ssRNA (+)' </v>
      </c>
      <c r="BB663" s="60" t="str">
        <f t="shared" si="75"/>
        <v xml:space="preserve">,/*[change]=*/ 'Create new' ,/*[rank]=*/ 'species' </v>
      </c>
    </row>
    <row r="664" spans="1:54" x14ac:dyDescent="0.2">
      <c r="A6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4" s="14">
        <v>657</v>
      </c>
      <c r="D664" s="16" t="s">
        <v>1808</v>
      </c>
      <c r="E664" s="14" t="s">
        <v>5784</v>
      </c>
      <c r="F664" s="16" t="s">
        <v>5456</v>
      </c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X664" s="6" t="s">
        <v>104</v>
      </c>
      <c r="Y664" s="6"/>
      <c r="Z664" s="6"/>
      <c r="AA664" s="6"/>
      <c r="AB664" s="6"/>
      <c r="AC664" s="6"/>
      <c r="AD664" s="6"/>
      <c r="AE664" s="6"/>
      <c r="AF664" s="6"/>
      <c r="AG664" s="6"/>
      <c r="AH664" s="6" t="s">
        <v>532</v>
      </c>
      <c r="AI664" s="6"/>
      <c r="AJ664" s="6" t="s">
        <v>1835</v>
      </c>
      <c r="AK664" s="6"/>
      <c r="AL664" s="6" t="s">
        <v>1836</v>
      </c>
      <c r="AM664" s="5">
        <v>0</v>
      </c>
      <c r="AN664" s="10" t="s">
        <v>1837</v>
      </c>
      <c r="AO664" s="10" t="s">
        <v>1838</v>
      </c>
      <c r="AP664" s="6" t="s">
        <v>1839</v>
      </c>
      <c r="AQ664" s="10" t="s">
        <v>1840</v>
      </c>
      <c r="AR664" s="10" t="s">
        <v>8</v>
      </c>
      <c r="AS664" s="10" t="s">
        <v>55</v>
      </c>
      <c r="AT664" s="10" t="s">
        <v>10</v>
      </c>
      <c r="AU664" s="10" t="s">
        <v>11</v>
      </c>
      <c r="AV664" s="10"/>
      <c r="AW664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'657'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'Betaendornavirus' ,/*[subgenus]=*/NULL,/*[species]=*/ 'Rosellinia necatrix betaendornavirus 1' ,/*[isType]=*/ '0' ,/*[exemplarAccessions]=*/ 'LC076696' ,/*[exemplarName]=*/ 'Rosellinia necatrix endornavirus 1' ,/*[abbrev]=*/ 'RnEV1' ,/*[exemplarIsolate]=*/ 'W1141'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4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4" s="60" t="str">
        <f t="shared" ca="1" si="72"/>
        <v>/*[filename]=*/ 'ICTV MSL Release 35 2019 Changes.2.col_mapped.SQLinsert.xlsx' ,/*[sort]=*/ '657'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4" s="60" t="str">
        <f t="shared" si="7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4" s="60" t="str">
        <f t="shared" si="74"/>
        <v xml:space="preserve">,/*[subclass]=*/NULL,/*[order]=*/NULL,/*[suborder]=*/NULL,/*[family]=*/ 'Endornaviridae' ,/*[subfamily]=*/NULL,/*[genus]=*/ 'Betaendornavirus' ,/*[subgenus]=*/NULL,/*[species]=*/ 'Rosellinia necatrix betaendornavirus 1' ,/*[isType]=*/ '0' ,/*[exemplarAccessions]=*/ 'LC076696' ,/*[exemplarName]=*/ 'Rosellinia necatrix endornavirus 1' ,/*[abbrev]=*/ 'RnEV1' ,/*[exemplarIsolate]=*/ 'W1141' ,/*[isComplete]=*/ 'CG' ,/*[molecule]=*/ 'ssRNA (+)' </v>
      </c>
      <c r="BB664" s="60" t="str">
        <f t="shared" si="75"/>
        <v xml:space="preserve">,/*[change]=*/ 'Create new' ,/*[rank]=*/ 'species' </v>
      </c>
    </row>
    <row r="665" spans="1:54" x14ac:dyDescent="0.2">
      <c r="A6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5" s="14">
        <v>658</v>
      </c>
      <c r="D665" s="16" t="s">
        <v>1808</v>
      </c>
      <c r="E665" s="14" t="s">
        <v>5784</v>
      </c>
      <c r="F665" s="16" t="s">
        <v>5456</v>
      </c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X665" s="6" t="s">
        <v>104</v>
      </c>
      <c r="Y665" s="6"/>
      <c r="Z665" s="6"/>
      <c r="AA665" s="6"/>
      <c r="AB665" s="6"/>
      <c r="AC665" s="6"/>
      <c r="AD665" s="6"/>
      <c r="AE665" s="6"/>
      <c r="AF665" s="6"/>
      <c r="AG665" s="6"/>
      <c r="AH665" s="6" t="s">
        <v>532</v>
      </c>
      <c r="AI665" s="6"/>
      <c r="AJ665" s="6" t="s">
        <v>1835</v>
      </c>
      <c r="AK665" s="6"/>
      <c r="AL665" s="6" t="s">
        <v>1841</v>
      </c>
      <c r="AM665" s="5">
        <v>0</v>
      </c>
      <c r="AN665" s="10" t="s">
        <v>1842</v>
      </c>
      <c r="AO665" s="6" t="s">
        <v>1843</v>
      </c>
      <c r="AP665" s="6" t="s">
        <v>1844</v>
      </c>
      <c r="AQ665" s="10" t="s">
        <v>1845</v>
      </c>
      <c r="AR665" s="10" t="s">
        <v>8</v>
      </c>
      <c r="AS665" s="10" t="s">
        <v>55</v>
      </c>
      <c r="AT665" s="10" t="s">
        <v>10</v>
      </c>
      <c r="AU665" s="10" t="s">
        <v>11</v>
      </c>
      <c r="AV665" s="10"/>
      <c r="AW665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'658'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'Betaendornavirus' ,/*[subgenus]=*/NULL,/*[species]=*/ 'Sclerotinia minor betaendornavirus 1' ,/*[isType]=*/ '0' ,/*[exemplarAccessions]=*/ 'MG255170' ,/*[exemplarName]=*/ 'Sclerotinia minor endornavirus 1' ,/*[abbrev]=*/ 'SmEV1' ,/*[exemplarIsolate]=*/ 'LC22'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5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5" s="60" t="str">
        <f t="shared" ca="1" si="72"/>
        <v>/*[filename]=*/ 'ICTV MSL Release 35 2019 Changes.2.col_mapped.SQLinsert.xlsx' ,/*[sort]=*/ '658'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5" s="60" t="str">
        <f t="shared" si="7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5" s="60" t="str">
        <f t="shared" si="74"/>
        <v xml:space="preserve">,/*[subclass]=*/NULL,/*[order]=*/NULL,/*[suborder]=*/NULL,/*[family]=*/ 'Endornaviridae' ,/*[subfamily]=*/NULL,/*[genus]=*/ 'Betaendornavirus' ,/*[subgenus]=*/NULL,/*[species]=*/ 'Sclerotinia minor betaendornavirus 1' ,/*[isType]=*/ '0' ,/*[exemplarAccessions]=*/ 'MG255170' ,/*[exemplarName]=*/ 'Sclerotinia minor endornavirus 1' ,/*[abbrev]=*/ 'SmEV1' ,/*[exemplarIsolate]=*/ 'LC22' ,/*[isComplete]=*/ 'CG' ,/*[molecule]=*/ 'ssRNA (+)' </v>
      </c>
      <c r="BB665" s="60" t="str">
        <f t="shared" si="75"/>
        <v xml:space="preserve">,/*[change]=*/ 'Create new' ,/*[rank]=*/ 'species' </v>
      </c>
    </row>
    <row r="666" spans="1:54" x14ac:dyDescent="0.2">
      <c r="A6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6" s="14">
        <v>659</v>
      </c>
      <c r="D666" s="16" t="s">
        <v>1846</v>
      </c>
      <c r="E666" s="14" t="s">
        <v>5785</v>
      </c>
      <c r="F666" s="16" t="s">
        <v>5457</v>
      </c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X666" s="6"/>
      <c r="Y666" s="6"/>
      <c r="Z666" s="6"/>
      <c r="AA666" s="6"/>
      <c r="AB666" s="6"/>
      <c r="AC666" s="6"/>
      <c r="AD666" s="6"/>
      <c r="AE666" s="6"/>
      <c r="AF666" s="6" t="s">
        <v>247</v>
      </c>
      <c r="AG666" s="6"/>
      <c r="AH666" s="6" t="s">
        <v>248</v>
      </c>
      <c r="AI666" s="6"/>
      <c r="AJ666" s="6" t="s">
        <v>1847</v>
      </c>
      <c r="AK666" s="6"/>
      <c r="AL666" s="6"/>
      <c r="AM666" s="6"/>
      <c r="AN666" s="10"/>
      <c r="AO666" s="10"/>
      <c r="AP666" s="6"/>
      <c r="AQ666" s="10"/>
      <c r="AR666" s="10"/>
      <c r="AS666" s="10"/>
      <c r="AT666" s="10" t="s">
        <v>10</v>
      </c>
      <c r="AU666" s="10" t="s">
        <v>13</v>
      </c>
      <c r="AV666" s="10"/>
      <c r="AW666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'659'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'Rogerhendrixvirus'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66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6" s="60" t="str">
        <f t="shared" ca="1" si="72"/>
        <v>/*[filename]=*/ 'ICTV MSL Release 35 2019 Changes.2.col_mapped.SQLinsert.xlsx' ,/*[sort]=*/ '659'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</v>
      </c>
      <c r="AZ666" s="60" t="str">
        <f t="shared" si="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66" s="60" t="str">
        <f t="shared" si="74"/>
        <v>,/*[subclass]=*/NULL,/*[order]=*/ 'Caudovirales' ,/*[suborder]=*/NULL,/*[family]=*/ 'Siphoviridae' ,/*[subfamily]=*/NULL,/*[genus]=*/ 'Rogerhendrixvirus' ,/*[subgenus]=*/NULL,/*[species]=*/NULL,/*[isType]=*/NULL,/*[exemplarAccessions]=*/NULL,/*[exemplarName]=*/NULL,/*[abbrev]=*/NULL,/*[exemplarIsolate]=*/NULL,/*[isComplete]=*/NULL,/*[molecule]=*/NULL</v>
      </c>
      <c r="BB666" s="60" t="str">
        <f t="shared" si="75"/>
        <v xml:space="preserve">,/*[change]=*/ 'Create new' ,/*[rank]=*/ 'genus' </v>
      </c>
    </row>
    <row r="667" spans="1:54" x14ac:dyDescent="0.2">
      <c r="A6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7" s="14">
        <v>660</v>
      </c>
      <c r="D667" s="16" t="s">
        <v>1846</v>
      </c>
      <c r="E667" s="14" t="s">
        <v>5785</v>
      </c>
      <c r="F667" s="16" t="s">
        <v>5457</v>
      </c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X667" s="6"/>
      <c r="Y667" s="6"/>
      <c r="Z667" s="6"/>
      <c r="AA667" s="6"/>
      <c r="AB667" s="6"/>
      <c r="AC667" s="6"/>
      <c r="AD667" s="6"/>
      <c r="AE667" s="6"/>
      <c r="AF667" s="6" t="s">
        <v>247</v>
      </c>
      <c r="AG667" s="6"/>
      <c r="AH667" s="6" t="s">
        <v>248</v>
      </c>
      <c r="AI667" s="6"/>
      <c r="AJ667" s="6" t="s">
        <v>1847</v>
      </c>
      <c r="AK667" s="6"/>
      <c r="AL667" s="6" t="s">
        <v>1848</v>
      </c>
      <c r="AM667" s="5">
        <v>1</v>
      </c>
      <c r="AN667" s="10" t="s">
        <v>1849</v>
      </c>
      <c r="AO667" s="10" t="s">
        <v>1850</v>
      </c>
      <c r="AP667" s="6"/>
      <c r="AQ667" s="10"/>
      <c r="AR667" s="10" t="s">
        <v>8</v>
      </c>
      <c r="AS667" s="10" t="s">
        <v>22</v>
      </c>
      <c r="AT667" s="10" t="s">
        <v>19</v>
      </c>
      <c r="AU667" s="10" t="s">
        <v>11</v>
      </c>
      <c r="AV667" s="10"/>
      <c r="AW667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'660'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'Rogerhendrixvirus' ,/*[subgenus]=*/NULL,/*[species]=*/ 'Microbacterium virus Hendrix' ,/*[isType]=*/ '1' ,/*[exemplarAccessions]=*/ 'MH183162.1' ,/*[exemplarName]=*/ 'Microbacterium phage Hendrix'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67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7" s="60" t="str">
        <f t="shared" ca="1" si="72"/>
        <v>/*[filename]=*/ 'ICTV MSL Release 35 2019 Changes.2.col_mapped.SQLinsert.xlsx' ,/*[sort]=*/ '660'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</v>
      </c>
      <c r="AZ667" s="60" t="str">
        <f t="shared" si="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67" s="60" t="str">
        <f t="shared" si="74"/>
        <v xml:space="preserve">,/*[subclass]=*/NULL,/*[order]=*/ 'Caudovirales' ,/*[suborder]=*/NULL,/*[family]=*/ 'Siphoviridae' ,/*[subfamily]=*/NULL,/*[genus]=*/ 'Rogerhendrixvirus' ,/*[subgenus]=*/NULL,/*[species]=*/ 'Microbacterium virus Hendrix' ,/*[isType]=*/ '1' ,/*[exemplarAccessions]=*/ 'MH183162.1' ,/*[exemplarName]=*/ 'Microbacterium phage Hendrix' ,/*[abbrev]=*/NULL,/*[exemplarIsolate]=*/NULL,/*[isComplete]=*/ 'CG' ,/*[molecule]=*/ 'dsDNA' </v>
      </c>
      <c r="BB667" s="60" t="str">
        <f t="shared" si="75"/>
        <v xml:space="preserve">,/*[change]=*/ 'Create new; assign as type species' ,/*[rank]=*/ 'species' </v>
      </c>
    </row>
    <row r="668" spans="1:54" x14ac:dyDescent="0.2">
      <c r="A6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8" s="14">
        <v>661</v>
      </c>
      <c r="D668" s="16" t="s">
        <v>1851</v>
      </c>
      <c r="E668" s="14" t="s">
        <v>5786</v>
      </c>
      <c r="F668" s="16" t="s">
        <v>5458</v>
      </c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X668" s="6" t="s">
        <v>104</v>
      </c>
      <c r="Y668" s="6"/>
      <c r="Z668" s="6"/>
      <c r="AA668" s="6"/>
      <c r="AB668" s="6"/>
      <c r="AC668" s="6"/>
      <c r="AD668" s="6"/>
      <c r="AE668" s="6"/>
      <c r="AF668" s="6"/>
      <c r="AG668" s="6"/>
      <c r="AH668" s="6" t="s">
        <v>556</v>
      </c>
      <c r="AI668" s="6" t="s">
        <v>1852</v>
      </c>
      <c r="AJ668" s="6" t="s">
        <v>1853</v>
      </c>
      <c r="AK668" s="6"/>
      <c r="AL668" s="6" t="s">
        <v>1854</v>
      </c>
      <c r="AM668" s="5">
        <v>0</v>
      </c>
      <c r="AN668" s="10" t="s">
        <v>1855</v>
      </c>
      <c r="AO668" s="10" t="s">
        <v>1856</v>
      </c>
      <c r="AP668" s="10" t="s">
        <v>1857</v>
      </c>
      <c r="AQ668" s="10" t="s">
        <v>1858</v>
      </c>
      <c r="AR668" s="10" t="s">
        <v>8</v>
      </c>
      <c r="AS668" s="10" t="s">
        <v>9</v>
      </c>
      <c r="AT668" s="10" t="s">
        <v>10</v>
      </c>
      <c r="AU668" s="10" t="s">
        <v>11</v>
      </c>
      <c r="AV668" s="10"/>
      <c r="AW668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'661'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'Spinareovirniae' ,/*[genus]=*/ 'Orthoreovirus' ,/*[subgenus]=*/NULL,/*[species]=*/ 'Broome orthoreovirus' ,/*[isType]=*/ '0' ,/*[exemplarAccessions]=*/ 'GQ258977-86' ,/*[exemplarName]=*/ 'Broome reovirus' ,/*[abbrev]=*/ 'BrRV' ,/*[exemplarIsolate]=*/ 'nk'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668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8" s="60" t="str">
        <f t="shared" ca="1" si="72"/>
        <v>/*[filename]=*/ 'ICTV MSL Release 35 2019 Changes.2.col_mapped.SQLinsert.xlsx' ,/*[sort]=*/ '661'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</v>
      </c>
      <c r="AZ668" s="60" t="str">
        <f t="shared" si="7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8" s="60" t="str">
        <f t="shared" si="74"/>
        <v xml:space="preserve">,/*[subclass]=*/NULL,/*[order]=*/NULL,/*[suborder]=*/NULL,/*[family]=*/ 'Reoviridae' ,/*[subfamily]=*/ 'Spinareovirniae' ,/*[genus]=*/ 'Orthoreovirus' ,/*[subgenus]=*/NULL,/*[species]=*/ 'Broome orthoreovirus' ,/*[isType]=*/ '0' ,/*[exemplarAccessions]=*/ 'GQ258977-86' ,/*[exemplarName]=*/ 'Broome reovirus' ,/*[abbrev]=*/ 'BrRV' ,/*[exemplarIsolate]=*/ 'nk' ,/*[isComplete]=*/ 'CG' ,/*[molecule]=*/ 'dsRNA' </v>
      </c>
      <c r="BB668" s="60" t="str">
        <f t="shared" si="75"/>
        <v xml:space="preserve">,/*[change]=*/ 'Create new' ,/*[rank]=*/ 'species' </v>
      </c>
    </row>
    <row r="669" spans="1:54" x14ac:dyDescent="0.2">
      <c r="A6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9" s="14">
        <v>662</v>
      </c>
      <c r="D669" s="16" t="s">
        <v>1851</v>
      </c>
      <c r="E669" s="14" t="s">
        <v>5786</v>
      </c>
      <c r="F669" s="16" t="s">
        <v>5458</v>
      </c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X669" s="6" t="s">
        <v>104</v>
      </c>
      <c r="Y669" s="6"/>
      <c r="Z669" s="6"/>
      <c r="AA669" s="6"/>
      <c r="AB669" s="6"/>
      <c r="AC669" s="6"/>
      <c r="AD669" s="6"/>
      <c r="AE669" s="6"/>
      <c r="AF669" s="6"/>
      <c r="AG669" s="6"/>
      <c r="AH669" s="6" t="s">
        <v>556</v>
      </c>
      <c r="AI669" s="6" t="s">
        <v>1859</v>
      </c>
      <c r="AJ669" s="6" t="s">
        <v>1853</v>
      </c>
      <c r="AK669" s="6"/>
      <c r="AL669" s="6" t="s">
        <v>1860</v>
      </c>
      <c r="AM669" s="5">
        <v>0</v>
      </c>
      <c r="AN669" s="10" t="s">
        <v>1861</v>
      </c>
      <c r="AO669" s="10" t="s">
        <v>1862</v>
      </c>
      <c r="AP669" s="10" t="s">
        <v>1863</v>
      </c>
      <c r="AQ669" s="10" t="s">
        <v>1864</v>
      </c>
      <c r="AR669" s="10" t="s">
        <v>8</v>
      </c>
      <c r="AS669" s="10" t="s">
        <v>9</v>
      </c>
      <c r="AT669" s="10" t="s">
        <v>10</v>
      </c>
      <c r="AU669" s="10" t="s">
        <v>11</v>
      </c>
      <c r="AV669" s="10"/>
      <c r="AW669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'662'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'Orthoreovirus' ,/*[subgenus]=*/NULL,/*[species]=*/ 'Neoavian orthoreovirus' ,/*[isType]=*/ '0' ,/*[exemplarAccessions]=*/ 'KF741756-65' ,/*[exemplarName]=*/ 'Pycnonotidae reovirus' ,/*[abbrev]=*/ 'PyRV' ,/*[exemplarIsolate]=*/ 'Pycno-1'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669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9" s="60" t="str">
        <f t="shared" ca="1" si="72"/>
        <v>/*[filename]=*/ 'ICTV MSL Release 35 2019 Changes.2.col_mapped.SQLinsert.xlsx' ,/*[sort]=*/ '662'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</v>
      </c>
      <c r="AZ669" s="60" t="str">
        <f t="shared" si="7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9" s="60" t="str">
        <f t="shared" si="74"/>
        <v xml:space="preserve">,/*[subclass]=*/NULL,/*[order]=*/NULL,/*[suborder]=*/NULL,/*[family]=*/ 'Reoviridae' ,/*[subfamily]=*/ 'Spinareovirinae' ,/*[genus]=*/ 'Orthoreovirus' ,/*[subgenus]=*/NULL,/*[species]=*/ 'Neoavian orthoreovirus' ,/*[isType]=*/ '0' ,/*[exemplarAccessions]=*/ 'KF741756-65' ,/*[exemplarName]=*/ 'Pycnonotidae reovirus' ,/*[abbrev]=*/ 'PyRV' ,/*[exemplarIsolate]=*/ 'Pycno-1' ,/*[isComplete]=*/ 'CG' ,/*[molecule]=*/ 'dsRNA' </v>
      </c>
      <c r="BB669" s="60" t="str">
        <f t="shared" si="75"/>
        <v xml:space="preserve">,/*[change]=*/ 'Create new' ,/*[rank]=*/ 'species' </v>
      </c>
    </row>
    <row r="670" spans="1:54" x14ac:dyDescent="0.2">
      <c r="A6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0" s="14">
        <v>663</v>
      </c>
      <c r="D670" s="16" t="s">
        <v>1851</v>
      </c>
      <c r="E670" s="14" t="s">
        <v>5786</v>
      </c>
      <c r="F670" s="16" t="s">
        <v>5458</v>
      </c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X670" s="6" t="s">
        <v>104</v>
      </c>
      <c r="Y670" s="6"/>
      <c r="Z670" s="6"/>
      <c r="AA670" s="6"/>
      <c r="AB670" s="6"/>
      <c r="AC670" s="6"/>
      <c r="AD670" s="6"/>
      <c r="AE670" s="6"/>
      <c r="AF670" s="6"/>
      <c r="AG670" s="6"/>
      <c r="AH670" s="6" t="s">
        <v>556</v>
      </c>
      <c r="AI670" s="6" t="s">
        <v>1859</v>
      </c>
      <c r="AJ670" s="6" t="s">
        <v>1853</v>
      </c>
      <c r="AK670" s="6"/>
      <c r="AL670" s="6" t="s">
        <v>1865</v>
      </c>
      <c r="AM670" s="5">
        <v>0</v>
      </c>
      <c r="AN670" s="10" t="s">
        <v>1866</v>
      </c>
      <c r="AO670" s="10" t="s">
        <v>1867</v>
      </c>
      <c r="AP670" s="10" t="s">
        <v>1868</v>
      </c>
      <c r="AQ670" s="10" t="s">
        <v>1869</v>
      </c>
      <c r="AR670" s="10" t="s">
        <v>8</v>
      </c>
      <c r="AS670" s="10" t="s">
        <v>9</v>
      </c>
      <c r="AT670" s="10" t="s">
        <v>10</v>
      </c>
      <c r="AU670" s="10" t="s">
        <v>11</v>
      </c>
      <c r="AV670" s="10"/>
      <c r="AW670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'663'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'Orthoreovirus' ,/*[subgenus]=*/NULL,/*[species]=*/ 'Testudine orthoreovirus ' ,/*[isType]=*/ '0' ,/*[exemplarAccessions]=*/ 'KT696547-56' ,/*[exemplarName]=*/ 'Chelonian reovirus' ,/*[abbrev]=*/ 'ChRV' ,/*[exemplarIsolate]=*/ 'CH1197/96'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670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0" s="60" t="str">
        <f t="shared" ca="1" si="72"/>
        <v>/*[filename]=*/ 'ICTV MSL Release 35 2019 Changes.2.col_mapped.SQLinsert.xlsx' ,/*[sort]=*/ '663'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</v>
      </c>
      <c r="AZ670" s="60" t="str">
        <f t="shared" si="7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0" s="60" t="str">
        <f t="shared" si="74"/>
        <v xml:space="preserve">,/*[subclass]=*/NULL,/*[order]=*/NULL,/*[suborder]=*/NULL,/*[family]=*/ 'Reoviridae' ,/*[subfamily]=*/ 'Spinareovirinae' ,/*[genus]=*/ 'Orthoreovirus' ,/*[subgenus]=*/NULL,/*[species]=*/ 'Testudine orthoreovirus ' ,/*[isType]=*/ '0' ,/*[exemplarAccessions]=*/ 'KT696547-56' ,/*[exemplarName]=*/ 'Chelonian reovirus' ,/*[abbrev]=*/ 'ChRV' ,/*[exemplarIsolate]=*/ 'CH1197/96' ,/*[isComplete]=*/ 'CG' ,/*[molecule]=*/ 'dsRNA' </v>
      </c>
      <c r="BB670" s="60" t="str">
        <f t="shared" si="75"/>
        <v xml:space="preserve">,/*[change]=*/ 'Create new' ,/*[rank]=*/ 'species' </v>
      </c>
    </row>
    <row r="671" spans="1:54" x14ac:dyDescent="0.2">
      <c r="A6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1" s="14">
        <v>664</v>
      </c>
      <c r="D671" s="16" t="s">
        <v>1870</v>
      </c>
      <c r="E671" s="14" t="s">
        <v>5787</v>
      </c>
      <c r="F671" s="16" t="s">
        <v>5459</v>
      </c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X671" s="6" t="s">
        <v>104</v>
      </c>
      <c r="Y671" s="6"/>
      <c r="Z671" s="6"/>
      <c r="AA671" s="6"/>
      <c r="AB671" s="6"/>
      <c r="AC671" s="6"/>
      <c r="AD671" s="6"/>
      <c r="AE671" s="6"/>
      <c r="AF671" s="6"/>
      <c r="AG671" s="6"/>
      <c r="AH671" s="6" t="s">
        <v>523</v>
      </c>
      <c r="AI671" s="6"/>
      <c r="AJ671" s="6" t="s">
        <v>1871</v>
      </c>
      <c r="AK671" s="6"/>
      <c r="AL671" s="6" t="s">
        <v>1872</v>
      </c>
      <c r="AM671" s="5">
        <v>0</v>
      </c>
      <c r="AN671" s="10" t="s">
        <v>1873</v>
      </c>
      <c r="AO671" s="10" t="s">
        <v>1874</v>
      </c>
      <c r="AP671" s="6" t="s">
        <v>1875</v>
      </c>
      <c r="AQ671" s="10" t="s">
        <v>1876</v>
      </c>
      <c r="AR671" s="10" t="s">
        <v>8</v>
      </c>
      <c r="AS671" s="10" t="s">
        <v>55</v>
      </c>
      <c r="AT671" s="10" t="s">
        <v>10</v>
      </c>
      <c r="AU671" s="10" t="s">
        <v>11</v>
      </c>
      <c r="AV671" s="10"/>
      <c r="AW671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'664'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'Luteovirus' ,/*[subgenus]=*/NULL,/*[species]=*/ 'Apple associated luteovirus ' ,/*[isType]=*/ '0' ,/*[exemplarAccessions]=*/ 'MF580384' ,/*[exemplarName]=*/ 'apple-associated luteovirus ' ,/*[abbrev]=*/ 'AaLV' ,/*[exemplarIsolate]=*/ 'AaLV-A68'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71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1" s="60" t="str">
        <f t="shared" ca="1" si="72"/>
        <v>/*[filename]=*/ 'ICTV MSL Release 35 2019 Changes.2.col_mapped.SQLinsert.xlsx' ,/*[sort]=*/ '664'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1" s="60" t="str">
        <f t="shared" si="7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1" s="60" t="str">
        <f t="shared" si="74"/>
        <v xml:space="preserve">,/*[subclass]=*/NULL,/*[order]=*/NULL,/*[suborder]=*/NULL,/*[family]=*/ 'Luteoviridae' ,/*[subfamily]=*/NULL,/*[genus]=*/ 'Luteovirus' ,/*[subgenus]=*/NULL,/*[species]=*/ 'Apple associated luteovirus ' ,/*[isType]=*/ '0' ,/*[exemplarAccessions]=*/ 'MF580384' ,/*[exemplarName]=*/ 'apple-associated luteovirus ' ,/*[abbrev]=*/ 'AaLV' ,/*[exemplarIsolate]=*/ 'AaLV-A68' ,/*[isComplete]=*/ 'CG' ,/*[molecule]=*/ 'ssRNA (+)' </v>
      </c>
      <c r="BB671" s="60" t="str">
        <f t="shared" si="75"/>
        <v xml:space="preserve">,/*[change]=*/ 'Create new' ,/*[rank]=*/ 'species' </v>
      </c>
    </row>
    <row r="672" spans="1:54" x14ac:dyDescent="0.2">
      <c r="A6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2" s="14">
        <v>665</v>
      </c>
      <c r="D672" s="16" t="s">
        <v>1870</v>
      </c>
      <c r="E672" s="14" t="s">
        <v>5787</v>
      </c>
      <c r="F672" s="16" t="s">
        <v>5459</v>
      </c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X672" s="6" t="s">
        <v>104</v>
      </c>
      <c r="Y672" s="6"/>
      <c r="Z672" s="6"/>
      <c r="AA672" s="6"/>
      <c r="AB672" s="6"/>
      <c r="AC672" s="6"/>
      <c r="AD672" s="6"/>
      <c r="AE672" s="6"/>
      <c r="AF672" s="6"/>
      <c r="AG672" s="6"/>
      <c r="AH672" s="6" t="s">
        <v>523</v>
      </c>
      <c r="AI672" s="6"/>
      <c r="AJ672" s="6" t="s">
        <v>1871</v>
      </c>
      <c r="AK672" s="6"/>
      <c r="AL672" s="6" t="s">
        <v>1877</v>
      </c>
      <c r="AM672" s="5">
        <v>0</v>
      </c>
      <c r="AN672" s="10" t="s">
        <v>1878</v>
      </c>
      <c r="AO672" s="10" t="s">
        <v>1879</v>
      </c>
      <c r="AP672" s="6" t="s">
        <v>1880</v>
      </c>
      <c r="AQ672" s="10" t="s">
        <v>1881</v>
      </c>
      <c r="AR672" s="10" t="s">
        <v>8</v>
      </c>
      <c r="AS672" s="10" t="s">
        <v>55</v>
      </c>
      <c r="AT672" s="10" t="s">
        <v>10</v>
      </c>
      <c r="AU672" s="10" t="s">
        <v>11</v>
      </c>
      <c r="AV672" s="10"/>
      <c r="AW672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'665'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'Luteovirus' ,/*[subgenus]=*/NULL,/*[species]=*/ 'Apple luteovirus 1' ,/*[isType]=*/ '0' ,/*[exemplarAccessions]=*/ 'MF120198' ,/*[exemplarName]=*/ 'apple luteovirus 1' ,/*[abbrev]=*/ 'ALV1' ,/*[exemplarIsolate]=*/ 'ALV1-PA8'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72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2" s="60" t="str">
        <f t="shared" ca="1" si="72"/>
        <v>/*[filename]=*/ 'ICTV MSL Release 35 2019 Changes.2.col_mapped.SQLinsert.xlsx' ,/*[sort]=*/ '665'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2" s="60" t="str">
        <f t="shared" si="7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2" s="60" t="str">
        <f t="shared" si="74"/>
        <v xml:space="preserve">,/*[subclass]=*/NULL,/*[order]=*/NULL,/*[suborder]=*/NULL,/*[family]=*/ 'Luteoviridae' ,/*[subfamily]=*/NULL,/*[genus]=*/ 'Luteovirus' ,/*[subgenus]=*/NULL,/*[species]=*/ 'Apple luteovirus 1' ,/*[isType]=*/ '0' ,/*[exemplarAccessions]=*/ 'MF120198' ,/*[exemplarName]=*/ 'apple luteovirus 1' ,/*[abbrev]=*/ 'ALV1' ,/*[exemplarIsolate]=*/ 'ALV1-PA8' ,/*[isComplete]=*/ 'CG' ,/*[molecule]=*/ 'ssRNA (+)' </v>
      </c>
      <c r="BB672" s="60" t="str">
        <f t="shared" si="75"/>
        <v xml:space="preserve">,/*[change]=*/ 'Create new' ,/*[rank]=*/ 'species' </v>
      </c>
    </row>
    <row r="673" spans="1:54" x14ac:dyDescent="0.2">
      <c r="A6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3" s="14">
        <v>666</v>
      </c>
      <c r="D673" s="16" t="s">
        <v>1870</v>
      </c>
      <c r="E673" s="14" t="s">
        <v>5787</v>
      </c>
      <c r="F673" s="16" t="s">
        <v>5459</v>
      </c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X673" s="6" t="s">
        <v>104</v>
      </c>
      <c r="Y673" s="6"/>
      <c r="Z673" s="6"/>
      <c r="AA673" s="6"/>
      <c r="AB673" s="6"/>
      <c r="AC673" s="6"/>
      <c r="AD673" s="6"/>
      <c r="AE673" s="6"/>
      <c r="AF673" s="6"/>
      <c r="AG673" s="6"/>
      <c r="AH673" s="6" t="s">
        <v>523</v>
      </c>
      <c r="AI673" s="6"/>
      <c r="AJ673" s="6" t="s">
        <v>1871</v>
      </c>
      <c r="AK673" s="6"/>
      <c r="AL673" s="6" t="s">
        <v>1882</v>
      </c>
      <c r="AM673" s="5">
        <v>0</v>
      </c>
      <c r="AN673" s="10" t="s">
        <v>1883</v>
      </c>
      <c r="AO673" s="10" t="s">
        <v>1884</v>
      </c>
      <c r="AP673" s="6" t="s">
        <v>1885</v>
      </c>
      <c r="AQ673" s="10" t="s">
        <v>1886</v>
      </c>
      <c r="AR673" s="10" t="s">
        <v>8</v>
      </c>
      <c r="AS673" s="10" t="s">
        <v>55</v>
      </c>
      <c r="AT673" s="10" t="s">
        <v>10</v>
      </c>
      <c r="AU673" s="10" t="s">
        <v>11</v>
      </c>
      <c r="AV673" s="10"/>
      <c r="AW673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'666'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'Luteovirus' ,/*[subgenus]=*/NULL,/*[species]=*/ 'Red clover associated luteovirus' ,/*[isType]=*/ '0' ,/*[exemplarAccessions]=*/ 'MG597244' ,/*[exemplarName]=*/ 'red clover-associated luteovirus' ,/*[abbrev]=*/ 'RCaV' ,/*[exemplarIsolate]=*/ 'RCaV-HZ8'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73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3" s="60" t="str">
        <f t="shared" ca="1" si="72"/>
        <v>/*[filename]=*/ 'ICTV MSL Release 35 2019 Changes.2.col_mapped.SQLinsert.xlsx' ,/*[sort]=*/ '666'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3" s="60" t="str">
        <f t="shared" si="7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3" s="60" t="str">
        <f t="shared" si="74"/>
        <v xml:space="preserve">,/*[subclass]=*/NULL,/*[order]=*/NULL,/*[suborder]=*/NULL,/*[family]=*/ 'Luteoviridae' ,/*[subfamily]=*/NULL,/*[genus]=*/ 'Luteovirus' ,/*[subgenus]=*/NULL,/*[species]=*/ 'Red clover associated luteovirus' ,/*[isType]=*/ '0' ,/*[exemplarAccessions]=*/ 'MG597244' ,/*[exemplarName]=*/ 'red clover-associated luteovirus' ,/*[abbrev]=*/ 'RCaV' ,/*[exemplarIsolate]=*/ 'RCaV-HZ8' ,/*[isComplete]=*/ 'CG' ,/*[molecule]=*/ 'ssRNA (+)' </v>
      </c>
      <c r="BB673" s="60" t="str">
        <f t="shared" si="75"/>
        <v xml:space="preserve">,/*[change]=*/ 'Create new' ,/*[rank]=*/ 'species' </v>
      </c>
    </row>
    <row r="674" spans="1:54" x14ac:dyDescent="0.2">
      <c r="A6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4" s="14">
        <v>667</v>
      </c>
      <c r="D674" s="16" t="s">
        <v>1870</v>
      </c>
      <c r="E674" s="14" t="s">
        <v>5787</v>
      </c>
      <c r="F674" s="16" t="s">
        <v>5459</v>
      </c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X674" s="6" t="s">
        <v>104</v>
      </c>
      <c r="Y674" s="6"/>
      <c r="Z674" s="6"/>
      <c r="AA674" s="6"/>
      <c r="AB674" s="6"/>
      <c r="AC674" s="6"/>
      <c r="AD674" s="6"/>
      <c r="AE674" s="6"/>
      <c r="AF674" s="6"/>
      <c r="AG674" s="6"/>
      <c r="AH674" s="6" t="s">
        <v>523</v>
      </c>
      <c r="AI674" s="6"/>
      <c r="AJ674" s="6" t="s">
        <v>1259</v>
      </c>
      <c r="AK674" s="6"/>
      <c r="AL674" s="6" t="s">
        <v>1887</v>
      </c>
      <c r="AM674" s="5">
        <v>0</v>
      </c>
      <c r="AN674" s="10" t="s">
        <v>1888</v>
      </c>
      <c r="AO674" s="10" t="s">
        <v>1889</v>
      </c>
      <c r="AP674" s="6" t="s">
        <v>1890</v>
      </c>
      <c r="AQ674" s="10" t="s">
        <v>1891</v>
      </c>
      <c r="AR674" s="10" t="s">
        <v>29</v>
      </c>
      <c r="AS674" s="10" t="s">
        <v>55</v>
      </c>
      <c r="AT674" s="10" t="s">
        <v>10</v>
      </c>
      <c r="AU674" s="10" t="s">
        <v>11</v>
      </c>
      <c r="AV674" s="10"/>
      <c r="AW674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'667'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'Polerovirus' ,/*[subgenus]=*/NULL,/*[species]=*/ 'Pumpkin polerovirus' ,/*[isType]=*/ '0' ,/*[exemplarAccessions]=*/ 'MG800833' ,/*[exemplarName]=*/ 'pumpkin polerovirus' ,/*[abbrev]=*/ 'PuPV' ,/*[exemplarIsolate]=*/ 'PuPV -PuPV' ,/*[isComplete]=*/ 'PG' ,/*[molecule]=*/ 'ssRNA (+)' ,/*[change]=*/ 'Create new' ,/*[rank]=*/ 'species' /*,_comment='loaded from D:\client\github\ICTVonlineDbLoad\excel_files\[ICTV MSL Release 35 2019 Changes.2.col_mapped.SQLinsert.xlsx]load_next_msl'*/)</v>
      </c>
      <c r="AX674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4" s="60" t="str">
        <f t="shared" ca="1" si="72"/>
        <v>/*[filename]=*/ 'ICTV MSL Release 35 2019 Changes.2.col_mapped.SQLinsert.xlsx' ,/*[sort]=*/ '667'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4" s="60" t="str">
        <f t="shared" si="7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4" s="60" t="str">
        <f t="shared" si="74"/>
        <v xml:space="preserve">,/*[subclass]=*/NULL,/*[order]=*/NULL,/*[suborder]=*/NULL,/*[family]=*/ 'Luteoviridae' ,/*[subfamily]=*/NULL,/*[genus]=*/ 'Polerovirus' ,/*[subgenus]=*/NULL,/*[species]=*/ 'Pumpkin polerovirus' ,/*[isType]=*/ '0' ,/*[exemplarAccessions]=*/ 'MG800833' ,/*[exemplarName]=*/ 'pumpkin polerovirus' ,/*[abbrev]=*/ 'PuPV' ,/*[exemplarIsolate]=*/ 'PuPV -PuPV' ,/*[isComplete]=*/ 'PG' ,/*[molecule]=*/ 'ssRNA (+)' </v>
      </c>
      <c r="BB674" s="60" t="str">
        <f t="shared" si="75"/>
        <v xml:space="preserve">,/*[change]=*/ 'Create new' ,/*[rank]=*/ 'species' </v>
      </c>
    </row>
    <row r="675" spans="1:54" x14ac:dyDescent="0.2">
      <c r="A6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5" s="14">
        <v>668</v>
      </c>
      <c r="D675" s="16" t="s">
        <v>1892</v>
      </c>
      <c r="E675" s="14" t="s">
        <v>5788</v>
      </c>
      <c r="F675" s="16" t="s">
        <v>5460</v>
      </c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X675" s="6"/>
      <c r="Y675" s="6"/>
      <c r="Z675" s="6"/>
      <c r="AA675" s="6"/>
      <c r="AB675" s="6"/>
      <c r="AC675" s="6"/>
      <c r="AD675" s="6"/>
      <c r="AE675" s="6"/>
      <c r="AF675" s="6" t="s">
        <v>247</v>
      </c>
      <c r="AG675" s="6"/>
      <c r="AH675" s="6" t="s">
        <v>248</v>
      </c>
      <c r="AI675" s="6"/>
      <c r="AJ675" s="6" t="s">
        <v>1893</v>
      </c>
      <c r="AK675" s="6"/>
      <c r="AL675" s="6"/>
      <c r="AM675" s="6"/>
      <c r="AN675" s="10"/>
      <c r="AO675" s="10"/>
      <c r="AP675" s="6"/>
      <c r="AQ675" s="10"/>
      <c r="AR675" s="10"/>
      <c r="AS675" s="10"/>
      <c r="AT675" s="10" t="s">
        <v>10</v>
      </c>
      <c r="AU675" s="10" t="s">
        <v>13</v>
      </c>
      <c r="AV675" s="10"/>
      <c r="AW675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'668'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'Ronaldovirus'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75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5" s="60" t="str">
        <f t="shared" ca="1" si="72"/>
        <v>/*[filename]=*/ 'ICTV MSL Release 35 2019 Changes.2.col_mapped.SQLinsert.xlsx' ,/*[sort]=*/ '668'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</v>
      </c>
      <c r="AZ675" s="60" t="str">
        <f t="shared" si="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75" s="60" t="str">
        <f t="shared" si="74"/>
        <v>,/*[subclass]=*/NULL,/*[order]=*/ 'Caudovirales' ,/*[suborder]=*/NULL,/*[family]=*/ 'Siphoviridae' ,/*[subfamily]=*/NULL,/*[genus]=*/ 'Ronaldovirus' ,/*[subgenus]=*/NULL,/*[species]=*/NULL,/*[isType]=*/NULL,/*[exemplarAccessions]=*/NULL,/*[exemplarName]=*/NULL,/*[abbrev]=*/NULL,/*[exemplarIsolate]=*/NULL,/*[isComplete]=*/NULL,/*[molecule]=*/NULL</v>
      </c>
      <c r="BB675" s="60" t="str">
        <f t="shared" si="75"/>
        <v xml:space="preserve">,/*[change]=*/ 'Create new' ,/*[rank]=*/ 'genus' </v>
      </c>
    </row>
    <row r="676" spans="1:54" x14ac:dyDescent="0.2">
      <c r="A6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6" s="14">
        <v>669</v>
      </c>
      <c r="D676" s="16" t="s">
        <v>1892</v>
      </c>
      <c r="E676" s="14" t="s">
        <v>5788</v>
      </c>
      <c r="F676" s="16" t="s">
        <v>5460</v>
      </c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X676" s="6"/>
      <c r="Y676" s="6"/>
      <c r="Z676" s="6"/>
      <c r="AA676" s="6"/>
      <c r="AB676" s="6"/>
      <c r="AC676" s="6"/>
      <c r="AD676" s="6"/>
      <c r="AE676" s="6"/>
      <c r="AF676" s="6" t="s">
        <v>247</v>
      </c>
      <c r="AG676" s="6"/>
      <c r="AH676" s="6" t="s">
        <v>248</v>
      </c>
      <c r="AI676" s="6"/>
      <c r="AJ676" s="6" t="s">
        <v>1893</v>
      </c>
      <c r="AK676" s="6"/>
      <c r="AL676" s="6" t="s">
        <v>1894</v>
      </c>
      <c r="AM676" s="5">
        <v>1</v>
      </c>
      <c r="AN676" s="10" t="s">
        <v>1895</v>
      </c>
      <c r="AO676" s="10" t="s">
        <v>1896</v>
      </c>
      <c r="AP676" s="6"/>
      <c r="AQ676" s="10"/>
      <c r="AR676" s="10" t="s">
        <v>8</v>
      </c>
      <c r="AS676" s="10" t="s">
        <v>22</v>
      </c>
      <c r="AT676" s="10" t="s">
        <v>19</v>
      </c>
      <c r="AU676" s="10" t="s">
        <v>11</v>
      </c>
      <c r="AV676" s="10"/>
      <c r="AW676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'669'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'Ronaldovirus' ,/*[subgenus]=*/NULL,/*[species]=*/ 'Gordonia virus Ronaldo' ,/*[isType]=*/ '1' ,/*[exemplarAccessions]=*/ 'MH479925.1' ,/*[exemplarName]=*/ 'Gordonia phage Ronaldo'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76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6" s="60" t="str">
        <f t="shared" ca="1" si="72"/>
        <v>/*[filename]=*/ 'ICTV MSL Release 35 2019 Changes.2.col_mapped.SQLinsert.xlsx' ,/*[sort]=*/ '669'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</v>
      </c>
      <c r="AZ676" s="60" t="str">
        <f t="shared" si="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76" s="60" t="str">
        <f t="shared" si="74"/>
        <v xml:space="preserve">,/*[subclass]=*/NULL,/*[order]=*/ 'Caudovirales' ,/*[suborder]=*/NULL,/*[family]=*/ 'Siphoviridae' ,/*[subfamily]=*/NULL,/*[genus]=*/ 'Ronaldovirus' ,/*[subgenus]=*/NULL,/*[species]=*/ 'Gordonia virus Ronaldo' ,/*[isType]=*/ '1' ,/*[exemplarAccessions]=*/ 'MH479925.1' ,/*[exemplarName]=*/ 'Gordonia phage Ronaldo' ,/*[abbrev]=*/NULL,/*[exemplarIsolate]=*/NULL,/*[isComplete]=*/ 'CG' ,/*[molecule]=*/ 'dsDNA' </v>
      </c>
      <c r="BB676" s="60" t="str">
        <f t="shared" si="75"/>
        <v xml:space="preserve">,/*[change]=*/ 'Create new; assign as type species' ,/*[rank]=*/ 'species' </v>
      </c>
    </row>
    <row r="677" spans="1:54" x14ac:dyDescent="0.2">
      <c r="A6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7" s="14">
        <v>670</v>
      </c>
      <c r="D677" s="16" t="s">
        <v>1892</v>
      </c>
      <c r="E677" s="14" t="s">
        <v>5788</v>
      </c>
      <c r="F677" s="16" t="s">
        <v>5460</v>
      </c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X677" s="6"/>
      <c r="Y677" s="6"/>
      <c r="Z677" s="6"/>
      <c r="AA677" s="6"/>
      <c r="AB677" s="6"/>
      <c r="AC677" s="6"/>
      <c r="AD677" s="6"/>
      <c r="AE677" s="6"/>
      <c r="AF677" s="6" t="s">
        <v>247</v>
      </c>
      <c r="AG677" s="6"/>
      <c r="AH677" s="6" t="s">
        <v>248</v>
      </c>
      <c r="AI677" s="6"/>
      <c r="AJ677" s="6" t="s">
        <v>1893</v>
      </c>
      <c r="AK677" s="6"/>
      <c r="AL677" s="6" t="s">
        <v>1897</v>
      </c>
      <c r="AM677" s="5">
        <v>0</v>
      </c>
      <c r="AN677" s="10" t="s">
        <v>1898</v>
      </c>
      <c r="AO677" s="10" t="s">
        <v>1899</v>
      </c>
      <c r="AP677" s="6"/>
      <c r="AQ677" s="10"/>
      <c r="AR677" s="10" t="s">
        <v>8</v>
      </c>
      <c r="AS677" s="10" t="s">
        <v>22</v>
      </c>
      <c r="AT677" s="10" t="s">
        <v>10</v>
      </c>
      <c r="AU677" s="10" t="s">
        <v>11</v>
      </c>
      <c r="AV677" s="10"/>
      <c r="AW677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'670'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'Ronaldovirus' ,/*[subgenus]=*/NULL,/*[species]=*/ 'Gordonia virus Fryberger' ,/*[isType]=*/ '0' ,/*[exemplarAccessions]=*/ 'MH479913.1' ,/*[exemplarName]=*/ 'Gordonia phage Fryberger'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677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7" s="60" t="str">
        <f t="shared" ca="1" si="72"/>
        <v>/*[filename]=*/ 'ICTV MSL Release 35 2019 Changes.2.col_mapped.SQLinsert.xlsx' ,/*[sort]=*/ '670'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</v>
      </c>
      <c r="AZ677" s="60" t="str">
        <f t="shared" si="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77" s="60" t="str">
        <f t="shared" si="74"/>
        <v xml:space="preserve">,/*[subclass]=*/NULL,/*[order]=*/ 'Caudovirales' ,/*[suborder]=*/NULL,/*[family]=*/ 'Siphoviridae' ,/*[subfamily]=*/NULL,/*[genus]=*/ 'Ronaldovirus' ,/*[subgenus]=*/NULL,/*[species]=*/ 'Gordonia virus Fryberger' ,/*[isType]=*/ '0' ,/*[exemplarAccessions]=*/ 'MH479913.1' ,/*[exemplarName]=*/ 'Gordonia phage Fryberger' ,/*[abbrev]=*/NULL,/*[exemplarIsolate]=*/NULL,/*[isComplete]=*/ 'CG' ,/*[molecule]=*/ 'dsDNA' </v>
      </c>
      <c r="BB677" s="60" t="str">
        <f t="shared" si="75"/>
        <v xml:space="preserve">,/*[change]=*/ 'Create new' ,/*[rank]=*/ 'species' </v>
      </c>
    </row>
    <row r="678" spans="1:54" x14ac:dyDescent="0.2">
      <c r="A6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8" s="14">
        <v>671</v>
      </c>
      <c r="D678" s="16" t="s">
        <v>1900</v>
      </c>
      <c r="E678" s="14" t="s">
        <v>5789</v>
      </c>
      <c r="F678" s="16" t="s">
        <v>5461</v>
      </c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X678" s="6" t="s">
        <v>104</v>
      </c>
      <c r="Y678" s="6"/>
      <c r="Z678" s="6"/>
      <c r="AA678" s="6"/>
      <c r="AB678" s="6" t="s">
        <v>105</v>
      </c>
      <c r="AC678" s="6" t="s">
        <v>106</v>
      </c>
      <c r="AD678" s="6" t="s">
        <v>107</v>
      </c>
      <c r="AE678" s="6"/>
      <c r="AF678" s="6" t="s">
        <v>108</v>
      </c>
      <c r="AG678" s="6"/>
      <c r="AH678" s="6" t="s">
        <v>1250</v>
      </c>
      <c r="AI678" s="6" t="s">
        <v>1342</v>
      </c>
      <c r="AJ678" s="6" t="s">
        <v>1901</v>
      </c>
      <c r="AK678" s="6"/>
      <c r="AL678" s="6" t="s">
        <v>1902</v>
      </c>
      <c r="AM678" s="5">
        <v>0</v>
      </c>
      <c r="AN678" s="10" t="s">
        <v>1903</v>
      </c>
      <c r="AO678" s="10" t="s">
        <v>1904</v>
      </c>
      <c r="AP678" s="6" t="s">
        <v>1905</v>
      </c>
      <c r="AQ678" s="10"/>
      <c r="AR678" s="10" t="s">
        <v>8</v>
      </c>
      <c r="AS678" s="10" t="s">
        <v>53</v>
      </c>
      <c r="AT678" s="10" t="s">
        <v>10</v>
      </c>
      <c r="AU678" s="10" t="s">
        <v>11</v>
      </c>
      <c r="AV678" s="10"/>
      <c r="AW678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'671'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'Rubulavirinae' ,/*[genus]=*/ 'Orthorubulavirus ' ,/*[subgenus]=*/NULL,/*[species]=*/ 'Mammalian orthorubulavirus 6' ,/*[isType]=*/ '0' ,/*[exemplarAccessions]=*/ 'MH972568' ,/*[exemplarName]=*/ 'Alston virus' ,/*[abbrev]=*/ 'AlsV' ,/*[exemplarIsolate]=*/NULL,/*[isComplete]=*/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78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8" s="60" t="str">
        <f t="shared" ca="1" si="72"/>
        <v>/*[filename]=*/ 'ICTV MSL Release 35 2019 Changes.2.col_mapped.SQLinsert.xlsx' ,/*[sort]=*/ '671'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78" s="60" t="str">
        <f t="shared" si="7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78" s="60" t="str">
        <f t="shared" si="74"/>
        <v xml:space="preserve">,/*[subclass]=*/NULL,/*[order]=*/ 'Mononegavirales' ,/*[suborder]=*/NULL,/*[family]=*/ 'Paramyxoviridae' ,/*[subfamily]=*/ 'Rubulavirinae' ,/*[genus]=*/ 'Orthorubulavirus ' ,/*[subgenus]=*/NULL,/*[species]=*/ 'Mammalian orthorubulavirus 6' ,/*[isType]=*/ '0' ,/*[exemplarAccessions]=*/ 'MH972568' ,/*[exemplarName]=*/ 'Alston virus' ,/*[abbrev]=*/ 'AlsV' ,/*[exemplarIsolate]=*/NULL,/*[isComplete]=*/ 'CG' ,/*[molecule]=*/ 'ssRNA (-)' </v>
      </c>
      <c r="BB678" s="60" t="str">
        <f t="shared" si="75"/>
        <v xml:space="preserve">,/*[change]=*/ 'Create new' ,/*[rank]=*/ 'species' </v>
      </c>
    </row>
    <row r="679" spans="1:54" x14ac:dyDescent="0.2">
      <c r="A6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9" s="14">
        <v>672</v>
      </c>
      <c r="D679" s="16" t="s">
        <v>1900</v>
      </c>
      <c r="E679" s="14" t="s">
        <v>5789</v>
      </c>
      <c r="F679" s="16" t="s">
        <v>5461</v>
      </c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X679" s="6" t="s">
        <v>104</v>
      </c>
      <c r="Y679" s="6"/>
      <c r="Z679" s="6"/>
      <c r="AA679" s="6"/>
      <c r="AB679" s="6" t="s">
        <v>105</v>
      </c>
      <c r="AC679" s="6" t="s">
        <v>106</v>
      </c>
      <c r="AD679" s="6" t="s">
        <v>107</v>
      </c>
      <c r="AE679" s="6"/>
      <c r="AF679" s="6" t="s">
        <v>108</v>
      </c>
      <c r="AG679" s="6"/>
      <c r="AH679" s="6" t="s">
        <v>1250</v>
      </c>
      <c r="AI679" s="6" t="s">
        <v>1342</v>
      </c>
      <c r="AJ679" s="6" t="s">
        <v>1906</v>
      </c>
      <c r="AK679" s="6"/>
      <c r="AL679" s="6" t="s">
        <v>1907</v>
      </c>
      <c r="AM679" s="5">
        <v>0</v>
      </c>
      <c r="AN679" s="10" t="s">
        <v>1908</v>
      </c>
      <c r="AO679" s="10" t="s">
        <v>1909</v>
      </c>
      <c r="AP679" s="6" t="s">
        <v>1910</v>
      </c>
      <c r="AQ679" s="10"/>
      <c r="AR679" s="10" t="s">
        <v>8</v>
      </c>
      <c r="AS679" s="10" t="s">
        <v>53</v>
      </c>
      <c r="AT679" s="10" t="s">
        <v>10</v>
      </c>
      <c r="AU679" s="10" t="s">
        <v>11</v>
      </c>
      <c r="AV679" s="10"/>
      <c r="AW679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'672'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'Rubulavirinae' ,/*[genus]=*/ 'Pararubulavirus ' ,/*[subgenus]=*/NULL,/*[species]=*/ 'Hervey pararubulavirus' ,/*[isType]=*/ '0' ,/*[exemplarAccessions]=*/ 'KU672593' ,/*[exemplarName]=*/ 'Hervey virus ' ,/*[abbrev]=*/ 'HerV' ,/*[exemplarIsolate]=*/NULL,/*[isComplete]=*/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79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9" s="60" t="str">
        <f t="shared" ca="1" si="72"/>
        <v>/*[filename]=*/ 'ICTV MSL Release 35 2019 Changes.2.col_mapped.SQLinsert.xlsx' ,/*[sort]=*/ '672'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79" s="60" t="str">
        <f t="shared" si="7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79" s="60" t="str">
        <f t="shared" si="74"/>
        <v xml:space="preserve">,/*[subclass]=*/NULL,/*[order]=*/ 'Mononegavirales' ,/*[suborder]=*/NULL,/*[family]=*/ 'Paramyxoviridae' ,/*[subfamily]=*/ 'Rubulavirinae' ,/*[genus]=*/ 'Pararubulavirus ' ,/*[subgenus]=*/NULL,/*[species]=*/ 'Hervey pararubulavirus' ,/*[isType]=*/ '0' ,/*[exemplarAccessions]=*/ 'KU672593' ,/*[exemplarName]=*/ 'Hervey virus ' ,/*[abbrev]=*/ 'HerV' ,/*[exemplarIsolate]=*/NULL,/*[isComplete]=*/ 'CG' ,/*[molecule]=*/ 'ssRNA (-)' </v>
      </c>
      <c r="BB679" s="60" t="str">
        <f t="shared" si="75"/>
        <v xml:space="preserve">,/*[change]=*/ 'Create new' ,/*[rank]=*/ 'species' </v>
      </c>
    </row>
    <row r="680" spans="1:54" x14ac:dyDescent="0.2">
      <c r="A6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0" s="14">
        <v>673</v>
      </c>
      <c r="D680" s="16" t="s">
        <v>1900</v>
      </c>
      <c r="E680" s="14" t="s">
        <v>5789</v>
      </c>
      <c r="F680" s="16" t="s">
        <v>5461</v>
      </c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X680" s="6" t="s">
        <v>104</v>
      </c>
      <c r="Y680" s="6"/>
      <c r="Z680" s="6"/>
      <c r="AA680" s="6"/>
      <c r="AB680" s="6" t="s">
        <v>105</v>
      </c>
      <c r="AC680" s="6" t="s">
        <v>106</v>
      </c>
      <c r="AD680" s="6" t="s">
        <v>107</v>
      </c>
      <c r="AE680" s="6"/>
      <c r="AF680" s="6" t="s">
        <v>108</v>
      </c>
      <c r="AG680" s="6"/>
      <c r="AH680" s="6" t="s">
        <v>1250</v>
      </c>
      <c r="AI680" s="6" t="s">
        <v>1470</v>
      </c>
      <c r="AJ680" s="6" t="s">
        <v>1911</v>
      </c>
      <c r="AK680" s="6"/>
      <c r="AL680" s="6" t="s">
        <v>1912</v>
      </c>
      <c r="AM680" s="5">
        <v>0</v>
      </c>
      <c r="AN680" s="10" t="s">
        <v>1913</v>
      </c>
      <c r="AO680" s="10" t="s">
        <v>1914</v>
      </c>
      <c r="AP680" s="6" t="s">
        <v>1915</v>
      </c>
      <c r="AQ680" s="10" t="s">
        <v>1916</v>
      </c>
      <c r="AR680" s="10" t="s">
        <v>8</v>
      </c>
      <c r="AS680" s="10" t="s">
        <v>53</v>
      </c>
      <c r="AT680" s="10" t="s">
        <v>10</v>
      </c>
      <c r="AU680" s="10" t="s">
        <v>11</v>
      </c>
      <c r="AV680" s="10"/>
      <c r="AW680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'673'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'Orthoparamyxovirinae' ,/*[genus]=*/ 'AquaparamyxovirusName!!' ,/*[subgenus]=*/NULL,/*[species]=*/ 'Oncorhynchus aquaparamyxovirus' ,/*[isType]=*/ '0' ,/*[exemplarAccessions]=*/ 'MH900517' ,/*[exemplarName]=*/ 'Pacific salmon paramyxovirus ' ,/*[abbrev]=*/ 'PSPV' ,/*[exemplarIsolate]=*/ 'Trask river'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80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0" s="60" t="str">
        <f t="shared" ca="1" si="72"/>
        <v>/*[filename]=*/ 'ICTV MSL Release 35 2019 Changes.2.col_mapped.SQLinsert.xlsx' ,/*[sort]=*/ '673'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0" s="60" t="str">
        <f t="shared" si="7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0" s="60" t="str">
        <f t="shared" si="74"/>
        <v xml:space="preserve">,/*[subclass]=*/NULL,/*[order]=*/ 'Mononegavirales' ,/*[suborder]=*/NULL,/*[family]=*/ 'Paramyxoviridae' ,/*[subfamily]=*/ 'Orthoparamyxovirinae' ,/*[genus]=*/ 'AquaparamyxovirusName!!' ,/*[subgenus]=*/NULL,/*[species]=*/ 'Oncorhynchus aquaparamyxovirus' ,/*[isType]=*/ '0' ,/*[exemplarAccessions]=*/ 'MH900517' ,/*[exemplarName]=*/ 'Pacific salmon paramyxovirus ' ,/*[abbrev]=*/ 'PSPV' ,/*[exemplarIsolate]=*/ 'Trask river' ,/*[isComplete]=*/ 'CG' ,/*[molecule]=*/ 'ssRNA (-)' </v>
      </c>
      <c r="BB680" s="60" t="str">
        <f t="shared" si="75"/>
        <v xml:space="preserve">,/*[change]=*/ 'Create new' ,/*[rank]=*/ 'species' </v>
      </c>
    </row>
    <row r="681" spans="1:54" x14ac:dyDescent="0.2">
      <c r="A6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1" s="14">
        <v>674</v>
      </c>
      <c r="D681" s="16" t="s">
        <v>1900</v>
      </c>
      <c r="E681" s="14" t="s">
        <v>5789</v>
      </c>
      <c r="F681" s="16" t="s">
        <v>5461</v>
      </c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X681" s="6" t="s">
        <v>104</v>
      </c>
      <c r="Y681" s="6"/>
      <c r="Z681" s="6"/>
      <c r="AA681" s="6"/>
      <c r="AB681" s="6" t="s">
        <v>105</v>
      </c>
      <c r="AC681" s="6" t="s">
        <v>106</v>
      </c>
      <c r="AD681" s="6" t="s">
        <v>107</v>
      </c>
      <c r="AE681" s="6"/>
      <c r="AF681" s="6" t="s">
        <v>108</v>
      </c>
      <c r="AG681" s="6"/>
      <c r="AH681" s="6" t="s">
        <v>1250</v>
      </c>
      <c r="AI681" s="6" t="s">
        <v>1470</v>
      </c>
      <c r="AJ681" s="6" t="s">
        <v>1917</v>
      </c>
      <c r="AK681" s="6"/>
      <c r="AL681" s="6" t="s">
        <v>1918</v>
      </c>
      <c r="AM681" s="5">
        <v>0</v>
      </c>
      <c r="AN681" s="6" t="s">
        <v>1919</v>
      </c>
      <c r="AO681" s="10" t="s">
        <v>1920</v>
      </c>
      <c r="AP681" s="6" t="s">
        <v>1921</v>
      </c>
      <c r="AQ681" s="10" t="s">
        <v>1922</v>
      </c>
      <c r="AR681" s="10" t="s">
        <v>29</v>
      </c>
      <c r="AS681" s="10" t="s">
        <v>53</v>
      </c>
      <c r="AT681" s="10" t="s">
        <v>10</v>
      </c>
      <c r="AU681" s="10" t="s">
        <v>11</v>
      </c>
      <c r="AV681" s="10"/>
      <c r="AW681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'674'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'Orthoparamyxovirinae' ,/*[genus]=*/ 'Jeilongvirus' ,/*[subgenus]=*/NULL,/*[species]=*/ 'Miniopteran jeilongvirus' ,/*[isType]=*/ '0' ,/*[exemplarAccessions]=*/ 'MG230624' ,/*[exemplarName]=*/ 'Shaan virus' ,/*[abbrev]=*/ 'ShaV' ,/*[exemplarIsolate]=*/ 'B16-40' ,/*[isComplete]=*/ 'PG' ,/*[molecule]=*/ 'ssRNA (-)' ,/*[change]=*/ 'Create new' ,/*[rank]=*/ 'species' /*,_comment='loaded from D:\client\github\ICTVonlineDbLoad\excel_files\[ICTV MSL Release 35 2019 Changes.2.col_mapped.SQLinsert.xlsx]load_next_msl'*/)</v>
      </c>
      <c r="AX681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1" s="60" t="str">
        <f t="shared" ca="1" si="72"/>
        <v>/*[filename]=*/ 'ICTV MSL Release 35 2019 Changes.2.col_mapped.SQLinsert.xlsx' ,/*[sort]=*/ '674'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1" s="60" t="str">
        <f t="shared" si="7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1" s="60" t="str">
        <f t="shared" si="74"/>
        <v xml:space="preserve">,/*[subclass]=*/NULL,/*[order]=*/ 'Mononegavirales' ,/*[suborder]=*/NULL,/*[family]=*/ 'Paramyxoviridae' ,/*[subfamily]=*/ 'Orthoparamyxovirinae' ,/*[genus]=*/ 'Jeilongvirus' ,/*[subgenus]=*/NULL,/*[species]=*/ 'Miniopteran jeilongvirus' ,/*[isType]=*/ '0' ,/*[exemplarAccessions]=*/ 'MG230624' ,/*[exemplarName]=*/ 'Shaan virus' ,/*[abbrev]=*/ 'ShaV' ,/*[exemplarIsolate]=*/ 'B16-40' ,/*[isComplete]=*/ 'PG' ,/*[molecule]=*/ 'ssRNA (-)' </v>
      </c>
      <c r="BB681" s="60" t="str">
        <f t="shared" si="75"/>
        <v xml:space="preserve">,/*[change]=*/ 'Create new' ,/*[rank]=*/ 'species' </v>
      </c>
    </row>
    <row r="682" spans="1:54" x14ac:dyDescent="0.2">
      <c r="A6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2" s="14">
        <v>675</v>
      </c>
      <c r="D682" s="16" t="s">
        <v>1900</v>
      </c>
      <c r="E682" s="14" t="s">
        <v>5789</v>
      </c>
      <c r="F682" s="16" t="s">
        <v>5461</v>
      </c>
      <c r="G682" s="24" t="s">
        <v>104</v>
      </c>
      <c r="H682" s="24"/>
      <c r="I682" s="24"/>
      <c r="J682" s="24"/>
      <c r="K682" s="24" t="s">
        <v>105</v>
      </c>
      <c r="L682" s="24" t="s">
        <v>106</v>
      </c>
      <c r="M682" s="24" t="s">
        <v>107</v>
      </c>
      <c r="N682" s="24"/>
      <c r="O682" s="24" t="s">
        <v>108</v>
      </c>
      <c r="P682" s="24"/>
      <c r="Q682" s="24" t="s">
        <v>1250</v>
      </c>
      <c r="R682" s="24" t="s">
        <v>1470</v>
      </c>
      <c r="S682" s="24" t="s">
        <v>1923</v>
      </c>
      <c r="T682" s="24"/>
      <c r="U682" s="24" t="s">
        <v>1924</v>
      </c>
      <c r="V682" s="24"/>
      <c r="X682" s="6" t="s">
        <v>104</v>
      </c>
      <c r="Y682" s="6"/>
      <c r="Z682" s="6"/>
      <c r="AA682" s="6"/>
      <c r="AB682" s="6" t="s">
        <v>105</v>
      </c>
      <c r="AC682" s="6" t="s">
        <v>106</v>
      </c>
      <c r="AD682" s="6" t="s">
        <v>107</v>
      </c>
      <c r="AE682" s="6"/>
      <c r="AF682" s="6" t="s">
        <v>108</v>
      </c>
      <c r="AG682" s="6"/>
      <c r="AH682" s="6" t="s">
        <v>1250</v>
      </c>
      <c r="AI682" s="6" t="s">
        <v>1470</v>
      </c>
      <c r="AJ682" s="6" t="s">
        <v>1923</v>
      </c>
      <c r="AK682" s="6"/>
      <c r="AL682" s="6" t="s">
        <v>1925</v>
      </c>
      <c r="AM682" s="5">
        <v>1</v>
      </c>
      <c r="AN682" s="18"/>
      <c r="AO682" s="10"/>
      <c r="AP682" s="18"/>
      <c r="AQ682" s="18"/>
      <c r="AR682" s="10"/>
      <c r="AS682" s="10"/>
      <c r="AT682" s="10" t="s">
        <v>38</v>
      </c>
      <c r="AU682" s="10" t="s">
        <v>11</v>
      </c>
      <c r="AV682" s="10"/>
      <c r="AW682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'675'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'Orthoparamyxovirinae' ,/*[srcGenus]=*/ 'Aquaparamyxovirus' ,/*[srcSubgenus]=*/NULL,/*[srcSpecies]=*/ 'Salmon aquaparamyxovirus'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'Orthoparamyxovirinae' ,/*[genus]=*/ 'Aquaparamyxovirus' ,/*[subgenus]=*/NULL,/*[species]=*/ 'Salmo aquaparamyxovirus' ,/*[isType]=*/ '1'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682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2" s="60" t="str">
        <f t="shared" ca="1" si="72"/>
        <v xml:space="preserve">/*[filename]=*/ 'ICTV MSL Release 35 2019 Changes.2.col_mapped.SQLinsert.xlsx' ,/*[sort]=*/ '675'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2" s="60" t="str">
        <f t="shared" si="73"/>
        <v xml:space="preserve">,/*[srcSubOrder]=*/NULL,/*[srcFamily]=*/ 'Paramyxoviridae' ,/*[srcSubFamily]=*/ 'Orthoparamyxovirinae' ,/*[srcGenus]=*/ 'Aquaparamyxovirus' ,/*[srcSubgenus]=*/NULL,/*[srcSpecies]=*/ 'Salmon aquaparamyxovirus' ,/*[srcIstype]=*/NULL,/*[empty1]=*/NULL,/*[realm]=*/ 'Riboviria' ,/*[subrealm]=*/NULL,/*[kingdom]=*/NULL,/*[subkingdom]=*/NULL,/*[phylum]=*/ 'Negarnaviricota' ,/*[Subphylum]=*/ 'Haploviricotina' ,/*[class]=*/ 'Monjiviricetes' </v>
      </c>
      <c r="BA682" s="60" t="str">
        <f t="shared" si="74"/>
        <v>,/*[subclass]=*/NULL,/*[order]=*/ 'Mononegavirales' ,/*[suborder]=*/NULL,/*[family]=*/ 'Paramyxoviridae' ,/*[subfamily]=*/ 'Orthoparamyxovirinae' ,/*[genus]=*/ 'Aquaparamyxovirus' ,/*[subgenus]=*/NULL,/*[species]=*/ 'Salmo aquaparamyxovirus' ,/*[isType]=*/ '1' ,/*[exemplarAccessions]=*/NULL,/*[exemplarName]=*/NULL,/*[abbrev]=*/NULL,/*[exemplarIsolate]=*/NULL,/*[isComplete]=*/NULL,/*[molecule]=*/NULL</v>
      </c>
      <c r="BB682" s="60" t="str">
        <f t="shared" si="75"/>
        <v xml:space="preserve">,/*[change]=*/ 'Rename' ,/*[rank]=*/ 'species' </v>
      </c>
    </row>
    <row r="683" spans="1:54" x14ac:dyDescent="0.2">
      <c r="A6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3" s="14">
        <v>676</v>
      </c>
      <c r="D683" s="16" t="s">
        <v>1900</v>
      </c>
      <c r="E683" s="14" t="s">
        <v>5789</v>
      </c>
      <c r="F683" s="16" t="s">
        <v>5461</v>
      </c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X683" s="6" t="s">
        <v>104</v>
      </c>
      <c r="Y683" s="6"/>
      <c r="Z683" s="6"/>
      <c r="AA683" s="6"/>
      <c r="AB683" s="6" t="s">
        <v>105</v>
      </c>
      <c r="AC683" s="6" t="s">
        <v>106</v>
      </c>
      <c r="AD683" s="6" t="s">
        <v>107</v>
      </c>
      <c r="AE683" s="6"/>
      <c r="AF683" s="6" t="s">
        <v>108</v>
      </c>
      <c r="AG683" s="6"/>
      <c r="AH683" s="6" t="s">
        <v>1250</v>
      </c>
      <c r="AI683" s="6" t="s">
        <v>1928</v>
      </c>
      <c r="AJ683" s="6" t="s">
        <v>1929</v>
      </c>
      <c r="AK683" s="6"/>
      <c r="AL683" s="6"/>
      <c r="AM683" s="6"/>
      <c r="AN683" s="10"/>
      <c r="AO683" s="10"/>
      <c r="AP683" s="6"/>
      <c r="AQ683" s="10"/>
      <c r="AR683" s="10"/>
      <c r="AS683" s="10"/>
      <c r="AT683" s="10" t="s">
        <v>10</v>
      </c>
      <c r="AU683" s="10" t="s">
        <v>13</v>
      </c>
      <c r="AV683" s="10"/>
      <c r="AW683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'676'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'Cynoglossusvirus'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83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3" s="60" t="str">
        <f t="shared" ca="1" si="72"/>
        <v>/*[filename]=*/ 'ICTV MSL Release 35 2019 Changes.2.col_mapped.SQLinsert.xlsx' ,/*[sort]=*/ '676'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3" s="60" t="str">
        <f t="shared" si="7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3" s="60" t="str">
        <f t="shared" si="74"/>
        <v>,/*[subclass]=*/NULL,/*[order]=*/ 'Mononegavirales' ,/*[suborder]=*/NULL,/*[family]=*/ 'Paramyxoviridae' ,/*[subfamily]=*/ 'Unassigned' ,/*[genus]=*/ 'Cynoglossusvirus' ,/*[subgenus]=*/NULL,/*[species]=*/NULL,/*[isType]=*/NULL,/*[exemplarAccessions]=*/NULL,/*[exemplarName]=*/NULL,/*[abbrev]=*/NULL,/*[exemplarIsolate]=*/NULL,/*[isComplete]=*/NULL,/*[molecule]=*/NULL</v>
      </c>
      <c r="BB683" s="60" t="str">
        <f t="shared" si="75"/>
        <v xml:space="preserve">,/*[change]=*/ 'Create new' ,/*[rank]=*/ 'genus' </v>
      </c>
    </row>
    <row r="684" spans="1:54" x14ac:dyDescent="0.2">
      <c r="A6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4" s="14">
        <v>677</v>
      </c>
      <c r="D684" s="16" t="s">
        <v>1900</v>
      </c>
      <c r="E684" s="14" t="s">
        <v>5789</v>
      </c>
      <c r="F684" s="16" t="s">
        <v>5461</v>
      </c>
      <c r="G684" s="24" t="s">
        <v>104</v>
      </c>
      <c r="H684" s="24"/>
      <c r="I684" s="24"/>
      <c r="J684" s="24"/>
      <c r="K684" s="24" t="s">
        <v>105</v>
      </c>
      <c r="L684" s="24" t="s">
        <v>106</v>
      </c>
      <c r="M684" s="24" t="s">
        <v>107</v>
      </c>
      <c r="N684" s="24"/>
      <c r="O684" s="24" t="s">
        <v>108</v>
      </c>
      <c r="P684" s="24"/>
      <c r="Q684" s="24" t="s">
        <v>1250</v>
      </c>
      <c r="R684" s="24" t="s">
        <v>1928</v>
      </c>
      <c r="S684" s="24" t="s">
        <v>1928</v>
      </c>
      <c r="T684" s="24"/>
      <c r="U684" s="24" t="s">
        <v>1930</v>
      </c>
      <c r="V684" s="24"/>
      <c r="X684" s="6" t="s">
        <v>104</v>
      </c>
      <c r="Y684" s="6"/>
      <c r="Z684" s="6"/>
      <c r="AA684" s="6"/>
      <c r="AB684" s="6" t="s">
        <v>105</v>
      </c>
      <c r="AC684" s="6" t="s">
        <v>106</v>
      </c>
      <c r="AD684" s="6" t="s">
        <v>107</v>
      </c>
      <c r="AE684" s="6"/>
      <c r="AF684" s="6" t="s">
        <v>108</v>
      </c>
      <c r="AG684" s="6"/>
      <c r="AH684" s="6" t="s">
        <v>1250</v>
      </c>
      <c r="AI684" s="6" t="s">
        <v>1928</v>
      </c>
      <c r="AJ684" s="6" t="s">
        <v>1929</v>
      </c>
      <c r="AK684" s="6"/>
      <c r="AL684" s="6" t="s">
        <v>1931</v>
      </c>
      <c r="AM684" s="5">
        <v>1</v>
      </c>
      <c r="AN684" s="6" t="s">
        <v>1932</v>
      </c>
      <c r="AO684" s="6" t="s">
        <v>1933</v>
      </c>
      <c r="AP684" s="6" t="s">
        <v>1934</v>
      </c>
      <c r="AQ684" s="6" t="s">
        <v>1935</v>
      </c>
      <c r="AR684" s="10" t="s">
        <v>21</v>
      </c>
      <c r="AS684" s="10" t="s">
        <v>53</v>
      </c>
      <c r="AT684" s="10" t="s">
        <v>45</v>
      </c>
      <c r="AU684" s="10" t="s">
        <v>11</v>
      </c>
      <c r="AV684" s="10"/>
      <c r="AW684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'677'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'Unassigned' ,/*[srcGenus]=*/ 'Unassigned' ,/*[srcSubgenus]=*/NULL,/*[srcSpecies]=*/ 'Cynoglossus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'Cynoglossusvirus' ,/*[subgenus]=*/NULL,/*[species]=*/ 'Cynoglossus cynoglossusvirus' ,/*[isType]=*/ '1' ,/*[exemplarAccessions]=*/ 'MG600059' ,/*[exemplarName]=*/ 'Wēnlǐng tonguesole paramyxovirus' ,/*[abbrev]=*/ 'WTSPV' ,/*[exemplarIsolate]=*/ 'XYHYC190750' 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84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4" s="60" t="str">
        <f t="shared" ca="1" si="72"/>
        <v xml:space="preserve">/*[filename]=*/ 'ICTV MSL Release 35 2019 Changes.2.col_mapped.SQLinsert.xlsx' ,/*[sort]=*/ '677'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4" s="60" t="str">
        <f t="shared" si="73"/>
        <v xml:space="preserve">,/*[srcSubOrder]=*/NULL,/*[srcFamily]=*/ 'Paramyxoviridae' ,/*[srcSubFamily]=*/ 'Unassigned' ,/*[srcGenus]=*/ 'Unassigned' ,/*[srcSubgenus]=*/NULL,/*[srcSpecies]=*/ 'Cynoglossus paramyxovirus' ,/*[srcIstype]=*/NULL,/*[empty1]=*/NULL,/*[realm]=*/ 'Riboviria' ,/*[subrealm]=*/NULL,/*[kingdom]=*/NULL,/*[subkingdom]=*/NULL,/*[phylum]=*/ 'Negarnaviricota' ,/*[Subphylum]=*/ 'Haploviricotina' ,/*[class]=*/ 'Monjiviricetes' </v>
      </c>
      <c r="BA684" s="60" t="str">
        <f t="shared" si="74"/>
        <v xml:space="preserve">,/*[subclass]=*/NULL,/*[order]=*/ 'Mononegavirales' ,/*[suborder]=*/NULL,/*[family]=*/ 'Paramyxoviridae' ,/*[subfamily]=*/ 'Unassigned' ,/*[genus]=*/ 'Cynoglossusvirus' ,/*[subgenus]=*/NULL,/*[species]=*/ 'Cynoglossus cynoglossusvirus' ,/*[isType]=*/ '1' ,/*[exemplarAccessions]=*/ 'MG600059' ,/*[exemplarName]=*/ 'Wēnlǐng tonguesole paramyxovirus' ,/*[abbrev]=*/ 'WTSPV' ,/*[exemplarIsolate]=*/ 'XYHYC190750' ,/*[isComplete]=*/ 'CCG' ,/*[molecule]=*/ 'ssRNA (-)' </v>
      </c>
      <c r="BB684" s="60" t="str">
        <f t="shared" si="75"/>
        <v xml:space="preserve">,/*[change]=*/ 'Move; rename' ,/*[rank]=*/ 'species' </v>
      </c>
    </row>
    <row r="685" spans="1:54" x14ac:dyDescent="0.2">
      <c r="A6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5" s="14">
        <v>678</v>
      </c>
      <c r="D685" s="16" t="s">
        <v>1900</v>
      </c>
      <c r="E685" s="14" t="s">
        <v>5789</v>
      </c>
      <c r="F685" s="16" t="s">
        <v>5461</v>
      </c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X685" s="6" t="s">
        <v>104</v>
      </c>
      <c r="Y685" s="6"/>
      <c r="Z685" s="6"/>
      <c r="AA685" s="6"/>
      <c r="AB685" s="6" t="s">
        <v>105</v>
      </c>
      <c r="AC685" s="6" t="s">
        <v>106</v>
      </c>
      <c r="AD685" s="6" t="s">
        <v>107</v>
      </c>
      <c r="AE685" s="6"/>
      <c r="AF685" s="6" t="s">
        <v>108</v>
      </c>
      <c r="AG685" s="6"/>
      <c r="AH685" s="6" t="s">
        <v>1250</v>
      </c>
      <c r="AI685" s="6" t="s">
        <v>1928</v>
      </c>
      <c r="AJ685" s="6" t="s">
        <v>1936</v>
      </c>
      <c r="AK685" s="6"/>
      <c r="AL685" s="6"/>
      <c r="AM685" s="6"/>
      <c r="AN685" s="6"/>
      <c r="AO685" s="6"/>
      <c r="AP685" s="6"/>
      <c r="AQ685" s="6"/>
      <c r="AR685" s="10"/>
      <c r="AS685" s="10"/>
      <c r="AT685" s="10" t="s">
        <v>10</v>
      </c>
      <c r="AU685" s="10" t="s">
        <v>13</v>
      </c>
      <c r="AV685" s="10"/>
      <c r="AW685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'678'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'Hoplichthysvirus'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85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5" s="60" t="str">
        <f t="shared" ca="1" si="72"/>
        <v>/*[filename]=*/ 'ICTV MSL Release 35 2019 Changes.2.col_mapped.SQLinsert.xlsx' ,/*[sort]=*/ '678'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5" s="60" t="str">
        <f t="shared" si="7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5" s="60" t="str">
        <f t="shared" si="74"/>
        <v>,/*[subclass]=*/NULL,/*[order]=*/ 'Mononegavirales' ,/*[suborder]=*/NULL,/*[family]=*/ 'Paramyxoviridae' ,/*[subfamily]=*/ 'Unassigned' ,/*[genus]=*/ 'Hoplichthysvirus' ,/*[subgenus]=*/NULL,/*[species]=*/NULL,/*[isType]=*/NULL,/*[exemplarAccessions]=*/NULL,/*[exemplarName]=*/NULL,/*[abbrev]=*/NULL,/*[exemplarIsolate]=*/NULL,/*[isComplete]=*/NULL,/*[molecule]=*/NULL</v>
      </c>
      <c r="BB685" s="60" t="str">
        <f t="shared" si="75"/>
        <v xml:space="preserve">,/*[change]=*/ 'Create new' ,/*[rank]=*/ 'genus' </v>
      </c>
    </row>
    <row r="686" spans="1:54" x14ac:dyDescent="0.2">
      <c r="A6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6" s="14">
        <v>679</v>
      </c>
      <c r="D686" s="16" t="s">
        <v>1900</v>
      </c>
      <c r="E686" s="14" t="s">
        <v>5789</v>
      </c>
      <c r="F686" s="16" t="s">
        <v>5461</v>
      </c>
      <c r="G686" s="24" t="s">
        <v>104</v>
      </c>
      <c r="H686" s="24"/>
      <c r="I686" s="24"/>
      <c r="J686" s="24"/>
      <c r="K686" s="24" t="s">
        <v>105</v>
      </c>
      <c r="L686" s="24" t="s">
        <v>106</v>
      </c>
      <c r="M686" s="24" t="s">
        <v>107</v>
      </c>
      <c r="N686" s="24"/>
      <c r="O686" s="24" t="s">
        <v>108</v>
      </c>
      <c r="P686" s="24"/>
      <c r="Q686" s="24" t="s">
        <v>1250</v>
      </c>
      <c r="R686" s="24" t="s">
        <v>1928</v>
      </c>
      <c r="S686" s="24" t="s">
        <v>1928</v>
      </c>
      <c r="T686" s="24"/>
      <c r="U686" s="24" t="s">
        <v>1937</v>
      </c>
      <c r="V686" s="24"/>
      <c r="X686" s="6" t="s">
        <v>104</v>
      </c>
      <c r="Y686" s="6"/>
      <c r="Z686" s="6"/>
      <c r="AA686" s="6"/>
      <c r="AB686" s="6" t="s">
        <v>105</v>
      </c>
      <c r="AC686" s="6" t="s">
        <v>106</v>
      </c>
      <c r="AD686" s="6" t="s">
        <v>107</v>
      </c>
      <c r="AE686" s="6"/>
      <c r="AF686" s="6" t="s">
        <v>108</v>
      </c>
      <c r="AG686" s="6"/>
      <c r="AH686" s="6" t="s">
        <v>1250</v>
      </c>
      <c r="AI686" s="6" t="s">
        <v>1928</v>
      </c>
      <c r="AJ686" s="6" t="s">
        <v>1936</v>
      </c>
      <c r="AK686" s="6"/>
      <c r="AL686" s="6" t="s">
        <v>1938</v>
      </c>
      <c r="AM686" s="5">
        <v>1</v>
      </c>
      <c r="AN686" s="6" t="s">
        <v>1939</v>
      </c>
      <c r="AO686" s="6" t="s">
        <v>1940</v>
      </c>
      <c r="AP686" s="6" t="s">
        <v>1941</v>
      </c>
      <c r="AQ686" s="6" t="s">
        <v>1942</v>
      </c>
      <c r="AR686" s="10" t="s">
        <v>21</v>
      </c>
      <c r="AS686" s="10" t="s">
        <v>53</v>
      </c>
      <c r="AT686" s="10" t="s">
        <v>45</v>
      </c>
      <c r="AU686" s="10" t="s">
        <v>11</v>
      </c>
      <c r="AV686" s="10"/>
      <c r="AW686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'679'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'Unassigned' ,/*[srcGenus]=*/ 'Unassigned' ,/*[srcSubgenus]=*/NULL,/*[srcSpecies]=*/ 'Hoplichthys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'Hoplichthysvirus' ,/*[subgenus]=*/NULL,/*[species]=*/ 'Hoplichthys hoplichthysvirus' ,/*[isType]=*/ '1' ,/*[exemplarAccessions]=*/ 'MG600062' ,/*[exemplarName]=*/ 'Wēnlǐng hoplichthys paramyxovirus' ,/*[abbrev]=*/ 'WHPV' ,/*[exemplarIsolate]=*/ 'XYXMC57250' 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86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6" s="60" t="str">
        <f t="shared" ca="1" si="72"/>
        <v xml:space="preserve">/*[filename]=*/ 'ICTV MSL Release 35 2019 Changes.2.col_mapped.SQLinsert.xlsx' ,/*[sort]=*/ '679'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6" s="60" t="str">
        <f t="shared" si="73"/>
        <v xml:space="preserve">,/*[srcSubOrder]=*/NULL,/*[srcFamily]=*/ 'Paramyxoviridae' ,/*[srcSubFamily]=*/ 'Unassigned' ,/*[srcGenus]=*/ 'Unassigned' ,/*[srcSubgenus]=*/NULL,/*[srcSpecies]=*/ 'Hoplichthys paramyxovirus' ,/*[srcIstype]=*/NULL,/*[empty1]=*/NULL,/*[realm]=*/ 'Riboviria' ,/*[subrealm]=*/NULL,/*[kingdom]=*/NULL,/*[subkingdom]=*/NULL,/*[phylum]=*/ 'Negarnaviricota' ,/*[Subphylum]=*/ 'Haploviricotina' ,/*[class]=*/ 'Monjiviricetes' </v>
      </c>
      <c r="BA686" s="60" t="str">
        <f t="shared" si="74"/>
        <v xml:space="preserve">,/*[subclass]=*/NULL,/*[order]=*/ 'Mononegavirales' ,/*[suborder]=*/NULL,/*[family]=*/ 'Paramyxoviridae' ,/*[subfamily]=*/ 'Unassigned' ,/*[genus]=*/ 'Hoplichthysvirus' ,/*[subgenus]=*/NULL,/*[species]=*/ 'Hoplichthys hoplichthysvirus' ,/*[isType]=*/ '1' ,/*[exemplarAccessions]=*/ 'MG600062' ,/*[exemplarName]=*/ 'Wēnlǐng hoplichthys paramyxovirus' ,/*[abbrev]=*/ 'WHPV' ,/*[exemplarIsolate]=*/ 'XYXMC57250' ,/*[isComplete]=*/ 'CCG' ,/*[molecule]=*/ 'ssRNA (-)' </v>
      </c>
      <c r="BB686" s="60" t="str">
        <f t="shared" si="75"/>
        <v xml:space="preserve">,/*[change]=*/ 'Move; rename' ,/*[rank]=*/ 'species' </v>
      </c>
    </row>
    <row r="687" spans="1:54" x14ac:dyDescent="0.2">
      <c r="A6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7" s="14">
        <v>680</v>
      </c>
      <c r="D687" s="16" t="s">
        <v>1900</v>
      </c>
      <c r="E687" s="14" t="s">
        <v>5789</v>
      </c>
      <c r="F687" s="16" t="s">
        <v>5461</v>
      </c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X687" s="6" t="s">
        <v>104</v>
      </c>
      <c r="Y687" s="6"/>
      <c r="Z687" s="6"/>
      <c r="AA687" s="6"/>
      <c r="AB687" s="6" t="s">
        <v>105</v>
      </c>
      <c r="AC687" s="6" t="s">
        <v>106</v>
      </c>
      <c r="AD687" s="6" t="s">
        <v>107</v>
      </c>
      <c r="AE687" s="6"/>
      <c r="AF687" s="6" t="s">
        <v>108</v>
      </c>
      <c r="AG687" s="6"/>
      <c r="AH687" s="6" t="s">
        <v>1250</v>
      </c>
      <c r="AI687" s="6" t="s">
        <v>1928</v>
      </c>
      <c r="AJ687" s="6" t="s">
        <v>1943</v>
      </c>
      <c r="AK687" s="6"/>
      <c r="AL687" s="6"/>
      <c r="AM687" s="6"/>
      <c r="AN687" s="6"/>
      <c r="AO687" s="6"/>
      <c r="AP687" s="6"/>
      <c r="AQ687" s="6"/>
      <c r="AR687" s="10"/>
      <c r="AS687" s="10"/>
      <c r="AT687" s="10" t="s">
        <v>10</v>
      </c>
      <c r="AU687" s="10" t="s">
        <v>13</v>
      </c>
      <c r="AV687" s="10"/>
      <c r="AW687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'680'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'Scoliodonvirus'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87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7" s="60" t="str">
        <f t="shared" ca="1" si="72"/>
        <v>/*[filename]=*/ 'ICTV MSL Release 35 2019 Changes.2.col_mapped.SQLinsert.xlsx' ,/*[sort]=*/ '680'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7" s="60" t="str">
        <f t="shared" si="7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7" s="60" t="str">
        <f t="shared" si="74"/>
        <v>,/*[subclass]=*/NULL,/*[order]=*/ 'Mononegavirales' ,/*[suborder]=*/NULL,/*[family]=*/ 'Paramyxoviridae' ,/*[subfamily]=*/ 'Unassigned' ,/*[genus]=*/ 'Scoliodonvirus' ,/*[subgenus]=*/NULL,/*[species]=*/NULL,/*[isType]=*/NULL,/*[exemplarAccessions]=*/NULL,/*[exemplarName]=*/NULL,/*[abbrev]=*/NULL,/*[exemplarIsolate]=*/NULL,/*[isComplete]=*/NULL,/*[molecule]=*/NULL</v>
      </c>
      <c r="BB687" s="60" t="str">
        <f t="shared" si="75"/>
        <v xml:space="preserve">,/*[change]=*/ 'Create new' ,/*[rank]=*/ 'genus' </v>
      </c>
    </row>
    <row r="688" spans="1:54" x14ac:dyDescent="0.2">
      <c r="A6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8" s="14">
        <v>681</v>
      </c>
      <c r="D688" s="16" t="s">
        <v>1900</v>
      </c>
      <c r="E688" s="14" t="s">
        <v>5789</v>
      </c>
      <c r="F688" s="16" t="s">
        <v>5461</v>
      </c>
      <c r="G688" s="24" t="s">
        <v>104</v>
      </c>
      <c r="H688" s="24"/>
      <c r="I688" s="24"/>
      <c r="J688" s="24"/>
      <c r="K688" s="24" t="s">
        <v>105</v>
      </c>
      <c r="L688" s="24" t="s">
        <v>106</v>
      </c>
      <c r="M688" s="24" t="s">
        <v>107</v>
      </c>
      <c r="N688" s="24"/>
      <c r="O688" s="24" t="s">
        <v>108</v>
      </c>
      <c r="P688" s="24"/>
      <c r="Q688" s="24" t="s">
        <v>1250</v>
      </c>
      <c r="R688" s="24" t="s">
        <v>1928</v>
      </c>
      <c r="S688" s="24" t="s">
        <v>1928</v>
      </c>
      <c r="T688" s="24"/>
      <c r="U688" s="24" t="s">
        <v>1944</v>
      </c>
      <c r="V688" s="24"/>
      <c r="X688" s="6" t="s">
        <v>104</v>
      </c>
      <c r="Y688" s="6"/>
      <c r="Z688" s="6"/>
      <c r="AA688" s="6"/>
      <c r="AB688" s="6" t="s">
        <v>105</v>
      </c>
      <c r="AC688" s="6" t="s">
        <v>106</v>
      </c>
      <c r="AD688" s="6" t="s">
        <v>107</v>
      </c>
      <c r="AE688" s="6"/>
      <c r="AF688" s="6" t="s">
        <v>108</v>
      </c>
      <c r="AG688" s="6"/>
      <c r="AH688" s="6" t="s">
        <v>1250</v>
      </c>
      <c r="AI688" s="6" t="s">
        <v>1928</v>
      </c>
      <c r="AJ688" s="6" t="s">
        <v>1943</v>
      </c>
      <c r="AK688" s="6"/>
      <c r="AL688" s="6" t="s">
        <v>1945</v>
      </c>
      <c r="AM688" s="5">
        <v>1</v>
      </c>
      <c r="AN688" s="6" t="s">
        <v>1946</v>
      </c>
      <c r="AO688" s="6" t="s">
        <v>1947</v>
      </c>
      <c r="AP688" s="6" t="s">
        <v>1948</v>
      </c>
      <c r="AQ688" s="6" t="s">
        <v>1949</v>
      </c>
      <c r="AR688" s="10" t="s">
        <v>21</v>
      </c>
      <c r="AS688" s="10" t="s">
        <v>53</v>
      </c>
      <c r="AT688" s="10" t="s">
        <v>45</v>
      </c>
      <c r="AU688" s="10" t="s">
        <v>11</v>
      </c>
      <c r="AV688" s="10"/>
      <c r="AW688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'681'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'Unassigned' ,/*[srcGenus]=*/ 'Unassigned' ,/*[srcSubgenus]=*/NULL,/*[srcSpecies]=*/ 'Scoliodon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'Scoliodonvirus' ,/*[subgenus]=*/NULL,/*[species]=*/ 'Scoliodon scoliodonvirus' ,/*[isType]=*/ '1' ,/*[exemplarAccessions]=*/ 'MG600057' ,/*[exemplarName]=*/ 'Wēnzhōu pacific spadenose shark paramyxovirus' ,/*[abbrev]=*/ 'WPSSPV' ,/*[exemplarIsolate]=*/ 'DWXCSG11347' 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88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8" s="60" t="str">
        <f t="shared" ca="1" si="72"/>
        <v xml:space="preserve">/*[filename]=*/ 'ICTV MSL Release 35 2019 Changes.2.col_mapped.SQLinsert.xlsx' ,/*[sort]=*/ '681'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8" s="60" t="str">
        <f t="shared" si="73"/>
        <v xml:space="preserve">,/*[srcSubOrder]=*/NULL,/*[srcFamily]=*/ 'Paramyxoviridae' ,/*[srcSubFamily]=*/ 'Unassigned' ,/*[srcGenus]=*/ 'Unassigned' ,/*[srcSubgenus]=*/NULL,/*[srcSpecies]=*/ 'Scoliodon paramyxovirus' ,/*[srcIstype]=*/NULL,/*[empty1]=*/NULL,/*[realm]=*/ 'Riboviria' ,/*[subrealm]=*/NULL,/*[kingdom]=*/NULL,/*[subkingdom]=*/NULL,/*[phylum]=*/ 'Negarnaviricota' ,/*[Subphylum]=*/ 'Haploviricotina' ,/*[class]=*/ 'Monjiviricetes' </v>
      </c>
      <c r="BA688" s="60" t="str">
        <f t="shared" si="74"/>
        <v xml:space="preserve">,/*[subclass]=*/NULL,/*[order]=*/ 'Mononegavirales' ,/*[suborder]=*/NULL,/*[family]=*/ 'Paramyxoviridae' ,/*[subfamily]=*/ 'Unassigned' ,/*[genus]=*/ 'Scoliodonvirus' ,/*[subgenus]=*/NULL,/*[species]=*/ 'Scoliodon scoliodonvirus' ,/*[isType]=*/ '1' ,/*[exemplarAccessions]=*/ 'MG600057' ,/*[exemplarName]=*/ 'Wēnzhōu pacific spadenose shark paramyxovirus' ,/*[abbrev]=*/ 'WPSSPV' ,/*[exemplarIsolate]=*/ 'DWXCSG11347' ,/*[isComplete]=*/ 'CCG' ,/*[molecule]=*/ 'ssRNA (-)' </v>
      </c>
      <c r="BB688" s="60" t="str">
        <f t="shared" si="75"/>
        <v xml:space="preserve">,/*[change]=*/ 'Move; rename' ,/*[rank]=*/ 'species' </v>
      </c>
    </row>
    <row r="689" spans="1:54" x14ac:dyDescent="0.2">
      <c r="A6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9" s="14">
        <v>682</v>
      </c>
      <c r="D689" s="16" t="s">
        <v>1950</v>
      </c>
      <c r="E689" s="14" t="s">
        <v>5790</v>
      </c>
      <c r="F689" s="16" t="s">
        <v>5462</v>
      </c>
      <c r="G689" s="24" t="s">
        <v>104</v>
      </c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 t="s">
        <v>1951</v>
      </c>
      <c r="T689" s="24"/>
      <c r="U689" s="24"/>
      <c r="V689" s="24"/>
      <c r="X689" s="6" t="s">
        <v>104</v>
      </c>
      <c r="Y689" s="6"/>
      <c r="Z689" s="6"/>
      <c r="AA689" s="6"/>
      <c r="AB689" s="6"/>
      <c r="AC689" s="6"/>
      <c r="AD689" s="6"/>
      <c r="AE689" s="6"/>
      <c r="AF689" s="6"/>
      <c r="AG689" s="6"/>
      <c r="AH689" s="6" t="s">
        <v>537</v>
      </c>
      <c r="AI689" s="6"/>
      <c r="AJ689" s="6" t="s">
        <v>1951</v>
      </c>
      <c r="AK689" s="6"/>
      <c r="AL689" s="6"/>
      <c r="AM689" s="6"/>
      <c r="AN689" s="10"/>
      <c r="AO689" s="10"/>
      <c r="AP689" s="6"/>
      <c r="AQ689" s="10"/>
      <c r="AR689" s="10"/>
      <c r="AS689" s="10"/>
      <c r="AT689" s="10" t="s">
        <v>32</v>
      </c>
      <c r="AU689" s="10" t="s">
        <v>13</v>
      </c>
      <c r="AV689" s="10"/>
      <c r="AW689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'682' ,/*[isWrong]=*/NULL,/*[proposal_abbrev]=*/ '2019.025P' ,/*[proposal]=*/ '2019.025P.zip' ,/*[spreadsheet]=*/ '2019.025P.Mayoviridae_new_fam.xlsx'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'Idaeovirus'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'Idaeovirus'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689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9" s="60" t="str">
        <f t="shared" ca="1" si="72"/>
        <v>/*[filename]=*/ 'ICTV MSL Release 35 2019 Changes.2.col_mapped.SQLinsert.xlsx' ,/*[sort]=*/ '682' ,/*[isWrong]=*/NULL,/*[proposal_abbrev]=*/ '2019.025P' ,/*[proposal]=*/ '2019.025P.zip' ,/*[spreadsheet]=*/ '2019.025P.Mayoviridae_new_fam.xlsx' ,/*[srcRealm]=*/ 'Riboviria' ,/*[srcSubRealm]=*/NULL,/*[srcKingdom]=*/NULL,/*[srcSubkingdom]=*/NULL,/*[srcPhylum]=*/NULL,/*[srcSubPhylum]=*/NULL,/*[srcClass]=*/NULL,/*[srcSubClass]=*/NULL,/*[srcOrder]=*/NULL</v>
      </c>
      <c r="AZ689" s="60" t="str">
        <f t="shared" si="73"/>
        <v>,/*[srcSubOrder]=*/NULL,/*[srcFamily]=*/NULL,/*[srcSubFamily]=*/NULL,/*[srcGenus]=*/ 'Idaeovirus' ,/*[srcSubgenus]=*/NULL,/*[srcSpecies]=*/NULL,/*[srcIstype]=*/NULL,/*[empty1]=*/NULL,/*[realm]=*/ 'Riboviria' ,/*[subrealm]=*/NULL,/*[kingdom]=*/NULL,/*[subkingdom]=*/NULL,/*[phylum]=*/NULL,/*[Subphylum]=*/NULL,/*[class]=*/NULL</v>
      </c>
      <c r="BA689" s="60" t="str">
        <f t="shared" si="74"/>
        <v>,/*[subclass]=*/NULL,/*[order]=*/NULL,/*[suborder]=*/NULL,/*[family]=*/ 'Mayoviridae' ,/*[subfamily]=*/NULL,/*[genus]=*/ 'Idaeovirus' ,/*[subgenus]=*/NULL,/*[species]=*/NULL,/*[isType]=*/NULL,/*[exemplarAccessions]=*/NULL,/*[exemplarName]=*/NULL,/*[abbrev]=*/NULL,/*[exemplarIsolate]=*/NULL,/*[isComplete]=*/NULL,/*[molecule]=*/NULL</v>
      </c>
      <c r="BB689" s="60" t="str">
        <f t="shared" si="75"/>
        <v xml:space="preserve">,/*[change]=*/ 'Move' ,/*[rank]=*/ 'genus' </v>
      </c>
    </row>
    <row r="690" spans="1:54" x14ac:dyDescent="0.2">
      <c r="A6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0" s="14">
        <v>683</v>
      </c>
      <c r="D690" s="16" t="s">
        <v>1950</v>
      </c>
      <c r="E690" s="14" t="s">
        <v>5790</v>
      </c>
      <c r="F690" s="16" t="s">
        <v>5462</v>
      </c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X690" s="6" t="s">
        <v>104</v>
      </c>
      <c r="Y690" s="6"/>
      <c r="Z690" s="6"/>
      <c r="AA690" s="6"/>
      <c r="AB690" s="6"/>
      <c r="AC690" s="6"/>
      <c r="AD690" s="6"/>
      <c r="AE690" s="6"/>
      <c r="AF690" s="6"/>
      <c r="AG690" s="6"/>
      <c r="AH690" s="6" t="s">
        <v>537</v>
      </c>
      <c r="AI690" s="6"/>
      <c r="AJ690" s="6" t="s">
        <v>1952</v>
      </c>
      <c r="AK690" s="6"/>
      <c r="AL690" s="6"/>
      <c r="AM690" s="6"/>
      <c r="AN690" s="10"/>
      <c r="AO690" s="10"/>
      <c r="AP690" s="6"/>
      <c r="AQ690" s="10"/>
      <c r="AR690" s="10"/>
      <c r="AS690" s="10"/>
      <c r="AT690" s="10" t="s">
        <v>10</v>
      </c>
      <c r="AU690" s="10" t="s">
        <v>13</v>
      </c>
      <c r="AV690" s="10"/>
      <c r="AW690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'683'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'Pteridovirus'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90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0" s="60" t="str">
        <f t="shared" ca="1" si="72"/>
        <v>/*[filename]=*/ 'ICTV MSL Release 35 2019 Changes.2.col_mapped.SQLinsert.xlsx' ,/*[sort]=*/ '683'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</v>
      </c>
      <c r="AZ690" s="60" t="str">
        <f t="shared" si="7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90" s="60" t="str">
        <f t="shared" si="74"/>
        <v>,/*[subclass]=*/NULL,/*[order]=*/NULL,/*[suborder]=*/NULL,/*[family]=*/ 'Mayoviridae' ,/*[subfamily]=*/NULL,/*[genus]=*/ 'Pteridovirus' ,/*[subgenus]=*/NULL,/*[species]=*/NULL,/*[isType]=*/NULL,/*[exemplarAccessions]=*/NULL,/*[exemplarName]=*/NULL,/*[abbrev]=*/NULL,/*[exemplarIsolate]=*/NULL,/*[isComplete]=*/NULL,/*[molecule]=*/NULL</v>
      </c>
      <c r="BB690" s="60" t="str">
        <f t="shared" si="75"/>
        <v xml:space="preserve">,/*[change]=*/ 'Create new' ,/*[rank]=*/ 'genus' </v>
      </c>
    </row>
    <row r="691" spans="1:54" x14ac:dyDescent="0.2">
      <c r="A6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1" s="14">
        <v>684</v>
      </c>
      <c r="D691" s="16" t="s">
        <v>1950</v>
      </c>
      <c r="E691" s="14" t="s">
        <v>5790</v>
      </c>
      <c r="F691" s="16" t="s">
        <v>5462</v>
      </c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X691" s="6" t="s">
        <v>104</v>
      </c>
      <c r="Y691" s="6"/>
      <c r="Z691" s="6"/>
      <c r="AA691" s="6"/>
      <c r="AB691" s="6"/>
      <c r="AC691" s="6"/>
      <c r="AD691" s="6"/>
      <c r="AE691" s="6"/>
      <c r="AF691" s="6"/>
      <c r="AG691" s="6"/>
      <c r="AH691" s="6" t="s">
        <v>537</v>
      </c>
      <c r="AI691" s="6"/>
      <c r="AJ691" s="6" t="s">
        <v>1952</v>
      </c>
      <c r="AK691" s="6"/>
      <c r="AL691" s="6" t="s">
        <v>1953</v>
      </c>
      <c r="AM691" s="5">
        <v>1</v>
      </c>
      <c r="AN691" s="10" t="s">
        <v>1954</v>
      </c>
      <c r="AO691" s="10" t="s">
        <v>1955</v>
      </c>
      <c r="AP691" s="6" t="s">
        <v>1956</v>
      </c>
      <c r="AQ691" s="10" t="s">
        <v>1957</v>
      </c>
      <c r="AR691" s="10" t="s">
        <v>8</v>
      </c>
      <c r="AS691" s="10" t="s">
        <v>55</v>
      </c>
      <c r="AT691" s="10" t="s">
        <v>19</v>
      </c>
      <c r="AU691" s="10" t="s">
        <v>11</v>
      </c>
      <c r="AV691" s="10"/>
      <c r="AW691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'684'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'Pteridovirus' ,/*[subgenus]=*/NULL,/*[species]=*/ 'Japanese holly fern mottle pteridovirus' ,/*[isType]=*/ '1' ,/*[exemplarAccessions]=*/ 'FJ907327; FJ907329' ,/*[exemplarName]=*/ 'Japanese holly fern mottle virus' ,/*[abbrev]=*/ 'JHFMoV' ,/*[exemplarIsolate]=*/ 'DI'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691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1" s="60" t="str">
        <f t="shared" ca="1" si="72"/>
        <v>/*[filename]=*/ 'ICTV MSL Release 35 2019 Changes.2.col_mapped.SQLinsert.xlsx' ,/*[sort]=*/ '684'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</v>
      </c>
      <c r="AZ691" s="60" t="str">
        <f t="shared" si="7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91" s="60" t="str">
        <f t="shared" si="74"/>
        <v xml:space="preserve">,/*[subclass]=*/NULL,/*[order]=*/NULL,/*[suborder]=*/NULL,/*[family]=*/ 'Mayoviridae' ,/*[subfamily]=*/NULL,/*[genus]=*/ 'Pteridovirus' ,/*[subgenus]=*/NULL,/*[species]=*/ 'Japanese holly fern mottle pteridovirus' ,/*[isType]=*/ '1' ,/*[exemplarAccessions]=*/ 'FJ907327; FJ907329' ,/*[exemplarName]=*/ 'Japanese holly fern mottle virus' ,/*[abbrev]=*/ 'JHFMoV' ,/*[exemplarIsolate]=*/ 'DI' ,/*[isComplete]=*/ 'CG' ,/*[molecule]=*/ 'ssRNA (+)' </v>
      </c>
      <c r="BB691" s="60" t="str">
        <f t="shared" si="75"/>
        <v xml:space="preserve">,/*[change]=*/ 'Create new; assign as type species' ,/*[rank]=*/ 'species' </v>
      </c>
    </row>
    <row r="692" spans="1:54" x14ac:dyDescent="0.2">
      <c r="A6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2" s="14">
        <v>685</v>
      </c>
      <c r="D692" s="16" t="s">
        <v>1950</v>
      </c>
      <c r="E692" s="14" t="s">
        <v>5790</v>
      </c>
      <c r="F692" s="16" t="s">
        <v>5462</v>
      </c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X692" s="6" t="s">
        <v>104</v>
      </c>
      <c r="Y692" s="6"/>
      <c r="Z692" s="6"/>
      <c r="AA692" s="6"/>
      <c r="AB692" s="6"/>
      <c r="AC692" s="6"/>
      <c r="AD692" s="6"/>
      <c r="AE692" s="6"/>
      <c r="AF692" s="6"/>
      <c r="AG692" s="6"/>
      <c r="AH692" s="6" t="s">
        <v>537</v>
      </c>
      <c r="AI692" s="6"/>
      <c r="AJ692" s="6" t="s">
        <v>1952</v>
      </c>
      <c r="AK692" s="6"/>
      <c r="AL692" s="6" t="s">
        <v>1958</v>
      </c>
      <c r="AM692" s="5">
        <v>0</v>
      </c>
      <c r="AN692" s="10" t="s">
        <v>1959</v>
      </c>
      <c r="AO692" s="10" t="s">
        <v>1960</v>
      </c>
      <c r="AP692" s="6" t="s">
        <v>1961</v>
      </c>
      <c r="AQ692" s="10" t="s">
        <v>1962</v>
      </c>
      <c r="AR692" s="10" t="s">
        <v>21</v>
      </c>
      <c r="AS692" s="10" t="s">
        <v>55</v>
      </c>
      <c r="AT692" s="10" t="s">
        <v>10</v>
      </c>
      <c r="AU692" s="10" t="s">
        <v>11</v>
      </c>
      <c r="AV692" s="10"/>
      <c r="AW692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'685'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'Pteridovirus' ,/*[subgenus]=*/NULL,/*[species]=*/ 'Maize associated pteridovirus' ,/*[isType]=*/ '0' ,/*[exemplarAccessions]=*/ 'MK112502; MK112503' ,/*[exemplarName]=*/ 'maize-associated pteridovirus' ,/*[abbrev]=*/ 'MaPV' ,/*[exemplarIsolate]=*/ '160060' 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692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2" s="60" t="str">
        <f t="shared" ca="1" si="72"/>
        <v>/*[filename]=*/ 'ICTV MSL Release 35 2019 Changes.2.col_mapped.SQLinsert.xlsx' ,/*[sort]=*/ '685'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</v>
      </c>
      <c r="AZ692" s="60" t="str">
        <f t="shared" si="7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92" s="60" t="str">
        <f t="shared" si="74"/>
        <v xml:space="preserve">,/*[subclass]=*/NULL,/*[order]=*/NULL,/*[suborder]=*/NULL,/*[family]=*/ 'Mayoviridae' ,/*[subfamily]=*/NULL,/*[genus]=*/ 'Pteridovirus' ,/*[subgenus]=*/NULL,/*[species]=*/ 'Maize associated pteridovirus' ,/*[isType]=*/ '0' ,/*[exemplarAccessions]=*/ 'MK112502; MK112503' ,/*[exemplarName]=*/ 'maize-associated pteridovirus' ,/*[abbrev]=*/ 'MaPV' ,/*[exemplarIsolate]=*/ '160060' ,/*[isComplete]=*/ 'CCG' ,/*[molecule]=*/ 'ssRNA (+)' </v>
      </c>
      <c r="BB692" s="60" t="str">
        <f t="shared" si="75"/>
        <v xml:space="preserve">,/*[change]=*/ 'Create new' ,/*[rank]=*/ 'species' </v>
      </c>
    </row>
    <row r="693" spans="1:54" x14ac:dyDescent="0.2">
      <c r="A6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3" s="14">
        <v>686</v>
      </c>
      <c r="D693" s="16" t="s">
        <v>1963</v>
      </c>
      <c r="E693" s="14" t="s">
        <v>5791</v>
      </c>
      <c r="F693" s="16" t="s">
        <v>5463</v>
      </c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X693" s="6"/>
      <c r="Y693" s="6"/>
      <c r="Z693" s="6"/>
      <c r="AA693" s="6"/>
      <c r="AB693" s="6"/>
      <c r="AC693" s="6"/>
      <c r="AD693" s="6"/>
      <c r="AE693" s="6"/>
      <c r="AF693" s="6" t="s">
        <v>247</v>
      </c>
      <c r="AG693" s="6"/>
      <c r="AH693" s="6" t="s">
        <v>248</v>
      </c>
      <c r="AI693" s="6"/>
      <c r="AJ693" s="6" t="s">
        <v>1964</v>
      </c>
      <c r="AK693" s="6"/>
      <c r="AL693" s="6"/>
      <c r="AM693" s="6"/>
      <c r="AN693" s="10"/>
      <c r="AO693" s="10"/>
      <c r="AP693" s="6"/>
      <c r="AQ693" s="10"/>
      <c r="AR693" s="10"/>
      <c r="AS693" s="10"/>
      <c r="AT693" s="10" t="s">
        <v>10</v>
      </c>
      <c r="AU693" s="10" t="s">
        <v>13</v>
      </c>
      <c r="AV693" s="10"/>
      <c r="AW693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'686'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'Ruthyvirus'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93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3" s="60" t="str">
        <f t="shared" ca="1" si="72"/>
        <v>/*[filename]=*/ 'ICTV MSL Release 35 2019 Changes.2.col_mapped.SQLinsert.xlsx' ,/*[sort]=*/ '686'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</v>
      </c>
      <c r="AZ693" s="60" t="str">
        <f t="shared" si="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93" s="60" t="str">
        <f t="shared" si="74"/>
        <v>,/*[subclass]=*/NULL,/*[order]=*/ 'Caudovirales' ,/*[suborder]=*/NULL,/*[family]=*/ 'Siphoviridae' ,/*[subfamily]=*/NULL,/*[genus]=*/ 'Ruthyvirus' ,/*[subgenus]=*/NULL,/*[species]=*/NULL,/*[isType]=*/NULL,/*[exemplarAccessions]=*/NULL,/*[exemplarName]=*/NULL,/*[abbrev]=*/NULL,/*[exemplarIsolate]=*/NULL,/*[isComplete]=*/NULL,/*[molecule]=*/NULL</v>
      </c>
      <c r="BB693" s="60" t="str">
        <f t="shared" si="75"/>
        <v xml:space="preserve">,/*[change]=*/ 'Create new' ,/*[rank]=*/ 'genus' </v>
      </c>
    </row>
    <row r="694" spans="1:54" x14ac:dyDescent="0.2">
      <c r="A6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4" s="14">
        <v>687</v>
      </c>
      <c r="D694" s="16" t="s">
        <v>1963</v>
      </c>
      <c r="E694" s="14" t="s">
        <v>5791</v>
      </c>
      <c r="F694" s="16" t="s">
        <v>5463</v>
      </c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X694" s="6"/>
      <c r="Y694" s="6"/>
      <c r="Z694" s="6"/>
      <c r="AA694" s="6"/>
      <c r="AB694" s="6"/>
      <c r="AC694" s="6"/>
      <c r="AD694" s="6"/>
      <c r="AE694" s="6"/>
      <c r="AF694" s="6" t="s">
        <v>247</v>
      </c>
      <c r="AG694" s="6"/>
      <c r="AH694" s="6" t="s">
        <v>248</v>
      </c>
      <c r="AI694" s="6"/>
      <c r="AJ694" s="6" t="s">
        <v>1964</v>
      </c>
      <c r="AK694" s="6"/>
      <c r="AL694" s="6" t="s">
        <v>1965</v>
      </c>
      <c r="AM694" s="5">
        <v>1</v>
      </c>
      <c r="AN694" s="10" t="s">
        <v>1966</v>
      </c>
      <c r="AO694" s="10" t="s">
        <v>1967</v>
      </c>
      <c r="AP694" s="6"/>
      <c r="AQ694" s="10"/>
      <c r="AR694" s="10" t="s">
        <v>8</v>
      </c>
      <c r="AS694" s="10" t="s">
        <v>22</v>
      </c>
      <c r="AT694" s="10" t="s">
        <v>19</v>
      </c>
      <c r="AU694" s="10" t="s">
        <v>11</v>
      </c>
      <c r="AV694" s="10"/>
      <c r="AW694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'687'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'Ruthyvirus' ,/*[subgenus]=*/NULL,/*[species]=*/ 'Gordonia virus Ruthy' ,/*[isType]=*/ '1' ,/*[exemplarAccessions]=*/ 'MH536826.1' ,/*[exemplarName]=*/ 'Gordonia phage Ruthy'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94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4" s="60" t="str">
        <f t="shared" ca="1" si="72"/>
        <v>/*[filename]=*/ 'ICTV MSL Release 35 2019 Changes.2.col_mapped.SQLinsert.xlsx' ,/*[sort]=*/ '687'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</v>
      </c>
      <c r="AZ694" s="60" t="str">
        <f t="shared" si="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94" s="60" t="str">
        <f t="shared" si="74"/>
        <v xml:space="preserve">,/*[subclass]=*/NULL,/*[order]=*/ 'Caudovirales' ,/*[suborder]=*/NULL,/*[family]=*/ 'Siphoviridae' ,/*[subfamily]=*/NULL,/*[genus]=*/ 'Ruthyvirus' ,/*[subgenus]=*/NULL,/*[species]=*/ 'Gordonia virus Ruthy' ,/*[isType]=*/ '1' ,/*[exemplarAccessions]=*/ 'MH536826.1' ,/*[exemplarName]=*/ 'Gordonia phage Ruthy' ,/*[abbrev]=*/NULL,/*[exemplarIsolate]=*/NULL,/*[isComplete]=*/ 'CG' ,/*[molecule]=*/ 'dsDNA' </v>
      </c>
      <c r="BB694" s="60" t="str">
        <f t="shared" si="75"/>
        <v xml:space="preserve">,/*[change]=*/ 'Create new; assign as type species' ,/*[rank]=*/ 'species' </v>
      </c>
    </row>
    <row r="695" spans="1:54" x14ac:dyDescent="0.2">
      <c r="A6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5" s="14">
        <v>688</v>
      </c>
      <c r="D695" s="16" t="s">
        <v>1968</v>
      </c>
      <c r="E695" s="14" t="s">
        <v>5792</v>
      </c>
      <c r="F695" s="16" t="s">
        <v>5464</v>
      </c>
      <c r="G695" s="24" t="s">
        <v>104</v>
      </c>
      <c r="H695" s="24"/>
      <c r="I695" s="24"/>
      <c r="J695" s="24"/>
      <c r="K695" s="24" t="s">
        <v>105</v>
      </c>
      <c r="L695" s="24" t="s">
        <v>363</v>
      </c>
      <c r="M695" s="24" t="s">
        <v>364</v>
      </c>
      <c r="N695" s="24"/>
      <c r="O695" s="24" t="s">
        <v>365</v>
      </c>
      <c r="P695" s="24"/>
      <c r="Q695" s="24" t="s">
        <v>1281</v>
      </c>
      <c r="R695" s="24"/>
      <c r="S695" s="24" t="s">
        <v>1969</v>
      </c>
      <c r="T695" s="24"/>
      <c r="U695" s="24"/>
      <c r="V695" s="24"/>
      <c r="X695" s="6" t="s">
        <v>104</v>
      </c>
      <c r="Y695" s="6"/>
      <c r="Z695" s="6"/>
      <c r="AA695" s="6"/>
      <c r="AB695" s="6" t="s">
        <v>105</v>
      </c>
      <c r="AC695" s="6" t="s">
        <v>363</v>
      </c>
      <c r="AD695" s="6" t="s">
        <v>364</v>
      </c>
      <c r="AE695" s="6"/>
      <c r="AF695" s="6" t="s">
        <v>365</v>
      </c>
      <c r="AG695" s="6"/>
      <c r="AH695" s="6" t="s">
        <v>1281</v>
      </c>
      <c r="AI695" s="6"/>
      <c r="AJ695" s="6" t="s">
        <v>1970</v>
      </c>
      <c r="AK695" s="6"/>
      <c r="AL695" s="6"/>
      <c r="AM695" s="6"/>
      <c r="AN695" s="10"/>
      <c r="AO695" s="10"/>
      <c r="AP695" s="6"/>
      <c r="AQ695" s="10"/>
      <c r="AR695" s="10"/>
      <c r="AS695" s="10"/>
      <c r="AT695" s="10" t="s">
        <v>38</v>
      </c>
      <c r="AU695" s="10" t="s">
        <v>13</v>
      </c>
      <c r="AV695" s="10"/>
      <c r="AW695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'Kabutovirus'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695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5" s="60" t="str">
        <f t="shared" ca="1" si="72"/>
        <v xml:space="preserve">/*[filename]=*/ 'ICTV MSL Release 35 2019 Changes.2.col_mapped.SQLinsert.xlsx' ,/*[sort]=*/ '688'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5" s="60" t="str">
        <f t="shared" si="73"/>
        <v xml:space="preserve">,/*[srcSubOrder]=*/NULL,/*[srcFamily]=*/ 'Phenuiviridae' ,/*[srcSubFamily]=*/NULL,/*[srcGenus]=*/ 'Kabutovirus'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695" s="60" t="str">
        <f t="shared" si="74"/>
        <v>,/*[subclass]=*/NULL,/*[order]=*/ 'Bunyavirales' ,/*[suborder]=*/NULL,/*[family]=*/ 'Phenuiviridae' ,/*[subfamily]=*/NULL,/*[genus]=*/ 'Uukuvirus' ,/*[subgenus]=*/NULL,/*[species]=*/NULL,/*[isType]=*/NULL,/*[exemplarAccessions]=*/NULL,/*[exemplarName]=*/NULL,/*[abbrev]=*/NULL,/*[exemplarIsolate]=*/NULL,/*[isComplete]=*/NULL,/*[molecule]=*/NULL</v>
      </c>
      <c r="BB695" s="60" t="str">
        <f t="shared" si="75"/>
        <v xml:space="preserve">,/*[change]=*/ 'Rename' ,/*[rank]=*/ 'genus' </v>
      </c>
    </row>
    <row r="696" spans="1:54" x14ac:dyDescent="0.2">
      <c r="A6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6" s="14">
        <v>689</v>
      </c>
      <c r="D696" s="16" t="s">
        <v>1968</v>
      </c>
      <c r="E696" s="14" t="s">
        <v>5792</v>
      </c>
      <c r="F696" s="16" t="s">
        <v>5464</v>
      </c>
      <c r="G696" s="24" t="s">
        <v>104</v>
      </c>
      <c r="H696" s="24"/>
      <c r="I696" s="24"/>
      <c r="J696" s="24"/>
      <c r="K696" s="24" t="s">
        <v>105</v>
      </c>
      <c r="L696" s="24" t="s">
        <v>363</v>
      </c>
      <c r="M696" s="24" t="s">
        <v>364</v>
      </c>
      <c r="N696" s="24"/>
      <c r="O696" s="24" t="s">
        <v>365</v>
      </c>
      <c r="P696" s="24"/>
      <c r="Q696" s="24" t="s">
        <v>1281</v>
      </c>
      <c r="R696" s="24"/>
      <c r="S696" s="24" t="s">
        <v>1969</v>
      </c>
      <c r="T696" s="24"/>
      <c r="U696" s="24" t="s">
        <v>1971</v>
      </c>
      <c r="V696" s="24"/>
      <c r="X696" s="6" t="s">
        <v>104</v>
      </c>
      <c r="Y696" s="6"/>
      <c r="Z696" s="6"/>
      <c r="AA696" s="6"/>
      <c r="AB696" s="6" t="s">
        <v>105</v>
      </c>
      <c r="AC696" s="6" t="s">
        <v>363</v>
      </c>
      <c r="AD696" s="6" t="s">
        <v>364</v>
      </c>
      <c r="AE696" s="6"/>
      <c r="AF696" s="6" t="s">
        <v>365</v>
      </c>
      <c r="AG696" s="6"/>
      <c r="AH696" s="6" t="s">
        <v>1281</v>
      </c>
      <c r="AI696" s="6"/>
      <c r="AJ696" s="6" t="s">
        <v>1970</v>
      </c>
      <c r="AK696" s="6"/>
      <c r="AL696" s="6" t="s">
        <v>1972</v>
      </c>
      <c r="AM696" s="5">
        <v>0</v>
      </c>
      <c r="AN696" s="10"/>
      <c r="AO696" s="10"/>
      <c r="AP696" s="6"/>
      <c r="AQ696" s="10"/>
      <c r="AR696" s="10"/>
      <c r="AS696" s="10"/>
      <c r="AT696" s="10" t="s">
        <v>45</v>
      </c>
      <c r="AU696" s="10" t="s">
        <v>11</v>
      </c>
      <c r="AV696" s="10"/>
      <c r="AW696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'Kabutovirus' ,/*[srcSubgenus]=*/NULL,/*[srcSpecies]=*/ 'Kabuto mountain kabutovirus'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'Kabuto mountain uukuvirus' ,/*[isType]=*/ '0' ,/*[exemplarAccessions]=*/NULL,/*[exemplarName]=*/NULL,/*[abbrev]=*/NULL,/*[exemplarIsolate]=*/NULL,/*[isComplete]=*/NULL,/*[molecule]=*/NULL,/*[change]=*/ 'Move; rename' ,/*[rank]=*/ 'species' /*,_comment='loaded from D:\client\github\ICTVonlineDbLoad\excel_files\[ICTV MSL Release 35 2019 Changes.2.col_mapped.SQLinsert.xlsx]load_next_msl'*/)</v>
      </c>
      <c r="AX696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6" s="60" t="str">
        <f t="shared" ca="1" si="72"/>
        <v xml:space="preserve">/*[filename]=*/ 'ICTV MSL Release 35 2019 Changes.2.col_mapped.SQLinsert.xlsx' ,/*[sort]=*/ '689'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6" s="60" t="str">
        <f t="shared" si="73"/>
        <v xml:space="preserve">,/*[srcSubOrder]=*/NULL,/*[srcFamily]=*/ 'Phenuiviridae' ,/*[srcSubFamily]=*/NULL,/*[srcGenus]=*/ 'Kabutovirus' ,/*[srcSubgenus]=*/NULL,/*[srcSpecies]=*/ 'Kabuto mountain kabutovirus' ,/*[srcIstype]=*/NULL,/*[empty1]=*/NULL,/*[realm]=*/ 'Riboviria' ,/*[subrealm]=*/NULL,/*[kingdom]=*/NULL,/*[subkingdom]=*/NULL,/*[phylum]=*/ 'Negarnaviricota' ,/*[Subphylum]=*/ 'Polyploviricotina' ,/*[class]=*/ 'Ellioviricetes' </v>
      </c>
      <c r="BA696" s="60" t="str">
        <f t="shared" si="74"/>
        <v>,/*[subclass]=*/NULL,/*[order]=*/ 'Bunyavirales' ,/*[suborder]=*/NULL,/*[family]=*/ 'Phenuiviridae' ,/*[subfamily]=*/NULL,/*[genus]=*/ 'Uukuvirus' ,/*[subgenus]=*/NULL,/*[species]=*/ 'Kabuto mountain uukuvirus' ,/*[isType]=*/ '0' ,/*[exemplarAccessions]=*/NULL,/*[exemplarName]=*/NULL,/*[abbrev]=*/NULL,/*[exemplarIsolate]=*/NULL,/*[isComplete]=*/NULL,/*[molecule]=*/NULL</v>
      </c>
      <c r="BB696" s="60" t="str">
        <f t="shared" si="75"/>
        <v xml:space="preserve">,/*[change]=*/ 'Move; rename' ,/*[rank]=*/ 'species' </v>
      </c>
    </row>
    <row r="697" spans="1:54" x14ac:dyDescent="0.2">
      <c r="A6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7" s="14">
        <v>690</v>
      </c>
      <c r="D697" s="16" t="s">
        <v>1968</v>
      </c>
      <c r="E697" s="14" t="s">
        <v>5792</v>
      </c>
      <c r="F697" s="16" t="s">
        <v>5464</v>
      </c>
      <c r="G697" s="24" t="s">
        <v>104</v>
      </c>
      <c r="H697" s="24"/>
      <c r="I697" s="24"/>
      <c r="J697" s="24"/>
      <c r="K697" s="24" t="s">
        <v>105</v>
      </c>
      <c r="L697" s="24" t="s">
        <v>363</v>
      </c>
      <c r="M697" s="24" t="s">
        <v>364</v>
      </c>
      <c r="N697" s="24"/>
      <c r="O697" s="24" t="s">
        <v>365</v>
      </c>
      <c r="P697" s="24"/>
      <c r="Q697" s="24" t="s">
        <v>1281</v>
      </c>
      <c r="R697" s="24"/>
      <c r="S697" s="24" t="s">
        <v>1969</v>
      </c>
      <c r="T697" s="24"/>
      <c r="U697" s="24" t="s">
        <v>1973</v>
      </c>
      <c r="V697" s="24"/>
      <c r="X697" s="6" t="s">
        <v>104</v>
      </c>
      <c r="Y697" s="6"/>
      <c r="Z697" s="6"/>
      <c r="AA697" s="6"/>
      <c r="AB697" s="6" t="s">
        <v>105</v>
      </c>
      <c r="AC697" s="6" t="s">
        <v>363</v>
      </c>
      <c r="AD697" s="6" t="s">
        <v>364</v>
      </c>
      <c r="AE697" s="6"/>
      <c r="AF697" s="6" t="s">
        <v>365</v>
      </c>
      <c r="AG697" s="6"/>
      <c r="AH697" s="6" t="s">
        <v>1281</v>
      </c>
      <c r="AI697" s="6"/>
      <c r="AJ697" s="6" t="s">
        <v>1970</v>
      </c>
      <c r="AK697" s="6"/>
      <c r="AL697" s="6" t="s">
        <v>1974</v>
      </c>
      <c r="AM697" s="5">
        <v>0</v>
      </c>
      <c r="AN697" s="10"/>
      <c r="AO697" s="10"/>
      <c r="AP697" s="6"/>
      <c r="AQ697" s="10"/>
      <c r="AR697" s="10"/>
      <c r="AS697" s="10"/>
      <c r="AT697" s="10" t="s">
        <v>45</v>
      </c>
      <c r="AU697" s="10" t="s">
        <v>11</v>
      </c>
      <c r="AV697" s="10"/>
      <c r="AW697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'690'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'Kabutovirus' ,/*[srcSubgenus]=*/NULL,/*[srcSpecies]=*/ 'Huangpi kabutovirus'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'Huangpi uukuvirus' ,/*[isType]=*/ '0' ,/*[exemplarAccessions]=*/NULL,/*[exemplarName]=*/NULL,/*[abbrev]=*/NULL,/*[exemplarIsolate]=*/NULL,/*[isComplete]=*/NULL,/*[molecule]=*/NULL,/*[change]=*/ 'Move; rename' ,/*[rank]=*/ 'species' /*,_comment='loaded from D:\client\github\ICTVonlineDbLoad\excel_files\[ICTV MSL Release 35 2019 Changes.2.col_mapped.SQLinsert.xlsx]load_next_msl'*/)</v>
      </c>
      <c r="AX697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7" s="60" t="str">
        <f t="shared" ca="1" si="72"/>
        <v xml:space="preserve">/*[filename]=*/ 'ICTV MSL Release 35 2019 Changes.2.col_mapped.SQLinsert.xlsx' ,/*[sort]=*/ '690'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7" s="60" t="str">
        <f t="shared" si="73"/>
        <v xml:space="preserve">,/*[srcSubOrder]=*/NULL,/*[srcFamily]=*/ 'Phenuiviridae' ,/*[srcSubFamily]=*/NULL,/*[srcGenus]=*/ 'Kabutovirus' ,/*[srcSubgenus]=*/NULL,/*[srcSpecies]=*/ 'Huangpi kabutovirus' ,/*[srcIstype]=*/NULL,/*[empty1]=*/NULL,/*[realm]=*/ 'Riboviria' ,/*[subrealm]=*/NULL,/*[kingdom]=*/NULL,/*[subkingdom]=*/NULL,/*[phylum]=*/ 'Negarnaviricota' ,/*[Subphylum]=*/ 'Polyploviricotina' ,/*[class]=*/ 'Ellioviricetes' </v>
      </c>
      <c r="BA697" s="60" t="str">
        <f t="shared" si="74"/>
        <v>,/*[subclass]=*/NULL,/*[order]=*/ 'Bunyavirales' ,/*[suborder]=*/NULL,/*[family]=*/ 'Phenuiviridae' ,/*[subfamily]=*/NULL,/*[genus]=*/ 'Uukuvirus' ,/*[subgenus]=*/NULL,/*[species]=*/ 'Huangpi uukuvirus' ,/*[isType]=*/ '0' ,/*[exemplarAccessions]=*/NULL,/*[exemplarName]=*/NULL,/*[abbrev]=*/NULL,/*[exemplarIsolate]=*/NULL,/*[isComplete]=*/NULL,/*[molecule]=*/NULL</v>
      </c>
      <c r="BB697" s="60" t="str">
        <f t="shared" si="75"/>
        <v xml:space="preserve">,/*[change]=*/ 'Move; rename' ,/*[rank]=*/ 'species' </v>
      </c>
    </row>
    <row r="698" spans="1:54" x14ac:dyDescent="0.2">
      <c r="A6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8" s="14">
        <v>691</v>
      </c>
      <c r="D698" s="16" t="s">
        <v>1968</v>
      </c>
      <c r="E698" s="14" t="s">
        <v>5792</v>
      </c>
      <c r="F698" s="16" t="s">
        <v>5464</v>
      </c>
      <c r="G698" s="24" t="s">
        <v>104</v>
      </c>
      <c r="H698" s="24"/>
      <c r="I698" s="24"/>
      <c r="J698" s="24"/>
      <c r="K698" s="24" t="s">
        <v>105</v>
      </c>
      <c r="L698" s="24" t="s">
        <v>363</v>
      </c>
      <c r="M698" s="24" t="s">
        <v>364</v>
      </c>
      <c r="N698" s="24"/>
      <c r="O698" s="24" t="s">
        <v>365</v>
      </c>
      <c r="P698" s="24"/>
      <c r="Q698" s="24" t="s">
        <v>1281</v>
      </c>
      <c r="R698" s="24"/>
      <c r="S698" s="24" t="s">
        <v>1705</v>
      </c>
      <c r="T698" s="24"/>
      <c r="U698" s="24" t="s">
        <v>1975</v>
      </c>
      <c r="V698" s="24"/>
      <c r="X698" s="6" t="s">
        <v>104</v>
      </c>
      <c r="Y698" s="6"/>
      <c r="Z698" s="6"/>
      <c r="AA698" s="6"/>
      <c r="AB698" s="6" t="s">
        <v>105</v>
      </c>
      <c r="AC698" s="6" t="s">
        <v>363</v>
      </c>
      <c r="AD698" s="6" t="s">
        <v>364</v>
      </c>
      <c r="AE698" s="6"/>
      <c r="AF698" s="6" t="s">
        <v>365</v>
      </c>
      <c r="AG698" s="6"/>
      <c r="AH698" s="6" t="s">
        <v>1281</v>
      </c>
      <c r="AI698" s="6"/>
      <c r="AJ698" s="6" t="s">
        <v>1970</v>
      </c>
      <c r="AK698" s="6"/>
      <c r="AL698" s="6" t="s">
        <v>1976</v>
      </c>
      <c r="AM698" s="5">
        <v>1</v>
      </c>
      <c r="AN698" s="10"/>
      <c r="AO698" s="10"/>
      <c r="AP698" s="6"/>
      <c r="AQ698" s="10"/>
      <c r="AR698" s="10"/>
      <c r="AS698" s="10"/>
      <c r="AT698" s="10" t="s">
        <v>5247</v>
      </c>
      <c r="AU698" s="10" t="s">
        <v>11</v>
      </c>
      <c r="AV698" s="10"/>
      <c r="AW698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'691'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'Phlebovirus' ,/*[srcSubgenus]=*/NULL,/*[srcSpecies]=*/ 'Uukuniemi phlebovirus'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'Uukuniemi uukuvirus' ,/*[isType]=*/ '1' ,/*[exemplarAccessions]=*/NULL,/*[exemplarName]=*/NULL,/*[abbrev]=*/NULL,/*[exemplarIsolate]=*/NULL,/*[isComplete]=*/NULL,/*[molecule]=*/NULL,/*[change]=*/ 'Move; rename; assign as type species' ,/*[rank]=*/ 'species' /*,_comment='loaded from D:\client\github\ICTVonlineDbLoad\excel_files\[ICTV MSL Release 35 2019 Changes.2.col_mapped.SQLinsert.xlsx]load_next_msl'*/)</v>
      </c>
      <c r="AX698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8" s="60" t="str">
        <f t="shared" ca="1" si="72"/>
        <v xml:space="preserve">/*[filename]=*/ 'ICTV MSL Release 35 2019 Changes.2.col_mapped.SQLinsert.xlsx' ,/*[sort]=*/ '691'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8" s="60" t="str">
        <f t="shared" si="73"/>
        <v xml:space="preserve">,/*[srcSubOrder]=*/NULL,/*[srcFamily]=*/ 'Phenuiviridae' ,/*[srcSubFamily]=*/NULL,/*[srcGenus]=*/ 'Phlebovirus' ,/*[srcSubgenus]=*/NULL,/*[srcSpecies]=*/ 'Uukuniemi phlebovirus' ,/*[srcIstype]=*/NULL,/*[empty1]=*/NULL,/*[realm]=*/ 'Riboviria' ,/*[subrealm]=*/NULL,/*[kingdom]=*/NULL,/*[subkingdom]=*/NULL,/*[phylum]=*/ 'Negarnaviricota' ,/*[Subphylum]=*/ 'Polyploviricotina' ,/*[class]=*/ 'Ellioviricetes' </v>
      </c>
      <c r="BA698" s="60" t="str">
        <f t="shared" si="74"/>
        <v>,/*[subclass]=*/NULL,/*[order]=*/ 'Bunyavirales' ,/*[suborder]=*/NULL,/*[family]=*/ 'Phenuiviridae' ,/*[subfamily]=*/NULL,/*[genus]=*/ 'Uukuvirus' ,/*[subgenus]=*/NULL,/*[species]=*/ 'Uukuniemi uukuvirus' ,/*[isType]=*/ '1' ,/*[exemplarAccessions]=*/NULL,/*[exemplarName]=*/NULL,/*[abbrev]=*/NULL,/*[exemplarIsolate]=*/NULL,/*[isComplete]=*/NULL,/*[molecule]=*/NULL</v>
      </c>
      <c r="BB698" s="60" t="str">
        <f t="shared" si="75"/>
        <v xml:space="preserve">,/*[change]=*/ 'Move; rename; assign as type species' ,/*[rank]=*/ 'species' </v>
      </c>
    </row>
    <row r="699" spans="1:54" x14ac:dyDescent="0.2">
      <c r="A6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9" s="14">
        <v>692</v>
      </c>
      <c r="D699" s="16" t="s">
        <v>1968</v>
      </c>
      <c r="E699" s="14" t="s">
        <v>5792</v>
      </c>
      <c r="F699" s="16" t="s">
        <v>5464</v>
      </c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X699" s="6" t="s">
        <v>104</v>
      </c>
      <c r="Y699" s="6"/>
      <c r="Z699" s="6"/>
      <c r="AA699" s="6"/>
      <c r="AB699" s="6" t="s">
        <v>105</v>
      </c>
      <c r="AC699" s="6" t="s">
        <v>363</v>
      </c>
      <c r="AD699" s="6" t="s">
        <v>364</v>
      </c>
      <c r="AE699" s="6"/>
      <c r="AF699" s="6" t="s">
        <v>365</v>
      </c>
      <c r="AG699" s="6"/>
      <c r="AH699" s="6" t="s">
        <v>1281</v>
      </c>
      <c r="AI699" s="6"/>
      <c r="AJ699" s="6" t="s">
        <v>1970</v>
      </c>
      <c r="AK699" s="6"/>
      <c r="AL699" s="6" t="s">
        <v>1977</v>
      </c>
      <c r="AM699" s="5">
        <v>0</v>
      </c>
      <c r="AN699" s="10" t="s">
        <v>1978</v>
      </c>
      <c r="AO699" s="6" t="s">
        <v>1979</v>
      </c>
      <c r="AP699" s="10" t="s">
        <v>1980</v>
      </c>
      <c r="AQ699" s="10" t="s">
        <v>1981</v>
      </c>
      <c r="AR699" s="10" t="s">
        <v>8</v>
      </c>
      <c r="AS699" s="10" t="s">
        <v>56</v>
      </c>
      <c r="AT699" s="10" t="s">
        <v>10</v>
      </c>
      <c r="AU699" s="10" t="s">
        <v>11</v>
      </c>
      <c r="AV699" s="10"/>
      <c r="AW699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'American dog uukuvirus' ,/*[isType]=*/ '0' ,/*[exemplarAccessions]=*/ 'KM048311; KM048312' ,/*[exemplarName]=*/ 'American dog tick virus' ,/*[abbrev]=*/ 'ADAV' ,/*[exemplarIsolate]=*/ 'FI6'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699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9" s="60" t="str">
        <f t="shared" ca="1" si="72"/>
        <v>/*[filename]=*/ 'ICTV MSL Release 35 2019 Changes.2.col_mapped.SQLinsert.xlsx' ,/*[sort]=*/ '692'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699" s="60" t="str">
        <f t="shared" si="7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699" s="60" t="str">
        <f t="shared" si="74"/>
        <v xml:space="preserve">,/*[subclass]=*/NULL,/*[order]=*/ 'Bunyavirales' ,/*[suborder]=*/NULL,/*[family]=*/ 'Phenuiviridae' ,/*[subfamily]=*/NULL,/*[genus]=*/ 'Uukuvirus' ,/*[subgenus]=*/NULL,/*[species]=*/ 'American dog uukuvirus' ,/*[isType]=*/ '0' ,/*[exemplarAccessions]=*/ 'KM048311; KM048312' ,/*[exemplarName]=*/ 'American dog tick virus' ,/*[abbrev]=*/ 'ADAV' ,/*[exemplarIsolate]=*/ 'FI6' ,/*[isComplete]=*/ 'CG' ,/*[molecule]=*/ 'ssRNA (+/-)' </v>
      </c>
      <c r="BB699" s="60" t="str">
        <f t="shared" si="75"/>
        <v xml:space="preserve">,/*[change]=*/ 'Create new' ,/*[rank]=*/ 'species' </v>
      </c>
    </row>
    <row r="700" spans="1:54" x14ac:dyDescent="0.2">
      <c r="A7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0" s="14">
        <v>693</v>
      </c>
      <c r="D700" s="16" t="s">
        <v>1968</v>
      </c>
      <c r="E700" s="14" t="s">
        <v>5792</v>
      </c>
      <c r="F700" s="16" t="s">
        <v>5464</v>
      </c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X700" s="6" t="s">
        <v>104</v>
      </c>
      <c r="Y700" s="6"/>
      <c r="Z700" s="6"/>
      <c r="AA700" s="6"/>
      <c r="AB700" s="6" t="s">
        <v>105</v>
      </c>
      <c r="AC700" s="6" t="s">
        <v>363</v>
      </c>
      <c r="AD700" s="6" t="s">
        <v>364</v>
      </c>
      <c r="AE700" s="6"/>
      <c r="AF700" s="6" t="s">
        <v>365</v>
      </c>
      <c r="AG700" s="6"/>
      <c r="AH700" s="6" t="s">
        <v>1281</v>
      </c>
      <c r="AI700" s="6"/>
      <c r="AJ700" s="6" t="s">
        <v>1970</v>
      </c>
      <c r="AK700" s="6"/>
      <c r="AL700" s="6" t="s">
        <v>1982</v>
      </c>
      <c r="AM700" s="5">
        <v>0</v>
      </c>
      <c r="AN700" s="10" t="s">
        <v>1983</v>
      </c>
      <c r="AO700" s="6" t="s">
        <v>1984</v>
      </c>
      <c r="AP700" s="10" t="s">
        <v>1985</v>
      </c>
      <c r="AQ700" s="10" t="s">
        <v>1986</v>
      </c>
      <c r="AR700" s="10" t="s">
        <v>21</v>
      </c>
      <c r="AS700" s="10" t="s">
        <v>56</v>
      </c>
      <c r="AT700" s="10" t="s">
        <v>10</v>
      </c>
      <c r="AU700" s="10" t="s">
        <v>11</v>
      </c>
      <c r="AV700" s="10"/>
      <c r="AW700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'Pacific coast uukuvirus' ,/*[isType]=*/ '0' ,/*[exemplarAccessions]=*/ 'KU933936; KU933937' ,/*[exemplarName]=*/ 'Pacific coast tick virus' ,/*[abbrev]=*/ 'PACTV' ,/*[exemplarIsolate]=*/ 'Docc2011cons'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0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0" s="60" t="str">
        <f t="shared" ca="1" si="72"/>
        <v>/*[filename]=*/ 'ICTV MSL Release 35 2019 Changes.2.col_mapped.SQLinsert.xlsx' ,/*[sort]=*/ '693'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0" s="60" t="str">
        <f t="shared" si="7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0" s="60" t="str">
        <f t="shared" si="74"/>
        <v xml:space="preserve">,/*[subclass]=*/NULL,/*[order]=*/ 'Bunyavirales' ,/*[suborder]=*/NULL,/*[family]=*/ 'Phenuiviridae' ,/*[subfamily]=*/NULL,/*[genus]=*/ 'Uukuvirus' ,/*[subgenus]=*/NULL,/*[species]=*/ 'Pacific coast uukuvirus' ,/*[isType]=*/ '0' ,/*[exemplarAccessions]=*/ 'KU933936; KU933937' ,/*[exemplarName]=*/ 'Pacific coast tick virus' ,/*[abbrev]=*/ 'PACTV' ,/*[exemplarIsolate]=*/ 'Docc2011cons' ,/*[isComplete]=*/ 'CCG' ,/*[molecule]=*/ 'ssRNA (+/-)' </v>
      </c>
      <c r="BB700" s="60" t="str">
        <f t="shared" si="75"/>
        <v xml:space="preserve">,/*[change]=*/ 'Create new' ,/*[rank]=*/ 'species' </v>
      </c>
    </row>
    <row r="701" spans="1:54" x14ac:dyDescent="0.2">
      <c r="A7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1" s="14">
        <v>694</v>
      </c>
      <c r="D701" s="16" t="s">
        <v>1968</v>
      </c>
      <c r="E701" s="14" t="s">
        <v>5792</v>
      </c>
      <c r="F701" s="16" t="s">
        <v>5464</v>
      </c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X701" s="6" t="s">
        <v>104</v>
      </c>
      <c r="Y701" s="6"/>
      <c r="Z701" s="6"/>
      <c r="AA701" s="6"/>
      <c r="AB701" s="6" t="s">
        <v>105</v>
      </c>
      <c r="AC701" s="6" t="s">
        <v>363</v>
      </c>
      <c r="AD701" s="6" t="s">
        <v>364</v>
      </c>
      <c r="AE701" s="6"/>
      <c r="AF701" s="6" t="s">
        <v>365</v>
      </c>
      <c r="AG701" s="6"/>
      <c r="AH701" s="6" t="s">
        <v>1281</v>
      </c>
      <c r="AI701" s="6"/>
      <c r="AJ701" s="6" t="s">
        <v>1970</v>
      </c>
      <c r="AK701" s="6"/>
      <c r="AL701" s="6" t="s">
        <v>1987</v>
      </c>
      <c r="AM701" s="5">
        <v>0</v>
      </c>
      <c r="AN701" s="10" t="s">
        <v>1988</v>
      </c>
      <c r="AO701" s="6" t="s">
        <v>1989</v>
      </c>
      <c r="AP701" s="10" t="s">
        <v>1990</v>
      </c>
      <c r="AQ701" s="10" t="s">
        <v>1991</v>
      </c>
      <c r="AR701" s="10" t="s">
        <v>21</v>
      </c>
      <c r="AS701" s="10" t="s">
        <v>56</v>
      </c>
      <c r="AT701" s="10" t="s">
        <v>10</v>
      </c>
      <c r="AU701" s="10" t="s">
        <v>11</v>
      </c>
      <c r="AV701" s="10"/>
      <c r="AW701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'Tacheng uukuvirus' ,/*[isType]=*/ '0' ,/*[exemplarAccessions]=*/ 'KM817684; KM817744' ,/*[exemplarName]=*/ 'Tǎchéng tick virus 2' ,/*[abbrev]=*/ 'TcTV-2' ,/*[exemplarIsolate]=*/ 'TC252'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1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1" s="60" t="str">
        <f t="shared" ca="1" si="72"/>
        <v>/*[filename]=*/ 'ICTV MSL Release 35 2019 Changes.2.col_mapped.SQLinsert.xlsx' ,/*[sort]=*/ '694'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1" s="60" t="str">
        <f t="shared" si="7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1" s="60" t="str">
        <f t="shared" si="74"/>
        <v xml:space="preserve">,/*[subclass]=*/NULL,/*[order]=*/ 'Bunyavirales' ,/*[suborder]=*/NULL,/*[family]=*/ 'Phenuiviridae' ,/*[subfamily]=*/NULL,/*[genus]=*/ 'Uukuvirus' ,/*[subgenus]=*/NULL,/*[species]=*/ 'Tacheng uukuvirus' ,/*[isType]=*/ '0' ,/*[exemplarAccessions]=*/ 'KM817684; KM817744' ,/*[exemplarName]=*/ 'Tǎchéng tick virus 2' ,/*[abbrev]=*/ 'TcTV-2' ,/*[exemplarIsolate]=*/ 'TC252' ,/*[isComplete]=*/ 'CCG' ,/*[molecule]=*/ 'ssRNA (+/-)' </v>
      </c>
      <c r="BB701" s="60" t="str">
        <f t="shared" si="75"/>
        <v xml:space="preserve">,/*[change]=*/ 'Create new' ,/*[rank]=*/ 'species' </v>
      </c>
    </row>
    <row r="702" spans="1:54" x14ac:dyDescent="0.2">
      <c r="A7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2" s="14">
        <v>695</v>
      </c>
      <c r="D702" s="16" t="s">
        <v>1968</v>
      </c>
      <c r="E702" s="14" t="s">
        <v>5792</v>
      </c>
      <c r="F702" s="16" t="s">
        <v>5464</v>
      </c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X702" s="6" t="s">
        <v>104</v>
      </c>
      <c r="Y702" s="6"/>
      <c r="Z702" s="6"/>
      <c r="AA702" s="6"/>
      <c r="AB702" s="6" t="s">
        <v>105</v>
      </c>
      <c r="AC702" s="6" t="s">
        <v>363</v>
      </c>
      <c r="AD702" s="6" t="s">
        <v>364</v>
      </c>
      <c r="AE702" s="6"/>
      <c r="AF702" s="6" t="s">
        <v>365</v>
      </c>
      <c r="AG702" s="6"/>
      <c r="AH702" s="6" t="s">
        <v>1281</v>
      </c>
      <c r="AI702" s="6"/>
      <c r="AJ702" s="6" t="s">
        <v>1970</v>
      </c>
      <c r="AK702" s="6"/>
      <c r="AL702" s="6" t="s">
        <v>1992</v>
      </c>
      <c r="AM702" s="5">
        <v>0</v>
      </c>
      <c r="AN702" s="10" t="s">
        <v>1993</v>
      </c>
      <c r="AO702" s="6" t="s">
        <v>1994</v>
      </c>
      <c r="AP702" s="10" t="s">
        <v>1995</v>
      </c>
      <c r="AQ702" s="10" t="s">
        <v>1996</v>
      </c>
      <c r="AR702" s="10" t="s">
        <v>21</v>
      </c>
      <c r="AS702" s="10" t="s">
        <v>56</v>
      </c>
      <c r="AT702" s="10" t="s">
        <v>10</v>
      </c>
      <c r="AU702" s="10" t="s">
        <v>11</v>
      </c>
      <c r="AV702" s="10"/>
      <c r="AW702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'Lihan uukuvirus' ,/*[isType]=*/ '0' ,/*[exemplarAccessions]=*/ 'KM817672; KM817736' ,/*[exemplarName]=*/ 'Lihan tick virus' ,/*[abbrev]=*/ 'LITV' ,/*[exemplarIsolate]=*/ 'LH-1'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2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2" s="60" t="str">
        <f t="shared" ca="1" si="72"/>
        <v>/*[filename]=*/ 'ICTV MSL Release 35 2019 Changes.2.col_mapped.SQLinsert.xlsx' ,/*[sort]=*/ '695'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2" s="60" t="str">
        <f t="shared" si="7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2" s="60" t="str">
        <f t="shared" si="74"/>
        <v xml:space="preserve">,/*[subclass]=*/NULL,/*[order]=*/ 'Bunyavirales' ,/*[suborder]=*/NULL,/*[family]=*/ 'Phenuiviridae' ,/*[subfamily]=*/NULL,/*[genus]=*/ 'Uukuvirus' ,/*[subgenus]=*/NULL,/*[species]=*/ 'Lihan uukuvirus' ,/*[isType]=*/ '0' ,/*[exemplarAccessions]=*/ 'KM817672; KM817736' ,/*[exemplarName]=*/ 'Lihan tick virus' ,/*[abbrev]=*/ 'LITV' ,/*[exemplarIsolate]=*/ 'LH-1' ,/*[isComplete]=*/ 'CCG' ,/*[molecule]=*/ 'ssRNA (+/-)' </v>
      </c>
      <c r="BB702" s="60" t="str">
        <f t="shared" si="75"/>
        <v xml:space="preserve">,/*[change]=*/ 'Create new' ,/*[rank]=*/ 'species' </v>
      </c>
    </row>
    <row r="703" spans="1:54" x14ac:dyDescent="0.2">
      <c r="A7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3" s="14">
        <v>696</v>
      </c>
      <c r="D703" s="16" t="s">
        <v>1968</v>
      </c>
      <c r="E703" s="14" t="s">
        <v>5792</v>
      </c>
      <c r="F703" s="16" t="s">
        <v>5464</v>
      </c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X703" s="6" t="s">
        <v>104</v>
      </c>
      <c r="Y703" s="6"/>
      <c r="Z703" s="6"/>
      <c r="AA703" s="6"/>
      <c r="AB703" s="6" t="s">
        <v>105</v>
      </c>
      <c r="AC703" s="6" t="s">
        <v>363</v>
      </c>
      <c r="AD703" s="6" t="s">
        <v>364</v>
      </c>
      <c r="AE703" s="6"/>
      <c r="AF703" s="6" t="s">
        <v>365</v>
      </c>
      <c r="AG703" s="6"/>
      <c r="AH703" s="6" t="s">
        <v>1281</v>
      </c>
      <c r="AI703" s="6"/>
      <c r="AJ703" s="6" t="s">
        <v>1970</v>
      </c>
      <c r="AK703" s="6"/>
      <c r="AL703" s="6" t="s">
        <v>1997</v>
      </c>
      <c r="AM703" s="5">
        <v>0</v>
      </c>
      <c r="AN703" s="10" t="s">
        <v>1998</v>
      </c>
      <c r="AO703" s="6" t="s">
        <v>1999</v>
      </c>
      <c r="AP703" s="10" t="s">
        <v>2000</v>
      </c>
      <c r="AQ703" s="10" t="s">
        <v>2001</v>
      </c>
      <c r="AR703" s="10" t="s">
        <v>8</v>
      </c>
      <c r="AS703" s="10" t="s">
        <v>56</v>
      </c>
      <c r="AT703" s="10" t="s">
        <v>10</v>
      </c>
      <c r="AU703" s="10" t="s">
        <v>11</v>
      </c>
      <c r="AV703" s="10"/>
      <c r="AW703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'Schmidt uukuvirus' ,/*[isType]=*/ '0' ,/*[exemplarAccessions]=*/ 'HM566159; HM566158; HM566160' ,/*[exemplarName]=*/ 'Nile warbler virus' ,/*[abbrev]=*/ 'EGAV' ,/*[exemplarIsolate]=*/ 'EgAN 1825-61'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3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3" s="60" t="str">
        <f t="shared" ca="1" si="72"/>
        <v>/*[filename]=*/ 'ICTV MSL Release 35 2019 Changes.2.col_mapped.SQLinsert.xlsx' ,/*[sort]=*/ '696'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3" s="60" t="str">
        <f t="shared" si="7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3" s="60" t="str">
        <f t="shared" si="74"/>
        <v xml:space="preserve">,/*[subclass]=*/NULL,/*[order]=*/ 'Bunyavirales' ,/*[suborder]=*/NULL,/*[family]=*/ 'Phenuiviridae' ,/*[subfamily]=*/NULL,/*[genus]=*/ 'Uukuvirus' ,/*[subgenus]=*/NULL,/*[species]=*/ 'Schmidt uukuvirus' ,/*[isType]=*/ '0' ,/*[exemplarAccessions]=*/ 'HM566159; HM566158; HM566160' ,/*[exemplarName]=*/ 'Nile warbler virus' ,/*[abbrev]=*/ 'EGAV' ,/*[exemplarIsolate]=*/ 'EgAN 1825-61' ,/*[isComplete]=*/ 'CG' ,/*[molecule]=*/ 'ssRNA (+/-)' </v>
      </c>
      <c r="BB703" s="60" t="str">
        <f t="shared" si="75"/>
        <v xml:space="preserve">,/*[change]=*/ 'Create new' ,/*[rank]=*/ 'species' </v>
      </c>
    </row>
    <row r="704" spans="1:54" x14ac:dyDescent="0.2">
      <c r="A7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4" s="14">
        <v>697</v>
      </c>
      <c r="D704" s="16" t="s">
        <v>1968</v>
      </c>
      <c r="E704" s="14" t="s">
        <v>5792</v>
      </c>
      <c r="F704" s="16" t="s">
        <v>5464</v>
      </c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X704" s="6" t="s">
        <v>104</v>
      </c>
      <c r="Y704" s="6"/>
      <c r="Z704" s="6"/>
      <c r="AA704" s="6"/>
      <c r="AB704" s="6" t="s">
        <v>105</v>
      </c>
      <c r="AC704" s="6" t="s">
        <v>363</v>
      </c>
      <c r="AD704" s="6" t="s">
        <v>364</v>
      </c>
      <c r="AE704" s="6"/>
      <c r="AF704" s="6" t="s">
        <v>365</v>
      </c>
      <c r="AG704" s="6"/>
      <c r="AH704" s="6" t="s">
        <v>1281</v>
      </c>
      <c r="AI704" s="6"/>
      <c r="AJ704" s="6" t="s">
        <v>1970</v>
      </c>
      <c r="AK704" s="6"/>
      <c r="AL704" s="6" t="s">
        <v>2002</v>
      </c>
      <c r="AM704" s="5">
        <v>0</v>
      </c>
      <c r="AN704" s="10" t="s">
        <v>2003</v>
      </c>
      <c r="AO704" s="6" t="s">
        <v>2004</v>
      </c>
      <c r="AP704" s="10" t="s">
        <v>2005</v>
      </c>
      <c r="AQ704" s="10" t="s">
        <v>1858</v>
      </c>
      <c r="AR704" s="10" t="s">
        <v>21</v>
      </c>
      <c r="AS704" s="10" t="s">
        <v>56</v>
      </c>
      <c r="AT704" s="10" t="s">
        <v>10</v>
      </c>
      <c r="AU704" s="10" t="s">
        <v>11</v>
      </c>
      <c r="AV704" s="10"/>
      <c r="AW704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'Zaliv Terpeniya uukuvirus' ,/*[isType]=*/ '0' ,/*[exemplarAccessions]=*/ 'HM566191; HM566192; HM566193' ,/*[exemplarName]=*/ 'Zaliv Terpeniya virus' ,/*[abbrev]=*/ 'ZTV' ,/*[exemplarIsolate]=*/ 'nk'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4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4" s="60" t="str">
        <f t="shared" ca="1" si="72"/>
        <v>/*[filename]=*/ 'ICTV MSL Release 35 2019 Changes.2.col_mapped.SQLinsert.xlsx' ,/*[sort]=*/ '697'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4" s="60" t="str">
        <f t="shared" si="7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4" s="60" t="str">
        <f t="shared" si="74"/>
        <v xml:space="preserve">,/*[subclass]=*/NULL,/*[order]=*/ 'Bunyavirales' ,/*[suborder]=*/NULL,/*[family]=*/ 'Phenuiviridae' ,/*[subfamily]=*/NULL,/*[genus]=*/ 'Uukuvirus' ,/*[subgenus]=*/NULL,/*[species]=*/ 'Zaliv Terpeniya uukuvirus' ,/*[isType]=*/ '0' ,/*[exemplarAccessions]=*/ 'HM566191; HM566192; HM566193' ,/*[exemplarName]=*/ 'Zaliv Terpeniya virus' ,/*[abbrev]=*/ 'ZTV' ,/*[exemplarIsolate]=*/ 'nk' ,/*[isComplete]=*/ 'CCG' ,/*[molecule]=*/ 'ssRNA (+/-)' </v>
      </c>
      <c r="BB704" s="60" t="str">
        <f t="shared" si="75"/>
        <v xml:space="preserve">,/*[change]=*/ 'Create new' ,/*[rank]=*/ 'species' </v>
      </c>
    </row>
    <row r="705" spans="1:54" x14ac:dyDescent="0.2">
      <c r="A7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5" s="14">
        <v>698</v>
      </c>
      <c r="D705" s="16" t="s">
        <v>1968</v>
      </c>
      <c r="E705" s="14" t="s">
        <v>5792</v>
      </c>
      <c r="F705" s="16" t="s">
        <v>5464</v>
      </c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X705" s="6" t="s">
        <v>104</v>
      </c>
      <c r="Y705" s="6"/>
      <c r="Z705" s="6"/>
      <c r="AA705" s="6"/>
      <c r="AB705" s="6" t="s">
        <v>105</v>
      </c>
      <c r="AC705" s="6" t="s">
        <v>363</v>
      </c>
      <c r="AD705" s="6" t="s">
        <v>364</v>
      </c>
      <c r="AE705" s="6"/>
      <c r="AF705" s="6" t="s">
        <v>365</v>
      </c>
      <c r="AG705" s="6"/>
      <c r="AH705" s="6" t="s">
        <v>1281</v>
      </c>
      <c r="AI705" s="6"/>
      <c r="AJ705" s="6" t="s">
        <v>1970</v>
      </c>
      <c r="AK705" s="6"/>
      <c r="AL705" s="6" t="s">
        <v>2006</v>
      </c>
      <c r="AM705" s="5">
        <v>0</v>
      </c>
      <c r="AN705" s="10" t="s">
        <v>2007</v>
      </c>
      <c r="AO705" s="6" t="s">
        <v>2008</v>
      </c>
      <c r="AP705" s="10" t="s">
        <v>2009</v>
      </c>
      <c r="AQ705" s="10" t="s">
        <v>2010</v>
      </c>
      <c r="AR705" s="10" t="s">
        <v>8</v>
      </c>
      <c r="AS705" s="10" t="s">
        <v>56</v>
      </c>
      <c r="AT705" s="10" t="s">
        <v>10</v>
      </c>
      <c r="AU705" s="10" t="s">
        <v>11</v>
      </c>
      <c r="AV705" s="10"/>
      <c r="AW705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'Grand Arbaud uukuvirus' ,/*[isType]=*/ '0' ,/*[exemplarAccessions]=*/ 'JF838327; JF838328; JF838329' ,/*[exemplarName]=*/ 'Grand Arbaud virus' ,/*[abbrev]=*/ 'GAV' ,/*[exemplarIsolate]=*/ 'Argas 27'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5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5" s="60" t="str">
        <f t="shared" ca="1" si="72"/>
        <v>/*[filename]=*/ 'ICTV MSL Release 35 2019 Changes.2.col_mapped.SQLinsert.xlsx' ,/*[sort]=*/ '698'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5" s="60" t="str">
        <f t="shared" si="7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5" s="60" t="str">
        <f t="shared" si="74"/>
        <v xml:space="preserve">,/*[subclass]=*/NULL,/*[order]=*/ 'Bunyavirales' ,/*[suborder]=*/NULL,/*[family]=*/ 'Phenuiviridae' ,/*[subfamily]=*/NULL,/*[genus]=*/ 'Uukuvirus' ,/*[subgenus]=*/NULL,/*[species]=*/ 'Grand Arbaud uukuvirus' ,/*[isType]=*/ '0' ,/*[exemplarAccessions]=*/ 'JF838327; JF838328; JF838329' ,/*[exemplarName]=*/ 'Grand Arbaud virus' ,/*[abbrev]=*/ 'GAV' ,/*[exemplarIsolate]=*/ 'Argas 27' ,/*[isComplete]=*/ 'CG' ,/*[molecule]=*/ 'ssRNA (+/-)' </v>
      </c>
      <c r="BB705" s="60" t="str">
        <f t="shared" si="75"/>
        <v xml:space="preserve">,/*[change]=*/ 'Create new' ,/*[rank]=*/ 'species' </v>
      </c>
    </row>
    <row r="706" spans="1:54" x14ac:dyDescent="0.2">
      <c r="A7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6" s="14">
        <v>699</v>
      </c>
      <c r="D706" s="16" t="s">
        <v>1968</v>
      </c>
      <c r="E706" s="14" t="s">
        <v>5792</v>
      </c>
      <c r="F706" s="16" t="s">
        <v>5464</v>
      </c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X706" s="6" t="s">
        <v>104</v>
      </c>
      <c r="Y706" s="6"/>
      <c r="Z706" s="6"/>
      <c r="AA706" s="6"/>
      <c r="AB706" s="6" t="s">
        <v>105</v>
      </c>
      <c r="AC706" s="6" t="s">
        <v>363</v>
      </c>
      <c r="AD706" s="6" t="s">
        <v>364</v>
      </c>
      <c r="AE706" s="6"/>
      <c r="AF706" s="6" t="s">
        <v>365</v>
      </c>
      <c r="AG706" s="6"/>
      <c r="AH706" s="6" t="s">
        <v>1281</v>
      </c>
      <c r="AI706" s="6"/>
      <c r="AJ706" s="6" t="s">
        <v>1970</v>
      </c>
      <c r="AK706" s="6"/>
      <c r="AL706" s="6" t="s">
        <v>2011</v>
      </c>
      <c r="AM706" s="5">
        <v>0</v>
      </c>
      <c r="AN706" s="10" t="s">
        <v>2012</v>
      </c>
      <c r="AO706" s="6" t="s">
        <v>2013</v>
      </c>
      <c r="AP706" s="10" t="s">
        <v>2014</v>
      </c>
      <c r="AQ706" s="10" t="s">
        <v>2015</v>
      </c>
      <c r="AR706" s="10" t="s">
        <v>8</v>
      </c>
      <c r="AS706" s="10" t="s">
        <v>56</v>
      </c>
      <c r="AT706" s="10" t="s">
        <v>10</v>
      </c>
      <c r="AU706" s="10" t="s">
        <v>11</v>
      </c>
      <c r="AV706" s="10"/>
      <c r="AW706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'Murre uukuvirus' ,/*[isType]=*/ '0' ,/*[exemplarAccessions]=*/ 'JF838330; JF838331; JF838332' ,/*[exemplarName]=*/ 'Murre virus' ,/*[abbrev]=*/ 'MURV' ,/*[exemplarIsolate]=*/ 'Murre H'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6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6" s="60" t="str">
        <f t="shared" ca="1" si="72"/>
        <v>/*[filename]=*/ 'ICTV MSL Release 35 2019 Changes.2.col_mapped.SQLinsert.xlsx' ,/*[sort]=*/ '699'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6" s="60" t="str">
        <f t="shared" si="7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6" s="60" t="str">
        <f t="shared" si="74"/>
        <v xml:space="preserve">,/*[subclass]=*/NULL,/*[order]=*/ 'Bunyavirales' ,/*[suborder]=*/NULL,/*[family]=*/ 'Phenuiviridae' ,/*[subfamily]=*/NULL,/*[genus]=*/ 'Uukuvirus' ,/*[subgenus]=*/NULL,/*[species]=*/ 'Murre uukuvirus' ,/*[isType]=*/ '0' ,/*[exemplarAccessions]=*/ 'JF838330; JF838331; JF838332' ,/*[exemplarName]=*/ 'Murre virus' ,/*[abbrev]=*/ 'MURV' ,/*[exemplarIsolate]=*/ 'Murre H' ,/*[isComplete]=*/ 'CG' ,/*[molecule]=*/ 'ssRNA (+/-)' </v>
      </c>
      <c r="BB706" s="60" t="str">
        <f t="shared" si="75"/>
        <v xml:space="preserve">,/*[change]=*/ 'Create new' ,/*[rank]=*/ 'species' </v>
      </c>
    </row>
    <row r="707" spans="1:54" x14ac:dyDescent="0.2">
      <c r="A7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7" s="14">
        <v>700</v>
      </c>
      <c r="D707" s="16" t="s">
        <v>1968</v>
      </c>
      <c r="E707" s="14" t="s">
        <v>5792</v>
      </c>
      <c r="F707" s="16" t="s">
        <v>5464</v>
      </c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X707" s="6" t="s">
        <v>104</v>
      </c>
      <c r="Y707" s="6"/>
      <c r="Z707" s="6"/>
      <c r="AA707" s="6"/>
      <c r="AB707" s="6" t="s">
        <v>105</v>
      </c>
      <c r="AC707" s="6" t="s">
        <v>363</v>
      </c>
      <c r="AD707" s="6" t="s">
        <v>364</v>
      </c>
      <c r="AE707" s="6"/>
      <c r="AF707" s="6" t="s">
        <v>365</v>
      </c>
      <c r="AG707" s="6"/>
      <c r="AH707" s="6" t="s">
        <v>1281</v>
      </c>
      <c r="AI707" s="6"/>
      <c r="AJ707" s="6" t="s">
        <v>1970</v>
      </c>
      <c r="AK707" s="6"/>
      <c r="AL707" s="6" t="s">
        <v>2016</v>
      </c>
      <c r="AM707" s="5">
        <v>0</v>
      </c>
      <c r="AN707" s="10" t="s">
        <v>2017</v>
      </c>
      <c r="AO707" s="6" t="s">
        <v>2018</v>
      </c>
      <c r="AP707" s="10" t="s">
        <v>2019</v>
      </c>
      <c r="AQ707" s="10" t="s">
        <v>1858</v>
      </c>
      <c r="AR707" s="10" t="s">
        <v>8</v>
      </c>
      <c r="AS707" s="10" t="s">
        <v>56</v>
      </c>
      <c r="AT707" s="10" t="s">
        <v>10</v>
      </c>
      <c r="AU707" s="10" t="s">
        <v>11</v>
      </c>
      <c r="AV707" s="10"/>
      <c r="AW707" s="60" t="str">
        <f t="shared" ca="1" si="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'Precarious Point uukuvirus' ,/*[isType]=*/ '0' ,/*[exemplarAccessions]=*/ 'HM566181; HM566179; HM566180' ,/*[exemplarName]=*/ 'Precarious Point virus' ,/*[abbrev]=*/ 'PPV'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7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7" s="60" t="str">
        <f t="shared" ca="1" si="72"/>
        <v>/*[filename]=*/ 'ICTV MSL Release 35 2019 Changes.2.col_mapped.SQLinsert.xlsx' ,/*[sort]=*/ '700'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7" s="60" t="str">
        <f t="shared" si="7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7" s="60" t="str">
        <f t="shared" si="74"/>
        <v xml:space="preserve">,/*[subclass]=*/NULL,/*[order]=*/ 'Bunyavirales' ,/*[suborder]=*/NULL,/*[family]=*/ 'Phenuiviridae' ,/*[subfamily]=*/NULL,/*[genus]=*/ 'Uukuvirus' ,/*[subgenus]=*/NULL,/*[species]=*/ 'Precarious Point uukuvirus' ,/*[isType]=*/ '0' ,/*[exemplarAccessions]=*/ 'HM566181; HM566179; HM566180' ,/*[exemplarName]=*/ 'Precarious Point virus' ,/*[abbrev]=*/ 'PPV' ,/*[exemplarIsolate]=*/ 'nk' ,/*[isComplete]=*/ 'CG' ,/*[molecule]=*/ 'ssRNA (+/-)' </v>
      </c>
      <c r="BB707" s="60" t="str">
        <f t="shared" si="75"/>
        <v xml:space="preserve">,/*[change]=*/ 'Create new' ,/*[rank]=*/ 'species' </v>
      </c>
    </row>
    <row r="708" spans="1:54" x14ac:dyDescent="0.2">
      <c r="A7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8" s="14">
        <v>701</v>
      </c>
      <c r="D708" s="16" t="s">
        <v>1968</v>
      </c>
      <c r="E708" s="14" t="s">
        <v>5792</v>
      </c>
      <c r="F708" s="16" t="s">
        <v>5464</v>
      </c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X708" s="6" t="s">
        <v>104</v>
      </c>
      <c r="Y708" s="6"/>
      <c r="Z708" s="6"/>
      <c r="AA708" s="6"/>
      <c r="AB708" s="6" t="s">
        <v>105</v>
      </c>
      <c r="AC708" s="6" t="s">
        <v>363</v>
      </c>
      <c r="AD708" s="6" t="s">
        <v>364</v>
      </c>
      <c r="AE708" s="6"/>
      <c r="AF708" s="6" t="s">
        <v>365</v>
      </c>
      <c r="AG708" s="6"/>
      <c r="AH708" s="6" t="s">
        <v>1281</v>
      </c>
      <c r="AI708" s="6"/>
      <c r="AJ708" s="6" t="s">
        <v>1970</v>
      </c>
      <c r="AK708" s="6"/>
      <c r="AL708" s="6" t="s">
        <v>2020</v>
      </c>
      <c r="AM708" s="5">
        <v>0</v>
      </c>
      <c r="AN708" s="10" t="s">
        <v>2021</v>
      </c>
      <c r="AO708" s="6" t="s">
        <v>2022</v>
      </c>
      <c r="AP708" s="10" t="s">
        <v>2023</v>
      </c>
      <c r="AQ708" s="10" t="s">
        <v>2024</v>
      </c>
      <c r="AR708" s="10" t="s">
        <v>21</v>
      </c>
      <c r="AS708" s="10" t="s">
        <v>56</v>
      </c>
      <c r="AT708" s="10" t="s">
        <v>10</v>
      </c>
      <c r="AU708" s="10" t="s">
        <v>11</v>
      </c>
      <c r="AV708" s="10"/>
      <c r="AW708" s="60" t="str">
        <f t="shared" ref="AW708:AW771" ca="1" si="76">CLEAN(
CONCATENATE(
"insert into [",MID(AW$1,4,100),"] (",
      AX708,
      "/* "",[_comments]"" */ ",
") values (",
AY708,AZ708,BA708,BB708,
CONCATENATE("/*,_comment='loaded from ",SUBSTITUTE(CELL("filename",AX707),"'","''"),"'*/"),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'Rukutama uukuvirus' ,/*[isType]=*/ '0' ,/*[exemplarAccessions]=*/ 'KF892052; KF892053; KF892054' ,/*[exemplarName]=*/ 'Rukutama virus' ,/*[abbrev]=*/ 'RUKV' ,/*[exemplarIsolate]=*/ 'LEIV-6269C'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8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8" s="60" t="str">
        <f t="shared" ca="1" si="72"/>
        <v>/*[filename]=*/ 'ICTV MSL Release 35 2019 Changes.2.col_mapped.SQLinsert.xlsx' ,/*[sort]=*/ '701'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8" s="60" t="str">
        <f t="shared" si="7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8" s="60" t="str">
        <f t="shared" si="74"/>
        <v xml:space="preserve">,/*[subclass]=*/NULL,/*[order]=*/ 'Bunyavirales' ,/*[suborder]=*/NULL,/*[family]=*/ 'Phenuiviridae' ,/*[subfamily]=*/NULL,/*[genus]=*/ 'Uukuvirus' ,/*[subgenus]=*/NULL,/*[species]=*/ 'Rukutama uukuvirus' ,/*[isType]=*/ '0' ,/*[exemplarAccessions]=*/ 'KF892052; KF892053; KF892054' ,/*[exemplarName]=*/ 'Rukutama virus' ,/*[abbrev]=*/ 'RUKV' ,/*[exemplarIsolate]=*/ 'LEIV-6269C' ,/*[isComplete]=*/ 'CCG' ,/*[molecule]=*/ 'ssRNA (+/-)' </v>
      </c>
      <c r="BB708" s="60" t="str">
        <f t="shared" si="75"/>
        <v xml:space="preserve">,/*[change]=*/ 'Create new' ,/*[rank]=*/ 'species' </v>
      </c>
    </row>
    <row r="709" spans="1:54" x14ac:dyDescent="0.2">
      <c r="A7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9" s="14">
        <v>702</v>
      </c>
      <c r="D709" s="16" t="s">
        <v>1968</v>
      </c>
      <c r="E709" s="14" t="s">
        <v>5792</v>
      </c>
      <c r="F709" s="16" t="s">
        <v>5464</v>
      </c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X709" s="6" t="s">
        <v>104</v>
      </c>
      <c r="Y709" s="6"/>
      <c r="Z709" s="6"/>
      <c r="AA709" s="6"/>
      <c r="AB709" s="6" t="s">
        <v>105</v>
      </c>
      <c r="AC709" s="6" t="s">
        <v>363</v>
      </c>
      <c r="AD709" s="6" t="s">
        <v>364</v>
      </c>
      <c r="AE709" s="6"/>
      <c r="AF709" s="6" t="s">
        <v>365</v>
      </c>
      <c r="AG709" s="6"/>
      <c r="AH709" s="6" t="s">
        <v>1281</v>
      </c>
      <c r="AI709" s="6"/>
      <c r="AJ709" s="6" t="s">
        <v>1970</v>
      </c>
      <c r="AK709" s="6"/>
      <c r="AL709" s="6" t="s">
        <v>2025</v>
      </c>
      <c r="AM709" s="5">
        <v>0</v>
      </c>
      <c r="AN709" s="10" t="s">
        <v>2026</v>
      </c>
      <c r="AO709" s="6" t="s">
        <v>2027</v>
      </c>
      <c r="AP709" s="10" t="s">
        <v>2028</v>
      </c>
      <c r="AQ709" s="10" t="s">
        <v>2029</v>
      </c>
      <c r="AR709" s="10" t="s">
        <v>21</v>
      </c>
      <c r="AS709" s="10" t="s">
        <v>56</v>
      </c>
      <c r="AT709" s="10" t="s">
        <v>10</v>
      </c>
      <c r="AU709" s="10" t="s">
        <v>11</v>
      </c>
      <c r="AV709" s="10"/>
      <c r="AW709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'Kaisodi uukuvirus' ,/*[isType]=*/ '0' ,/*[exemplarAccessions]=*/ 'MG581739; MG581740; MG581741' ,/*[exemplarName]=*/ 'Kaisodi virus' ,/*[abbrev]=*/ 'KASDV' ,/*[exemplarIsolate]=*/ 'G14132'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9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9" s="60" t="str">
        <f t="shared" ca="1" si="72"/>
        <v>/*[filename]=*/ 'ICTV MSL Release 35 2019 Changes.2.col_mapped.SQLinsert.xlsx' ,/*[sort]=*/ '702'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9" s="60" t="str">
        <f t="shared" si="7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9" s="60" t="str">
        <f t="shared" si="74"/>
        <v xml:space="preserve">,/*[subclass]=*/NULL,/*[order]=*/ 'Bunyavirales' ,/*[suborder]=*/NULL,/*[family]=*/ 'Phenuiviridae' ,/*[subfamily]=*/NULL,/*[genus]=*/ 'Uukuvirus' ,/*[subgenus]=*/NULL,/*[species]=*/ 'Kaisodi uukuvirus' ,/*[isType]=*/ '0' ,/*[exemplarAccessions]=*/ 'MG581739; MG581740; MG581741' ,/*[exemplarName]=*/ 'Kaisodi virus' ,/*[abbrev]=*/ 'KASDV' ,/*[exemplarIsolate]=*/ 'G14132' ,/*[isComplete]=*/ 'CCG' ,/*[molecule]=*/ 'ssRNA (+/-)' </v>
      </c>
      <c r="BB709" s="60" t="str">
        <f t="shared" si="75"/>
        <v xml:space="preserve">,/*[change]=*/ 'Create new' ,/*[rank]=*/ 'species' </v>
      </c>
    </row>
    <row r="710" spans="1:54" x14ac:dyDescent="0.2">
      <c r="A7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0" s="14">
        <v>703</v>
      </c>
      <c r="D710" s="16" t="s">
        <v>1968</v>
      </c>
      <c r="E710" s="14" t="s">
        <v>5792</v>
      </c>
      <c r="F710" s="16" t="s">
        <v>5464</v>
      </c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X710" s="6" t="s">
        <v>104</v>
      </c>
      <c r="Y710" s="6"/>
      <c r="Z710" s="6"/>
      <c r="AA710" s="6"/>
      <c r="AB710" s="6" t="s">
        <v>105</v>
      </c>
      <c r="AC710" s="6" t="s">
        <v>363</v>
      </c>
      <c r="AD710" s="6" t="s">
        <v>364</v>
      </c>
      <c r="AE710" s="6"/>
      <c r="AF710" s="6" t="s">
        <v>365</v>
      </c>
      <c r="AG710" s="6"/>
      <c r="AH710" s="6" t="s">
        <v>1281</v>
      </c>
      <c r="AI710" s="6"/>
      <c r="AJ710" s="6" t="s">
        <v>1970</v>
      </c>
      <c r="AK710" s="6"/>
      <c r="AL710" s="6" t="s">
        <v>2030</v>
      </c>
      <c r="AM710" s="5">
        <v>0</v>
      </c>
      <c r="AN710" s="10" t="s">
        <v>2031</v>
      </c>
      <c r="AO710" s="6" t="s">
        <v>2032</v>
      </c>
      <c r="AP710" s="10" t="s">
        <v>2033</v>
      </c>
      <c r="AQ710" s="10" t="s">
        <v>2034</v>
      </c>
      <c r="AR710" s="10" t="s">
        <v>8</v>
      </c>
      <c r="AS710" s="10" t="s">
        <v>56</v>
      </c>
      <c r="AT710" s="10" t="s">
        <v>10</v>
      </c>
      <c r="AU710" s="10" t="s">
        <v>11</v>
      </c>
      <c r="AV710" s="10"/>
      <c r="AW710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'Silverwater uukuvirus' ,/*[isType]=*/ '0' ,/*[exemplarAccessions]=*/ 'KM114257; KM114255; KM114256' ,/*[exemplarName]=*/ 'Silverwater virus' ,/*[abbrev]=*/ 'SILV' ,/*[exemplarIsolate]=*/ 'Can131'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0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0" s="60" t="str">
        <f t="shared" ca="1" si="72"/>
        <v>/*[filename]=*/ 'ICTV MSL Release 35 2019 Changes.2.col_mapped.SQLinsert.xlsx' ,/*[sort]=*/ '703'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0" s="60" t="str">
        <f t="shared" si="7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0" s="60" t="str">
        <f t="shared" si="74"/>
        <v xml:space="preserve">,/*[subclass]=*/NULL,/*[order]=*/ 'Bunyavirales' ,/*[suborder]=*/NULL,/*[family]=*/ 'Phenuiviridae' ,/*[subfamily]=*/NULL,/*[genus]=*/ 'Uukuvirus' ,/*[subgenus]=*/NULL,/*[species]=*/ 'Silverwater uukuvirus' ,/*[isType]=*/ '0' ,/*[exemplarAccessions]=*/ 'KM114257; KM114255; KM114256' ,/*[exemplarName]=*/ 'Silverwater virus' ,/*[abbrev]=*/ 'SILV' ,/*[exemplarIsolate]=*/ 'Can131' ,/*[isComplete]=*/ 'CG' ,/*[molecule]=*/ 'ssRNA (+/-)' </v>
      </c>
      <c r="BB710" s="60" t="str">
        <f t="shared" si="75"/>
        <v xml:space="preserve">,/*[change]=*/ 'Create new' ,/*[rank]=*/ 'species' </v>
      </c>
    </row>
    <row r="711" spans="1:54" x14ac:dyDescent="0.2">
      <c r="A7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1" s="14">
        <v>704</v>
      </c>
      <c r="D711" s="16" t="s">
        <v>1968</v>
      </c>
      <c r="E711" s="14" t="s">
        <v>5792</v>
      </c>
      <c r="F711" s="16" t="s">
        <v>5464</v>
      </c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X711" s="6" t="s">
        <v>104</v>
      </c>
      <c r="Y711" s="6"/>
      <c r="Z711" s="6"/>
      <c r="AA711" s="6"/>
      <c r="AB711" s="6" t="s">
        <v>105</v>
      </c>
      <c r="AC711" s="6" t="s">
        <v>363</v>
      </c>
      <c r="AD711" s="6" t="s">
        <v>364</v>
      </c>
      <c r="AE711" s="6"/>
      <c r="AF711" s="6" t="s">
        <v>365</v>
      </c>
      <c r="AG711" s="6"/>
      <c r="AH711" s="6" t="s">
        <v>1281</v>
      </c>
      <c r="AI711" s="6"/>
      <c r="AJ711" s="6" t="s">
        <v>1970</v>
      </c>
      <c r="AK711" s="6"/>
      <c r="AL711" s="6" t="s">
        <v>2035</v>
      </c>
      <c r="AM711" s="5">
        <v>0</v>
      </c>
      <c r="AN711" s="10" t="s">
        <v>2036</v>
      </c>
      <c r="AO711" s="6" t="s">
        <v>2037</v>
      </c>
      <c r="AP711" s="10" t="s">
        <v>2038</v>
      </c>
      <c r="AQ711" s="10" t="s">
        <v>2039</v>
      </c>
      <c r="AR711" s="10" t="s">
        <v>21</v>
      </c>
      <c r="AS711" s="10" t="s">
        <v>56</v>
      </c>
      <c r="AT711" s="10" t="s">
        <v>10</v>
      </c>
      <c r="AU711" s="10" t="s">
        <v>11</v>
      </c>
      <c r="AV711" s="10"/>
      <c r="AW711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'Dabieshan uukuvirus' ,/*[isType]=*/ '0' ,/*[exemplarAccessions]=*/ 'KM817666; KM817733' ,/*[exemplarName]=*/ 'Dàbiéshān tick virus' ,/*[abbrev]=*/ 'DbsTV' ,/*[exemplarIsolate]=*/ 'D3'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1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1" s="60" t="str">
        <f t="shared" ca="1" si="72"/>
        <v>/*[filename]=*/ 'ICTV MSL Release 35 2019 Changes.2.col_mapped.SQLinsert.xlsx' ,/*[sort]=*/ '704'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1" s="60" t="str">
        <f t="shared" si="7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1" s="60" t="str">
        <f t="shared" si="74"/>
        <v xml:space="preserve">,/*[subclass]=*/NULL,/*[order]=*/ 'Bunyavirales' ,/*[suborder]=*/NULL,/*[family]=*/ 'Phenuiviridae' ,/*[subfamily]=*/NULL,/*[genus]=*/ 'Uukuvirus' ,/*[subgenus]=*/NULL,/*[species]=*/ 'Dabieshan uukuvirus' ,/*[isType]=*/ '0' ,/*[exemplarAccessions]=*/ 'KM817666; KM817733' ,/*[exemplarName]=*/ 'Dàbiéshān tick virus' ,/*[abbrev]=*/ 'DbsTV' ,/*[exemplarIsolate]=*/ 'D3' ,/*[isComplete]=*/ 'CCG' ,/*[molecule]=*/ 'ssRNA (+/-)' </v>
      </c>
      <c r="BB711" s="60" t="str">
        <f t="shared" si="75"/>
        <v xml:space="preserve">,/*[change]=*/ 'Create new' ,/*[rank]=*/ 'species' </v>
      </c>
    </row>
    <row r="712" spans="1:54" x14ac:dyDescent="0.2">
      <c r="A7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2" s="14">
        <v>705</v>
      </c>
      <c r="D712" s="16" t="s">
        <v>1968</v>
      </c>
      <c r="E712" s="14" t="s">
        <v>5792</v>
      </c>
      <c r="F712" s="16" t="s">
        <v>5464</v>
      </c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X712" s="6" t="s">
        <v>104</v>
      </c>
      <c r="Y712" s="6"/>
      <c r="Z712" s="6"/>
      <c r="AA712" s="6"/>
      <c r="AB712" s="6" t="s">
        <v>105</v>
      </c>
      <c r="AC712" s="6" t="s">
        <v>363</v>
      </c>
      <c r="AD712" s="6" t="s">
        <v>364</v>
      </c>
      <c r="AE712" s="6"/>
      <c r="AF712" s="6" t="s">
        <v>365</v>
      </c>
      <c r="AG712" s="6"/>
      <c r="AH712" s="6" t="s">
        <v>1281</v>
      </c>
      <c r="AI712" s="6"/>
      <c r="AJ712" s="6" t="s">
        <v>1970</v>
      </c>
      <c r="AK712" s="6"/>
      <c r="AL712" s="6" t="s">
        <v>2040</v>
      </c>
      <c r="AM712" s="5">
        <v>0</v>
      </c>
      <c r="AN712" s="10" t="s">
        <v>2041</v>
      </c>
      <c r="AO712" s="6" t="s">
        <v>2042</v>
      </c>
      <c r="AP712" s="10" t="s">
        <v>2043</v>
      </c>
      <c r="AQ712" s="10" t="s">
        <v>2044</v>
      </c>
      <c r="AR712" s="10" t="s">
        <v>21</v>
      </c>
      <c r="AS712" s="10" t="s">
        <v>56</v>
      </c>
      <c r="AT712" s="10" t="s">
        <v>10</v>
      </c>
      <c r="AU712" s="10" t="s">
        <v>11</v>
      </c>
      <c r="AV712" s="10"/>
      <c r="AW712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'Yongjia uukuvirus' ,/*[isType]=*/ '0' ,/*[exemplarAccessions]=*/ 'KM817704; KM817764' ,/*[exemplarName]=*/ 'Yǒngjiā tick virus 1' ,/*[abbrev]=*/ 'YjTV-1' ,/*[exemplarIsolate]=*/ 'YJ1-1'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2" s="60" t="str">
        <f t="shared" si="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2" s="60" t="str">
        <f t="shared" ca="1" si="72"/>
        <v>/*[filename]=*/ 'ICTV MSL Release 35 2019 Changes.2.col_mapped.SQLinsert.xlsx' ,/*[sort]=*/ '705'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2" s="60" t="str">
        <f t="shared" si="7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2" s="60" t="str">
        <f t="shared" si="74"/>
        <v xml:space="preserve">,/*[subclass]=*/NULL,/*[order]=*/ 'Bunyavirales' ,/*[suborder]=*/NULL,/*[family]=*/ 'Phenuiviridae' ,/*[subfamily]=*/NULL,/*[genus]=*/ 'Uukuvirus' ,/*[subgenus]=*/NULL,/*[species]=*/ 'Yongjia uukuvirus' ,/*[isType]=*/ '0' ,/*[exemplarAccessions]=*/ 'KM817704; KM817764' ,/*[exemplarName]=*/ 'Yǒngjiā tick virus 1' ,/*[abbrev]=*/ 'YjTV-1' ,/*[exemplarIsolate]=*/ 'YJ1-1' ,/*[isComplete]=*/ 'CCG' ,/*[molecule]=*/ 'ssRNA (+/-)' </v>
      </c>
      <c r="BB712" s="60" t="str">
        <f t="shared" si="75"/>
        <v xml:space="preserve">,/*[change]=*/ 'Create new' ,/*[rank]=*/ 'species' </v>
      </c>
    </row>
    <row r="713" spans="1:54" x14ac:dyDescent="0.2">
      <c r="A7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3" s="14">
        <v>706</v>
      </c>
      <c r="D713" s="16" t="s">
        <v>1968</v>
      </c>
      <c r="E713" s="14" t="s">
        <v>5792</v>
      </c>
      <c r="F713" s="16" t="s">
        <v>5464</v>
      </c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X713" s="6" t="s">
        <v>104</v>
      </c>
      <c r="Y713" s="6"/>
      <c r="Z713" s="6"/>
      <c r="AA713" s="6"/>
      <c r="AB713" s="6" t="s">
        <v>105</v>
      </c>
      <c r="AC713" s="6" t="s">
        <v>363</v>
      </c>
      <c r="AD713" s="6" t="s">
        <v>364</v>
      </c>
      <c r="AE713" s="6"/>
      <c r="AF713" s="6" t="s">
        <v>365</v>
      </c>
      <c r="AG713" s="6"/>
      <c r="AH713" s="6" t="s">
        <v>1281</v>
      </c>
      <c r="AI713" s="6"/>
      <c r="AJ713" s="6" t="s">
        <v>1705</v>
      </c>
      <c r="AK713" s="6"/>
      <c r="AL713" s="6" t="s">
        <v>2045</v>
      </c>
      <c r="AM713" s="5">
        <v>0</v>
      </c>
      <c r="AN713" s="6" t="s">
        <v>2046</v>
      </c>
      <c r="AO713" s="6" t="s">
        <v>2047</v>
      </c>
      <c r="AP713" s="6" t="s">
        <v>2048</v>
      </c>
      <c r="AQ713" s="10" t="s">
        <v>2049</v>
      </c>
      <c r="AR713" s="10" t="s">
        <v>21</v>
      </c>
      <c r="AS713" s="10" t="s">
        <v>56</v>
      </c>
      <c r="AT713" s="10" t="s">
        <v>10</v>
      </c>
      <c r="AU713" s="10" t="s">
        <v>11</v>
      </c>
      <c r="AV713" s="10"/>
      <c r="AW713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'Salanga phlebovirus' ,/*[isType]=*/ '0' ,/*[exemplarAccessions]=*/ 'KC669549; KC669550; KC669551' ,/*[exemplarName]=*/ 'Salanga virus' ,/*[abbrev]=*/ 'SLGV' ,/*[exemplarIsolate]=*/ 'AnB 904a'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3" s="60" t="str">
        <f t="shared" ref="AX713:AX776" si="77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3" s="60" t="str">
        <f t="shared" ref="AY713:AY776" ca="1" si="78">CONCATENATE(
CONCATENATE("/*[",A$1,"]=*/",IF(ISBLANK(A713),"NULL",CONCATENATE(" '",SUBSTITUTE(A713,"'","''"),"' ")),
CONCATENATE(",/*[",B$1,"]=*/",IF(ISBLANK(B713),"NULL",CONCATENATE(" '",SUBSTITUTE(B713,"'","''"),"' "))),
CONCATENATE(",/*[",C$1,"]=*/",IF(ISBLANK(C713),"NULL",CONCATENATE(" '",SUBSTITUTE(C713,"'","''"),"' "))),
CONCATENATE(",/*[",D$1,"]=*/",IF(ISBLANK(D713),"NULL",CONCATENATE(" '",SUBSTITUTE(D713,"'","''"),"' "))),
CONCATENATE(",/*[",E$1,"]=*/",IF(ISBLANK(E713),"NULL",CONCATENATE(" '",SUBSTITUTE(E713,"'","''"),"' "))),
CONCATENATE(",/*[",F$1,"]=*/",IF(ISBLANK(F713),"NULL",CONCATENATE(" '",SUBSTITUTE(F713,"'","''"),"' "))),
CONCATENATE(",/*[",G$1,"]=*/",IF(ISBLANK(G713),"NULL",CONCATENATE(" '",SUBSTITUTE(G713,"'","''"),"' "))),
CONCATENATE(",/*[",H$1,"]=*/",IF(ISBLANK(H713),"NULL",CONCATENATE(" '",SUBSTITUTE(H713,"'","''"),"' "))),
CONCATENATE(",/*[",I$1,"]=*/",IF(ISBLANK(I713),"NULL",CONCATENATE(" '",SUBSTITUTE(I713,"'","''"),"' "))),
CONCATENATE(",/*[",J$1,"]=*/",IF(ISBLANK(J713),"NULL",CONCATENATE(" '",SUBSTITUTE(J713,"'","''"),"' "))),
CONCATENATE(",/*[",K$1,"]=*/",IF(ISBLANK(K713),"NULL",CONCATENATE(" '",SUBSTITUTE(K713,"'","''"),"' "))),
CONCATENATE(",/*[",L$1,"]=*/",IF(ISBLANK(L713),"NULL",CONCATENATE(" '",SUBSTITUTE(L713,"'","''"),"' "))),
CONCATENATE(",/*[",M$1,"]=*/",IF(ISBLANK(M713),"NULL",CONCATENATE(" '",SUBSTITUTE(M713,"'","''"),"' "))),
CONCATENATE(",/*[",N$1,"]=*/",IF(ISBLANK(N713),"NULL",CONCATENATE(" '",SUBSTITUTE(N713,"'","''"),"' "))),
CONCATENATE(",/*[",O$1,"]=*/",IF(ISBLANK(O713),"NULL",CONCATENATE(" '",SUBSTITUTE(O713,"'","''"),"' "))),
))</f>
        <v>/*[filename]=*/ 'ICTV MSL Release 35 2019 Changes.2.col_mapped.SQLinsert.xlsx' ,/*[sort]=*/ '706'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3" s="60" t="str">
        <f t="shared" ref="AZ713:AZ776" si="79">CONCATENATE(
CONCATENATE(",/*[",P$1,"]=*/",IF(ISBLANK(P713),"NULL",CONCATENATE(" '",SUBSTITUTE(P713,"'","''"),"' " ))),
CONCATENATE(",/*[",Q$1,"]=*/",IF(ISBLANK(Q713),"NULL",CONCATENATE(" '",SUBSTITUTE(Q713,"'","''"),"' " ))),
CONCATENATE(",/*[",R$1,"]=*/",IF(ISBLANK(R713),"NULL",CONCATENATE(" '",SUBSTITUTE(R713,"'","''"),"' " ))),
CONCATENATE(",/*[",S$1,"]=*/",IF(ISBLANK(S713),"NULL",CONCATENATE(" '",SUBSTITUTE(S713,"'","''"),"' " ))),
CONCATENATE(",/*[",T$1,"]=*/",IF(ISBLANK(T713),"NULL",CONCATENATE(" '",SUBSTITUTE(T713,"'","''"),"' " ))),
CONCATENATE(",/*[",U$1,"]=*/",IF(ISBLANK(U713),"NULL",CONCATENATE(" '",SUBSTITUTE(U713,"'","''"),"' " ))),
CONCATENATE(",/*[",V$1,"]=*/",IF(ISBLANK(V713),"NULL",CONCATENATE(" '",SUBSTITUTE(V713,"'","''"),"' " ))),
CONCATENATE(",/*[",W$1,"]=*/",IF(ISBLANK(W713),"NULL",CONCATENATE(" '",SUBSTITUTE(W713,"'","''"),"' " ))),
CONCATENATE(",/*[",X$1,"]=*/",IF(ISBLANK(X713),"NULL",CONCATENATE(" '",SUBSTITUTE(X713,"'","''"),"' " ))),
CONCATENATE(",/*[",Y$1,"]=*/",IF(ISBLANK(Y713),"NULL",CONCATENATE(" '",SUBSTITUTE(Y713,"'","''"),"' " ))),
CONCATENATE(",/*[",Z$1,"]=*/",IF(ISBLANK(Z713),"NULL",CONCATENATE(" '",SUBSTITUTE(Z713,"'","''"),"' " ))),
CONCATENATE(",/*[",AA$1,"]=*/",IF(ISBLANK(AA713),"NULL",CONCATENATE(" '",SUBSTITUTE(AA713,"'","''"),"' " ))),
CONCATENATE(",/*[",AB$1,"]=*/",IF(ISBLANK(AB713),"NULL",CONCATENATE(" '",SUBSTITUTE(AB713,"'","''"),"' " ))),
CONCATENATE(",/*[",AC$1,"]=*/",IF(ISBLANK(AC713),"NULL",CONCATENATE(" '",SUBSTITUTE(AC713,"'","''"),"' " ))),
CONCATENATE(",/*[",AD$1,"]=*/",IF(ISBLANK(AD713),"NULL",CONCATENATE(" '",SUBSTITUTE(AD713,"'","''"),"' " ))),
)</f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3" s="60" t="str">
        <f t="shared" ref="BA713:BA776" si="80">CONCATENATE(
CONCATENATE(",/*[",AE$1,"]=*/",IF(ISBLANK(AE713),"NULL",CONCATENATE(" '",SUBSTITUTE(AE713,"'","''"),"' " ))),
CONCATENATE(",/*[",AF$1,"]=*/",IF(ISBLANK(AF713),"NULL",CONCATENATE(" '",SUBSTITUTE(AF713,"'","''"),"' " ))),
CONCATENATE(",/*[",AG$1,"]=*/",IF(ISBLANK(AG713),"NULL",CONCATENATE(" '",SUBSTITUTE(AG713,"'","''"),"' " ))),
CONCATENATE(",/*[",AH$1,"]=*/",IF(ISBLANK(AH713),"NULL",CONCATENATE(" '",SUBSTITUTE(AH713,"'","''"),"' " ))),
CONCATENATE(",/*[",AI$1,"]=*/",IF(ISBLANK(AI713),"NULL",CONCATENATE(" '",SUBSTITUTE(AI713,"'","''"),"' " ))),
CONCATENATE(",/*[",AJ$1,"]=*/",IF(ISBLANK(AJ713),"NULL",CONCATENATE(" '",SUBSTITUTE(AJ713,"'","''"),"' " ))),
CONCATENATE(",/*[",AK$1,"]=*/",IF(ISBLANK(AK713),"NULL",CONCATENATE(" '",SUBSTITUTE(AK713,"'","''"),"' " ))),
CONCATENATE(",/*[",AL$1,"]=*/",IF(ISBLANK(AL713),"NULL",CONCATENATE(" '",SUBSTITUTE(AL713,"'","''"),"' " ))),
CONCATENATE(",/*[",AM$1,"]=*/",IF(ISBLANK(AM713),"NULL",CONCATENATE(" '",SUBSTITUTE(AM713,"'","''"),"' " ))),
CONCATENATE(",/*[",AN$1,"]=*/",IF(ISBLANK(AN713),"NULL",CONCATENATE(" '",SUBSTITUTE(AN713,"'","''"),"' " ))),
CONCATENATE(",/*[",AO$1,"]=*/",IF(ISBLANK(AO713),"NULL",CONCATENATE(" '",SUBSTITUTE(AO713,"'","''"),"' " ))),
CONCATENATE(",/*[",AP$1,"]=*/",IF(ISBLANK(AP713),"NULL",CONCATENATE(" '",SUBSTITUTE(AP713,"'","''"),"' " ))),
CONCATENATE(",/*[",AQ$1,"]=*/",IF(ISBLANK(AQ713),"NULL",CONCATENATE(" '",SUBSTITUTE(AQ713,"'","''"),"' " ))),
CONCATENATE(",/*[",AR$1,"]=*/",IF(ISBLANK(AR713),"NULL",CONCATENATE(" '",SUBSTITUTE(AR713,"'","''"),"' " ))),
CONCATENATE(",/*[",AS$1,"]=*/",IF(ISBLANK(AS713),"NULL",CONCATENATE(" '",SUBSTITUTE(AS713,"'","''"),"' " ))),
)</f>
        <v xml:space="preserve">,/*[subclass]=*/NULL,/*[order]=*/ 'Bunyavirales' ,/*[suborder]=*/NULL,/*[family]=*/ 'Phenuiviridae' ,/*[subfamily]=*/NULL,/*[genus]=*/ 'Phlebovirus' ,/*[subgenus]=*/NULL,/*[species]=*/ 'Salanga phlebovirus' ,/*[isType]=*/ '0' ,/*[exemplarAccessions]=*/ 'KC669549; KC669550; KC669551' ,/*[exemplarName]=*/ 'Salanga virus' ,/*[abbrev]=*/ 'SLGV' ,/*[exemplarIsolate]=*/ 'AnB 904a' ,/*[isComplete]=*/ 'CCG' ,/*[molecule]=*/ 'ssRNA (+/-)' </v>
      </c>
      <c r="BB713" s="60" t="str">
        <f t="shared" ref="BB713:BB776" si="81">CONCATENATE(
CONCATENATE(",/*[",AT$1,"]=*/",IF(ISBLANK(AT713),"NULL",CONCATENATE(" '",SUBSTITUTE(AT713,"'","''"),"' " ))),
CONCATENATE(",/*[",AU$1,"]=*/",IF(ISBLANK(AU713),"NULL",CONCATENATE(" '",SUBSTITUTE(AU713,"'","''"),"' " ))),
)</f>
        <v xml:space="preserve">,/*[change]=*/ 'Create new' ,/*[rank]=*/ 'species' </v>
      </c>
    </row>
    <row r="714" spans="1:54" x14ac:dyDescent="0.2">
      <c r="A7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4" s="14">
        <v>707</v>
      </c>
      <c r="D714" s="16" t="s">
        <v>1968</v>
      </c>
      <c r="E714" s="14" t="s">
        <v>5792</v>
      </c>
      <c r="F714" s="16" t="s">
        <v>5464</v>
      </c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X714" s="6" t="s">
        <v>104</v>
      </c>
      <c r="Y714" s="6"/>
      <c r="Z714" s="6"/>
      <c r="AA714" s="6"/>
      <c r="AB714" s="6" t="s">
        <v>105</v>
      </c>
      <c r="AC714" s="6" t="s">
        <v>363</v>
      </c>
      <c r="AD714" s="6" t="s">
        <v>364</v>
      </c>
      <c r="AE714" s="6"/>
      <c r="AF714" s="6" t="s">
        <v>365</v>
      </c>
      <c r="AG714" s="6"/>
      <c r="AH714" s="6" t="s">
        <v>1281</v>
      </c>
      <c r="AI714" s="6"/>
      <c r="AJ714" s="6" t="s">
        <v>1705</v>
      </c>
      <c r="AK714" s="6"/>
      <c r="AL714" s="6" t="s">
        <v>2050</v>
      </c>
      <c r="AM714" s="5">
        <v>0</v>
      </c>
      <c r="AN714" s="6" t="s">
        <v>2051</v>
      </c>
      <c r="AO714" s="6" t="s">
        <v>2052</v>
      </c>
      <c r="AP714" s="6" t="s">
        <v>2053</v>
      </c>
      <c r="AQ714" s="10" t="s">
        <v>2054</v>
      </c>
      <c r="AR714" s="10" t="s">
        <v>8</v>
      </c>
      <c r="AS714" s="10" t="s">
        <v>56</v>
      </c>
      <c r="AT714" s="10" t="s">
        <v>10</v>
      </c>
      <c r="AU714" s="10" t="s">
        <v>11</v>
      </c>
      <c r="AV714" s="10"/>
      <c r="AW714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'Aguacate phlebovirus' ,/*[isType]=*/ '0' ,/*[exemplarAccessions]=*/ 'HM566137; HM566138; HM566139' ,/*[exemplarName]=*/ 'Aguacate virus' ,/*[abbrev]=*/ 'AGUV' ,/*[exemplarIsolate]=*/ 'VP-175A'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4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4" s="60" t="str">
        <f t="shared" ca="1" si="78"/>
        <v>/*[filename]=*/ 'ICTV MSL Release 35 2019 Changes.2.col_mapped.SQLinsert.xlsx' ,/*[sort]=*/ '707'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4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4" s="60" t="str">
        <f t="shared" si="80"/>
        <v xml:space="preserve">,/*[subclass]=*/NULL,/*[order]=*/ 'Bunyavirales' ,/*[suborder]=*/NULL,/*[family]=*/ 'Phenuiviridae' ,/*[subfamily]=*/NULL,/*[genus]=*/ 'Phlebovirus' ,/*[subgenus]=*/NULL,/*[species]=*/ 'Aguacate phlebovirus' ,/*[isType]=*/ '0' ,/*[exemplarAccessions]=*/ 'HM566137; HM566138; HM566139' ,/*[exemplarName]=*/ 'Aguacate virus' ,/*[abbrev]=*/ 'AGUV' ,/*[exemplarIsolate]=*/ 'VP-175A' ,/*[isComplete]=*/ 'CG' ,/*[molecule]=*/ 'ssRNA (+/-)' </v>
      </c>
      <c r="BB714" s="60" t="str">
        <f t="shared" si="81"/>
        <v xml:space="preserve">,/*[change]=*/ 'Create new' ,/*[rank]=*/ 'species' </v>
      </c>
    </row>
    <row r="715" spans="1:54" x14ac:dyDescent="0.2">
      <c r="A7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5" s="14">
        <v>708</v>
      </c>
      <c r="D715" s="16" t="s">
        <v>1968</v>
      </c>
      <c r="E715" s="14" t="s">
        <v>5792</v>
      </c>
      <c r="F715" s="16" t="s">
        <v>5464</v>
      </c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X715" s="6" t="s">
        <v>104</v>
      </c>
      <c r="Y715" s="6"/>
      <c r="Z715" s="6"/>
      <c r="AA715" s="6"/>
      <c r="AB715" s="6" t="s">
        <v>105</v>
      </c>
      <c r="AC715" s="6" t="s">
        <v>363</v>
      </c>
      <c r="AD715" s="6" t="s">
        <v>364</v>
      </c>
      <c r="AE715" s="6"/>
      <c r="AF715" s="6" t="s">
        <v>365</v>
      </c>
      <c r="AG715" s="6"/>
      <c r="AH715" s="6" t="s">
        <v>1281</v>
      </c>
      <c r="AI715" s="6"/>
      <c r="AJ715" s="6" t="s">
        <v>1705</v>
      </c>
      <c r="AK715" s="6"/>
      <c r="AL715" s="6" t="s">
        <v>2055</v>
      </c>
      <c r="AM715" s="5">
        <v>0</v>
      </c>
      <c r="AN715" s="6" t="s">
        <v>2056</v>
      </c>
      <c r="AO715" s="6" t="s">
        <v>2057</v>
      </c>
      <c r="AP715" s="6" t="s">
        <v>2058</v>
      </c>
      <c r="AQ715" s="10" t="s">
        <v>2059</v>
      </c>
      <c r="AR715" s="10" t="s">
        <v>8</v>
      </c>
      <c r="AS715" s="10" t="s">
        <v>56</v>
      </c>
      <c r="AT715" s="10" t="s">
        <v>10</v>
      </c>
      <c r="AU715" s="10" t="s">
        <v>11</v>
      </c>
      <c r="AV715" s="10"/>
      <c r="AW715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'Ixcanal phlebovirus' ,/*[isType]=*/ '0' ,/*[exemplarAccessions]=*/ 'HM566161; HM566162; HM566163' ,/*[exemplarName]=*/ 'Ixcanal virus' ,/*[abbrev]=*/ 'IXCV' ,/*[exemplarIsolate]=*/ 'CA Ar 170897'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5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5" s="60" t="str">
        <f t="shared" ca="1" si="78"/>
        <v>/*[filename]=*/ 'ICTV MSL Release 35 2019 Changes.2.col_mapped.SQLinsert.xlsx' ,/*[sort]=*/ '708'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5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5" s="60" t="str">
        <f t="shared" si="80"/>
        <v xml:space="preserve">,/*[subclass]=*/NULL,/*[order]=*/ 'Bunyavirales' ,/*[suborder]=*/NULL,/*[family]=*/ 'Phenuiviridae' ,/*[subfamily]=*/NULL,/*[genus]=*/ 'Phlebovirus' ,/*[subgenus]=*/NULL,/*[species]=*/ 'Ixcanal phlebovirus' ,/*[isType]=*/ '0' ,/*[exemplarAccessions]=*/ 'HM566161; HM566162; HM566163' ,/*[exemplarName]=*/ 'Ixcanal virus' ,/*[abbrev]=*/ 'IXCV' ,/*[exemplarIsolate]=*/ 'CA Ar 170897' ,/*[isComplete]=*/ 'CG' ,/*[molecule]=*/ 'ssRNA (+/-)' </v>
      </c>
      <c r="BB715" s="60" t="str">
        <f t="shared" si="81"/>
        <v xml:space="preserve">,/*[change]=*/ 'Create new' ,/*[rank]=*/ 'species' </v>
      </c>
    </row>
    <row r="716" spans="1:54" x14ac:dyDescent="0.2">
      <c r="A7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6" s="14">
        <v>709</v>
      </c>
      <c r="D716" s="16" t="s">
        <v>1968</v>
      </c>
      <c r="E716" s="14" t="s">
        <v>5792</v>
      </c>
      <c r="F716" s="16" t="s">
        <v>5464</v>
      </c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X716" s="6" t="s">
        <v>104</v>
      </c>
      <c r="Y716" s="6"/>
      <c r="Z716" s="6"/>
      <c r="AA716" s="6"/>
      <c r="AB716" s="6" t="s">
        <v>105</v>
      </c>
      <c r="AC716" s="6" t="s">
        <v>363</v>
      </c>
      <c r="AD716" s="6" t="s">
        <v>364</v>
      </c>
      <c r="AE716" s="6"/>
      <c r="AF716" s="6" t="s">
        <v>365</v>
      </c>
      <c r="AG716" s="6"/>
      <c r="AH716" s="6" t="s">
        <v>1281</v>
      </c>
      <c r="AI716" s="6"/>
      <c r="AJ716" s="6" t="s">
        <v>1705</v>
      </c>
      <c r="AK716" s="6"/>
      <c r="AL716" s="6" t="s">
        <v>2060</v>
      </c>
      <c r="AM716" s="5">
        <v>0</v>
      </c>
      <c r="AN716" s="6" t="s">
        <v>2061</v>
      </c>
      <c r="AO716" s="6" t="s">
        <v>2062</v>
      </c>
      <c r="AP716" s="6" t="s">
        <v>2063</v>
      </c>
      <c r="AQ716" s="10" t="s">
        <v>2064</v>
      </c>
      <c r="AR716" s="10" t="s">
        <v>8</v>
      </c>
      <c r="AS716" s="10" t="s">
        <v>56</v>
      </c>
      <c r="AT716" s="10" t="s">
        <v>10</v>
      </c>
      <c r="AU716" s="10" t="s">
        <v>11</v>
      </c>
      <c r="AV716" s="10"/>
      <c r="AW716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'Durania phlebovirus' ,/*[isType]=*/ '0' ,/*[exemplarAccessions]=*/ 'HM566155; HM566156; HM566157' ,/*[exemplarName]=*/ 'Durania virus' ,/*[abbrev]=*/ 'DRNV' ,/*[exemplarIsolate]=*/ 'Co Ar 171162'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6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6" s="60" t="str">
        <f t="shared" ca="1" si="78"/>
        <v>/*[filename]=*/ 'ICTV MSL Release 35 2019 Changes.2.col_mapped.SQLinsert.xlsx' ,/*[sort]=*/ '709'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6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6" s="60" t="str">
        <f t="shared" si="80"/>
        <v xml:space="preserve">,/*[subclass]=*/NULL,/*[order]=*/ 'Bunyavirales' ,/*[suborder]=*/NULL,/*[family]=*/ 'Phenuiviridae' ,/*[subfamily]=*/NULL,/*[genus]=*/ 'Phlebovirus' ,/*[subgenus]=*/NULL,/*[species]=*/ 'Durania phlebovirus' ,/*[isType]=*/ '0' ,/*[exemplarAccessions]=*/ 'HM566155; HM566156; HM566157' ,/*[exemplarName]=*/ 'Durania virus' ,/*[abbrev]=*/ 'DRNV' ,/*[exemplarIsolate]=*/ 'Co Ar 171162' ,/*[isComplete]=*/ 'CG' ,/*[molecule]=*/ 'ssRNA (+/-)' </v>
      </c>
      <c r="BB716" s="60" t="str">
        <f t="shared" si="81"/>
        <v xml:space="preserve">,/*[change]=*/ 'Create new' ,/*[rank]=*/ 'species' </v>
      </c>
    </row>
    <row r="717" spans="1:54" x14ac:dyDescent="0.2">
      <c r="A7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7" s="14">
        <v>710</v>
      </c>
      <c r="D717" s="16" t="s">
        <v>1968</v>
      </c>
      <c r="E717" s="14" t="s">
        <v>5792</v>
      </c>
      <c r="F717" s="16" t="s">
        <v>5464</v>
      </c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X717" s="6" t="s">
        <v>104</v>
      </c>
      <c r="Y717" s="6"/>
      <c r="Z717" s="6"/>
      <c r="AA717" s="6"/>
      <c r="AB717" s="6" t="s">
        <v>105</v>
      </c>
      <c r="AC717" s="6" t="s">
        <v>363</v>
      </c>
      <c r="AD717" s="6" t="s">
        <v>364</v>
      </c>
      <c r="AE717" s="6"/>
      <c r="AF717" s="6" t="s">
        <v>365</v>
      </c>
      <c r="AG717" s="6"/>
      <c r="AH717" s="6" t="s">
        <v>1281</v>
      </c>
      <c r="AI717" s="6"/>
      <c r="AJ717" s="6" t="s">
        <v>1705</v>
      </c>
      <c r="AK717" s="6"/>
      <c r="AL717" s="6" t="s">
        <v>2065</v>
      </c>
      <c r="AM717" s="5">
        <v>0</v>
      </c>
      <c r="AN717" s="6" t="s">
        <v>2066</v>
      </c>
      <c r="AO717" s="6" t="s">
        <v>2067</v>
      </c>
      <c r="AP717" s="6" t="s">
        <v>2068</v>
      </c>
      <c r="AQ717" s="10" t="s">
        <v>2069</v>
      </c>
      <c r="AR717" s="10" t="s">
        <v>21</v>
      </c>
      <c r="AS717" s="10" t="s">
        <v>56</v>
      </c>
      <c r="AT717" s="10" t="s">
        <v>10</v>
      </c>
      <c r="AU717" s="10" t="s">
        <v>11</v>
      </c>
      <c r="AV717" s="10"/>
      <c r="AW717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'Ambe phlebovirus' ,/*[isType]=*/ '0' ,/*[exemplarAccessions]=*/ 'KX611382; KX611383; KX611384' ,/*[exemplarName]=*/ 'Ambe virus' ,/*[abbrev]=*/ 'ABEV' ,/*[exemplarIsolate]=*/ 'BeAr407981'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7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7" s="60" t="str">
        <f t="shared" ca="1" si="78"/>
        <v>/*[filename]=*/ 'ICTV MSL Release 35 2019 Changes.2.col_mapped.SQLinsert.xlsx' ,/*[sort]=*/ '710'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7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7" s="60" t="str">
        <f t="shared" si="80"/>
        <v xml:space="preserve">,/*[subclass]=*/NULL,/*[order]=*/ 'Bunyavirales' ,/*[suborder]=*/NULL,/*[family]=*/ 'Phenuiviridae' ,/*[subfamily]=*/NULL,/*[genus]=*/ 'Phlebovirus' ,/*[subgenus]=*/NULL,/*[species]=*/ 'Ambe phlebovirus' ,/*[isType]=*/ '0' ,/*[exemplarAccessions]=*/ 'KX611382; KX611383; KX611384' ,/*[exemplarName]=*/ 'Ambe virus' ,/*[abbrev]=*/ 'ABEV' ,/*[exemplarIsolate]=*/ 'BeAr407981' ,/*[isComplete]=*/ 'CCG' ,/*[molecule]=*/ 'ssRNA (+/-)' </v>
      </c>
      <c r="BB717" s="60" t="str">
        <f t="shared" si="81"/>
        <v xml:space="preserve">,/*[change]=*/ 'Create new' ,/*[rank]=*/ 'species' </v>
      </c>
    </row>
    <row r="718" spans="1:54" x14ac:dyDescent="0.2">
      <c r="A7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8" s="14">
        <v>711</v>
      </c>
      <c r="D718" s="16" t="s">
        <v>1968</v>
      </c>
      <c r="E718" s="14" t="s">
        <v>5792</v>
      </c>
      <c r="F718" s="16" t="s">
        <v>5464</v>
      </c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X718" s="6" t="s">
        <v>104</v>
      </c>
      <c r="Y718" s="6"/>
      <c r="Z718" s="6"/>
      <c r="AA718" s="6"/>
      <c r="AB718" s="6" t="s">
        <v>105</v>
      </c>
      <c r="AC718" s="6" t="s">
        <v>363</v>
      </c>
      <c r="AD718" s="6" t="s">
        <v>364</v>
      </c>
      <c r="AE718" s="6"/>
      <c r="AF718" s="6" t="s">
        <v>365</v>
      </c>
      <c r="AG718" s="6"/>
      <c r="AH718" s="6" t="s">
        <v>1281</v>
      </c>
      <c r="AI718" s="6"/>
      <c r="AJ718" s="6" t="s">
        <v>1705</v>
      </c>
      <c r="AK718" s="6"/>
      <c r="AL718" s="6" t="s">
        <v>2070</v>
      </c>
      <c r="AM718" s="5">
        <v>0</v>
      </c>
      <c r="AN718" s="6" t="s">
        <v>2071</v>
      </c>
      <c r="AO718" s="6" t="s">
        <v>2072</v>
      </c>
      <c r="AP718" s="6" t="s">
        <v>2073</v>
      </c>
      <c r="AQ718" s="6" t="s">
        <v>2074</v>
      </c>
      <c r="AR718" s="10" t="s">
        <v>21</v>
      </c>
      <c r="AS718" s="10" t="s">
        <v>56</v>
      </c>
      <c r="AT718" s="10" t="s">
        <v>10</v>
      </c>
      <c r="AU718" s="10" t="s">
        <v>11</v>
      </c>
      <c r="AV718" s="10"/>
      <c r="AW718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'Mona Grita phlebovirus' ,/*[isType]=*/ '0' ,/*[exemplarAccessions]=*/ 'MK524337; MK524338; MK524339' ,/*[exemplarName]=*/ 'Mona Grita virus' ,/*[abbrev]=*/ 'MOGV' ,/*[exemplarIsolate]=*/ 'SP0260-PA-2014'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8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8" s="60" t="str">
        <f t="shared" ca="1" si="78"/>
        <v>/*[filename]=*/ 'ICTV MSL Release 35 2019 Changes.2.col_mapped.SQLinsert.xlsx' ,/*[sort]=*/ '711'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8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8" s="60" t="str">
        <f t="shared" si="80"/>
        <v xml:space="preserve">,/*[subclass]=*/NULL,/*[order]=*/ 'Bunyavirales' ,/*[suborder]=*/NULL,/*[family]=*/ 'Phenuiviridae' ,/*[subfamily]=*/NULL,/*[genus]=*/ 'Phlebovirus' ,/*[subgenus]=*/NULL,/*[species]=*/ 'Mona Grita phlebovirus' ,/*[isType]=*/ '0' ,/*[exemplarAccessions]=*/ 'MK524337; MK524338; MK524339' ,/*[exemplarName]=*/ 'Mona Grita virus' ,/*[abbrev]=*/ 'MOGV' ,/*[exemplarIsolate]=*/ 'SP0260-PA-2014' ,/*[isComplete]=*/ 'CCG' ,/*[molecule]=*/ 'ssRNA (+/-)' </v>
      </c>
      <c r="BB718" s="60" t="str">
        <f t="shared" si="81"/>
        <v xml:space="preserve">,/*[change]=*/ 'Create new' ,/*[rank]=*/ 'species' </v>
      </c>
    </row>
    <row r="719" spans="1:54" x14ac:dyDescent="0.2">
      <c r="A7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9" s="14">
        <v>712</v>
      </c>
      <c r="D719" s="16" t="s">
        <v>1968</v>
      </c>
      <c r="E719" s="14" t="s">
        <v>5792</v>
      </c>
      <c r="F719" s="16" t="s">
        <v>5464</v>
      </c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X719" s="6" t="s">
        <v>104</v>
      </c>
      <c r="Y719" s="6"/>
      <c r="Z719" s="6"/>
      <c r="AA719" s="6"/>
      <c r="AB719" s="6" t="s">
        <v>105</v>
      </c>
      <c r="AC719" s="6" t="s">
        <v>363</v>
      </c>
      <c r="AD719" s="6" t="s">
        <v>364</v>
      </c>
      <c r="AE719" s="6"/>
      <c r="AF719" s="6" t="s">
        <v>365</v>
      </c>
      <c r="AG719" s="6"/>
      <c r="AH719" s="6" t="s">
        <v>1281</v>
      </c>
      <c r="AI719" s="6"/>
      <c r="AJ719" s="6" t="s">
        <v>1705</v>
      </c>
      <c r="AK719" s="6"/>
      <c r="AL719" s="6" t="s">
        <v>2075</v>
      </c>
      <c r="AM719" s="5">
        <v>0</v>
      </c>
      <c r="AN719" s="6" t="s">
        <v>2076</v>
      </c>
      <c r="AO719" s="6" t="s">
        <v>2077</v>
      </c>
      <c r="AP719" s="6" t="s">
        <v>2078</v>
      </c>
      <c r="AQ719" s="6" t="s">
        <v>1858</v>
      </c>
      <c r="AR719" s="10" t="s">
        <v>8</v>
      </c>
      <c r="AS719" s="10" t="s">
        <v>56</v>
      </c>
      <c r="AT719" s="10" t="s">
        <v>10</v>
      </c>
      <c r="AU719" s="10" t="s">
        <v>11</v>
      </c>
      <c r="AV719" s="10"/>
      <c r="AW719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'Salobo phlabovirus' ,/*[isType]=*/ '0' ,/*[exemplarAccessions]=*/ 'HM627183; HM627184; HM627185' ,/*[exemplarName]=*/ 'Salobo virus' ,/*[abbrev]=*/ 'SLBOV'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9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9" s="60" t="str">
        <f t="shared" ca="1" si="78"/>
        <v>/*[filename]=*/ 'ICTV MSL Release 35 2019 Changes.2.col_mapped.SQLinsert.xlsx' ,/*[sort]=*/ '712'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9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9" s="60" t="str">
        <f t="shared" si="80"/>
        <v xml:space="preserve">,/*[subclass]=*/NULL,/*[order]=*/ 'Bunyavirales' ,/*[suborder]=*/NULL,/*[family]=*/ 'Phenuiviridae' ,/*[subfamily]=*/NULL,/*[genus]=*/ 'Phlebovirus' ,/*[subgenus]=*/NULL,/*[species]=*/ 'Salobo phlabovirus' ,/*[isType]=*/ '0' ,/*[exemplarAccessions]=*/ 'HM627183; HM627184; HM627185' ,/*[exemplarName]=*/ 'Salobo virus' ,/*[abbrev]=*/ 'SLBOV' ,/*[exemplarIsolate]=*/ 'nk' ,/*[isComplete]=*/ 'CG' ,/*[molecule]=*/ 'ssRNA (+/-)' </v>
      </c>
      <c r="BB719" s="60" t="str">
        <f t="shared" si="81"/>
        <v xml:space="preserve">,/*[change]=*/ 'Create new' ,/*[rank]=*/ 'species' </v>
      </c>
    </row>
    <row r="720" spans="1:54" x14ac:dyDescent="0.2">
      <c r="A7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0" s="14">
        <v>713</v>
      </c>
      <c r="D720" s="16" t="s">
        <v>1968</v>
      </c>
      <c r="E720" s="14" t="s">
        <v>5792</v>
      </c>
      <c r="F720" s="16" t="s">
        <v>5464</v>
      </c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X720" s="6" t="s">
        <v>104</v>
      </c>
      <c r="Y720" s="6"/>
      <c r="Z720" s="6"/>
      <c r="AA720" s="6"/>
      <c r="AB720" s="6" t="s">
        <v>105</v>
      </c>
      <c r="AC720" s="6" t="s">
        <v>363</v>
      </c>
      <c r="AD720" s="6" t="s">
        <v>364</v>
      </c>
      <c r="AE720" s="6"/>
      <c r="AF720" s="6" t="s">
        <v>365</v>
      </c>
      <c r="AG720" s="6"/>
      <c r="AH720" s="6" t="s">
        <v>1281</v>
      </c>
      <c r="AI720" s="6"/>
      <c r="AJ720" s="6" t="s">
        <v>1705</v>
      </c>
      <c r="AK720" s="6"/>
      <c r="AL720" s="6" t="s">
        <v>2079</v>
      </c>
      <c r="AM720" s="5">
        <v>0</v>
      </c>
      <c r="AN720" s="6" t="s">
        <v>2080</v>
      </c>
      <c r="AO720" s="6" t="s">
        <v>2081</v>
      </c>
      <c r="AP720" s="6" t="s">
        <v>2082</v>
      </c>
      <c r="AQ720" s="6" t="s">
        <v>2083</v>
      </c>
      <c r="AR720" s="10" t="s">
        <v>21</v>
      </c>
      <c r="AS720" s="10" t="s">
        <v>56</v>
      </c>
      <c r="AT720" s="10" t="s">
        <v>10</v>
      </c>
      <c r="AU720" s="10" t="s">
        <v>11</v>
      </c>
      <c r="AV720" s="10"/>
      <c r="AW720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'Tres Almendras phlebovirus' ,/*[isType]=*/ '0' ,/*[exemplarAccessions]=*/ 'MK524348; MK524349; MK524350' ,/*[exemplarName]=*/ 'Tres Almendras virus' ,/*[abbrev]=*/ 'TRAV' ,/*[exemplarIsolate]=*/ 'SP0412-PA-2013'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0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0" s="60" t="str">
        <f t="shared" ca="1" si="78"/>
        <v>/*[filename]=*/ 'ICTV MSL Release 35 2019 Changes.2.col_mapped.SQLinsert.xlsx' ,/*[sort]=*/ '713'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0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0" s="60" t="str">
        <f t="shared" si="80"/>
        <v xml:space="preserve">,/*[subclass]=*/NULL,/*[order]=*/ 'Bunyavirales' ,/*[suborder]=*/NULL,/*[family]=*/ 'Phenuiviridae' ,/*[subfamily]=*/NULL,/*[genus]=*/ 'Phlebovirus' ,/*[subgenus]=*/NULL,/*[species]=*/ 'Tres Almendras phlebovirus' ,/*[isType]=*/ '0' ,/*[exemplarAccessions]=*/ 'MK524348; MK524349; MK524350' ,/*[exemplarName]=*/ 'Tres Almendras virus' ,/*[abbrev]=*/ 'TRAV' ,/*[exemplarIsolate]=*/ 'SP0412-PA-2013' ,/*[isComplete]=*/ 'CCG' ,/*[molecule]=*/ 'ssRNA (+/-)' </v>
      </c>
      <c r="BB720" s="60" t="str">
        <f t="shared" si="81"/>
        <v xml:space="preserve">,/*[change]=*/ 'Create new' ,/*[rank]=*/ 'species' </v>
      </c>
    </row>
    <row r="721" spans="1:54" x14ac:dyDescent="0.2">
      <c r="A7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1" s="14">
        <v>714</v>
      </c>
      <c r="D721" s="16" t="s">
        <v>1968</v>
      </c>
      <c r="E721" s="14" t="s">
        <v>5792</v>
      </c>
      <c r="F721" s="16" t="s">
        <v>5464</v>
      </c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X721" s="6" t="s">
        <v>104</v>
      </c>
      <c r="Y721" s="6"/>
      <c r="Z721" s="6"/>
      <c r="AA721" s="6"/>
      <c r="AB721" s="6" t="s">
        <v>105</v>
      </c>
      <c r="AC721" s="6" t="s">
        <v>363</v>
      </c>
      <c r="AD721" s="6" t="s">
        <v>364</v>
      </c>
      <c r="AE721" s="6"/>
      <c r="AF721" s="6" t="s">
        <v>365</v>
      </c>
      <c r="AG721" s="6"/>
      <c r="AH721" s="6" t="s">
        <v>1281</v>
      </c>
      <c r="AI721" s="6"/>
      <c r="AJ721" s="6" t="s">
        <v>1705</v>
      </c>
      <c r="AK721" s="6"/>
      <c r="AL721" s="6" t="s">
        <v>2084</v>
      </c>
      <c r="AM721" s="5">
        <v>0</v>
      </c>
      <c r="AN721" s="6" t="s">
        <v>2085</v>
      </c>
      <c r="AO721" s="6" t="s">
        <v>2086</v>
      </c>
      <c r="AP721" s="6" t="s">
        <v>2087</v>
      </c>
      <c r="AQ721" s="6" t="s">
        <v>1858</v>
      </c>
      <c r="AR721" s="10" t="s">
        <v>8</v>
      </c>
      <c r="AS721" s="10" t="s">
        <v>56</v>
      </c>
      <c r="AT721" s="10" t="s">
        <v>10</v>
      </c>
      <c r="AU721" s="10" t="s">
        <v>11</v>
      </c>
      <c r="AV721" s="10"/>
      <c r="AW721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'Echarate phlebovirus' ,/*[isType]=*/ '0' ,/*[exemplarAccessions]=*/ 'HM119410; HM119411; HM119412' ,/*[exemplarName]=*/ 'Echarate virus' ,/*[abbrev]=*/ 'ECHV'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21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1" s="60" t="str">
        <f t="shared" ca="1" si="78"/>
        <v>/*[filename]=*/ 'ICTV MSL Release 35 2019 Changes.2.col_mapped.SQLinsert.xlsx' ,/*[sort]=*/ '714'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1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1" s="60" t="str">
        <f t="shared" si="80"/>
        <v xml:space="preserve">,/*[subclass]=*/NULL,/*[order]=*/ 'Bunyavirales' ,/*[suborder]=*/NULL,/*[family]=*/ 'Phenuiviridae' ,/*[subfamily]=*/NULL,/*[genus]=*/ 'Phlebovirus' ,/*[subgenus]=*/NULL,/*[species]=*/ 'Echarate phlebovirus' ,/*[isType]=*/ '0' ,/*[exemplarAccessions]=*/ 'HM119410; HM119411; HM119412' ,/*[exemplarName]=*/ 'Echarate virus' ,/*[abbrev]=*/ 'ECHV' ,/*[exemplarIsolate]=*/ 'nk' ,/*[isComplete]=*/ 'CG' ,/*[molecule]=*/ 'ssRNA (+/-)' </v>
      </c>
      <c r="BB721" s="60" t="str">
        <f t="shared" si="81"/>
        <v xml:space="preserve">,/*[change]=*/ 'Create new' ,/*[rank]=*/ 'species' </v>
      </c>
    </row>
    <row r="722" spans="1:54" x14ac:dyDescent="0.2">
      <c r="A7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2" s="14">
        <v>715</v>
      </c>
      <c r="D722" s="16" t="s">
        <v>1968</v>
      </c>
      <c r="E722" s="14" t="s">
        <v>5792</v>
      </c>
      <c r="F722" s="16" t="s">
        <v>5464</v>
      </c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X722" s="6" t="s">
        <v>104</v>
      </c>
      <c r="Y722" s="6"/>
      <c r="Z722" s="6"/>
      <c r="AA722" s="6"/>
      <c r="AB722" s="6" t="s">
        <v>105</v>
      </c>
      <c r="AC722" s="6" t="s">
        <v>363</v>
      </c>
      <c r="AD722" s="6" t="s">
        <v>364</v>
      </c>
      <c r="AE722" s="6"/>
      <c r="AF722" s="6" t="s">
        <v>365</v>
      </c>
      <c r="AG722" s="6"/>
      <c r="AH722" s="6" t="s">
        <v>1281</v>
      </c>
      <c r="AI722" s="6"/>
      <c r="AJ722" s="6" t="s">
        <v>1705</v>
      </c>
      <c r="AK722" s="6"/>
      <c r="AL722" s="6" t="s">
        <v>2088</v>
      </c>
      <c r="AM722" s="5">
        <v>0</v>
      </c>
      <c r="AN722" s="6" t="s">
        <v>2089</v>
      </c>
      <c r="AO722" s="6" t="s">
        <v>2090</v>
      </c>
      <c r="AP722" s="6" t="s">
        <v>2091</v>
      </c>
      <c r="AQ722" s="6" t="s">
        <v>2092</v>
      </c>
      <c r="AR722" s="10" t="s">
        <v>8</v>
      </c>
      <c r="AS722" s="10" t="s">
        <v>56</v>
      </c>
      <c r="AT722" s="10" t="s">
        <v>10</v>
      </c>
      <c r="AU722" s="10" t="s">
        <v>11</v>
      </c>
      <c r="AV722" s="10"/>
      <c r="AW722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'Buenaventura phlebovirus' ,/*[isType]=*/ '0' ,/*[exemplarAccessions]=*/ 'KP272001; KP272002; KP272003' ,/*[exemplarName]=*/ 'Buenaventura virus' ,/*[abbrev]=*/ 'BUEV' ,/*[exemplarIsolate]=*/ 'CoAr3319'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22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2" s="60" t="str">
        <f t="shared" ca="1" si="78"/>
        <v>/*[filename]=*/ 'ICTV MSL Release 35 2019 Changes.2.col_mapped.SQLinsert.xlsx' ,/*[sort]=*/ '715'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2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2" s="60" t="str">
        <f t="shared" si="80"/>
        <v xml:space="preserve">,/*[subclass]=*/NULL,/*[order]=*/ 'Bunyavirales' ,/*[suborder]=*/NULL,/*[family]=*/ 'Phenuiviridae' ,/*[subfamily]=*/NULL,/*[genus]=*/ 'Phlebovirus' ,/*[subgenus]=*/NULL,/*[species]=*/ 'Buenaventura phlebovirus' ,/*[isType]=*/ '0' ,/*[exemplarAccessions]=*/ 'KP272001; KP272002; KP272003' ,/*[exemplarName]=*/ 'Buenaventura virus' ,/*[abbrev]=*/ 'BUEV' ,/*[exemplarIsolate]=*/ 'CoAr3319' ,/*[isComplete]=*/ 'CG' ,/*[molecule]=*/ 'ssRNA (+/-)' </v>
      </c>
      <c r="BB722" s="60" t="str">
        <f t="shared" si="81"/>
        <v xml:space="preserve">,/*[change]=*/ 'Create new' ,/*[rank]=*/ 'species' </v>
      </c>
    </row>
    <row r="723" spans="1:54" x14ac:dyDescent="0.2">
      <c r="A7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3" s="14">
        <v>716</v>
      </c>
      <c r="D723" s="16" t="s">
        <v>1968</v>
      </c>
      <c r="E723" s="14" t="s">
        <v>5792</v>
      </c>
      <c r="F723" s="16" t="s">
        <v>5464</v>
      </c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X723" s="6" t="s">
        <v>104</v>
      </c>
      <c r="Y723" s="6"/>
      <c r="Z723" s="6"/>
      <c r="AA723" s="6"/>
      <c r="AB723" s="6" t="s">
        <v>105</v>
      </c>
      <c r="AC723" s="6" t="s">
        <v>363</v>
      </c>
      <c r="AD723" s="6" t="s">
        <v>364</v>
      </c>
      <c r="AE723" s="6"/>
      <c r="AF723" s="6" t="s">
        <v>365</v>
      </c>
      <c r="AG723" s="6"/>
      <c r="AH723" s="6" t="s">
        <v>1281</v>
      </c>
      <c r="AI723" s="6"/>
      <c r="AJ723" s="6" t="s">
        <v>1705</v>
      </c>
      <c r="AK723" s="6"/>
      <c r="AL723" s="6" t="s">
        <v>2093</v>
      </c>
      <c r="AM723" s="5">
        <v>0</v>
      </c>
      <c r="AN723" s="6" t="s">
        <v>2094</v>
      </c>
      <c r="AO723" s="6" t="s">
        <v>2095</v>
      </c>
      <c r="AP723" s="6" t="s">
        <v>2096</v>
      </c>
      <c r="AQ723" s="6" t="s">
        <v>2097</v>
      </c>
      <c r="AR723" s="10" t="s">
        <v>21</v>
      </c>
      <c r="AS723" s="10" t="s">
        <v>56</v>
      </c>
      <c r="AT723" s="10" t="s">
        <v>10</v>
      </c>
      <c r="AU723" s="10" t="s">
        <v>11</v>
      </c>
      <c r="AV723" s="10"/>
      <c r="AW723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'Icoaraci phlebovirus' ,/*[isType]=*/ '0' ,/*[exemplarAccessions]=*/ 'MK330768; MK330769; MK330770' ,/*[exemplarName]=*/ 'Icoaraci virus' ,/*[abbrev]=*/ 'ICOV' ,/*[exemplarIsolate]=*/ 'BeAn24262'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3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3" s="60" t="str">
        <f t="shared" ca="1" si="78"/>
        <v>/*[filename]=*/ 'ICTV MSL Release 35 2019 Changes.2.col_mapped.SQLinsert.xlsx' ,/*[sort]=*/ '716'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3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3" s="60" t="str">
        <f t="shared" si="80"/>
        <v xml:space="preserve">,/*[subclass]=*/NULL,/*[order]=*/ 'Bunyavirales' ,/*[suborder]=*/NULL,/*[family]=*/ 'Phenuiviridae' ,/*[subfamily]=*/NULL,/*[genus]=*/ 'Phlebovirus' ,/*[subgenus]=*/NULL,/*[species]=*/ 'Icoaraci phlebovirus' ,/*[isType]=*/ '0' ,/*[exemplarAccessions]=*/ 'MK330768; MK330769; MK330770' ,/*[exemplarName]=*/ 'Icoaraci virus' ,/*[abbrev]=*/ 'ICOV' ,/*[exemplarIsolate]=*/ 'BeAn24262' ,/*[isComplete]=*/ 'CCG' ,/*[molecule]=*/ 'ssRNA (+/-)' </v>
      </c>
      <c r="BB723" s="60" t="str">
        <f t="shared" si="81"/>
        <v xml:space="preserve">,/*[change]=*/ 'Create new' ,/*[rank]=*/ 'species' </v>
      </c>
    </row>
    <row r="724" spans="1:54" x14ac:dyDescent="0.2">
      <c r="A7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4" s="14">
        <v>717</v>
      </c>
      <c r="D724" s="16" t="s">
        <v>1968</v>
      </c>
      <c r="E724" s="14" t="s">
        <v>5792</v>
      </c>
      <c r="F724" s="16" t="s">
        <v>5464</v>
      </c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X724" s="6" t="s">
        <v>104</v>
      </c>
      <c r="Y724" s="6"/>
      <c r="Z724" s="6"/>
      <c r="AA724" s="6"/>
      <c r="AB724" s="6" t="s">
        <v>105</v>
      </c>
      <c r="AC724" s="6" t="s">
        <v>363</v>
      </c>
      <c r="AD724" s="6" t="s">
        <v>364</v>
      </c>
      <c r="AE724" s="6"/>
      <c r="AF724" s="6" t="s">
        <v>365</v>
      </c>
      <c r="AG724" s="6"/>
      <c r="AH724" s="6" t="s">
        <v>1281</v>
      </c>
      <c r="AI724" s="6"/>
      <c r="AJ724" s="6" t="s">
        <v>1705</v>
      </c>
      <c r="AK724" s="6"/>
      <c r="AL724" s="6" t="s">
        <v>2098</v>
      </c>
      <c r="AM724" s="5">
        <v>0</v>
      </c>
      <c r="AN724" s="6" t="s">
        <v>2099</v>
      </c>
      <c r="AO724" s="6" t="s">
        <v>2100</v>
      </c>
      <c r="AP724" s="6" t="s">
        <v>2101</v>
      </c>
      <c r="AQ724" s="6" t="s">
        <v>2102</v>
      </c>
      <c r="AR724" s="6" t="s">
        <v>8</v>
      </c>
      <c r="AS724" s="10" t="s">
        <v>56</v>
      </c>
      <c r="AT724" s="10" t="s">
        <v>10</v>
      </c>
      <c r="AU724" s="10" t="s">
        <v>11</v>
      </c>
      <c r="AV724" s="10"/>
      <c r="AW724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'Leticia phlebovirus' ,/*[isType]=*/ '0' ,/*[exemplarAccessions]=*/ 'HM566152; HM566153; HM566154' ,/*[exemplarName]=*/ 'Leticia virus' ,/*[abbrev]=*/ 'LETV' ,/*[exemplarIsolate]=*/ 'CoAr171616'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24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4" s="60" t="str">
        <f t="shared" ca="1" si="78"/>
        <v>/*[filename]=*/ 'ICTV MSL Release 35 2019 Changes.2.col_mapped.SQLinsert.xlsx' ,/*[sort]=*/ '717'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4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4" s="60" t="str">
        <f t="shared" si="80"/>
        <v xml:space="preserve">,/*[subclass]=*/NULL,/*[order]=*/ 'Bunyavirales' ,/*[suborder]=*/NULL,/*[family]=*/ 'Phenuiviridae' ,/*[subfamily]=*/NULL,/*[genus]=*/ 'Phlebovirus' ,/*[subgenus]=*/NULL,/*[species]=*/ 'Leticia phlebovirus' ,/*[isType]=*/ '0' ,/*[exemplarAccessions]=*/ 'HM566152; HM566153; HM566154' ,/*[exemplarName]=*/ 'Leticia virus' ,/*[abbrev]=*/ 'LETV' ,/*[exemplarIsolate]=*/ 'CoAr171616' ,/*[isComplete]=*/ 'CG' ,/*[molecule]=*/ 'ssRNA (+/-)' </v>
      </c>
      <c r="BB724" s="60" t="str">
        <f t="shared" si="81"/>
        <v xml:space="preserve">,/*[change]=*/ 'Create new' ,/*[rank]=*/ 'species' </v>
      </c>
    </row>
    <row r="725" spans="1:54" x14ac:dyDescent="0.2">
      <c r="A7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5" s="14">
        <v>718</v>
      </c>
      <c r="D725" s="16" t="s">
        <v>1968</v>
      </c>
      <c r="E725" s="14" t="s">
        <v>5792</v>
      </c>
      <c r="F725" s="16" t="s">
        <v>5464</v>
      </c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X725" s="6" t="s">
        <v>104</v>
      </c>
      <c r="Y725" s="6"/>
      <c r="Z725" s="6"/>
      <c r="AA725" s="6"/>
      <c r="AB725" s="6" t="s">
        <v>105</v>
      </c>
      <c r="AC725" s="6" t="s">
        <v>363</v>
      </c>
      <c r="AD725" s="6" t="s">
        <v>364</v>
      </c>
      <c r="AE725" s="6"/>
      <c r="AF725" s="6" t="s">
        <v>365</v>
      </c>
      <c r="AG725" s="6"/>
      <c r="AH725" s="6" t="s">
        <v>1281</v>
      </c>
      <c r="AI725" s="6"/>
      <c r="AJ725" s="6" t="s">
        <v>1705</v>
      </c>
      <c r="AK725" s="6"/>
      <c r="AL725" s="6" t="s">
        <v>2103</v>
      </c>
      <c r="AM725" s="5">
        <v>0</v>
      </c>
      <c r="AN725" s="6" t="s">
        <v>2104</v>
      </c>
      <c r="AO725" s="6" t="s">
        <v>2105</v>
      </c>
      <c r="AP725" s="6" t="s">
        <v>2106</v>
      </c>
      <c r="AQ725" s="6" t="s">
        <v>1858</v>
      </c>
      <c r="AR725" s="6" t="s">
        <v>21</v>
      </c>
      <c r="AS725" s="10" t="s">
        <v>56</v>
      </c>
      <c r="AT725" s="10" t="s">
        <v>10</v>
      </c>
      <c r="AU725" s="10" t="s">
        <v>11</v>
      </c>
      <c r="AV725" s="10"/>
      <c r="AW725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'Munguba phlebovirus' ,/*[isType]=*/ '0' ,/*[exemplarAccessions]=*/ 'HM566164; HM566165; HM566166' ,/*[exemplarName]=*/ 'Mungua virus' ,/*[abbrev]=*/ 'MUNV' ,/*[exemplarIsolate]=*/ 'nk'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5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5" s="60" t="str">
        <f t="shared" ca="1" si="78"/>
        <v>/*[filename]=*/ 'ICTV MSL Release 35 2019 Changes.2.col_mapped.SQLinsert.xlsx' ,/*[sort]=*/ '718'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5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5" s="60" t="str">
        <f t="shared" si="80"/>
        <v xml:space="preserve">,/*[subclass]=*/NULL,/*[order]=*/ 'Bunyavirales' ,/*[suborder]=*/NULL,/*[family]=*/ 'Phenuiviridae' ,/*[subfamily]=*/NULL,/*[genus]=*/ 'Phlebovirus' ,/*[subgenus]=*/NULL,/*[species]=*/ 'Munguba phlebovirus' ,/*[isType]=*/ '0' ,/*[exemplarAccessions]=*/ 'HM566164; HM566165; HM566166' ,/*[exemplarName]=*/ 'Mungua virus' ,/*[abbrev]=*/ 'MUNV' ,/*[exemplarIsolate]=*/ 'nk' ,/*[isComplete]=*/ 'CCG' ,/*[molecule]=*/ 'ssRNA (+/-)' </v>
      </c>
      <c r="BB725" s="60" t="str">
        <f t="shared" si="81"/>
        <v xml:space="preserve">,/*[change]=*/ 'Create new' ,/*[rank]=*/ 'species' </v>
      </c>
    </row>
    <row r="726" spans="1:54" x14ac:dyDescent="0.2">
      <c r="A7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6" s="14">
        <v>719</v>
      </c>
      <c r="D726" s="16" t="s">
        <v>1968</v>
      </c>
      <c r="E726" s="14" t="s">
        <v>5792</v>
      </c>
      <c r="F726" s="16" t="s">
        <v>5464</v>
      </c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X726" s="6" t="s">
        <v>104</v>
      </c>
      <c r="Y726" s="6"/>
      <c r="Z726" s="6"/>
      <c r="AA726" s="6"/>
      <c r="AB726" s="6" t="s">
        <v>105</v>
      </c>
      <c r="AC726" s="6" t="s">
        <v>363</v>
      </c>
      <c r="AD726" s="6" t="s">
        <v>364</v>
      </c>
      <c r="AE726" s="6"/>
      <c r="AF726" s="6" t="s">
        <v>365</v>
      </c>
      <c r="AG726" s="6"/>
      <c r="AH726" s="6" t="s">
        <v>1281</v>
      </c>
      <c r="AI726" s="6"/>
      <c r="AJ726" s="6" t="s">
        <v>1705</v>
      </c>
      <c r="AK726" s="6"/>
      <c r="AL726" s="6" t="s">
        <v>2107</v>
      </c>
      <c r="AM726" s="5">
        <v>0</v>
      </c>
      <c r="AN726" s="6" t="s">
        <v>2108</v>
      </c>
      <c r="AO726" s="6" t="s">
        <v>2109</v>
      </c>
      <c r="AP726" s="6" t="s">
        <v>2110</v>
      </c>
      <c r="AQ726" s="6" t="s">
        <v>2111</v>
      </c>
      <c r="AR726" s="6" t="s">
        <v>21</v>
      </c>
      <c r="AS726" s="10" t="s">
        <v>56</v>
      </c>
      <c r="AT726" s="10" t="s">
        <v>10</v>
      </c>
      <c r="AU726" s="10" t="s">
        <v>11</v>
      </c>
      <c r="AV726" s="10"/>
      <c r="AW726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'Pena Blanca phlebovirus' ,/*[isType]=*/ '0' ,/*[exemplarAccessions]=*/ 'MK524341; MK524342; MK524343' ,/*[exemplarName]=*/ 'Peña Blanca virus' ,/*[abbrev]=*/ 'PEBV' ,/*[exemplarIsolate]=*/ 'SP1683-PA-2014'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6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6" s="60" t="str">
        <f t="shared" ca="1" si="78"/>
        <v>/*[filename]=*/ 'ICTV MSL Release 35 2019 Changes.2.col_mapped.SQLinsert.xlsx' ,/*[sort]=*/ '719'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6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6" s="60" t="str">
        <f t="shared" si="80"/>
        <v xml:space="preserve">,/*[subclass]=*/NULL,/*[order]=*/ 'Bunyavirales' ,/*[suborder]=*/NULL,/*[family]=*/ 'Phenuiviridae' ,/*[subfamily]=*/NULL,/*[genus]=*/ 'Phlebovirus' ,/*[subgenus]=*/NULL,/*[species]=*/ 'Pena Blanca phlebovirus' ,/*[isType]=*/ '0' ,/*[exemplarAccessions]=*/ 'MK524341; MK524342; MK524343' ,/*[exemplarName]=*/ 'Peña Blanca virus' ,/*[abbrev]=*/ 'PEBV' ,/*[exemplarIsolate]=*/ 'SP1683-PA-2014' ,/*[isComplete]=*/ 'CCG' ,/*[molecule]=*/ 'ssRNA (+/-)' </v>
      </c>
      <c r="BB726" s="60" t="str">
        <f t="shared" si="81"/>
        <v xml:space="preserve">,/*[change]=*/ 'Create new' ,/*[rank]=*/ 'species' </v>
      </c>
    </row>
    <row r="727" spans="1:54" x14ac:dyDescent="0.2">
      <c r="A7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7" s="14">
        <v>720</v>
      </c>
      <c r="D727" s="16" t="s">
        <v>1968</v>
      </c>
      <c r="E727" s="14" t="s">
        <v>5792</v>
      </c>
      <c r="F727" s="16" t="s">
        <v>5464</v>
      </c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X727" s="6" t="s">
        <v>104</v>
      </c>
      <c r="Y727" s="6"/>
      <c r="Z727" s="6"/>
      <c r="AA727" s="6"/>
      <c r="AB727" s="6" t="s">
        <v>105</v>
      </c>
      <c r="AC727" s="6" t="s">
        <v>363</v>
      </c>
      <c r="AD727" s="6" t="s">
        <v>364</v>
      </c>
      <c r="AE727" s="6"/>
      <c r="AF727" s="6" t="s">
        <v>365</v>
      </c>
      <c r="AG727" s="6"/>
      <c r="AH727" s="6" t="s">
        <v>1281</v>
      </c>
      <c r="AI727" s="6"/>
      <c r="AJ727" s="6" t="s">
        <v>1705</v>
      </c>
      <c r="AK727" s="6"/>
      <c r="AL727" s="6" t="s">
        <v>2112</v>
      </c>
      <c r="AM727" s="5">
        <v>0</v>
      </c>
      <c r="AN727" s="6" t="s">
        <v>2113</v>
      </c>
      <c r="AO727" s="6" t="s">
        <v>2114</v>
      </c>
      <c r="AP727" s="6" t="s">
        <v>2115</v>
      </c>
      <c r="AQ727" s="6" t="s">
        <v>2116</v>
      </c>
      <c r="AR727" s="6" t="s">
        <v>21</v>
      </c>
      <c r="AS727" s="10" t="s">
        <v>56</v>
      </c>
      <c r="AT727" s="10" t="s">
        <v>10</v>
      </c>
      <c r="AU727" s="10" t="s">
        <v>11</v>
      </c>
      <c r="AV727" s="10"/>
      <c r="AW727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'La Gloria phlebovirus' ,/*[isType]=*/ '0' ,/*[exemplarAccessions]=*/ 'MK524332; MK524333; MK524334' ,/*[exemplarName]=*/ 'La Gloria virus' ,/*[abbrev]=*/ 'LAGV' ,/*[exemplarIsolate]=*/ 'SP0584-PA-2014'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7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7" s="60" t="str">
        <f t="shared" ca="1" si="78"/>
        <v>/*[filename]=*/ 'ICTV MSL Release 35 2019 Changes.2.col_mapped.SQLinsert.xlsx' ,/*[sort]=*/ '720'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7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7" s="60" t="str">
        <f t="shared" si="80"/>
        <v xml:space="preserve">,/*[subclass]=*/NULL,/*[order]=*/ 'Bunyavirales' ,/*[suborder]=*/NULL,/*[family]=*/ 'Phenuiviridae' ,/*[subfamily]=*/NULL,/*[genus]=*/ 'Phlebovirus' ,/*[subgenus]=*/NULL,/*[species]=*/ 'La Gloria phlebovirus' ,/*[isType]=*/ '0' ,/*[exemplarAccessions]=*/ 'MK524332; MK524333; MK524334' ,/*[exemplarName]=*/ 'La Gloria virus' ,/*[abbrev]=*/ 'LAGV' ,/*[exemplarIsolate]=*/ 'SP0584-PA-2014' ,/*[isComplete]=*/ 'CCG' ,/*[molecule]=*/ 'ssRNA (+/-)' </v>
      </c>
      <c r="BB727" s="60" t="str">
        <f t="shared" si="81"/>
        <v xml:space="preserve">,/*[change]=*/ 'Create new' ,/*[rank]=*/ 'species' </v>
      </c>
    </row>
    <row r="728" spans="1:54" x14ac:dyDescent="0.2">
      <c r="A7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8" s="14">
        <v>721</v>
      </c>
      <c r="D728" s="16" t="s">
        <v>1968</v>
      </c>
      <c r="E728" s="14" t="s">
        <v>5792</v>
      </c>
      <c r="F728" s="16" t="s">
        <v>5464</v>
      </c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X728" s="6" t="s">
        <v>104</v>
      </c>
      <c r="Y728" s="6"/>
      <c r="Z728" s="6"/>
      <c r="AA728" s="6"/>
      <c r="AB728" s="6" t="s">
        <v>105</v>
      </c>
      <c r="AC728" s="6" t="s">
        <v>363</v>
      </c>
      <c r="AD728" s="6" t="s">
        <v>364</v>
      </c>
      <c r="AE728" s="6"/>
      <c r="AF728" s="6" t="s">
        <v>365</v>
      </c>
      <c r="AG728" s="6"/>
      <c r="AH728" s="6" t="s">
        <v>1281</v>
      </c>
      <c r="AI728" s="6"/>
      <c r="AJ728" s="6" t="s">
        <v>1705</v>
      </c>
      <c r="AK728" s="6"/>
      <c r="AL728" s="6" t="s">
        <v>2117</v>
      </c>
      <c r="AM728" s="5">
        <v>0</v>
      </c>
      <c r="AN728" s="6" t="s">
        <v>2118</v>
      </c>
      <c r="AO728" s="6" t="s">
        <v>2119</v>
      </c>
      <c r="AP728" s="6" t="s">
        <v>2120</v>
      </c>
      <c r="AQ728" s="6" t="s">
        <v>2121</v>
      </c>
      <c r="AR728" s="6" t="s">
        <v>21</v>
      </c>
      <c r="AS728" s="10" t="s">
        <v>56</v>
      </c>
      <c r="AT728" s="10" t="s">
        <v>10</v>
      </c>
      <c r="AU728" s="10" t="s">
        <v>11</v>
      </c>
      <c r="AV728" s="10"/>
      <c r="AW728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'Tico phebovirus' ,/*[isType]=*/ '0' ,/*[exemplarAccessions]=*/ 'MK524345; MK524346; MK524347' ,/*[exemplarName]=*/ 'Tico virus' ,/*[abbrev]=*/ 'TICV' ,/*[exemplarIsolate]=*/ 'SP0157-PA-2013'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8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8" s="60" t="str">
        <f t="shared" ca="1" si="78"/>
        <v>/*[filename]=*/ 'ICTV MSL Release 35 2019 Changes.2.col_mapped.SQLinsert.xlsx' ,/*[sort]=*/ '721'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8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8" s="60" t="str">
        <f t="shared" si="80"/>
        <v xml:space="preserve">,/*[subclass]=*/NULL,/*[order]=*/ 'Bunyavirales' ,/*[suborder]=*/NULL,/*[family]=*/ 'Phenuiviridae' ,/*[subfamily]=*/NULL,/*[genus]=*/ 'Phlebovirus' ,/*[subgenus]=*/NULL,/*[species]=*/ 'Tico phebovirus' ,/*[isType]=*/ '0' ,/*[exemplarAccessions]=*/ 'MK524345; MK524346; MK524347' ,/*[exemplarName]=*/ 'Tico virus' ,/*[abbrev]=*/ 'TICV' ,/*[exemplarIsolate]=*/ 'SP0157-PA-2013' ,/*[isComplete]=*/ 'CCG' ,/*[molecule]=*/ 'ssRNA (+/-)' </v>
      </c>
      <c r="BB728" s="60" t="str">
        <f t="shared" si="81"/>
        <v xml:space="preserve">,/*[change]=*/ 'Create new' ,/*[rank]=*/ 'species' </v>
      </c>
    </row>
    <row r="729" spans="1:54" x14ac:dyDescent="0.2">
      <c r="A7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9" s="14">
        <v>722</v>
      </c>
      <c r="D729" s="16" t="s">
        <v>1968</v>
      </c>
      <c r="E729" s="14" t="s">
        <v>5792</v>
      </c>
      <c r="F729" s="16" t="s">
        <v>5464</v>
      </c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X729" s="6" t="s">
        <v>104</v>
      </c>
      <c r="Y729" s="6"/>
      <c r="Z729" s="6"/>
      <c r="AA729" s="6"/>
      <c r="AB729" s="6" t="s">
        <v>105</v>
      </c>
      <c r="AC729" s="6" t="s">
        <v>363</v>
      </c>
      <c r="AD729" s="6" t="s">
        <v>364</v>
      </c>
      <c r="AE729" s="6"/>
      <c r="AF729" s="6" t="s">
        <v>365</v>
      </c>
      <c r="AG729" s="6"/>
      <c r="AH729" s="6" t="s">
        <v>1281</v>
      </c>
      <c r="AI729" s="6"/>
      <c r="AJ729" s="6" t="s">
        <v>1705</v>
      </c>
      <c r="AK729" s="6"/>
      <c r="AL729" s="6" t="s">
        <v>2122</v>
      </c>
      <c r="AM729" s="5">
        <v>0</v>
      </c>
      <c r="AN729" s="6" t="s">
        <v>2123</v>
      </c>
      <c r="AO729" s="6" t="s">
        <v>2124</v>
      </c>
      <c r="AP729" s="6" t="s">
        <v>2125</v>
      </c>
      <c r="AQ729" s="6" t="s">
        <v>2126</v>
      </c>
      <c r="AR729" s="6" t="s">
        <v>21</v>
      </c>
      <c r="AS729" s="10" t="s">
        <v>56</v>
      </c>
      <c r="AT729" s="10" t="s">
        <v>10</v>
      </c>
      <c r="AU729" s="10" t="s">
        <v>11</v>
      </c>
      <c r="AV729" s="10"/>
      <c r="AW729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'Anhanga phlebovirus' ,/*[isType]=*/ '0' ,/*[exemplarAccessions]=*/ 'KX611385; KX611386; KX611387' ,/*[exemplarName]=*/ 'Anhangá virus' ,/*[abbrev]=*/ 'ANHV' ,/*[exemplarIsolate]=*/ 'BeAn46852'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9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9" s="60" t="str">
        <f t="shared" ca="1" si="78"/>
        <v>/*[filename]=*/ 'ICTV MSL Release 35 2019 Changes.2.col_mapped.SQLinsert.xlsx' ,/*[sort]=*/ '722'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9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9" s="60" t="str">
        <f t="shared" si="80"/>
        <v xml:space="preserve">,/*[subclass]=*/NULL,/*[order]=*/ 'Bunyavirales' ,/*[suborder]=*/NULL,/*[family]=*/ 'Phenuiviridae' ,/*[subfamily]=*/NULL,/*[genus]=*/ 'Phlebovirus' ,/*[subgenus]=*/NULL,/*[species]=*/ 'Anhanga phlebovirus' ,/*[isType]=*/ '0' ,/*[exemplarAccessions]=*/ 'KX611385; KX611386; KX611387' ,/*[exemplarName]=*/ 'Anhangá virus' ,/*[abbrev]=*/ 'ANHV' ,/*[exemplarIsolate]=*/ 'BeAn46852' ,/*[isComplete]=*/ 'CCG' ,/*[molecule]=*/ 'ssRNA (+/-)' </v>
      </c>
      <c r="BB729" s="60" t="str">
        <f t="shared" si="81"/>
        <v xml:space="preserve">,/*[change]=*/ 'Create new' ,/*[rank]=*/ 'species' </v>
      </c>
    </row>
    <row r="730" spans="1:54" x14ac:dyDescent="0.2">
      <c r="A7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0" s="14">
        <v>723</v>
      </c>
      <c r="D730" s="16" t="s">
        <v>1968</v>
      </c>
      <c r="E730" s="14" t="s">
        <v>5792</v>
      </c>
      <c r="F730" s="16" t="s">
        <v>5464</v>
      </c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X730" s="6" t="s">
        <v>104</v>
      </c>
      <c r="Y730" s="6"/>
      <c r="Z730" s="6"/>
      <c r="AA730" s="6"/>
      <c r="AB730" s="6" t="s">
        <v>105</v>
      </c>
      <c r="AC730" s="6" t="s">
        <v>363</v>
      </c>
      <c r="AD730" s="6" t="s">
        <v>364</v>
      </c>
      <c r="AE730" s="6"/>
      <c r="AF730" s="6" t="s">
        <v>365</v>
      </c>
      <c r="AG730" s="6"/>
      <c r="AH730" s="6" t="s">
        <v>1281</v>
      </c>
      <c r="AI730" s="6"/>
      <c r="AJ730" s="6" t="s">
        <v>1705</v>
      </c>
      <c r="AK730" s="6"/>
      <c r="AL730" s="6" t="s">
        <v>2127</v>
      </c>
      <c r="AM730" s="5">
        <v>0</v>
      </c>
      <c r="AN730" s="6" t="s">
        <v>2128</v>
      </c>
      <c r="AO730" s="6" t="s">
        <v>2129</v>
      </c>
      <c r="AP730" s="6" t="s">
        <v>2130</v>
      </c>
      <c r="AQ730" s="6" t="s">
        <v>1858</v>
      </c>
      <c r="AR730" s="6" t="s">
        <v>8</v>
      </c>
      <c r="AS730" s="10" t="s">
        <v>56</v>
      </c>
      <c r="AT730" s="10" t="s">
        <v>10</v>
      </c>
      <c r="AU730" s="10" t="s">
        <v>11</v>
      </c>
      <c r="AV730" s="10"/>
      <c r="AW730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'Chagres phlebovirus' ,/*[isType]=*/ '0' ,/*[exemplarAccessions]=*/ 'HM566146; HM566147; HM566148' ,/*[exemplarName]=*/ 'Chagres virus' ,/*[abbrev]=*/ 'CHGV'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0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0" s="60" t="str">
        <f t="shared" ca="1" si="78"/>
        <v>/*[filename]=*/ 'ICTV MSL Release 35 2019 Changes.2.col_mapped.SQLinsert.xlsx' ,/*[sort]=*/ '723'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0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0" s="60" t="str">
        <f t="shared" si="80"/>
        <v xml:space="preserve">,/*[subclass]=*/NULL,/*[order]=*/ 'Bunyavirales' ,/*[suborder]=*/NULL,/*[family]=*/ 'Phenuiviridae' ,/*[subfamily]=*/NULL,/*[genus]=*/ 'Phlebovirus' ,/*[subgenus]=*/NULL,/*[species]=*/ 'Chagres phlebovirus' ,/*[isType]=*/ '0' ,/*[exemplarAccessions]=*/ 'HM566146; HM566147; HM566148' ,/*[exemplarName]=*/ 'Chagres virus' ,/*[abbrev]=*/ 'CHGV' ,/*[exemplarIsolate]=*/ 'nk' ,/*[isComplete]=*/ 'CG' ,/*[molecule]=*/ 'ssRNA (+/-)' </v>
      </c>
      <c r="BB730" s="60" t="str">
        <f t="shared" si="81"/>
        <v xml:space="preserve">,/*[change]=*/ 'Create new' ,/*[rank]=*/ 'species' </v>
      </c>
    </row>
    <row r="731" spans="1:54" x14ac:dyDescent="0.2">
      <c r="A7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1" s="14">
        <v>724</v>
      </c>
      <c r="D731" s="16" t="s">
        <v>1968</v>
      </c>
      <c r="E731" s="14" t="s">
        <v>5792</v>
      </c>
      <c r="F731" s="16" t="s">
        <v>5464</v>
      </c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X731" s="6" t="s">
        <v>104</v>
      </c>
      <c r="Y731" s="6"/>
      <c r="Z731" s="6"/>
      <c r="AA731" s="6"/>
      <c r="AB731" s="6" t="s">
        <v>105</v>
      </c>
      <c r="AC731" s="6" t="s">
        <v>363</v>
      </c>
      <c r="AD731" s="6" t="s">
        <v>364</v>
      </c>
      <c r="AE731" s="6"/>
      <c r="AF731" s="6" t="s">
        <v>365</v>
      </c>
      <c r="AG731" s="6"/>
      <c r="AH731" s="6" t="s">
        <v>1281</v>
      </c>
      <c r="AI731" s="6"/>
      <c r="AJ731" s="6" t="s">
        <v>1705</v>
      </c>
      <c r="AK731" s="6"/>
      <c r="AL731" s="6" t="s">
        <v>2131</v>
      </c>
      <c r="AM731" s="5">
        <v>0</v>
      </c>
      <c r="AN731" s="6" t="s">
        <v>2132</v>
      </c>
      <c r="AO731" s="6" t="s">
        <v>2133</v>
      </c>
      <c r="AP731" s="6" t="s">
        <v>2134</v>
      </c>
      <c r="AQ731" s="6" t="s">
        <v>2135</v>
      </c>
      <c r="AR731" s="6" t="s">
        <v>8</v>
      </c>
      <c r="AS731" s="10" t="s">
        <v>56</v>
      </c>
      <c r="AT731" s="10" t="s">
        <v>10</v>
      </c>
      <c r="AU731" s="10" t="s">
        <v>11</v>
      </c>
      <c r="AV731" s="10"/>
      <c r="AW731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'Uriurana phlebovirus' ,/*[isType]=*/ '0' ,/*[exemplarAccessions]=*/ 'HM566188; HM566189; HM566190' ,/*[exemplarName]=*/ 'Uriurana virus' ,/*[abbrev]=*/ 'URIV' ,/*[exemplarIsolate]=*/ 'BeAr479776'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1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1" s="60" t="str">
        <f t="shared" ca="1" si="78"/>
        <v>/*[filename]=*/ 'ICTV MSL Release 35 2019 Changes.2.col_mapped.SQLinsert.xlsx' ,/*[sort]=*/ '724'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1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1" s="60" t="str">
        <f t="shared" si="80"/>
        <v xml:space="preserve">,/*[subclass]=*/NULL,/*[order]=*/ 'Bunyavirales' ,/*[suborder]=*/NULL,/*[family]=*/ 'Phenuiviridae' ,/*[subfamily]=*/NULL,/*[genus]=*/ 'Phlebovirus' ,/*[subgenus]=*/NULL,/*[species]=*/ 'Uriurana phlebovirus' ,/*[isType]=*/ '0' ,/*[exemplarAccessions]=*/ 'HM566188; HM566189; HM566190' ,/*[exemplarName]=*/ 'Uriurana virus' ,/*[abbrev]=*/ 'URIV' ,/*[exemplarIsolate]=*/ 'BeAr479776' ,/*[isComplete]=*/ 'CG' ,/*[molecule]=*/ 'ssRNA (+/-)' </v>
      </c>
      <c r="BB731" s="60" t="str">
        <f t="shared" si="81"/>
        <v xml:space="preserve">,/*[change]=*/ 'Create new' ,/*[rank]=*/ 'species' </v>
      </c>
    </row>
    <row r="732" spans="1:54" x14ac:dyDescent="0.2">
      <c r="A7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2" s="14">
        <v>725</v>
      </c>
      <c r="D732" s="16" t="s">
        <v>1968</v>
      </c>
      <c r="E732" s="14" t="s">
        <v>5792</v>
      </c>
      <c r="F732" s="16" t="s">
        <v>5464</v>
      </c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X732" s="6" t="s">
        <v>104</v>
      </c>
      <c r="Y732" s="6"/>
      <c r="Z732" s="6"/>
      <c r="AA732" s="6"/>
      <c r="AB732" s="6" t="s">
        <v>105</v>
      </c>
      <c r="AC732" s="6" t="s">
        <v>363</v>
      </c>
      <c r="AD732" s="6" t="s">
        <v>364</v>
      </c>
      <c r="AE732" s="6"/>
      <c r="AF732" s="6" t="s">
        <v>365</v>
      </c>
      <c r="AG732" s="6"/>
      <c r="AH732" s="6" t="s">
        <v>1281</v>
      </c>
      <c r="AI732" s="6"/>
      <c r="AJ732" s="6" t="s">
        <v>1705</v>
      </c>
      <c r="AK732" s="6"/>
      <c r="AL732" s="6" t="s">
        <v>2136</v>
      </c>
      <c r="AM732" s="5">
        <v>0</v>
      </c>
      <c r="AN732" s="6" t="s">
        <v>2137</v>
      </c>
      <c r="AO732" s="6" t="s">
        <v>2138</v>
      </c>
      <c r="AP732" s="6" t="s">
        <v>2139</v>
      </c>
      <c r="AQ732" s="6" t="s">
        <v>2140</v>
      </c>
      <c r="AR732" s="10" t="s">
        <v>21</v>
      </c>
      <c r="AS732" s="10" t="s">
        <v>56</v>
      </c>
      <c r="AT732" s="10" t="s">
        <v>10</v>
      </c>
      <c r="AU732" s="10" t="s">
        <v>11</v>
      </c>
      <c r="AV732" s="10"/>
      <c r="AW732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'Lara phlebovirus' ,/*[isType]=*/ '0' ,/*[exemplarAccessions]=*/ 'HM566185; HM566186; HM566187' ,/*[exemplarName]=*/ 'Rio Claro virus' ,/*[abbrev]=*/ 'RICV' ,/*[exemplarIsolate]=*/ 'GGP-2011a'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2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2" s="60" t="str">
        <f t="shared" ca="1" si="78"/>
        <v>/*[filename]=*/ 'ICTV MSL Release 35 2019 Changes.2.col_mapped.SQLinsert.xlsx' ,/*[sort]=*/ '725'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2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2" s="60" t="str">
        <f t="shared" si="80"/>
        <v xml:space="preserve">,/*[subclass]=*/NULL,/*[order]=*/ 'Bunyavirales' ,/*[suborder]=*/NULL,/*[family]=*/ 'Phenuiviridae' ,/*[subfamily]=*/NULL,/*[genus]=*/ 'Phlebovirus' ,/*[subgenus]=*/NULL,/*[species]=*/ 'Lara phlebovirus' ,/*[isType]=*/ '0' ,/*[exemplarAccessions]=*/ 'HM566185; HM566186; HM566187' ,/*[exemplarName]=*/ 'Rio Claro virus' ,/*[abbrev]=*/ 'RICV' ,/*[exemplarIsolate]=*/ 'GGP-2011a' ,/*[isComplete]=*/ 'CCG' ,/*[molecule]=*/ 'ssRNA (+/-)' </v>
      </c>
      <c r="BB732" s="60" t="str">
        <f t="shared" si="81"/>
        <v xml:space="preserve">,/*[change]=*/ 'Create new' ,/*[rank]=*/ 'species' </v>
      </c>
    </row>
    <row r="733" spans="1:54" x14ac:dyDescent="0.2">
      <c r="A7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3" s="14">
        <v>726</v>
      </c>
      <c r="D733" s="16" t="s">
        <v>1968</v>
      </c>
      <c r="E733" s="14" t="s">
        <v>5792</v>
      </c>
      <c r="F733" s="16" t="s">
        <v>5464</v>
      </c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X733" s="6" t="s">
        <v>104</v>
      </c>
      <c r="Y733" s="6"/>
      <c r="Z733" s="6"/>
      <c r="AA733" s="6"/>
      <c r="AB733" s="6" t="s">
        <v>105</v>
      </c>
      <c r="AC733" s="6" t="s">
        <v>363</v>
      </c>
      <c r="AD733" s="6" t="s">
        <v>364</v>
      </c>
      <c r="AE733" s="6"/>
      <c r="AF733" s="6" t="s">
        <v>365</v>
      </c>
      <c r="AG733" s="6"/>
      <c r="AH733" s="6" t="s">
        <v>1281</v>
      </c>
      <c r="AI733" s="6"/>
      <c r="AJ733" s="6" t="s">
        <v>1705</v>
      </c>
      <c r="AK733" s="6"/>
      <c r="AL733" s="6" t="s">
        <v>2141</v>
      </c>
      <c r="AM733" s="5">
        <v>0</v>
      </c>
      <c r="AN733" s="6" t="s">
        <v>2142</v>
      </c>
      <c r="AO733" s="6" t="s">
        <v>2143</v>
      </c>
      <c r="AP733" s="6" t="s">
        <v>2144</v>
      </c>
      <c r="AQ733" s="6" t="s">
        <v>2145</v>
      </c>
      <c r="AR733" s="10" t="s">
        <v>21</v>
      </c>
      <c r="AS733" s="10" t="s">
        <v>56</v>
      </c>
      <c r="AT733" s="10" t="s">
        <v>10</v>
      </c>
      <c r="AU733" s="10" t="s">
        <v>11</v>
      </c>
      <c r="AV733" s="10"/>
      <c r="AW733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'Urucuri phlebovirus' ,/*[isType]=*/ '0' ,/*[exemplarAccessions]=*/ 'KX611403; KX611404; KX611405' ,/*[exemplarName]=*/ 'Urucuri virus' ,/*[abbrev]=*/ 'URUV' ,/*[exemplarIsolate]=*/ 'BeAn100049'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3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3" s="60" t="str">
        <f t="shared" ca="1" si="78"/>
        <v>/*[filename]=*/ 'ICTV MSL Release 35 2019 Changes.2.col_mapped.SQLinsert.xlsx' ,/*[sort]=*/ '726'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3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3" s="60" t="str">
        <f t="shared" si="80"/>
        <v xml:space="preserve">,/*[subclass]=*/NULL,/*[order]=*/ 'Bunyavirales' ,/*[suborder]=*/NULL,/*[family]=*/ 'Phenuiviridae' ,/*[subfamily]=*/NULL,/*[genus]=*/ 'Phlebovirus' ,/*[subgenus]=*/NULL,/*[species]=*/ 'Urucuri phlebovirus' ,/*[isType]=*/ '0' ,/*[exemplarAccessions]=*/ 'KX611403; KX611404; KX611405' ,/*[exemplarName]=*/ 'Urucuri virus' ,/*[abbrev]=*/ 'URUV' ,/*[exemplarIsolate]=*/ 'BeAn100049' ,/*[isComplete]=*/ 'CCG' ,/*[molecule]=*/ 'ssRNA (+/-)' </v>
      </c>
      <c r="BB733" s="60" t="str">
        <f t="shared" si="81"/>
        <v xml:space="preserve">,/*[change]=*/ 'Create new' ,/*[rank]=*/ 'species' </v>
      </c>
    </row>
    <row r="734" spans="1:54" x14ac:dyDescent="0.2">
      <c r="A7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4" s="14">
        <v>727</v>
      </c>
      <c r="D734" s="16" t="s">
        <v>1968</v>
      </c>
      <c r="E734" s="14" t="s">
        <v>5792</v>
      </c>
      <c r="F734" s="16" t="s">
        <v>5464</v>
      </c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X734" s="6" t="s">
        <v>104</v>
      </c>
      <c r="Y734" s="6"/>
      <c r="Z734" s="6"/>
      <c r="AA734" s="6"/>
      <c r="AB734" s="6" t="s">
        <v>105</v>
      </c>
      <c r="AC734" s="6" t="s">
        <v>363</v>
      </c>
      <c r="AD734" s="6" t="s">
        <v>364</v>
      </c>
      <c r="AE734" s="6"/>
      <c r="AF734" s="6" t="s">
        <v>365</v>
      </c>
      <c r="AG734" s="6"/>
      <c r="AH734" s="6" t="s">
        <v>1281</v>
      </c>
      <c r="AI734" s="6"/>
      <c r="AJ734" s="6" t="s">
        <v>1705</v>
      </c>
      <c r="AK734" s="6"/>
      <c r="AL734" s="6" t="s">
        <v>2146</v>
      </c>
      <c r="AM734" s="5">
        <v>0</v>
      </c>
      <c r="AN734" s="6" t="s">
        <v>2147</v>
      </c>
      <c r="AO734" s="6" t="s">
        <v>2148</v>
      </c>
      <c r="AP734" s="6" t="s">
        <v>2149</v>
      </c>
      <c r="AQ734" s="6" t="s">
        <v>2150</v>
      </c>
      <c r="AR734" s="10" t="s">
        <v>21</v>
      </c>
      <c r="AS734" s="10" t="s">
        <v>56</v>
      </c>
      <c r="AT734" s="10" t="s">
        <v>10</v>
      </c>
      <c r="AU734" s="10" t="s">
        <v>11</v>
      </c>
      <c r="AV734" s="10"/>
      <c r="AW734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'Viola phlebovirus' ,/*[isType]=*/ '0' ,/*[exemplarAccessions]=*/ 'MF289183; MF289184; MH119632' ,/*[exemplarName]=*/ 'viola virus' ,/*[abbrev]=*/ 'VIOV' ,/*[exemplarIsolate]=*/ 'BR/MT_PanAr2015'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4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4" s="60" t="str">
        <f t="shared" ca="1" si="78"/>
        <v>/*[filename]=*/ 'ICTV MSL Release 35 2019 Changes.2.col_mapped.SQLinsert.xlsx' ,/*[sort]=*/ '727'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4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4" s="60" t="str">
        <f t="shared" si="80"/>
        <v xml:space="preserve">,/*[subclass]=*/NULL,/*[order]=*/ 'Bunyavirales' ,/*[suborder]=*/NULL,/*[family]=*/ 'Phenuiviridae' ,/*[subfamily]=*/NULL,/*[genus]=*/ 'Phlebovirus' ,/*[subgenus]=*/NULL,/*[species]=*/ 'Viola phlebovirus' ,/*[isType]=*/ '0' ,/*[exemplarAccessions]=*/ 'MF289183; MF289184; MH119632' ,/*[exemplarName]=*/ 'viola virus' ,/*[abbrev]=*/ 'VIOV' ,/*[exemplarIsolate]=*/ 'BR/MT_PanAr2015' ,/*[isComplete]=*/ 'CCG' ,/*[molecule]=*/ 'ssRNA (+/-)' </v>
      </c>
      <c r="BB734" s="60" t="str">
        <f t="shared" si="81"/>
        <v xml:space="preserve">,/*[change]=*/ 'Create new' ,/*[rank]=*/ 'species' </v>
      </c>
    </row>
    <row r="735" spans="1:54" x14ac:dyDescent="0.2">
      <c r="A7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5" s="14">
        <v>728</v>
      </c>
      <c r="D735" s="16" t="s">
        <v>1968</v>
      </c>
      <c r="E735" s="14" t="s">
        <v>5792</v>
      </c>
      <c r="F735" s="16" t="s">
        <v>5464</v>
      </c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X735" s="6" t="s">
        <v>104</v>
      </c>
      <c r="Y735" s="6"/>
      <c r="Z735" s="6"/>
      <c r="AA735" s="6"/>
      <c r="AB735" s="6" t="s">
        <v>105</v>
      </c>
      <c r="AC735" s="6" t="s">
        <v>363</v>
      </c>
      <c r="AD735" s="6" t="s">
        <v>364</v>
      </c>
      <c r="AE735" s="6"/>
      <c r="AF735" s="6" t="s">
        <v>365</v>
      </c>
      <c r="AG735" s="6"/>
      <c r="AH735" s="6" t="s">
        <v>1281</v>
      </c>
      <c r="AI735" s="6"/>
      <c r="AJ735" s="6" t="s">
        <v>1705</v>
      </c>
      <c r="AK735" s="6"/>
      <c r="AL735" s="6" t="s">
        <v>2151</v>
      </c>
      <c r="AM735" s="5">
        <v>0</v>
      </c>
      <c r="AN735" s="6" t="s">
        <v>2152</v>
      </c>
      <c r="AO735" s="6" t="s">
        <v>2153</v>
      </c>
      <c r="AP735" s="6" t="s">
        <v>2154</v>
      </c>
      <c r="AQ735" s="6" t="s">
        <v>2155</v>
      </c>
      <c r="AR735" s="10" t="s">
        <v>8</v>
      </c>
      <c r="AS735" s="10" t="s">
        <v>56</v>
      </c>
      <c r="AT735" s="10" t="s">
        <v>10</v>
      </c>
      <c r="AU735" s="10" t="s">
        <v>11</v>
      </c>
      <c r="AV735" s="10"/>
      <c r="AW735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'Gabek phlebovirus' ,/*[isType]=*/ '0' ,/*[exemplarAccessions]=*/ 'KF297903; KF297904; KF297905' ,/*[exemplarName]=*/ 'Gabek forest virus' ,/*[abbrev]=*/ 'GFV' ,/*[exemplarIsolate]=*/ 'Sud AN 754-61'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5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5" s="60" t="str">
        <f t="shared" ca="1" si="78"/>
        <v>/*[filename]=*/ 'ICTV MSL Release 35 2019 Changes.2.col_mapped.SQLinsert.xlsx' ,/*[sort]=*/ '728'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5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5" s="60" t="str">
        <f t="shared" si="80"/>
        <v xml:space="preserve">,/*[subclass]=*/NULL,/*[order]=*/ 'Bunyavirales' ,/*[suborder]=*/NULL,/*[family]=*/ 'Phenuiviridae' ,/*[subfamily]=*/NULL,/*[genus]=*/ 'Phlebovirus' ,/*[subgenus]=*/NULL,/*[species]=*/ 'Gabek phlebovirus' ,/*[isType]=*/ '0' ,/*[exemplarAccessions]=*/ 'KF297903; KF297904; KF297905' ,/*[exemplarName]=*/ 'Gabek forest virus' ,/*[abbrev]=*/ 'GFV' ,/*[exemplarIsolate]=*/ 'Sud AN 754-61' ,/*[isComplete]=*/ 'CG' ,/*[molecule]=*/ 'ssRNA (+/-)' </v>
      </c>
      <c r="BB735" s="60" t="str">
        <f t="shared" si="81"/>
        <v xml:space="preserve">,/*[change]=*/ 'Create new' ,/*[rank]=*/ 'species' </v>
      </c>
    </row>
    <row r="736" spans="1:54" x14ac:dyDescent="0.2">
      <c r="A7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6" s="14">
        <v>729</v>
      </c>
      <c r="D736" s="16" t="s">
        <v>1968</v>
      </c>
      <c r="E736" s="14" t="s">
        <v>5792</v>
      </c>
      <c r="F736" s="16" t="s">
        <v>5464</v>
      </c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X736" s="6" t="s">
        <v>104</v>
      </c>
      <c r="Y736" s="6"/>
      <c r="Z736" s="6"/>
      <c r="AA736" s="6"/>
      <c r="AB736" s="6" t="s">
        <v>105</v>
      </c>
      <c r="AC736" s="6" t="s">
        <v>363</v>
      </c>
      <c r="AD736" s="6" t="s">
        <v>364</v>
      </c>
      <c r="AE736" s="6"/>
      <c r="AF736" s="6" t="s">
        <v>365</v>
      </c>
      <c r="AG736" s="6"/>
      <c r="AH736" s="6" t="s">
        <v>1281</v>
      </c>
      <c r="AI736" s="6"/>
      <c r="AJ736" s="6" t="s">
        <v>1705</v>
      </c>
      <c r="AK736" s="6"/>
      <c r="AL736" s="6" t="s">
        <v>2156</v>
      </c>
      <c r="AM736" s="5">
        <v>0</v>
      </c>
      <c r="AN736" s="6" t="s">
        <v>2157</v>
      </c>
      <c r="AO736" s="6" t="s">
        <v>2158</v>
      </c>
      <c r="AP736" s="6" t="s">
        <v>2159</v>
      </c>
      <c r="AQ736" s="6" t="s">
        <v>2160</v>
      </c>
      <c r="AR736" s="10" t="s">
        <v>8</v>
      </c>
      <c r="AS736" s="10" t="s">
        <v>56</v>
      </c>
      <c r="AT736" s="10" t="s">
        <v>10</v>
      </c>
      <c r="AU736" s="10" t="s">
        <v>11</v>
      </c>
      <c r="AV736" s="10"/>
      <c r="AW736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'Ntepes phlebovirus' ,/*[isType]=*/ '0' ,/*[exemplarAccessions]=*/ 'MF695810; MF695811; MF695812' ,/*[exemplarName]=*/ 'Ntepes virus' ,/*[abbrev]=*/ 'NTPV' ,/*[exemplarIsolate]=*/ 'MRG54-KE-2014'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6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6" s="60" t="str">
        <f t="shared" ca="1" si="78"/>
        <v>/*[filename]=*/ 'ICTV MSL Release 35 2019 Changes.2.col_mapped.SQLinsert.xlsx' ,/*[sort]=*/ '729'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6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6" s="60" t="str">
        <f t="shared" si="80"/>
        <v xml:space="preserve">,/*[subclass]=*/NULL,/*[order]=*/ 'Bunyavirales' ,/*[suborder]=*/NULL,/*[family]=*/ 'Phenuiviridae' ,/*[subfamily]=*/NULL,/*[genus]=*/ 'Phlebovirus' ,/*[subgenus]=*/NULL,/*[species]=*/ 'Ntepes phlebovirus' ,/*[isType]=*/ '0' ,/*[exemplarAccessions]=*/ 'MF695810; MF695811; MF695812' ,/*[exemplarName]=*/ 'Ntepes virus' ,/*[abbrev]=*/ 'NTPV' ,/*[exemplarIsolate]=*/ 'MRG54-KE-2014' ,/*[isComplete]=*/ 'CG' ,/*[molecule]=*/ 'ssRNA (+/-)' </v>
      </c>
      <c r="BB736" s="60" t="str">
        <f t="shared" si="81"/>
        <v xml:space="preserve">,/*[change]=*/ 'Create new' ,/*[rank]=*/ 'species' </v>
      </c>
    </row>
    <row r="737" spans="1:54" x14ac:dyDescent="0.2">
      <c r="A7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7" s="14">
        <v>730</v>
      </c>
      <c r="D737" s="16" t="s">
        <v>1968</v>
      </c>
      <c r="E737" s="14" t="s">
        <v>5792</v>
      </c>
      <c r="F737" s="16" t="s">
        <v>5464</v>
      </c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X737" s="6" t="s">
        <v>104</v>
      </c>
      <c r="Y737" s="6"/>
      <c r="Z737" s="6"/>
      <c r="AA737" s="6"/>
      <c r="AB737" s="6" t="s">
        <v>105</v>
      </c>
      <c r="AC737" s="6" t="s">
        <v>363</v>
      </c>
      <c r="AD737" s="6" t="s">
        <v>364</v>
      </c>
      <c r="AE737" s="6"/>
      <c r="AF737" s="6" t="s">
        <v>365</v>
      </c>
      <c r="AG737" s="6"/>
      <c r="AH737" s="6" t="s">
        <v>1281</v>
      </c>
      <c r="AI737" s="6"/>
      <c r="AJ737" s="6" t="s">
        <v>1705</v>
      </c>
      <c r="AK737" s="6"/>
      <c r="AL737" s="6" t="s">
        <v>2161</v>
      </c>
      <c r="AM737" s="5">
        <v>0</v>
      </c>
      <c r="AN737" s="6" t="s">
        <v>2162</v>
      </c>
      <c r="AO737" s="6" t="s">
        <v>2163</v>
      </c>
      <c r="AP737" s="6" t="s">
        <v>2164</v>
      </c>
      <c r="AQ737" s="6" t="s">
        <v>2165</v>
      </c>
      <c r="AR737" s="10" t="s">
        <v>21</v>
      </c>
      <c r="AS737" s="10" t="s">
        <v>56</v>
      </c>
      <c r="AT737" s="10" t="s">
        <v>10</v>
      </c>
      <c r="AU737" s="10" t="s">
        <v>11</v>
      </c>
      <c r="AV737" s="10"/>
      <c r="AW737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'Karimabad phlebovirus' ,/*[isType]=*/ '0' ,/*[exemplarAccessions]=*/ 'KF297909; KF297910; KF297911' ,/*[exemplarName]=*/ 'Karimabad virus' ,/*[abbrev]=*/ 'KARV' ,/*[exemplarIsolate]=*/ '91045-AG'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7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7" s="60" t="str">
        <f t="shared" ca="1" si="78"/>
        <v>/*[filename]=*/ 'ICTV MSL Release 35 2019 Changes.2.col_mapped.SQLinsert.xlsx' ,/*[sort]=*/ '730'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7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7" s="60" t="str">
        <f t="shared" si="80"/>
        <v xml:space="preserve">,/*[subclass]=*/NULL,/*[order]=*/ 'Bunyavirales' ,/*[suborder]=*/NULL,/*[family]=*/ 'Phenuiviridae' ,/*[subfamily]=*/NULL,/*[genus]=*/ 'Phlebovirus' ,/*[subgenus]=*/NULL,/*[species]=*/ 'Karimabad phlebovirus' ,/*[isType]=*/ '0' ,/*[exemplarAccessions]=*/ 'KF297909; KF297910; KF297911' ,/*[exemplarName]=*/ 'Karimabad virus' ,/*[abbrev]=*/ 'KARV' ,/*[exemplarIsolate]=*/ '91045-AG' ,/*[isComplete]=*/ 'CCG' ,/*[molecule]=*/ 'ssRNA (+/-)' </v>
      </c>
      <c r="BB737" s="60" t="str">
        <f t="shared" si="81"/>
        <v xml:space="preserve">,/*[change]=*/ 'Create new' ,/*[rank]=*/ 'species' </v>
      </c>
    </row>
    <row r="738" spans="1:54" x14ac:dyDescent="0.2">
      <c r="A7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8" s="14">
        <v>731</v>
      </c>
      <c r="D738" s="16" t="s">
        <v>1968</v>
      </c>
      <c r="E738" s="14" t="s">
        <v>5792</v>
      </c>
      <c r="F738" s="16" t="s">
        <v>5464</v>
      </c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X738" s="6" t="s">
        <v>104</v>
      </c>
      <c r="Y738" s="6"/>
      <c r="Z738" s="6"/>
      <c r="AA738" s="6"/>
      <c r="AB738" s="6" t="s">
        <v>105</v>
      </c>
      <c r="AC738" s="6" t="s">
        <v>363</v>
      </c>
      <c r="AD738" s="6" t="s">
        <v>364</v>
      </c>
      <c r="AE738" s="6"/>
      <c r="AF738" s="6" t="s">
        <v>365</v>
      </c>
      <c r="AG738" s="6"/>
      <c r="AH738" s="6" t="s">
        <v>1281</v>
      </c>
      <c r="AI738" s="6"/>
      <c r="AJ738" s="6" t="s">
        <v>1705</v>
      </c>
      <c r="AK738" s="6"/>
      <c r="AL738" s="6" t="s">
        <v>2166</v>
      </c>
      <c r="AM738" s="5">
        <v>0</v>
      </c>
      <c r="AN738" s="6" t="s">
        <v>2167</v>
      </c>
      <c r="AO738" s="6" t="s">
        <v>2168</v>
      </c>
      <c r="AP738" s="6" t="s">
        <v>2169</v>
      </c>
      <c r="AQ738" s="6" t="s">
        <v>2170</v>
      </c>
      <c r="AR738" s="10" t="s">
        <v>21</v>
      </c>
      <c r="AS738" s="10" t="s">
        <v>56</v>
      </c>
      <c r="AT738" s="10" t="s">
        <v>10</v>
      </c>
      <c r="AU738" s="10" t="s">
        <v>11</v>
      </c>
      <c r="AV738" s="10"/>
      <c r="AW738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'Tapara phlebovirus' ,/*[isType]=*/ '0' ,/*[exemplarAccessions]=*/ 'KX611397; KX611398; KX611399' ,/*[exemplarName]=*/ 'Tapará virus' ,/*[abbrev]=*/ 'TPRV' ,/*[exemplarIsolate]=*/ 'BeAr413570'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8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8" s="60" t="str">
        <f t="shared" ca="1" si="78"/>
        <v>/*[filename]=*/ 'ICTV MSL Release 35 2019 Changes.2.col_mapped.SQLinsert.xlsx' ,/*[sort]=*/ '731'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8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8" s="60" t="str">
        <f t="shared" si="80"/>
        <v xml:space="preserve">,/*[subclass]=*/NULL,/*[order]=*/ 'Bunyavirales' ,/*[suborder]=*/NULL,/*[family]=*/ 'Phenuiviridae' ,/*[subfamily]=*/NULL,/*[genus]=*/ 'Phlebovirus' ,/*[subgenus]=*/NULL,/*[species]=*/ 'Tapara phlebovirus' ,/*[isType]=*/ '0' ,/*[exemplarAccessions]=*/ 'KX611397; KX611398; KX611399' ,/*[exemplarName]=*/ 'Tapará virus' ,/*[abbrev]=*/ 'TPRV' ,/*[exemplarIsolate]=*/ 'BeAr413570' ,/*[isComplete]=*/ 'CCG' ,/*[molecule]=*/ 'ssRNA (+/-)' </v>
      </c>
      <c r="BB738" s="60" t="str">
        <f t="shared" si="81"/>
        <v xml:space="preserve">,/*[change]=*/ 'Create new' ,/*[rank]=*/ 'species' </v>
      </c>
    </row>
    <row r="739" spans="1:54" x14ac:dyDescent="0.2">
      <c r="A7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9" s="14">
        <v>732</v>
      </c>
      <c r="D739" s="16" t="s">
        <v>1968</v>
      </c>
      <c r="E739" s="14" t="s">
        <v>5792</v>
      </c>
      <c r="F739" s="16" t="s">
        <v>5464</v>
      </c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X739" s="6" t="s">
        <v>104</v>
      </c>
      <c r="Y739" s="6"/>
      <c r="Z739" s="6"/>
      <c r="AA739" s="6"/>
      <c r="AB739" s="6" t="s">
        <v>105</v>
      </c>
      <c r="AC739" s="6" t="s">
        <v>363</v>
      </c>
      <c r="AD739" s="6" t="s">
        <v>364</v>
      </c>
      <c r="AE739" s="6"/>
      <c r="AF739" s="6" t="s">
        <v>365</v>
      </c>
      <c r="AG739" s="6"/>
      <c r="AH739" s="6" t="s">
        <v>1281</v>
      </c>
      <c r="AI739" s="6"/>
      <c r="AJ739" s="6" t="s">
        <v>1705</v>
      </c>
      <c r="AK739" s="6"/>
      <c r="AL739" s="6" t="s">
        <v>2171</v>
      </c>
      <c r="AM739" s="5">
        <v>0</v>
      </c>
      <c r="AN739" s="6" t="s">
        <v>2172</v>
      </c>
      <c r="AO739" s="6" t="s">
        <v>2173</v>
      </c>
      <c r="AP739" s="6" t="s">
        <v>2174</v>
      </c>
      <c r="AQ739" s="6" t="s">
        <v>1858</v>
      </c>
      <c r="AR739" s="10" t="s">
        <v>8</v>
      </c>
      <c r="AS739" s="10" t="s">
        <v>56</v>
      </c>
      <c r="AT739" s="10" t="s">
        <v>10</v>
      </c>
      <c r="AU739" s="10" t="s">
        <v>11</v>
      </c>
      <c r="AV739" s="10"/>
      <c r="AW739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'Alenquer phlebovirus' ,/*[isType]=*/ '0' ,/*[exemplarAccessions]=*/ 'HM119401; HM119402; HM119403' ,/*[exemplarName]=*/ 'Alenquer virus' ,/*[abbrev]=*/ 'ALEV'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9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9" s="60" t="str">
        <f t="shared" ca="1" si="78"/>
        <v>/*[filename]=*/ 'ICTV MSL Release 35 2019 Changes.2.col_mapped.SQLinsert.xlsx' ,/*[sort]=*/ '732'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9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9" s="60" t="str">
        <f t="shared" si="80"/>
        <v xml:space="preserve">,/*[subclass]=*/NULL,/*[order]=*/ 'Bunyavirales' ,/*[suborder]=*/NULL,/*[family]=*/ 'Phenuiviridae' ,/*[subfamily]=*/NULL,/*[genus]=*/ 'Phlebovirus' ,/*[subgenus]=*/NULL,/*[species]=*/ 'Alenquer phlebovirus' ,/*[isType]=*/ '0' ,/*[exemplarAccessions]=*/ 'HM119401; HM119402; HM119403' ,/*[exemplarName]=*/ 'Alenquer virus' ,/*[abbrev]=*/ 'ALEV' ,/*[exemplarIsolate]=*/ 'nk' ,/*[isComplete]=*/ 'CG' ,/*[molecule]=*/ 'ssRNA (+/-)' </v>
      </c>
      <c r="BB739" s="60" t="str">
        <f t="shared" si="81"/>
        <v xml:space="preserve">,/*[change]=*/ 'Create new' ,/*[rank]=*/ 'species' </v>
      </c>
    </row>
    <row r="740" spans="1:54" x14ac:dyDescent="0.2">
      <c r="A7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0" s="14">
        <v>733</v>
      </c>
      <c r="D740" s="16" t="s">
        <v>1968</v>
      </c>
      <c r="E740" s="14" t="s">
        <v>5792</v>
      </c>
      <c r="F740" s="16" t="s">
        <v>5464</v>
      </c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X740" s="6" t="s">
        <v>104</v>
      </c>
      <c r="Y740" s="6"/>
      <c r="Z740" s="6"/>
      <c r="AA740" s="6"/>
      <c r="AB740" s="6" t="s">
        <v>105</v>
      </c>
      <c r="AC740" s="6" t="s">
        <v>363</v>
      </c>
      <c r="AD740" s="6" t="s">
        <v>364</v>
      </c>
      <c r="AE740" s="6"/>
      <c r="AF740" s="6" t="s">
        <v>365</v>
      </c>
      <c r="AG740" s="6"/>
      <c r="AH740" s="6" t="s">
        <v>1281</v>
      </c>
      <c r="AI740" s="6"/>
      <c r="AJ740" s="6" t="s">
        <v>1705</v>
      </c>
      <c r="AK740" s="6"/>
      <c r="AL740" s="6" t="s">
        <v>2175</v>
      </c>
      <c r="AM740" s="5">
        <v>0</v>
      </c>
      <c r="AN740" s="6" t="s">
        <v>2176</v>
      </c>
      <c r="AO740" s="6" t="s">
        <v>2177</v>
      </c>
      <c r="AP740" s="6" t="s">
        <v>2178</v>
      </c>
      <c r="AQ740" s="6">
        <v>213</v>
      </c>
      <c r="AR740" s="10" t="s">
        <v>8</v>
      </c>
      <c r="AS740" s="10" t="s">
        <v>56</v>
      </c>
      <c r="AT740" s="10" t="s">
        <v>10</v>
      </c>
      <c r="AU740" s="10" t="s">
        <v>11</v>
      </c>
      <c r="AV740" s="10"/>
      <c r="AW740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'Toros phlebovirus' ,/*[isType]=*/ '0' ,/*[exemplarAccessions]=*/ 'KP966619; KP966620; KP966621' ,/*[exemplarName]=*/ 'Toros virus' ,/*[abbrev]=*/ 'TORV' ,/*[exemplarIsolate]=*/ '213'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0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0" s="60" t="str">
        <f t="shared" ca="1" si="78"/>
        <v>/*[filename]=*/ 'ICTV MSL Release 35 2019 Changes.2.col_mapped.SQLinsert.xlsx' ,/*[sort]=*/ '733'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0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0" s="60" t="str">
        <f t="shared" si="80"/>
        <v xml:space="preserve">,/*[subclass]=*/NULL,/*[order]=*/ 'Bunyavirales' ,/*[suborder]=*/NULL,/*[family]=*/ 'Phenuiviridae' ,/*[subfamily]=*/NULL,/*[genus]=*/ 'Phlebovirus' ,/*[subgenus]=*/NULL,/*[species]=*/ 'Toros phlebovirus' ,/*[isType]=*/ '0' ,/*[exemplarAccessions]=*/ 'KP966619; KP966620; KP966621' ,/*[exemplarName]=*/ 'Toros virus' ,/*[abbrev]=*/ 'TORV' ,/*[exemplarIsolate]=*/ '213' ,/*[isComplete]=*/ 'CG' ,/*[molecule]=*/ 'ssRNA (+/-)' </v>
      </c>
      <c r="BB740" s="60" t="str">
        <f t="shared" si="81"/>
        <v xml:space="preserve">,/*[change]=*/ 'Create new' ,/*[rank]=*/ 'species' </v>
      </c>
    </row>
    <row r="741" spans="1:54" x14ac:dyDescent="0.2">
      <c r="A7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1" s="14">
        <v>734</v>
      </c>
      <c r="D741" s="16" t="s">
        <v>1968</v>
      </c>
      <c r="E741" s="14" t="s">
        <v>5792</v>
      </c>
      <c r="F741" s="16" t="s">
        <v>5464</v>
      </c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X741" s="6" t="s">
        <v>104</v>
      </c>
      <c r="Y741" s="6"/>
      <c r="Z741" s="6"/>
      <c r="AA741" s="6"/>
      <c r="AB741" s="6" t="s">
        <v>105</v>
      </c>
      <c r="AC741" s="6" t="s">
        <v>363</v>
      </c>
      <c r="AD741" s="6" t="s">
        <v>364</v>
      </c>
      <c r="AE741" s="6"/>
      <c r="AF741" s="6" t="s">
        <v>365</v>
      </c>
      <c r="AG741" s="6"/>
      <c r="AH741" s="6" t="s">
        <v>1281</v>
      </c>
      <c r="AI741" s="6"/>
      <c r="AJ741" s="6" t="s">
        <v>1705</v>
      </c>
      <c r="AK741" s="6"/>
      <c r="AL741" s="6" t="s">
        <v>2179</v>
      </c>
      <c r="AM741" s="5">
        <v>0</v>
      </c>
      <c r="AN741" s="6" t="s">
        <v>2180</v>
      </c>
      <c r="AO741" s="6" t="s">
        <v>2181</v>
      </c>
      <c r="AP741" s="6" t="s">
        <v>2182</v>
      </c>
      <c r="AQ741" s="6">
        <v>131</v>
      </c>
      <c r="AR741" s="10" t="s">
        <v>8</v>
      </c>
      <c r="AS741" s="10" t="s">
        <v>56</v>
      </c>
      <c r="AT741" s="10" t="s">
        <v>10</v>
      </c>
      <c r="AU741" s="10" t="s">
        <v>11</v>
      </c>
      <c r="AV741" s="10"/>
      <c r="AW741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'Dashli phlebovirus' ,/*[isType]=*/ '0' ,/*[exemplarAccessions]=*/ 'KP771821; KP771822; KP771823' ,/*[exemplarName]=*/ 'Dāshlī virus' ,/*[abbrev]=*/ 'DASV' ,/*[exemplarIsolate]=*/ '131'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1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1" s="60" t="str">
        <f t="shared" ca="1" si="78"/>
        <v>/*[filename]=*/ 'ICTV MSL Release 35 2019 Changes.2.col_mapped.SQLinsert.xlsx' ,/*[sort]=*/ '734'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1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1" s="60" t="str">
        <f t="shared" si="80"/>
        <v xml:space="preserve">,/*[subclass]=*/NULL,/*[order]=*/ 'Bunyavirales' ,/*[suborder]=*/NULL,/*[family]=*/ 'Phenuiviridae' ,/*[subfamily]=*/NULL,/*[genus]=*/ 'Phlebovirus' ,/*[subgenus]=*/NULL,/*[species]=*/ 'Dashli phlebovirus' ,/*[isType]=*/ '0' ,/*[exemplarAccessions]=*/ 'KP771821; KP771822; KP771823' ,/*[exemplarName]=*/ 'Dāshlī virus' ,/*[abbrev]=*/ 'DASV' ,/*[exemplarIsolate]=*/ '131' ,/*[isComplete]=*/ 'CG' ,/*[molecule]=*/ 'ssRNA (+/-)' </v>
      </c>
      <c r="BB741" s="60" t="str">
        <f t="shared" si="81"/>
        <v xml:space="preserve">,/*[change]=*/ 'Create new' ,/*[rank]=*/ 'species' </v>
      </c>
    </row>
    <row r="742" spans="1:54" x14ac:dyDescent="0.2">
      <c r="A7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2" s="14">
        <v>735</v>
      </c>
      <c r="D742" s="16" t="s">
        <v>1968</v>
      </c>
      <c r="E742" s="14" t="s">
        <v>5792</v>
      </c>
      <c r="F742" s="16" t="s">
        <v>5464</v>
      </c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X742" s="6" t="s">
        <v>104</v>
      </c>
      <c r="Y742" s="6"/>
      <c r="Z742" s="6"/>
      <c r="AA742" s="6"/>
      <c r="AB742" s="6" t="s">
        <v>105</v>
      </c>
      <c r="AC742" s="6" t="s">
        <v>363</v>
      </c>
      <c r="AD742" s="6" t="s">
        <v>364</v>
      </c>
      <c r="AE742" s="6"/>
      <c r="AF742" s="6" t="s">
        <v>365</v>
      </c>
      <c r="AG742" s="6"/>
      <c r="AH742" s="6" t="s">
        <v>1281</v>
      </c>
      <c r="AI742" s="6"/>
      <c r="AJ742" s="6" t="s">
        <v>1705</v>
      </c>
      <c r="AK742" s="6"/>
      <c r="AL742" s="6" t="s">
        <v>2183</v>
      </c>
      <c r="AM742" s="5">
        <v>0</v>
      </c>
      <c r="AN742" s="6" t="s">
        <v>2184</v>
      </c>
      <c r="AO742" s="6" t="s">
        <v>2185</v>
      </c>
      <c r="AP742" s="6" t="s">
        <v>2186</v>
      </c>
      <c r="AQ742" s="6" t="s">
        <v>2187</v>
      </c>
      <c r="AR742" s="10" t="s">
        <v>8</v>
      </c>
      <c r="AS742" s="10" t="s">
        <v>56</v>
      </c>
      <c r="AT742" s="10" t="s">
        <v>10</v>
      </c>
      <c r="AU742" s="10" t="s">
        <v>11</v>
      </c>
      <c r="AV742" s="10"/>
      <c r="AW742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'Sicilian phlebovirus' ,/*[isType]=*/ '0' ,/*[exemplarAccessions]=*/ 'GQ847511; GQ847512; GQ847513' ,/*[exemplarName]=*/ 'sandfly fever Sicilian virus' ,/*[abbrev]=*/ 'SFCV' ,/*[exemplarIsolate]=*/ 'Izmir 19'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2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2" s="60" t="str">
        <f t="shared" ca="1" si="78"/>
        <v>/*[filename]=*/ 'ICTV MSL Release 35 2019 Changes.2.col_mapped.SQLinsert.xlsx' ,/*[sort]=*/ '735'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2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2" s="60" t="str">
        <f t="shared" si="80"/>
        <v xml:space="preserve">,/*[subclass]=*/NULL,/*[order]=*/ 'Bunyavirales' ,/*[suborder]=*/NULL,/*[family]=*/ 'Phenuiviridae' ,/*[subfamily]=*/NULL,/*[genus]=*/ 'Phlebovirus' ,/*[subgenus]=*/NULL,/*[species]=*/ 'Sicilian phlebovirus' ,/*[isType]=*/ '0' ,/*[exemplarAccessions]=*/ 'GQ847511; GQ847512; GQ847513' ,/*[exemplarName]=*/ 'sandfly fever Sicilian virus' ,/*[abbrev]=*/ 'SFCV' ,/*[exemplarIsolate]=*/ 'Izmir 19' ,/*[isComplete]=*/ 'CG' ,/*[molecule]=*/ 'ssRNA (+/-)' </v>
      </c>
      <c r="BB742" s="60" t="str">
        <f t="shared" si="81"/>
        <v xml:space="preserve">,/*[change]=*/ 'Create new' ,/*[rank]=*/ 'species' </v>
      </c>
    </row>
    <row r="743" spans="1:54" x14ac:dyDescent="0.2">
      <c r="A7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3" s="14">
        <v>736</v>
      </c>
      <c r="D743" s="16" t="s">
        <v>1968</v>
      </c>
      <c r="E743" s="14" t="s">
        <v>5792</v>
      </c>
      <c r="F743" s="16" t="s">
        <v>5464</v>
      </c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X743" s="6" t="s">
        <v>104</v>
      </c>
      <c r="Y743" s="6"/>
      <c r="Z743" s="6"/>
      <c r="AA743" s="6"/>
      <c r="AB743" s="6" t="s">
        <v>105</v>
      </c>
      <c r="AC743" s="6" t="s">
        <v>363</v>
      </c>
      <c r="AD743" s="6" t="s">
        <v>364</v>
      </c>
      <c r="AE743" s="6"/>
      <c r="AF743" s="6" t="s">
        <v>365</v>
      </c>
      <c r="AG743" s="6"/>
      <c r="AH743" s="6" t="s">
        <v>1281</v>
      </c>
      <c r="AI743" s="6"/>
      <c r="AJ743" s="6" t="s">
        <v>1705</v>
      </c>
      <c r="AK743" s="6"/>
      <c r="AL743" s="6" t="s">
        <v>2188</v>
      </c>
      <c r="AM743" s="5">
        <v>0</v>
      </c>
      <c r="AN743" s="6" t="s">
        <v>2189</v>
      </c>
      <c r="AO743" s="6" t="s">
        <v>2190</v>
      </c>
      <c r="AP743" s="6" t="s">
        <v>2191</v>
      </c>
      <c r="AQ743" s="6" t="s">
        <v>2192</v>
      </c>
      <c r="AR743" s="10" t="s">
        <v>8</v>
      </c>
      <c r="AS743" s="10" t="s">
        <v>56</v>
      </c>
      <c r="AT743" s="10" t="s">
        <v>10</v>
      </c>
      <c r="AU743" s="10" t="s">
        <v>11</v>
      </c>
      <c r="AV743" s="10"/>
      <c r="AW743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'Itaporanga phlebovirus' ,/*[isType]=*/ '0' ,/*[exemplarAccessions]=*/ 'MK330771; MK330772; MK330773' ,/*[exemplarName]=*/ 'Itaporanga virus' ,/*[abbrev]=*/ 'ITPV' ,/*[exemplarIsolate]=*/ 'original'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3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3" s="60" t="str">
        <f t="shared" ca="1" si="78"/>
        <v>/*[filename]=*/ 'ICTV MSL Release 35 2019 Changes.2.col_mapped.SQLinsert.xlsx' ,/*[sort]=*/ '736'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3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3" s="60" t="str">
        <f t="shared" si="80"/>
        <v xml:space="preserve">,/*[subclass]=*/NULL,/*[order]=*/ 'Bunyavirales' ,/*[suborder]=*/NULL,/*[family]=*/ 'Phenuiviridae' ,/*[subfamily]=*/NULL,/*[genus]=*/ 'Phlebovirus' ,/*[subgenus]=*/NULL,/*[species]=*/ 'Itaporanga phlebovirus' ,/*[isType]=*/ '0' ,/*[exemplarAccessions]=*/ 'MK330771; MK330772; MK330773' ,/*[exemplarName]=*/ 'Itaporanga virus' ,/*[abbrev]=*/ 'ITPV' ,/*[exemplarIsolate]=*/ 'original' ,/*[isComplete]=*/ 'CG' ,/*[molecule]=*/ 'ssRNA (+/-)' </v>
      </c>
      <c r="BB743" s="60" t="str">
        <f t="shared" si="81"/>
        <v xml:space="preserve">,/*[change]=*/ 'Create new' ,/*[rank]=*/ 'species' </v>
      </c>
    </row>
    <row r="744" spans="1:54" x14ac:dyDescent="0.2">
      <c r="A7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4" s="14">
        <v>737</v>
      </c>
      <c r="D744" s="16" t="s">
        <v>1968</v>
      </c>
      <c r="E744" s="14" t="s">
        <v>5792</v>
      </c>
      <c r="F744" s="16" t="s">
        <v>5464</v>
      </c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X744" s="6" t="s">
        <v>104</v>
      </c>
      <c r="Y744" s="6"/>
      <c r="Z744" s="6"/>
      <c r="AA744" s="6"/>
      <c r="AB744" s="6" t="s">
        <v>105</v>
      </c>
      <c r="AC744" s="6" t="s">
        <v>363</v>
      </c>
      <c r="AD744" s="6" t="s">
        <v>364</v>
      </c>
      <c r="AE744" s="6"/>
      <c r="AF744" s="6" t="s">
        <v>365</v>
      </c>
      <c r="AG744" s="6"/>
      <c r="AH744" s="6" t="s">
        <v>1281</v>
      </c>
      <c r="AI744" s="6"/>
      <c r="AJ744" s="6" t="s">
        <v>1705</v>
      </c>
      <c r="AK744" s="6"/>
      <c r="AL744" s="6" t="s">
        <v>2193</v>
      </c>
      <c r="AM744" s="5">
        <v>0</v>
      </c>
      <c r="AN744" s="6" t="s">
        <v>2194</v>
      </c>
      <c r="AO744" s="6" t="s">
        <v>2195</v>
      </c>
      <c r="AP744" s="6" t="s">
        <v>2196</v>
      </c>
      <c r="AQ744" s="6" t="s">
        <v>2197</v>
      </c>
      <c r="AR744" s="10" t="s">
        <v>8</v>
      </c>
      <c r="AS744" s="10" t="s">
        <v>56</v>
      </c>
      <c r="AT744" s="10" t="s">
        <v>10</v>
      </c>
      <c r="AU744" s="10" t="s">
        <v>11</v>
      </c>
      <c r="AV744" s="10"/>
      <c r="AW744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'Massilia phlebovirus' ,/*[isType]=*/ '0' ,/*[exemplarAccessions]=*/ 'EU725771; EU7257712; EU725773' ,/*[exemplarName]=*/ 'Massilia virus' ,/*[abbrev]=*/ 'MASV' ,/*[exemplarIsolate]=*/ 'W'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4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4" s="60" t="str">
        <f t="shared" ca="1" si="78"/>
        <v>/*[filename]=*/ 'ICTV MSL Release 35 2019 Changes.2.col_mapped.SQLinsert.xlsx' ,/*[sort]=*/ '737'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4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4" s="60" t="str">
        <f t="shared" si="80"/>
        <v xml:space="preserve">,/*[subclass]=*/NULL,/*[order]=*/ 'Bunyavirales' ,/*[suborder]=*/NULL,/*[family]=*/ 'Phenuiviridae' ,/*[subfamily]=*/NULL,/*[genus]=*/ 'Phlebovirus' ,/*[subgenus]=*/NULL,/*[species]=*/ 'Massilia phlebovirus' ,/*[isType]=*/ '0' ,/*[exemplarAccessions]=*/ 'EU725771; EU7257712; EU725773' ,/*[exemplarName]=*/ 'Massilia virus' ,/*[abbrev]=*/ 'MASV' ,/*[exemplarIsolate]=*/ 'W' ,/*[isComplete]=*/ 'CG' ,/*[molecule]=*/ 'ssRNA (+/-)' </v>
      </c>
      <c r="BB744" s="60" t="str">
        <f t="shared" si="81"/>
        <v xml:space="preserve">,/*[change]=*/ 'Create new' ,/*[rank]=*/ 'species' </v>
      </c>
    </row>
    <row r="745" spans="1:54" x14ac:dyDescent="0.2">
      <c r="A7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5" s="14">
        <v>738</v>
      </c>
      <c r="D745" s="16" t="s">
        <v>1968</v>
      </c>
      <c r="E745" s="14" t="s">
        <v>5792</v>
      </c>
      <c r="F745" s="16" t="s">
        <v>5464</v>
      </c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X745" s="6" t="s">
        <v>104</v>
      </c>
      <c r="Y745" s="6"/>
      <c r="Z745" s="6"/>
      <c r="AA745" s="6"/>
      <c r="AB745" s="6" t="s">
        <v>105</v>
      </c>
      <c r="AC745" s="6" t="s">
        <v>363</v>
      </c>
      <c r="AD745" s="6" t="s">
        <v>364</v>
      </c>
      <c r="AE745" s="6"/>
      <c r="AF745" s="6" t="s">
        <v>365</v>
      </c>
      <c r="AG745" s="6"/>
      <c r="AH745" s="6" t="s">
        <v>1281</v>
      </c>
      <c r="AI745" s="6"/>
      <c r="AJ745" s="6" t="s">
        <v>1705</v>
      </c>
      <c r="AK745" s="6"/>
      <c r="AL745" s="6" t="s">
        <v>2198</v>
      </c>
      <c r="AM745" s="5">
        <v>0</v>
      </c>
      <c r="AN745" s="6" t="s">
        <v>2199</v>
      </c>
      <c r="AO745" s="6" t="s">
        <v>2200</v>
      </c>
      <c r="AP745" s="6" t="s">
        <v>2201</v>
      </c>
      <c r="AQ745" s="6" t="s">
        <v>2202</v>
      </c>
      <c r="AR745" s="10" t="s">
        <v>21</v>
      </c>
      <c r="AS745" s="10" t="s">
        <v>56</v>
      </c>
      <c r="AT745" s="10" t="s">
        <v>10</v>
      </c>
      <c r="AU745" s="10" t="s">
        <v>11</v>
      </c>
      <c r="AV745" s="10"/>
      <c r="AW745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'Punique phlebovirus' ,/*[isType]=*/ '0' ,/*[exemplarAccessions]=*/ 'JF920133; JF920134; JF920135' ,/*[exemplarName]=*/ 'Punique virus' ,/*[abbrev]=*/ 'PUNV' ,/*[exemplarIsolate]=*/ 'PI-B4-2008'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5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5" s="60" t="str">
        <f t="shared" ca="1" si="78"/>
        <v>/*[filename]=*/ 'ICTV MSL Release 35 2019 Changes.2.col_mapped.SQLinsert.xlsx' ,/*[sort]=*/ '738'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5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5" s="60" t="str">
        <f t="shared" si="80"/>
        <v xml:space="preserve">,/*[subclass]=*/NULL,/*[order]=*/ 'Bunyavirales' ,/*[suborder]=*/NULL,/*[family]=*/ 'Phenuiviridae' ,/*[subfamily]=*/NULL,/*[genus]=*/ 'Phlebovirus' ,/*[subgenus]=*/NULL,/*[species]=*/ 'Punique phlebovirus' ,/*[isType]=*/ '0' ,/*[exemplarAccessions]=*/ 'JF920133; JF920134; JF920135' ,/*[exemplarName]=*/ 'Punique virus' ,/*[abbrev]=*/ 'PUNV' ,/*[exemplarIsolate]=*/ 'PI-B4-2008' ,/*[isComplete]=*/ 'CCG' ,/*[molecule]=*/ 'ssRNA (+/-)' </v>
      </c>
      <c r="BB745" s="60" t="str">
        <f t="shared" si="81"/>
        <v xml:space="preserve">,/*[change]=*/ 'Create new' ,/*[rank]=*/ 'species' </v>
      </c>
    </row>
    <row r="746" spans="1:54" x14ac:dyDescent="0.2">
      <c r="A7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6" s="14">
        <v>739</v>
      </c>
      <c r="D746" s="16" t="s">
        <v>1968</v>
      </c>
      <c r="E746" s="14" t="s">
        <v>5792</v>
      </c>
      <c r="F746" s="16" t="s">
        <v>5464</v>
      </c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X746" s="6" t="s">
        <v>104</v>
      </c>
      <c r="Y746" s="6"/>
      <c r="Z746" s="6"/>
      <c r="AA746" s="6"/>
      <c r="AB746" s="6" t="s">
        <v>105</v>
      </c>
      <c r="AC746" s="6" t="s">
        <v>363</v>
      </c>
      <c r="AD746" s="6" t="s">
        <v>364</v>
      </c>
      <c r="AE746" s="6"/>
      <c r="AF746" s="6" t="s">
        <v>365</v>
      </c>
      <c r="AG746" s="6"/>
      <c r="AH746" s="6" t="s">
        <v>1281</v>
      </c>
      <c r="AI746" s="6"/>
      <c r="AJ746" s="6" t="s">
        <v>1705</v>
      </c>
      <c r="AK746" s="6"/>
      <c r="AL746" s="6" t="s">
        <v>2203</v>
      </c>
      <c r="AM746" s="5">
        <v>0</v>
      </c>
      <c r="AN746" s="6" t="s">
        <v>2204</v>
      </c>
      <c r="AO746" s="6" t="s">
        <v>2205</v>
      </c>
      <c r="AP746" s="6" t="s">
        <v>2206</v>
      </c>
      <c r="AQ746" s="6" t="s">
        <v>2207</v>
      </c>
      <c r="AR746" s="10" t="s">
        <v>21</v>
      </c>
      <c r="AS746" s="10" t="s">
        <v>56</v>
      </c>
      <c r="AT746" s="10" t="s">
        <v>10</v>
      </c>
      <c r="AU746" s="10" t="s">
        <v>11</v>
      </c>
      <c r="AV746" s="10"/>
      <c r="AW746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'Tehran phlebovirus' ,/*[isType]=*/ '0' ,/*[exemplarAccessions]=*/ 'JF939846; JF939847; JF939848' ,/*[exemplarName]=*/ 'Tehran virus' ,/*[abbrev]=*/ 'THEV' ,/*[exemplarIsolate]=*/ 'I-47'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6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6" s="60" t="str">
        <f t="shared" ca="1" si="78"/>
        <v>/*[filename]=*/ 'ICTV MSL Release 35 2019 Changes.2.col_mapped.SQLinsert.xlsx' ,/*[sort]=*/ '739'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6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6" s="60" t="str">
        <f t="shared" si="80"/>
        <v xml:space="preserve">,/*[subclass]=*/NULL,/*[order]=*/ 'Bunyavirales' ,/*[suborder]=*/NULL,/*[family]=*/ 'Phenuiviridae' ,/*[subfamily]=*/NULL,/*[genus]=*/ 'Phlebovirus' ,/*[subgenus]=*/NULL,/*[species]=*/ 'Tehran phlebovirus' ,/*[isType]=*/ '0' ,/*[exemplarAccessions]=*/ 'JF939846; JF939847; JF939848' ,/*[exemplarName]=*/ 'Tehran virus' ,/*[abbrev]=*/ 'THEV' ,/*[exemplarIsolate]=*/ 'I-47' ,/*[isComplete]=*/ 'CCG' ,/*[molecule]=*/ 'ssRNA (+/-)' </v>
      </c>
      <c r="BB746" s="60" t="str">
        <f t="shared" si="81"/>
        <v xml:space="preserve">,/*[change]=*/ 'Create new' ,/*[rank]=*/ 'species' </v>
      </c>
    </row>
    <row r="747" spans="1:54" x14ac:dyDescent="0.2">
      <c r="A7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7" s="14">
        <v>740</v>
      </c>
      <c r="D747" s="16" t="s">
        <v>1968</v>
      </c>
      <c r="E747" s="14" t="s">
        <v>5792</v>
      </c>
      <c r="F747" s="16" t="s">
        <v>5464</v>
      </c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X747" s="6" t="s">
        <v>104</v>
      </c>
      <c r="Y747" s="6"/>
      <c r="Z747" s="6"/>
      <c r="AA747" s="6"/>
      <c r="AB747" s="6" t="s">
        <v>105</v>
      </c>
      <c r="AC747" s="6" t="s">
        <v>363</v>
      </c>
      <c r="AD747" s="6" t="s">
        <v>364</v>
      </c>
      <c r="AE747" s="6"/>
      <c r="AF747" s="6" t="s">
        <v>365</v>
      </c>
      <c r="AG747" s="6"/>
      <c r="AH747" s="6" t="s">
        <v>1281</v>
      </c>
      <c r="AI747" s="6"/>
      <c r="AJ747" s="6" t="s">
        <v>1705</v>
      </c>
      <c r="AK747" s="6"/>
      <c r="AL747" s="6" t="s">
        <v>2208</v>
      </c>
      <c r="AM747" s="5">
        <v>0</v>
      </c>
      <c r="AN747" s="6" t="s">
        <v>2209</v>
      </c>
      <c r="AO747" s="6" t="s">
        <v>2210</v>
      </c>
      <c r="AP747" s="6" t="s">
        <v>2211</v>
      </c>
      <c r="AQ747" s="6">
        <v>37</v>
      </c>
      <c r="AR747" s="10" t="s">
        <v>21</v>
      </c>
      <c r="AS747" s="10" t="s">
        <v>56</v>
      </c>
      <c r="AT747" s="10" t="s">
        <v>10</v>
      </c>
      <c r="AU747" s="10" t="s">
        <v>11</v>
      </c>
      <c r="AV747" s="10"/>
      <c r="AW747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'Zerdali phlebovirus' ,/*[isType]=*/ '0' ,/*[exemplarAccessions]=*/ 'KP966616; KP966617; KP966618' ,/*[exemplarName]=*/ 'Zerdali virus' ,/*[abbrev]=*/ 'ZERV' ,/*[exemplarIsolate]=*/ '37'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7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7" s="60" t="str">
        <f t="shared" ca="1" si="78"/>
        <v>/*[filename]=*/ 'ICTV MSL Release 35 2019 Changes.2.col_mapped.SQLinsert.xlsx' ,/*[sort]=*/ '740'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7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7" s="60" t="str">
        <f t="shared" si="80"/>
        <v xml:space="preserve">,/*[subclass]=*/NULL,/*[order]=*/ 'Bunyavirales' ,/*[suborder]=*/NULL,/*[family]=*/ 'Phenuiviridae' ,/*[subfamily]=*/NULL,/*[genus]=*/ 'Phlebovirus' ,/*[subgenus]=*/NULL,/*[species]=*/ 'Zerdali phlebovirus' ,/*[isType]=*/ '0' ,/*[exemplarAccessions]=*/ 'KP966616; KP966617; KP966618' ,/*[exemplarName]=*/ 'Zerdali virus' ,/*[abbrev]=*/ 'ZERV' ,/*[exemplarIsolate]=*/ '37' ,/*[isComplete]=*/ 'CCG' ,/*[molecule]=*/ 'ssRNA (+/-)' </v>
      </c>
      <c r="BB747" s="60" t="str">
        <f t="shared" si="81"/>
        <v xml:space="preserve">,/*[change]=*/ 'Create new' ,/*[rank]=*/ 'species' </v>
      </c>
    </row>
    <row r="748" spans="1:54" x14ac:dyDescent="0.2">
      <c r="A7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8" s="14">
        <v>741</v>
      </c>
      <c r="D748" s="16" t="s">
        <v>1968</v>
      </c>
      <c r="E748" s="14" t="s">
        <v>5792</v>
      </c>
      <c r="F748" s="16" t="s">
        <v>5464</v>
      </c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X748" s="6" t="s">
        <v>104</v>
      </c>
      <c r="Y748" s="6"/>
      <c r="Z748" s="6"/>
      <c r="AA748" s="6"/>
      <c r="AB748" s="6" t="s">
        <v>105</v>
      </c>
      <c r="AC748" s="6" t="s">
        <v>363</v>
      </c>
      <c r="AD748" s="6" t="s">
        <v>364</v>
      </c>
      <c r="AE748" s="6"/>
      <c r="AF748" s="6" t="s">
        <v>365</v>
      </c>
      <c r="AG748" s="6"/>
      <c r="AH748" s="6" t="s">
        <v>1281</v>
      </c>
      <c r="AI748" s="6"/>
      <c r="AJ748" s="6" t="s">
        <v>1705</v>
      </c>
      <c r="AK748" s="6"/>
      <c r="AL748" s="6" t="s">
        <v>2212</v>
      </c>
      <c r="AM748" s="5">
        <v>0</v>
      </c>
      <c r="AN748" s="6" t="s">
        <v>2213</v>
      </c>
      <c r="AO748" s="6" t="s">
        <v>2214</v>
      </c>
      <c r="AP748" s="6" t="s">
        <v>2215</v>
      </c>
      <c r="AQ748" s="6" t="s">
        <v>2216</v>
      </c>
      <c r="AR748" s="10" t="s">
        <v>21</v>
      </c>
      <c r="AS748" s="10" t="s">
        <v>56</v>
      </c>
      <c r="AT748" s="10" t="s">
        <v>10</v>
      </c>
      <c r="AU748" s="10" t="s">
        <v>11</v>
      </c>
      <c r="AV748" s="10"/>
      <c r="AW748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'Toscana phlebovirus' ,/*[isType]=*/ '0' ,/*[exemplarAccessions]=*/ 'X68414; X53794; X89628' ,/*[exemplarName]=*/ 'Toscana virus' ,/*[abbrev]=*/ 'TOSV' ,/*[exemplarIsolate]=*/ 'ISS.Phl.3'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8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8" s="60" t="str">
        <f t="shared" ca="1" si="78"/>
        <v>/*[filename]=*/ 'ICTV MSL Release 35 2019 Changes.2.col_mapped.SQLinsert.xlsx' ,/*[sort]=*/ '741'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8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8" s="60" t="str">
        <f t="shared" si="80"/>
        <v xml:space="preserve">,/*[subclass]=*/NULL,/*[order]=*/ 'Bunyavirales' ,/*[suborder]=*/NULL,/*[family]=*/ 'Phenuiviridae' ,/*[subfamily]=*/NULL,/*[genus]=*/ 'Phlebovirus' ,/*[subgenus]=*/NULL,/*[species]=*/ 'Toscana phlebovirus' ,/*[isType]=*/ '0' ,/*[exemplarAccessions]=*/ 'X68414; X53794; X89628' ,/*[exemplarName]=*/ 'Toscana virus' ,/*[abbrev]=*/ 'TOSV' ,/*[exemplarIsolate]=*/ 'ISS.Phl.3' ,/*[isComplete]=*/ 'CCG' ,/*[molecule]=*/ 'ssRNA (+/-)' </v>
      </c>
      <c r="BB748" s="60" t="str">
        <f t="shared" si="81"/>
        <v xml:space="preserve">,/*[change]=*/ 'Create new' ,/*[rank]=*/ 'species' </v>
      </c>
    </row>
    <row r="749" spans="1:54" x14ac:dyDescent="0.2">
      <c r="A7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9" s="14">
        <v>742</v>
      </c>
      <c r="D749" s="16" t="s">
        <v>1968</v>
      </c>
      <c r="E749" s="14" t="s">
        <v>5792</v>
      </c>
      <c r="F749" s="16" t="s">
        <v>5464</v>
      </c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X749" s="6" t="s">
        <v>104</v>
      </c>
      <c r="Y749" s="6"/>
      <c r="Z749" s="6"/>
      <c r="AA749" s="6"/>
      <c r="AB749" s="6" t="s">
        <v>105</v>
      </c>
      <c r="AC749" s="6" t="s">
        <v>363</v>
      </c>
      <c r="AD749" s="6" t="s">
        <v>364</v>
      </c>
      <c r="AE749" s="6"/>
      <c r="AF749" s="6" t="s">
        <v>365</v>
      </c>
      <c r="AG749" s="6"/>
      <c r="AH749" s="6" t="s">
        <v>1281</v>
      </c>
      <c r="AI749" s="6"/>
      <c r="AJ749" s="6" t="s">
        <v>1705</v>
      </c>
      <c r="AK749" s="6"/>
      <c r="AL749" s="6" t="s">
        <v>2217</v>
      </c>
      <c r="AM749" s="5">
        <v>0</v>
      </c>
      <c r="AN749" s="6" t="s">
        <v>2218</v>
      </c>
      <c r="AO749" s="6" t="s">
        <v>2219</v>
      </c>
      <c r="AP749" s="6" t="s">
        <v>1980</v>
      </c>
      <c r="AQ749" s="6">
        <v>195</v>
      </c>
      <c r="AR749" s="10" t="s">
        <v>8</v>
      </c>
      <c r="AS749" s="10" t="s">
        <v>56</v>
      </c>
      <c r="AT749" s="10" t="s">
        <v>10</v>
      </c>
      <c r="AU749" s="10" t="s">
        <v>11</v>
      </c>
      <c r="AV749" s="10"/>
      <c r="AW749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'Adana phlebovirus' ,/*[isType]=*/ '0' ,/*[exemplarAccessions]=*/ 'KJ939330; KJ939331; KJ939332' ,/*[exemplarName]=*/ 'Adana virus' ,/*[abbrev]=*/ 'ADAV' ,/*[exemplarIsolate]=*/ '195'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9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9" s="60" t="str">
        <f t="shared" ca="1" si="78"/>
        <v>/*[filename]=*/ 'ICTV MSL Release 35 2019 Changes.2.col_mapped.SQLinsert.xlsx' ,/*[sort]=*/ '742'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9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9" s="60" t="str">
        <f t="shared" si="80"/>
        <v xml:space="preserve">,/*[subclass]=*/NULL,/*[order]=*/ 'Bunyavirales' ,/*[suborder]=*/NULL,/*[family]=*/ 'Phenuiviridae' ,/*[subfamily]=*/NULL,/*[genus]=*/ 'Phlebovirus' ,/*[subgenus]=*/NULL,/*[species]=*/ 'Adana phlebovirus' ,/*[isType]=*/ '0' ,/*[exemplarAccessions]=*/ 'KJ939330; KJ939331; KJ939332' ,/*[exemplarName]=*/ 'Adana virus' ,/*[abbrev]=*/ 'ADAV' ,/*[exemplarIsolate]=*/ '195' ,/*[isComplete]=*/ 'CG' ,/*[molecule]=*/ 'ssRNA (+/-)' </v>
      </c>
      <c r="BB749" s="60" t="str">
        <f t="shared" si="81"/>
        <v xml:space="preserve">,/*[change]=*/ 'Create new' ,/*[rank]=*/ 'species' </v>
      </c>
    </row>
    <row r="750" spans="1:54" x14ac:dyDescent="0.2">
      <c r="A7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0" s="14">
        <v>743</v>
      </c>
      <c r="D750" s="16" t="s">
        <v>1968</v>
      </c>
      <c r="E750" s="14" t="s">
        <v>5792</v>
      </c>
      <c r="F750" s="16" t="s">
        <v>5464</v>
      </c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X750" s="6" t="s">
        <v>104</v>
      </c>
      <c r="Y750" s="6"/>
      <c r="Z750" s="6"/>
      <c r="AA750" s="6"/>
      <c r="AB750" s="6" t="s">
        <v>105</v>
      </c>
      <c r="AC750" s="6" t="s">
        <v>363</v>
      </c>
      <c r="AD750" s="6" t="s">
        <v>364</v>
      </c>
      <c r="AE750" s="6"/>
      <c r="AF750" s="6" t="s">
        <v>365</v>
      </c>
      <c r="AG750" s="6"/>
      <c r="AH750" s="6" t="s">
        <v>1281</v>
      </c>
      <c r="AI750" s="6"/>
      <c r="AJ750" s="6" t="s">
        <v>1705</v>
      </c>
      <c r="AK750" s="6"/>
      <c r="AL750" s="6" t="s">
        <v>2220</v>
      </c>
      <c r="AM750" s="5">
        <v>0</v>
      </c>
      <c r="AN750" s="6" t="s">
        <v>2221</v>
      </c>
      <c r="AO750" s="6" t="s">
        <v>2222</v>
      </c>
      <c r="AP750" s="6" t="s">
        <v>2223</v>
      </c>
      <c r="AQ750" s="6" t="s">
        <v>2224</v>
      </c>
      <c r="AR750" s="10" t="s">
        <v>8</v>
      </c>
      <c r="AS750" s="10" t="s">
        <v>56</v>
      </c>
      <c r="AT750" s="10" t="s">
        <v>10</v>
      </c>
      <c r="AU750" s="10" t="s">
        <v>11</v>
      </c>
      <c r="AV750" s="10"/>
      <c r="AW750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'Alcube phlebovirus' ,/*[isType]=*/ '0' ,/*[exemplarAccessions]=*/ 'KR363190; KR363191; KR363192' ,/*[exemplarName]=*/ 'Alcube virus' ,/*[abbrev]=*/ 'ACBV' ,/*[exemplarIsolate]=*/ 'S20'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0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0" s="60" t="str">
        <f t="shared" ca="1" si="78"/>
        <v>/*[filename]=*/ 'ICTV MSL Release 35 2019 Changes.2.col_mapped.SQLinsert.xlsx' ,/*[sort]=*/ '743'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0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0" s="60" t="str">
        <f t="shared" si="80"/>
        <v xml:space="preserve">,/*[subclass]=*/NULL,/*[order]=*/ 'Bunyavirales' ,/*[suborder]=*/NULL,/*[family]=*/ 'Phenuiviridae' ,/*[subfamily]=*/NULL,/*[genus]=*/ 'Phlebovirus' ,/*[subgenus]=*/NULL,/*[species]=*/ 'Alcube phlebovirus' ,/*[isType]=*/ '0' ,/*[exemplarAccessions]=*/ 'KR363190; KR363191; KR363192' ,/*[exemplarName]=*/ 'Alcube virus' ,/*[abbrev]=*/ 'ACBV' ,/*[exemplarIsolate]=*/ 'S20' ,/*[isComplete]=*/ 'CG' ,/*[molecule]=*/ 'ssRNA (+/-)' </v>
      </c>
      <c r="BB750" s="60" t="str">
        <f t="shared" si="81"/>
        <v xml:space="preserve">,/*[change]=*/ 'Create new' ,/*[rank]=*/ 'species' </v>
      </c>
    </row>
    <row r="751" spans="1:54" x14ac:dyDescent="0.2">
      <c r="A7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1" s="14">
        <v>744</v>
      </c>
      <c r="D751" s="16" t="s">
        <v>1968</v>
      </c>
      <c r="E751" s="14" t="s">
        <v>5792</v>
      </c>
      <c r="F751" s="16" t="s">
        <v>5464</v>
      </c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X751" s="6" t="s">
        <v>104</v>
      </c>
      <c r="Y751" s="6"/>
      <c r="Z751" s="6"/>
      <c r="AA751" s="6"/>
      <c r="AB751" s="6" t="s">
        <v>105</v>
      </c>
      <c r="AC751" s="6" t="s">
        <v>363</v>
      </c>
      <c r="AD751" s="6" t="s">
        <v>364</v>
      </c>
      <c r="AE751" s="6"/>
      <c r="AF751" s="6" t="s">
        <v>365</v>
      </c>
      <c r="AG751" s="6"/>
      <c r="AH751" s="6" t="s">
        <v>1281</v>
      </c>
      <c r="AI751" s="6"/>
      <c r="AJ751" s="6" t="s">
        <v>1705</v>
      </c>
      <c r="AK751" s="6"/>
      <c r="AL751" s="6" t="s">
        <v>2225</v>
      </c>
      <c r="AM751" s="5">
        <v>0</v>
      </c>
      <c r="AN751" s="6" t="s">
        <v>2226</v>
      </c>
      <c r="AO751" s="6" t="s">
        <v>2227</v>
      </c>
      <c r="AP751" s="6" t="s">
        <v>2228</v>
      </c>
      <c r="AQ751" s="6" t="s">
        <v>2229</v>
      </c>
      <c r="AR751" s="10" t="s">
        <v>8</v>
      </c>
      <c r="AS751" s="10" t="s">
        <v>56</v>
      </c>
      <c r="AT751" s="10" t="s">
        <v>10</v>
      </c>
      <c r="AU751" s="10" t="s">
        <v>11</v>
      </c>
      <c r="AV751" s="10"/>
      <c r="AW751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'Medjerda phlebovirus' ,/*[isType]=*/ '0' ,/*[exemplarAccessions]=*/ 'KU255114; KU255115; KU297253' ,/*[exemplarName]=*/ 'Medjerda Valley virus' ,/*[abbrev]=*/ 'MVV' ,/*[exemplarIsolate]=*/ 'T131'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1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1" s="60" t="str">
        <f t="shared" ca="1" si="78"/>
        <v>/*[filename]=*/ 'ICTV MSL Release 35 2019 Changes.2.col_mapped.SQLinsert.xlsx' ,/*[sort]=*/ '744'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1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1" s="60" t="str">
        <f t="shared" si="80"/>
        <v xml:space="preserve">,/*[subclass]=*/NULL,/*[order]=*/ 'Bunyavirales' ,/*[suborder]=*/NULL,/*[family]=*/ 'Phenuiviridae' ,/*[subfamily]=*/NULL,/*[genus]=*/ 'Phlebovirus' ,/*[subgenus]=*/NULL,/*[species]=*/ 'Medjerda phlebovirus' ,/*[isType]=*/ '0' ,/*[exemplarAccessions]=*/ 'KU255114; KU255115; KU297253' ,/*[exemplarName]=*/ 'Medjerda Valley virus' ,/*[abbrev]=*/ 'MVV' ,/*[exemplarIsolate]=*/ 'T131' ,/*[isComplete]=*/ 'CG' ,/*[molecule]=*/ 'ssRNA (+/-)' </v>
      </c>
      <c r="BB751" s="60" t="str">
        <f t="shared" si="81"/>
        <v xml:space="preserve">,/*[change]=*/ 'Create new' ,/*[rank]=*/ 'species' </v>
      </c>
    </row>
    <row r="752" spans="1:54" x14ac:dyDescent="0.2">
      <c r="A7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2" s="14">
        <v>745</v>
      </c>
      <c r="D752" s="16" t="s">
        <v>1968</v>
      </c>
      <c r="E752" s="14" t="s">
        <v>5792</v>
      </c>
      <c r="F752" s="16" t="s">
        <v>5464</v>
      </c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X752" s="6" t="s">
        <v>104</v>
      </c>
      <c r="Y752" s="6"/>
      <c r="Z752" s="6"/>
      <c r="AA752" s="6"/>
      <c r="AB752" s="6" t="s">
        <v>105</v>
      </c>
      <c r="AC752" s="6" t="s">
        <v>363</v>
      </c>
      <c r="AD752" s="6" t="s">
        <v>364</v>
      </c>
      <c r="AE752" s="6"/>
      <c r="AF752" s="6" t="s">
        <v>365</v>
      </c>
      <c r="AG752" s="6"/>
      <c r="AH752" s="6" t="s">
        <v>1281</v>
      </c>
      <c r="AI752" s="6"/>
      <c r="AJ752" s="6" t="s">
        <v>1705</v>
      </c>
      <c r="AK752" s="6"/>
      <c r="AL752" s="6" t="s">
        <v>2230</v>
      </c>
      <c r="AM752" s="5">
        <v>0</v>
      </c>
      <c r="AN752" s="6" t="s">
        <v>2231</v>
      </c>
      <c r="AO752" s="6" t="s">
        <v>2232</v>
      </c>
      <c r="AP752" s="6" t="s">
        <v>2233</v>
      </c>
      <c r="AQ752" s="6" t="s">
        <v>2234</v>
      </c>
      <c r="AR752" s="10" t="s">
        <v>8</v>
      </c>
      <c r="AS752" s="10" t="s">
        <v>56</v>
      </c>
      <c r="AT752" s="10" t="s">
        <v>10</v>
      </c>
      <c r="AU752" s="10" t="s">
        <v>11</v>
      </c>
      <c r="AV752" s="10"/>
      <c r="AW752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'Arumowot phlebovirus' ,/*[isType]=*/ '0' ,/*[exemplarAccessions]=*/ 'MF593931; MF593932; MF593933' ,/*[exemplarName]=*/ 'Arumowot virus' ,/*[abbrev]=*/ 'AMTV' ,/*[exemplarIsolate]=*/ 'Ar 1286-64'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2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2" s="60" t="str">
        <f t="shared" ca="1" si="78"/>
        <v>/*[filename]=*/ 'ICTV MSL Release 35 2019 Changes.2.col_mapped.SQLinsert.xlsx' ,/*[sort]=*/ '745'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2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2" s="60" t="str">
        <f t="shared" si="80"/>
        <v xml:space="preserve">,/*[subclass]=*/NULL,/*[order]=*/ 'Bunyavirales' ,/*[suborder]=*/NULL,/*[family]=*/ 'Phenuiviridae' ,/*[subfamily]=*/NULL,/*[genus]=*/ 'Phlebovirus' ,/*[subgenus]=*/NULL,/*[species]=*/ 'Arumowot phlebovirus' ,/*[isType]=*/ '0' ,/*[exemplarAccessions]=*/ 'MF593931; MF593932; MF593933' ,/*[exemplarName]=*/ 'Arumowot virus' ,/*[abbrev]=*/ 'AMTV' ,/*[exemplarIsolate]=*/ 'Ar 1286-64' ,/*[isComplete]=*/ 'CG' ,/*[molecule]=*/ 'ssRNA (+/-)' </v>
      </c>
      <c r="BB752" s="60" t="str">
        <f t="shared" si="81"/>
        <v xml:space="preserve">,/*[change]=*/ 'Create new' ,/*[rank]=*/ 'species' </v>
      </c>
    </row>
    <row r="753" spans="1:54" x14ac:dyDescent="0.2">
      <c r="A7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3" s="14">
        <v>746</v>
      </c>
      <c r="D753" s="16" t="s">
        <v>1968</v>
      </c>
      <c r="E753" s="14" t="s">
        <v>5792</v>
      </c>
      <c r="F753" s="16" t="s">
        <v>5464</v>
      </c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X753" s="6" t="s">
        <v>104</v>
      </c>
      <c r="Y753" s="6"/>
      <c r="Z753" s="6"/>
      <c r="AA753" s="6"/>
      <c r="AB753" s="6" t="s">
        <v>105</v>
      </c>
      <c r="AC753" s="6" t="s">
        <v>363</v>
      </c>
      <c r="AD753" s="6" t="s">
        <v>364</v>
      </c>
      <c r="AE753" s="6"/>
      <c r="AF753" s="6" t="s">
        <v>365</v>
      </c>
      <c r="AG753" s="6"/>
      <c r="AH753" s="6" t="s">
        <v>1281</v>
      </c>
      <c r="AI753" s="6"/>
      <c r="AJ753" s="6" t="s">
        <v>1705</v>
      </c>
      <c r="AK753" s="6"/>
      <c r="AL753" s="6" t="s">
        <v>2235</v>
      </c>
      <c r="AM753" s="5">
        <v>0</v>
      </c>
      <c r="AN753" s="6" t="s">
        <v>2236</v>
      </c>
      <c r="AO753" s="6" t="s">
        <v>2237</v>
      </c>
      <c r="AP753" s="6" t="s">
        <v>2238</v>
      </c>
      <c r="AQ753" s="6" t="s">
        <v>1858</v>
      </c>
      <c r="AR753" s="10" t="s">
        <v>8</v>
      </c>
      <c r="AS753" s="10" t="s">
        <v>56</v>
      </c>
      <c r="AT753" s="10" t="s">
        <v>10</v>
      </c>
      <c r="AU753" s="10" t="s">
        <v>11</v>
      </c>
      <c r="AV753" s="10"/>
      <c r="AW753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'Odrenisrou phlebovirus' ,/*[isType]=*/ '0' ,/*[exemplarAccessions]=*/ 'HM566173; HM566174; HM566175' ,/*[exemplarName]=*/ 'Odrénisrou virus' ,/*[abbrev]=*/ 'ODRV'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3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3" s="60" t="str">
        <f t="shared" ca="1" si="78"/>
        <v>/*[filename]=*/ 'ICTV MSL Release 35 2019 Changes.2.col_mapped.SQLinsert.xlsx' ,/*[sort]=*/ '746'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3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3" s="60" t="str">
        <f t="shared" si="80"/>
        <v xml:space="preserve">,/*[subclass]=*/NULL,/*[order]=*/ 'Bunyavirales' ,/*[suborder]=*/NULL,/*[family]=*/ 'Phenuiviridae' ,/*[subfamily]=*/NULL,/*[genus]=*/ 'Phlebovirus' ,/*[subgenus]=*/NULL,/*[species]=*/ 'Odrenisrou phlebovirus' ,/*[isType]=*/ '0' ,/*[exemplarAccessions]=*/ 'HM566173; HM566174; HM566175' ,/*[exemplarName]=*/ 'Odrénisrou virus' ,/*[abbrev]=*/ 'ODRV' ,/*[exemplarIsolate]=*/ 'nk' ,/*[isComplete]=*/ 'CG' ,/*[molecule]=*/ 'ssRNA (+/-)' </v>
      </c>
      <c r="BB753" s="60" t="str">
        <f t="shared" si="81"/>
        <v xml:space="preserve">,/*[change]=*/ 'Create new' ,/*[rank]=*/ 'species' </v>
      </c>
    </row>
    <row r="754" spans="1:54" x14ac:dyDescent="0.2">
      <c r="A7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4" s="14">
        <v>747</v>
      </c>
      <c r="D754" s="16" t="s">
        <v>1968</v>
      </c>
      <c r="E754" s="14" t="s">
        <v>5792</v>
      </c>
      <c r="F754" s="16" t="s">
        <v>5464</v>
      </c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X754" s="6" t="s">
        <v>104</v>
      </c>
      <c r="Y754" s="6"/>
      <c r="Z754" s="6"/>
      <c r="AA754" s="6"/>
      <c r="AB754" s="6" t="s">
        <v>105</v>
      </c>
      <c r="AC754" s="6" t="s">
        <v>363</v>
      </c>
      <c r="AD754" s="6" t="s">
        <v>364</v>
      </c>
      <c r="AE754" s="6"/>
      <c r="AF754" s="6" t="s">
        <v>365</v>
      </c>
      <c r="AG754" s="6"/>
      <c r="AH754" s="6" t="s">
        <v>1281</v>
      </c>
      <c r="AI754" s="6"/>
      <c r="AJ754" s="6" t="s">
        <v>1705</v>
      </c>
      <c r="AK754" s="6"/>
      <c r="AL754" s="6" t="s">
        <v>2239</v>
      </c>
      <c r="AM754" s="5">
        <v>0</v>
      </c>
      <c r="AN754" s="6" t="s">
        <v>2240</v>
      </c>
      <c r="AO754" s="6" t="s">
        <v>2241</v>
      </c>
      <c r="AP754" s="6" t="s">
        <v>2242</v>
      </c>
      <c r="AQ754" s="6" t="s">
        <v>1858</v>
      </c>
      <c r="AR754" s="10" t="s">
        <v>8</v>
      </c>
      <c r="AS754" s="10" t="s">
        <v>56</v>
      </c>
      <c r="AT754" s="10" t="s">
        <v>10</v>
      </c>
      <c r="AU754" s="10" t="s">
        <v>11</v>
      </c>
      <c r="AV754" s="10"/>
      <c r="AW754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'Nique phlebovirus' ,/*[isType]=*/ '0' ,/*[exemplarAccessions]=*/ 'HM119425; HM119426; HM119427' ,/*[exemplarName]=*/ 'Nique virus' ,/*[abbrev]=*/ 'NIQV'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4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4" s="60" t="str">
        <f t="shared" ca="1" si="78"/>
        <v>/*[filename]=*/ 'ICTV MSL Release 35 2019 Changes.2.col_mapped.SQLinsert.xlsx' ,/*[sort]=*/ '747'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4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4" s="60" t="str">
        <f t="shared" si="80"/>
        <v xml:space="preserve">,/*[subclass]=*/NULL,/*[order]=*/ 'Bunyavirales' ,/*[suborder]=*/NULL,/*[family]=*/ 'Phenuiviridae' ,/*[subfamily]=*/NULL,/*[genus]=*/ 'Phlebovirus' ,/*[subgenus]=*/NULL,/*[species]=*/ 'Nique phlebovirus' ,/*[isType]=*/ '0' ,/*[exemplarAccessions]=*/ 'HM119425; HM119426; HM119427' ,/*[exemplarName]=*/ 'Nique virus' ,/*[abbrev]=*/ 'NIQV' ,/*[exemplarIsolate]=*/ 'nk' ,/*[isComplete]=*/ 'CG' ,/*[molecule]=*/ 'ssRNA (+/-)' </v>
      </c>
      <c r="BB754" s="60" t="str">
        <f t="shared" si="81"/>
        <v xml:space="preserve">,/*[change]=*/ 'Create new' ,/*[rank]=*/ 'species' </v>
      </c>
    </row>
    <row r="755" spans="1:54" x14ac:dyDescent="0.2">
      <c r="A7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5" s="14">
        <v>748</v>
      </c>
      <c r="D755" s="16" t="s">
        <v>1968</v>
      </c>
      <c r="E755" s="14" t="s">
        <v>5792</v>
      </c>
      <c r="F755" s="16" t="s">
        <v>5464</v>
      </c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X755" s="6" t="s">
        <v>104</v>
      </c>
      <c r="Y755" s="6"/>
      <c r="Z755" s="6"/>
      <c r="AA755" s="6"/>
      <c r="AB755" s="6" t="s">
        <v>105</v>
      </c>
      <c r="AC755" s="6" t="s">
        <v>363</v>
      </c>
      <c r="AD755" s="6" t="s">
        <v>364</v>
      </c>
      <c r="AE755" s="6"/>
      <c r="AF755" s="6" t="s">
        <v>365</v>
      </c>
      <c r="AG755" s="6"/>
      <c r="AH755" s="6" t="s">
        <v>1281</v>
      </c>
      <c r="AI755" s="6"/>
      <c r="AJ755" s="6" t="s">
        <v>1705</v>
      </c>
      <c r="AK755" s="6"/>
      <c r="AL755" s="6" t="s">
        <v>2243</v>
      </c>
      <c r="AM755" s="5">
        <v>0</v>
      </c>
      <c r="AN755" s="6" t="s">
        <v>2244</v>
      </c>
      <c r="AO755" s="6" t="s">
        <v>2245</v>
      </c>
      <c r="AP755" s="6" t="s">
        <v>2246</v>
      </c>
      <c r="AQ755" s="6" t="s">
        <v>2247</v>
      </c>
      <c r="AR755" s="10" t="s">
        <v>21</v>
      </c>
      <c r="AS755" s="10" t="s">
        <v>56</v>
      </c>
      <c r="AT755" s="10" t="s">
        <v>10</v>
      </c>
      <c r="AU755" s="10" t="s">
        <v>11</v>
      </c>
      <c r="AV755" s="10"/>
      <c r="AW755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'Maldonado phlebovirus' ,/*[isType]=*/ '0' ,/*[exemplarAccessions]=*/ 'HM119413; HM119414; HM119415' ,/*[exemplarName]=*/ 'Maldonado virus' ,/*[abbrev]=*/ 'MLOV' ,/*[exemplarIsolate]=*/ 'FMD 0077'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55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5" s="60" t="str">
        <f t="shared" ca="1" si="78"/>
        <v>/*[filename]=*/ 'ICTV MSL Release 35 2019 Changes.2.col_mapped.SQLinsert.xlsx' ,/*[sort]=*/ '748'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5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5" s="60" t="str">
        <f t="shared" si="80"/>
        <v xml:space="preserve">,/*[subclass]=*/NULL,/*[order]=*/ 'Bunyavirales' ,/*[suborder]=*/NULL,/*[family]=*/ 'Phenuiviridae' ,/*[subfamily]=*/NULL,/*[genus]=*/ 'Phlebovirus' ,/*[subgenus]=*/NULL,/*[species]=*/ 'Maldonado phlebovirus' ,/*[isType]=*/ '0' ,/*[exemplarAccessions]=*/ 'HM119413; HM119414; HM119415' ,/*[exemplarName]=*/ 'Maldonado virus' ,/*[abbrev]=*/ 'MLOV' ,/*[exemplarIsolate]=*/ 'FMD 0077' ,/*[isComplete]=*/ 'CCG' ,/*[molecule]=*/ 'ssRNA (+/-)' </v>
      </c>
      <c r="BB755" s="60" t="str">
        <f t="shared" si="81"/>
        <v xml:space="preserve">,/*[change]=*/ 'Create new' ,/*[rank]=*/ 'species' </v>
      </c>
    </row>
    <row r="756" spans="1:54" x14ac:dyDescent="0.2">
      <c r="A7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6" s="14">
        <v>749</v>
      </c>
      <c r="D756" s="16" t="s">
        <v>1968</v>
      </c>
      <c r="E756" s="14" t="s">
        <v>5792</v>
      </c>
      <c r="F756" s="16" t="s">
        <v>5464</v>
      </c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X756" s="6" t="s">
        <v>104</v>
      </c>
      <c r="Y756" s="6"/>
      <c r="Z756" s="6"/>
      <c r="AA756" s="6"/>
      <c r="AB756" s="6" t="s">
        <v>105</v>
      </c>
      <c r="AC756" s="6" t="s">
        <v>363</v>
      </c>
      <c r="AD756" s="6" t="s">
        <v>364</v>
      </c>
      <c r="AE756" s="6"/>
      <c r="AF756" s="6" t="s">
        <v>365</v>
      </c>
      <c r="AG756" s="6"/>
      <c r="AH756" s="6" t="s">
        <v>1281</v>
      </c>
      <c r="AI756" s="6"/>
      <c r="AJ756" s="6" t="s">
        <v>1705</v>
      </c>
      <c r="AK756" s="6"/>
      <c r="AL756" s="6" t="s">
        <v>2248</v>
      </c>
      <c r="AM756" s="5">
        <v>0</v>
      </c>
      <c r="AN756" s="6" t="s">
        <v>2249</v>
      </c>
      <c r="AO756" s="6" t="s">
        <v>2250</v>
      </c>
      <c r="AP756" s="6" t="s">
        <v>2251</v>
      </c>
      <c r="AQ756" s="6" t="s">
        <v>1858</v>
      </c>
      <c r="AR756" s="10" t="s">
        <v>8</v>
      </c>
      <c r="AS756" s="10" t="s">
        <v>56</v>
      </c>
      <c r="AT756" s="10" t="s">
        <v>10</v>
      </c>
      <c r="AU756" s="10" t="s">
        <v>11</v>
      </c>
      <c r="AV756" s="10"/>
      <c r="AW756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'Itaituba phlebovirus' ,/*[isType]=*/ '0' ,/*[exemplarAccessions]=*/ 'HM119416; HM119417; HM119418' ,/*[exemplarName]=*/ 'Itaituba virus' ,/*[abbrev]=*/ 'ITAV'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6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6" s="60" t="str">
        <f t="shared" ca="1" si="78"/>
        <v>/*[filename]=*/ 'ICTV MSL Release 35 2019 Changes.2.col_mapped.SQLinsert.xlsx' ,/*[sort]=*/ '749'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6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6" s="60" t="str">
        <f t="shared" si="80"/>
        <v xml:space="preserve">,/*[subclass]=*/NULL,/*[order]=*/ 'Bunyavirales' ,/*[suborder]=*/NULL,/*[family]=*/ 'Phenuiviridae' ,/*[subfamily]=*/NULL,/*[genus]=*/ 'Phlebovirus' ,/*[subgenus]=*/NULL,/*[species]=*/ 'Itaituba phlebovirus' ,/*[isType]=*/ '0' ,/*[exemplarAccessions]=*/ 'HM119416; HM119417; HM119418' ,/*[exemplarName]=*/ 'Itaituba virus' ,/*[abbrev]=*/ 'ITAV' ,/*[exemplarIsolate]=*/ 'nk' ,/*[isComplete]=*/ 'CG' ,/*[molecule]=*/ 'ssRNA (+/-)' </v>
      </c>
      <c r="BB756" s="60" t="str">
        <f t="shared" si="81"/>
        <v xml:space="preserve">,/*[change]=*/ 'Create new' ,/*[rank]=*/ 'species' </v>
      </c>
    </row>
    <row r="757" spans="1:54" x14ac:dyDescent="0.2">
      <c r="A7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7" s="14">
        <v>750</v>
      </c>
      <c r="D757" s="16" t="s">
        <v>1968</v>
      </c>
      <c r="E757" s="14" t="s">
        <v>5792</v>
      </c>
      <c r="F757" s="16" t="s">
        <v>5464</v>
      </c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X757" s="6" t="s">
        <v>104</v>
      </c>
      <c r="Y757" s="6"/>
      <c r="Z757" s="6"/>
      <c r="AA757" s="6"/>
      <c r="AB757" s="6" t="s">
        <v>105</v>
      </c>
      <c r="AC757" s="6" t="s">
        <v>363</v>
      </c>
      <c r="AD757" s="6" t="s">
        <v>364</v>
      </c>
      <c r="AE757" s="6"/>
      <c r="AF757" s="6" t="s">
        <v>365</v>
      </c>
      <c r="AG757" s="6"/>
      <c r="AH757" s="6" t="s">
        <v>1281</v>
      </c>
      <c r="AI757" s="6"/>
      <c r="AJ757" s="6" t="s">
        <v>1705</v>
      </c>
      <c r="AK757" s="6"/>
      <c r="AL757" s="6" t="s">
        <v>2252</v>
      </c>
      <c r="AM757" s="5">
        <v>0</v>
      </c>
      <c r="AN757" s="6" t="s">
        <v>2253</v>
      </c>
      <c r="AO757" s="6" t="s">
        <v>2254</v>
      </c>
      <c r="AP757" s="6" t="s">
        <v>2255</v>
      </c>
      <c r="AQ757" s="6" t="s">
        <v>1858</v>
      </c>
      <c r="AR757" s="10" t="s">
        <v>8</v>
      </c>
      <c r="AS757" s="10" t="s">
        <v>56</v>
      </c>
      <c r="AT757" s="10" t="s">
        <v>10</v>
      </c>
      <c r="AU757" s="10" t="s">
        <v>11</v>
      </c>
      <c r="AV757" s="10"/>
      <c r="AW757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'Oriximina phlebovirus' ,/*[isType]=*/ '0' ,/*[exemplarAccessions]=*/ 'HM119434; HM119435; HM119436' ,/*[exemplarName]=*/ 'Oriximiná virus' ,/*[abbrev]=*/ 'ORXV'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7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7" s="60" t="str">
        <f t="shared" ca="1" si="78"/>
        <v>/*[filename]=*/ 'ICTV MSL Release 35 2019 Changes.2.col_mapped.SQLinsert.xlsx' ,/*[sort]=*/ '750'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7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7" s="60" t="str">
        <f t="shared" si="80"/>
        <v xml:space="preserve">,/*[subclass]=*/NULL,/*[order]=*/ 'Bunyavirales' ,/*[suborder]=*/NULL,/*[family]=*/ 'Phenuiviridae' ,/*[subfamily]=*/NULL,/*[genus]=*/ 'Phlebovirus' ,/*[subgenus]=*/NULL,/*[species]=*/ 'Oriximina phlebovirus' ,/*[isType]=*/ '0' ,/*[exemplarAccessions]=*/ 'HM119434; HM119435; HM119436' ,/*[exemplarName]=*/ 'Oriximiná virus' ,/*[abbrev]=*/ 'ORXV' ,/*[exemplarIsolate]=*/ 'nk' ,/*[isComplete]=*/ 'CG' ,/*[molecule]=*/ 'ssRNA (+/-)' </v>
      </c>
      <c r="BB757" s="60" t="str">
        <f t="shared" si="81"/>
        <v xml:space="preserve">,/*[change]=*/ 'Create new' ,/*[rank]=*/ 'species' </v>
      </c>
    </row>
    <row r="758" spans="1:54" x14ac:dyDescent="0.2">
      <c r="A7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8" s="14">
        <v>751</v>
      </c>
      <c r="D758" s="16" t="s">
        <v>1968</v>
      </c>
      <c r="E758" s="14" t="s">
        <v>5792</v>
      </c>
      <c r="F758" s="16" t="s">
        <v>5464</v>
      </c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X758" s="6" t="s">
        <v>104</v>
      </c>
      <c r="Y758" s="6"/>
      <c r="Z758" s="6"/>
      <c r="AA758" s="6"/>
      <c r="AB758" s="6" t="s">
        <v>105</v>
      </c>
      <c r="AC758" s="6" t="s">
        <v>363</v>
      </c>
      <c r="AD758" s="6" t="s">
        <v>364</v>
      </c>
      <c r="AE758" s="6"/>
      <c r="AF758" s="6" t="s">
        <v>365</v>
      </c>
      <c r="AG758" s="6"/>
      <c r="AH758" s="6" t="s">
        <v>1281</v>
      </c>
      <c r="AI758" s="6"/>
      <c r="AJ758" s="6" t="s">
        <v>1705</v>
      </c>
      <c r="AK758" s="6"/>
      <c r="AL758" s="6" t="s">
        <v>2256</v>
      </c>
      <c r="AM758" s="5">
        <v>0</v>
      </c>
      <c r="AN758" s="6" t="s">
        <v>2257</v>
      </c>
      <c r="AO758" s="6" t="s">
        <v>2258</v>
      </c>
      <c r="AP758" s="6" t="s">
        <v>2259</v>
      </c>
      <c r="AQ758" s="6" t="s">
        <v>1858</v>
      </c>
      <c r="AR758" s="10" t="s">
        <v>8</v>
      </c>
      <c r="AS758" s="10" t="s">
        <v>56</v>
      </c>
      <c r="AT758" s="10" t="s">
        <v>10</v>
      </c>
      <c r="AU758" s="10" t="s">
        <v>11</v>
      </c>
      <c r="AV758" s="10"/>
      <c r="AW758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'Turuna phlebovirus' ,/*[isType]=*/ '0' ,/*[exemplarAccessions]=*/ 'HM119431; HM119432; HM119431' ,/*[exemplarName]=*/ 'Turuna virus' ,/*[abbrev]=*/ 'TUAV'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8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8" s="60" t="str">
        <f t="shared" ca="1" si="78"/>
        <v>/*[filename]=*/ 'ICTV MSL Release 35 2019 Changes.2.col_mapped.SQLinsert.xlsx' ,/*[sort]=*/ '751'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8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8" s="60" t="str">
        <f t="shared" si="80"/>
        <v xml:space="preserve">,/*[subclass]=*/NULL,/*[order]=*/ 'Bunyavirales' ,/*[suborder]=*/NULL,/*[family]=*/ 'Phenuiviridae' ,/*[subfamily]=*/NULL,/*[genus]=*/ 'Phlebovirus' ,/*[subgenus]=*/NULL,/*[species]=*/ 'Turuna phlebovirus' ,/*[isType]=*/ '0' ,/*[exemplarAccessions]=*/ 'HM119431; HM119432; HM119431' ,/*[exemplarName]=*/ 'Turuna virus' ,/*[abbrev]=*/ 'TUAV' ,/*[exemplarIsolate]=*/ 'nk' ,/*[isComplete]=*/ 'CG' ,/*[molecule]=*/ 'ssRNA (+/-)' </v>
      </c>
      <c r="BB758" s="60" t="str">
        <f t="shared" si="81"/>
        <v xml:space="preserve">,/*[change]=*/ 'Create new' ,/*[rank]=*/ 'species' </v>
      </c>
    </row>
    <row r="759" spans="1:54" x14ac:dyDescent="0.2">
      <c r="A7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9" s="14">
        <v>752</v>
      </c>
      <c r="D759" s="16" t="s">
        <v>1968</v>
      </c>
      <c r="E759" s="14" t="s">
        <v>5792</v>
      </c>
      <c r="F759" s="16" t="s">
        <v>5464</v>
      </c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X759" s="6" t="s">
        <v>104</v>
      </c>
      <c r="Y759" s="6"/>
      <c r="Z759" s="6"/>
      <c r="AA759" s="6"/>
      <c r="AB759" s="6" t="s">
        <v>105</v>
      </c>
      <c r="AC759" s="6" t="s">
        <v>363</v>
      </c>
      <c r="AD759" s="6" t="s">
        <v>364</v>
      </c>
      <c r="AE759" s="6"/>
      <c r="AF759" s="6" t="s">
        <v>365</v>
      </c>
      <c r="AG759" s="6"/>
      <c r="AH759" s="6" t="s">
        <v>1281</v>
      </c>
      <c r="AI759" s="6"/>
      <c r="AJ759" s="6" t="s">
        <v>1705</v>
      </c>
      <c r="AK759" s="6"/>
      <c r="AL759" s="6" t="s">
        <v>2260</v>
      </c>
      <c r="AM759" s="5">
        <v>0</v>
      </c>
      <c r="AN759" s="6" t="s">
        <v>2261</v>
      </c>
      <c r="AO759" s="6" t="s">
        <v>2262</v>
      </c>
      <c r="AP759" s="6" t="s">
        <v>2263</v>
      </c>
      <c r="AQ759" s="6" t="s">
        <v>2264</v>
      </c>
      <c r="AR759" s="10" t="s">
        <v>21</v>
      </c>
      <c r="AS759" s="10" t="s">
        <v>56</v>
      </c>
      <c r="AT759" s="10" t="s">
        <v>10</v>
      </c>
      <c r="AU759" s="10" t="s">
        <v>11</v>
      </c>
      <c r="AV759" s="10"/>
      <c r="AW759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'Campana phlebovirus' ,/*[isType]=*/ '0' ,/*[exemplarAccessions]=*/ 'KP272040; KP272041; KP272042' ,/*[exemplarName]=*/ 'Campana virus' ,/*[abbrev]=*/ 'CMAV' ,/*[exemplarIsolate]=*/ 'VP-334K'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59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9" s="60" t="str">
        <f t="shared" ca="1" si="78"/>
        <v>/*[filename]=*/ 'ICTV MSL Release 35 2019 Changes.2.col_mapped.SQLinsert.xlsx' ,/*[sort]=*/ '752'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9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9" s="60" t="str">
        <f t="shared" si="80"/>
        <v xml:space="preserve">,/*[subclass]=*/NULL,/*[order]=*/ 'Bunyavirales' ,/*[suborder]=*/NULL,/*[family]=*/ 'Phenuiviridae' ,/*[subfamily]=*/NULL,/*[genus]=*/ 'Phlebovirus' ,/*[subgenus]=*/NULL,/*[species]=*/ 'Campana phlebovirus' ,/*[isType]=*/ '0' ,/*[exemplarAccessions]=*/ 'KP272040; KP272041; KP272042' ,/*[exemplarName]=*/ 'Campana virus' ,/*[abbrev]=*/ 'CMAV' ,/*[exemplarIsolate]=*/ 'VP-334K' ,/*[isComplete]=*/ 'CCG' ,/*[molecule]=*/ 'ssRNA (+/-)' </v>
      </c>
      <c r="BB759" s="60" t="str">
        <f t="shared" si="81"/>
        <v xml:space="preserve">,/*[change]=*/ 'Create new' ,/*[rank]=*/ 'species' </v>
      </c>
    </row>
    <row r="760" spans="1:54" x14ac:dyDescent="0.2">
      <c r="A7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0" s="14">
        <v>753</v>
      </c>
      <c r="D760" s="16" t="s">
        <v>1968</v>
      </c>
      <c r="E760" s="14" t="s">
        <v>5792</v>
      </c>
      <c r="F760" s="16" t="s">
        <v>5464</v>
      </c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X760" s="6" t="s">
        <v>104</v>
      </c>
      <c r="Y760" s="6"/>
      <c r="Z760" s="6"/>
      <c r="AA760" s="6"/>
      <c r="AB760" s="6" t="s">
        <v>105</v>
      </c>
      <c r="AC760" s="6" t="s">
        <v>363</v>
      </c>
      <c r="AD760" s="6" t="s">
        <v>364</v>
      </c>
      <c r="AE760" s="6"/>
      <c r="AF760" s="6" t="s">
        <v>365</v>
      </c>
      <c r="AG760" s="6"/>
      <c r="AH760" s="6" t="s">
        <v>1281</v>
      </c>
      <c r="AI760" s="6"/>
      <c r="AJ760" s="6" t="s">
        <v>1705</v>
      </c>
      <c r="AK760" s="6"/>
      <c r="AL760" s="6" t="s">
        <v>2265</v>
      </c>
      <c r="AM760" s="5">
        <v>0</v>
      </c>
      <c r="AN760" s="6" t="s">
        <v>2266</v>
      </c>
      <c r="AO760" s="6" t="s">
        <v>2267</v>
      </c>
      <c r="AP760" s="6" t="s">
        <v>2268</v>
      </c>
      <c r="AQ760" s="6" t="s">
        <v>2269</v>
      </c>
      <c r="AR760" s="10" t="s">
        <v>21</v>
      </c>
      <c r="AS760" s="10" t="s">
        <v>56</v>
      </c>
      <c r="AT760" s="10" t="s">
        <v>10</v>
      </c>
      <c r="AU760" s="10" t="s">
        <v>11</v>
      </c>
      <c r="AV760" s="10"/>
      <c r="AW760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'Cocle phlebovirus' ,/*[isType]=*/ '0' ,/*[exemplarAccessions]=*/ 'KP272034; KP272035; KP272036' ,/*[exemplarName]=*/ 'Coclé virus' ,/*[abbrev]=*/ 'CCLV' ,/*[exemplarIsolate]=*/ 'GML244915'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60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0" s="60" t="str">
        <f t="shared" ca="1" si="78"/>
        <v>/*[filename]=*/ 'ICTV MSL Release 35 2019 Changes.2.col_mapped.SQLinsert.xlsx' ,/*[sort]=*/ '753'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0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0" s="60" t="str">
        <f t="shared" si="80"/>
        <v xml:space="preserve">,/*[subclass]=*/NULL,/*[order]=*/ 'Bunyavirales' ,/*[suborder]=*/NULL,/*[family]=*/ 'Phenuiviridae' ,/*[subfamily]=*/NULL,/*[genus]=*/ 'Phlebovirus' ,/*[subgenus]=*/NULL,/*[species]=*/ 'Cocle phlebovirus' ,/*[isType]=*/ '0' ,/*[exemplarAccessions]=*/ 'KP272034; KP272035; KP272036' ,/*[exemplarName]=*/ 'Coclé virus' ,/*[abbrev]=*/ 'CCLV' ,/*[exemplarIsolate]=*/ 'GML244915' ,/*[isComplete]=*/ 'CCG' ,/*[molecule]=*/ 'ssRNA (+/-)' </v>
      </c>
      <c r="BB760" s="60" t="str">
        <f t="shared" si="81"/>
        <v xml:space="preserve">,/*[change]=*/ 'Create new' ,/*[rank]=*/ 'species' </v>
      </c>
    </row>
    <row r="761" spans="1:54" x14ac:dyDescent="0.2">
      <c r="A7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1" s="14">
        <v>754</v>
      </c>
      <c r="D761" s="41" t="s">
        <v>1968</v>
      </c>
      <c r="E761" s="14" t="s">
        <v>5792</v>
      </c>
      <c r="F761" s="41" t="s">
        <v>5464</v>
      </c>
      <c r="G761" s="24" t="s">
        <v>104</v>
      </c>
      <c r="H761" s="24"/>
      <c r="I761" s="24"/>
      <c r="J761" s="24"/>
      <c r="K761" s="24" t="s">
        <v>105</v>
      </c>
      <c r="L761" s="24" t="s">
        <v>363</v>
      </c>
      <c r="M761" s="24" t="s">
        <v>364</v>
      </c>
      <c r="N761" s="24"/>
      <c r="O761" s="24" t="s">
        <v>365</v>
      </c>
      <c r="P761" s="24"/>
      <c r="Q761" s="24" t="s">
        <v>1281</v>
      </c>
      <c r="R761" s="24"/>
      <c r="S761" s="24" t="s">
        <v>1705</v>
      </c>
      <c r="T761" s="24"/>
      <c r="U761" s="24" t="s">
        <v>2270</v>
      </c>
      <c r="V761" s="24"/>
      <c r="X761" s="6" t="s">
        <v>104</v>
      </c>
      <c r="Y761" s="6"/>
      <c r="Z761" s="6"/>
      <c r="AA761" s="6"/>
      <c r="AB761" s="6" t="s">
        <v>105</v>
      </c>
      <c r="AC761" s="6" t="s">
        <v>363</v>
      </c>
      <c r="AD761" s="6" t="s">
        <v>364</v>
      </c>
      <c r="AE761" s="6"/>
      <c r="AF761" s="6" t="s">
        <v>365</v>
      </c>
      <c r="AG761" s="6"/>
      <c r="AH761" s="6" t="s">
        <v>1281</v>
      </c>
      <c r="AI761" s="6"/>
      <c r="AJ761" s="6" t="s">
        <v>1705</v>
      </c>
      <c r="AK761" s="6"/>
      <c r="AL761" s="6" t="s">
        <v>2271</v>
      </c>
      <c r="AM761" s="6">
        <v>0</v>
      </c>
      <c r="AN761" s="6" t="s">
        <v>2272</v>
      </c>
      <c r="AO761" s="6" t="s">
        <v>2273</v>
      </c>
      <c r="AP761" s="6" t="s">
        <v>2274</v>
      </c>
      <c r="AQ761" s="6" t="s">
        <v>1858</v>
      </c>
      <c r="AR761" s="10" t="s">
        <v>8</v>
      </c>
      <c r="AS761" s="10" t="s">
        <v>56</v>
      </c>
      <c r="AT761" s="10" t="s">
        <v>38</v>
      </c>
      <c r="AU761" s="10" t="s">
        <v>11</v>
      </c>
      <c r="AV761" s="10"/>
      <c r="AW761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'754'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'Phlebovirus' ,/*[srcSubgenus]=*/NULL,/*[srcSpecies]=*/ 'Sandfly fever Naples phlebovirus'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'Naples phlebovirus' ,/*[isType]=*/ '0' ,/*[exemplarAccessions]=*/ 'HM566170; HM566171; HM566172 ' ,/*[exemplarName]=*/ 'sandfly fever Naples virus' ,/*[abbrev]=*/ 'SFNV' ,/*[exemplarIsolate]=*/ 'nk' ,/*[isComplete]=*/ 'CG' ,/*[molecule]=*/ 'ssRNA (+/-)' ,/*[change]=*/ 'Rename' ,/*[rank]=*/ 'species' /*,_comment='loaded from D:\client\github\ICTVonlineDbLoad\excel_files\[ICTV MSL Release 35 2019 Changes.2.col_mapped.SQLinsert.xlsx]load_next_msl'*/)</v>
      </c>
      <c r="AX761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1" s="60" t="str">
        <f t="shared" ca="1" si="78"/>
        <v xml:space="preserve">/*[filename]=*/ 'ICTV MSL Release 35 2019 Changes.2.col_mapped.SQLinsert.xlsx' ,/*[sort]=*/ '754'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61" s="60" t="str">
        <f t="shared" si="79"/>
        <v xml:space="preserve">,/*[srcSubOrder]=*/NULL,/*[srcFamily]=*/ 'Phenuiviridae' ,/*[srcSubFamily]=*/NULL,/*[srcGenus]=*/ 'Phlebovirus' ,/*[srcSubgenus]=*/NULL,/*[srcSpecies]=*/ 'Sandfly fever Naples phlebovirus' ,/*[srcIstype]=*/NULL,/*[empty1]=*/NULL,/*[realm]=*/ 'Riboviria' ,/*[subrealm]=*/NULL,/*[kingdom]=*/NULL,/*[subkingdom]=*/NULL,/*[phylum]=*/ 'Negarnaviricota' ,/*[Subphylum]=*/ 'Polyploviricotina' ,/*[class]=*/ 'Ellioviricetes' </v>
      </c>
      <c r="BA761" s="60" t="str">
        <f t="shared" si="80"/>
        <v xml:space="preserve">,/*[subclass]=*/NULL,/*[order]=*/ 'Bunyavirales' ,/*[suborder]=*/NULL,/*[family]=*/ 'Phenuiviridae' ,/*[subfamily]=*/NULL,/*[genus]=*/ 'Phlebovirus' ,/*[subgenus]=*/NULL,/*[species]=*/ 'Naples phlebovirus' ,/*[isType]=*/ '0' ,/*[exemplarAccessions]=*/ 'HM566170; HM566171; HM566172 ' ,/*[exemplarName]=*/ 'sandfly fever Naples virus' ,/*[abbrev]=*/ 'SFNV' ,/*[exemplarIsolate]=*/ 'nk' ,/*[isComplete]=*/ 'CG' ,/*[molecule]=*/ 'ssRNA (+/-)' </v>
      </c>
      <c r="BB761" s="60" t="str">
        <f t="shared" si="81"/>
        <v xml:space="preserve">,/*[change]=*/ 'Rename' ,/*[rank]=*/ 'species' </v>
      </c>
    </row>
    <row r="762" spans="1:54" x14ac:dyDescent="0.2">
      <c r="A7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2" s="14">
        <v>755</v>
      </c>
      <c r="D762" s="16" t="s">
        <v>1968</v>
      </c>
      <c r="E762" s="14" t="s">
        <v>5792</v>
      </c>
      <c r="F762" s="16" t="s">
        <v>5464</v>
      </c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X762" s="6" t="s">
        <v>104</v>
      </c>
      <c r="Y762" s="6"/>
      <c r="Z762" s="6"/>
      <c r="AA762" s="6"/>
      <c r="AB762" s="6" t="s">
        <v>105</v>
      </c>
      <c r="AC762" s="6" t="s">
        <v>363</v>
      </c>
      <c r="AD762" s="6" t="s">
        <v>364</v>
      </c>
      <c r="AE762" s="6"/>
      <c r="AF762" s="6" t="s">
        <v>365</v>
      </c>
      <c r="AG762" s="6"/>
      <c r="AH762" s="6" t="s">
        <v>1281</v>
      </c>
      <c r="AI762" s="6"/>
      <c r="AJ762" s="6" t="s">
        <v>1705</v>
      </c>
      <c r="AK762" s="6"/>
      <c r="AL762" s="6" t="s">
        <v>2275</v>
      </c>
      <c r="AM762" s="5">
        <v>0</v>
      </c>
      <c r="AN762" s="10" t="s">
        <v>2276</v>
      </c>
      <c r="AO762" s="10" t="s">
        <v>2277</v>
      </c>
      <c r="AP762" s="10" t="s">
        <v>2278</v>
      </c>
      <c r="AQ762" s="10" t="s">
        <v>2279</v>
      </c>
      <c r="AR762" s="10" t="s">
        <v>21</v>
      </c>
      <c r="AS762" s="10" t="s">
        <v>56</v>
      </c>
      <c r="AT762" s="10" t="s">
        <v>10</v>
      </c>
      <c r="AU762" s="10" t="s">
        <v>11</v>
      </c>
      <c r="AV762" s="10"/>
      <c r="AW762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'Gordil phlebovirus' ,/*[isType]=*/ '0' ,/*[exemplarAccessions]=*/ 'KF297900; KF297901; KF297902' ,/*[exemplarName]=*/ 'Gordil virus' ,/*[abbrev]=*/ 'GORV' ,/*[exemplarIsolate]=*/ 'Dak ANBr 496d'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62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2" s="60" t="str">
        <f t="shared" ca="1" si="78"/>
        <v>/*[filename]=*/ 'ICTV MSL Release 35 2019 Changes.2.col_mapped.SQLinsert.xlsx' ,/*[sort]=*/ '755'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2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2" s="60" t="str">
        <f t="shared" si="80"/>
        <v xml:space="preserve">,/*[subclass]=*/NULL,/*[order]=*/ 'Bunyavirales' ,/*[suborder]=*/NULL,/*[family]=*/ 'Phenuiviridae' ,/*[subfamily]=*/NULL,/*[genus]=*/ 'Phlebovirus' ,/*[subgenus]=*/NULL,/*[species]=*/ 'Gordil phlebovirus' ,/*[isType]=*/ '0' ,/*[exemplarAccessions]=*/ 'KF297900; KF297901; KF297902' ,/*[exemplarName]=*/ 'Gordil virus' ,/*[abbrev]=*/ 'GORV' ,/*[exemplarIsolate]=*/ 'Dak ANBr 496d' ,/*[isComplete]=*/ 'CCG' ,/*[molecule]=*/ 'ssRNA (+/-)' </v>
      </c>
      <c r="BB762" s="60" t="str">
        <f t="shared" si="81"/>
        <v xml:space="preserve">,/*[change]=*/ 'Create new' ,/*[rank]=*/ 'species' </v>
      </c>
    </row>
    <row r="763" spans="1:54" x14ac:dyDescent="0.2">
      <c r="A7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3" s="14">
        <v>756</v>
      </c>
      <c r="D763" s="16" t="s">
        <v>1968</v>
      </c>
      <c r="E763" s="14" t="s">
        <v>5792</v>
      </c>
      <c r="F763" s="16" t="s">
        <v>5464</v>
      </c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X763" s="6" t="s">
        <v>104</v>
      </c>
      <c r="Y763" s="6"/>
      <c r="Z763" s="6"/>
      <c r="AA763" s="6"/>
      <c r="AB763" s="6" t="s">
        <v>105</v>
      </c>
      <c r="AC763" s="6" t="s">
        <v>363</v>
      </c>
      <c r="AD763" s="6" t="s">
        <v>364</v>
      </c>
      <c r="AE763" s="6"/>
      <c r="AF763" s="6" t="s">
        <v>365</v>
      </c>
      <c r="AG763" s="6"/>
      <c r="AH763" s="6" t="s">
        <v>1281</v>
      </c>
      <c r="AI763" s="6"/>
      <c r="AJ763" s="6" t="s">
        <v>1705</v>
      </c>
      <c r="AK763" s="6"/>
      <c r="AL763" s="6" t="s">
        <v>2280</v>
      </c>
      <c r="AM763" s="5">
        <v>0</v>
      </c>
      <c r="AN763" s="10" t="s">
        <v>2281</v>
      </c>
      <c r="AO763" s="10" t="s">
        <v>2282</v>
      </c>
      <c r="AP763" s="10" t="s">
        <v>2283</v>
      </c>
      <c r="AQ763" s="10" t="s">
        <v>2284</v>
      </c>
      <c r="AR763" s="10" t="s">
        <v>8</v>
      </c>
      <c r="AS763" s="10" t="s">
        <v>56</v>
      </c>
      <c r="AT763" s="10" t="s">
        <v>10</v>
      </c>
      <c r="AU763" s="10" t="s">
        <v>11</v>
      </c>
      <c r="AV763" s="10"/>
      <c r="AW763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'Saint Floris phlebovirus' ,/*[isType]=*/ '0' ,/*[exemplarAccessions]=*/ 'JF920136; JF920137; JF920138' ,/*[exemplarName]=*/ 'Saint-Floris virus' ,/*[abbrev]=*/ 'SAFV' ,/*[exemplarIsolate]=*/ 'Dak ANB 512'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3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3" s="60" t="str">
        <f t="shared" ca="1" si="78"/>
        <v>/*[filename]=*/ 'ICTV MSL Release 35 2019 Changes.2.col_mapped.SQLinsert.xlsx' ,/*[sort]=*/ '756'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3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3" s="60" t="str">
        <f t="shared" si="80"/>
        <v xml:space="preserve">,/*[subclass]=*/NULL,/*[order]=*/ 'Bunyavirales' ,/*[suborder]=*/NULL,/*[family]=*/ 'Phenuiviridae' ,/*[subfamily]=*/NULL,/*[genus]=*/ 'Phlebovirus' ,/*[subgenus]=*/NULL,/*[species]=*/ 'Saint Floris phlebovirus' ,/*[isType]=*/ '0' ,/*[exemplarAccessions]=*/ 'JF920136; JF920137; JF920138' ,/*[exemplarName]=*/ 'Saint-Floris virus' ,/*[abbrev]=*/ 'SAFV' ,/*[exemplarIsolate]=*/ 'Dak ANB 512' ,/*[isComplete]=*/ 'CG' ,/*[molecule]=*/ 'ssRNA (+/-)' </v>
      </c>
      <c r="BB763" s="60" t="str">
        <f t="shared" si="81"/>
        <v xml:space="preserve">,/*[change]=*/ 'Create new' ,/*[rank]=*/ 'species' </v>
      </c>
    </row>
    <row r="764" spans="1:54" x14ac:dyDescent="0.2">
      <c r="A7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4" s="14">
        <v>757</v>
      </c>
      <c r="D764" s="16" t="s">
        <v>1968</v>
      </c>
      <c r="E764" s="14" t="s">
        <v>5792</v>
      </c>
      <c r="F764" s="16" t="s">
        <v>5464</v>
      </c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X764" s="6" t="s">
        <v>104</v>
      </c>
      <c r="Y764" s="6"/>
      <c r="Z764" s="6"/>
      <c r="AA764" s="6"/>
      <c r="AB764" s="6" t="s">
        <v>105</v>
      </c>
      <c r="AC764" s="6" t="s">
        <v>363</v>
      </c>
      <c r="AD764" s="6" t="s">
        <v>364</v>
      </c>
      <c r="AE764" s="6"/>
      <c r="AF764" s="6" t="s">
        <v>365</v>
      </c>
      <c r="AG764" s="6"/>
      <c r="AH764" s="6" t="s">
        <v>1281</v>
      </c>
      <c r="AI764" s="6"/>
      <c r="AJ764" s="6" t="s">
        <v>1705</v>
      </c>
      <c r="AK764" s="6"/>
      <c r="AL764" s="6" t="s">
        <v>2285</v>
      </c>
      <c r="AM764" s="5">
        <v>0</v>
      </c>
      <c r="AN764" s="10" t="s">
        <v>2286</v>
      </c>
      <c r="AO764" s="6" t="s">
        <v>2287</v>
      </c>
      <c r="AP764" s="6" t="s">
        <v>2288</v>
      </c>
      <c r="AQ764" s="6" t="s">
        <v>2289</v>
      </c>
      <c r="AR764" s="10" t="s">
        <v>21</v>
      </c>
      <c r="AS764" s="10" t="s">
        <v>56</v>
      </c>
      <c r="AT764" s="10" t="s">
        <v>10</v>
      </c>
      <c r="AU764" s="10" t="s">
        <v>11</v>
      </c>
      <c r="AV764" s="10"/>
      <c r="AW764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'Rio Grande phlebovirus' ,/*[isType]=*/ '0' ,/*[exemplarAccessions]=*/ 'MK503253; MK503254; MK503255' ,/*[exemplarName]=*/ 'Rio Grande virus' ,/*[abbrev]=*/ 'RGV' ,/*[exemplarIsolate]=*/ 'TBM3-204'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64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4" s="60" t="str">
        <f t="shared" ca="1" si="78"/>
        <v>/*[filename]=*/ 'ICTV MSL Release 35 2019 Changes.2.col_mapped.SQLinsert.xlsx' ,/*[sort]=*/ '757'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4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4" s="60" t="str">
        <f t="shared" si="80"/>
        <v xml:space="preserve">,/*[subclass]=*/NULL,/*[order]=*/ 'Bunyavirales' ,/*[suborder]=*/NULL,/*[family]=*/ 'Phenuiviridae' ,/*[subfamily]=*/NULL,/*[genus]=*/ 'Phlebovirus' ,/*[subgenus]=*/NULL,/*[species]=*/ 'Rio Grande phlebovirus' ,/*[isType]=*/ '0' ,/*[exemplarAccessions]=*/ 'MK503253; MK503254; MK503255' ,/*[exemplarName]=*/ 'Rio Grande virus' ,/*[abbrev]=*/ 'RGV' ,/*[exemplarIsolate]=*/ 'TBM3-204' ,/*[isComplete]=*/ 'CCG' ,/*[molecule]=*/ 'ssRNA (+/-)' </v>
      </c>
      <c r="BB764" s="60" t="str">
        <f t="shared" si="81"/>
        <v xml:space="preserve">,/*[change]=*/ 'Create new' ,/*[rank]=*/ 'species' </v>
      </c>
    </row>
    <row r="765" spans="1:54" x14ac:dyDescent="0.2">
      <c r="A7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5" s="14">
        <v>758</v>
      </c>
      <c r="D765" s="16" t="s">
        <v>1968</v>
      </c>
      <c r="E765" s="14" t="s">
        <v>5792</v>
      </c>
      <c r="F765" s="16" t="s">
        <v>5464</v>
      </c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X765" s="6" t="s">
        <v>104</v>
      </c>
      <c r="Y765" s="6"/>
      <c r="Z765" s="6"/>
      <c r="AA765" s="6"/>
      <c r="AB765" s="6" t="s">
        <v>105</v>
      </c>
      <c r="AC765" s="6" t="s">
        <v>363</v>
      </c>
      <c r="AD765" s="6" t="s">
        <v>364</v>
      </c>
      <c r="AE765" s="6"/>
      <c r="AF765" s="6" t="s">
        <v>365</v>
      </c>
      <c r="AG765" s="6"/>
      <c r="AH765" s="6" t="s">
        <v>1281</v>
      </c>
      <c r="AI765" s="6"/>
      <c r="AJ765" s="6" t="s">
        <v>1705</v>
      </c>
      <c r="AK765" s="6"/>
      <c r="AL765" s="6" t="s">
        <v>2290</v>
      </c>
      <c r="AM765" s="5">
        <v>0</v>
      </c>
      <c r="AN765" s="6" t="s">
        <v>2291</v>
      </c>
      <c r="AO765" s="6" t="s">
        <v>2292</v>
      </c>
      <c r="AP765" s="6" t="s">
        <v>2293</v>
      </c>
      <c r="AQ765" s="6" t="s">
        <v>1858</v>
      </c>
      <c r="AR765" s="10" t="s">
        <v>8</v>
      </c>
      <c r="AS765" s="10" t="s">
        <v>56</v>
      </c>
      <c r="AT765" s="10" t="s">
        <v>10</v>
      </c>
      <c r="AU765" s="10" t="s">
        <v>11</v>
      </c>
      <c r="AV765" s="10"/>
      <c r="AW765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'Cacao phlebovirus' ,/*[isType]=*/ '0' ,/*[exemplarAccessions]=*/ 'MK330756; MK330757; MK330758' ,/*[exemplarName]=*/ 'Cacao virus' ,/*[abbrev]=*/ 'CACV'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5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5" s="60" t="str">
        <f t="shared" ca="1" si="78"/>
        <v>/*[filename]=*/ 'ICTV MSL Release 35 2019 Changes.2.col_mapped.SQLinsert.xlsx' ,/*[sort]=*/ '758'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5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5" s="60" t="str">
        <f t="shared" si="80"/>
        <v xml:space="preserve">,/*[subclass]=*/NULL,/*[order]=*/ 'Bunyavirales' ,/*[suborder]=*/NULL,/*[family]=*/ 'Phenuiviridae' ,/*[subfamily]=*/NULL,/*[genus]=*/ 'Phlebovirus' ,/*[subgenus]=*/NULL,/*[species]=*/ 'Cacao phlebovirus' ,/*[isType]=*/ '0' ,/*[exemplarAccessions]=*/ 'MK330756; MK330757; MK330758' ,/*[exemplarName]=*/ 'Cacao virus' ,/*[abbrev]=*/ 'CACV' ,/*[exemplarIsolate]=*/ 'nk' ,/*[isComplete]=*/ 'CG' ,/*[molecule]=*/ 'ssRNA (+/-)' </v>
      </c>
      <c r="BB765" s="60" t="str">
        <f t="shared" si="81"/>
        <v xml:space="preserve">,/*[change]=*/ 'Create new' ,/*[rank]=*/ 'species' </v>
      </c>
    </row>
    <row r="766" spans="1:54" x14ac:dyDescent="0.2">
      <c r="A7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6" s="14">
        <v>759</v>
      </c>
      <c r="D766" s="16" t="s">
        <v>1968</v>
      </c>
      <c r="E766" s="14" t="s">
        <v>5792</v>
      </c>
      <c r="F766" s="16" t="s">
        <v>5464</v>
      </c>
      <c r="G766" s="24" t="s">
        <v>104</v>
      </c>
      <c r="H766" s="24"/>
      <c r="I766" s="24"/>
      <c r="J766" s="24"/>
      <c r="K766" s="24" t="s">
        <v>105</v>
      </c>
      <c r="L766" s="24" t="s">
        <v>363</v>
      </c>
      <c r="M766" s="24" t="s">
        <v>364</v>
      </c>
      <c r="N766" s="24"/>
      <c r="O766" s="24" t="s">
        <v>365</v>
      </c>
      <c r="P766" s="24"/>
      <c r="Q766" s="24" t="s">
        <v>1281</v>
      </c>
      <c r="R766" s="24"/>
      <c r="S766" s="24" t="s">
        <v>1282</v>
      </c>
      <c r="T766" s="24"/>
      <c r="U766" s="24"/>
      <c r="V766" s="24"/>
      <c r="X766" s="6" t="s">
        <v>104</v>
      </c>
      <c r="Y766" s="6"/>
      <c r="Z766" s="6"/>
      <c r="AA766" s="6"/>
      <c r="AB766" s="6" t="s">
        <v>105</v>
      </c>
      <c r="AC766" s="6" t="s">
        <v>363</v>
      </c>
      <c r="AD766" s="6" t="s">
        <v>364</v>
      </c>
      <c r="AE766" s="6"/>
      <c r="AF766" s="6" t="s">
        <v>365</v>
      </c>
      <c r="AG766" s="6"/>
      <c r="AH766" s="6" t="s">
        <v>1281</v>
      </c>
      <c r="AI766" s="6"/>
      <c r="AJ766" s="6" t="s">
        <v>1283</v>
      </c>
      <c r="AK766" s="6"/>
      <c r="AL766" s="6"/>
      <c r="AM766" s="6"/>
      <c r="AN766" s="6"/>
      <c r="AO766" s="6"/>
      <c r="AP766" s="6"/>
      <c r="AQ766" s="6"/>
      <c r="AR766" s="10"/>
      <c r="AS766" s="10"/>
      <c r="AT766" s="10" t="s">
        <v>38</v>
      </c>
      <c r="AU766" s="10" t="s">
        <v>13</v>
      </c>
      <c r="AV766" s="10"/>
      <c r="AW766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766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6" s="60" t="str">
        <f t="shared" ca="1" si="78"/>
        <v xml:space="preserve">/*[filename]=*/ 'ICTV MSL Release 35 2019 Changes.2.col_mapped.SQLinsert.xlsx' ,/*[sort]=*/ '759'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66" s="60" t="str">
        <f t="shared" si="79"/>
        <v xml:space="preserve">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6" s="60" t="str">
        <f t="shared" si="80"/>
        <v>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</v>
      </c>
      <c r="BB766" s="60" t="str">
        <f t="shared" si="81"/>
        <v xml:space="preserve">,/*[change]=*/ 'Rename' ,/*[rank]=*/ 'genus' </v>
      </c>
    </row>
    <row r="767" spans="1:54" x14ac:dyDescent="0.2">
      <c r="A7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7" s="14">
        <v>760</v>
      </c>
      <c r="D767" s="16" t="s">
        <v>1968</v>
      </c>
      <c r="E767" s="14" t="s">
        <v>5792</v>
      </c>
      <c r="F767" s="16" t="s">
        <v>5464</v>
      </c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X767" s="6" t="s">
        <v>104</v>
      </c>
      <c r="Y767" s="6"/>
      <c r="Z767" s="6"/>
      <c r="AA767" s="6"/>
      <c r="AB767" s="6" t="s">
        <v>105</v>
      </c>
      <c r="AC767" s="6" t="s">
        <v>363</v>
      </c>
      <c r="AD767" s="6" t="s">
        <v>364</v>
      </c>
      <c r="AE767" s="6"/>
      <c r="AF767" s="6" t="s">
        <v>365</v>
      </c>
      <c r="AG767" s="6"/>
      <c r="AH767" s="6" t="s">
        <v>1281</v>
      </c>
      <c r="AI767" s="6"/>
      <c r="AJ767" s="6" t="s">
        <v>1283</v>
      </c>
      <c r="AK767" s="6"/>
      <c r="AL767" s="6" t="s">
        <v>2294</v>
      </c>
      <c r="AM767" s="5">
        <v>0</v>
      </c>
      <c r="AN767" s="10" t="s">
        <v>2295</v>
      </c>
      <c r="AO767" s="10" t="s">
        <v>2296</v>
      </c>
      <c r="AP767" s="10" t="s">
        <v>2297</v>
      </c>
      <c r="AQ767" s="10" t="s">
        <v>2298</v>
      </c>
      <c r="AR767" s="10" t="s">
        <v>8</v>
      </c>
      <c r="AS767" s="10" t="s">
        <v>56</v>
      </c>
      <c r="AT767" s="10" t="s">
        <v>10</v>
      </c>
      <c r="AU767" s="10" t="s">
        <v>11</v>
      </c>
      <c r="AV767" s="10"/>
      <c r="AW767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'Bhanja bandavirus' ,/*[isType]=*/ '0' ,/*[exemplarAccessions]=*/ 'JX961616; JX961617; JX961618' ,/*[exemplarName]=*/ 'Bhanja virus' ,/*[abbrev]=*/ 'BHAV' ,/*[exemplarIsolate]=*/ 'ibAr2709'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7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7" s="60" t="str">
        <f t="shared" ca="1" si="78"/>
        <v>/*[filename]=*/ 'ICTV MSL Release 35 2019 Changes.2.col_mapped.SQLinsert.xlsx' ,/*[sort]=*/ '760'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7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7" s="60" t="str">
        <f t="shared" si="80"/>
        <v xml:space="preserve">,/*[subclass]=*/NULL,/*[order]=*/ 'Bunyavirales' ,/*[suborder]=*/NULL,/*[family]=*/ 'Phenuiviridae' ,/*[subfamily]=*/NULL,/*[genus]=*/ 'Bandavirus' ,/*[subgenus]=*/NULL,/*[species]=*/ 'Bhanja bandavirus' ,/*[isType]=*/ '0' ,/*[exemplarAccessions]=*/ 'JX961616; JX961617; JX961618' ,/*[exemplarName]=*/ 'Bhanja virus' ,/*[abbrev]=*/ 'BHAV' ,/*[exemplarIsolate]=*/ 'ibAr2709' ,/*[isComplete]=*/ 'CG' ,/*[molecule]=*/ 'ssRNA (+/-)' </v>
      </c>
      <c r="BB767" s="60" t="str">
        <f t="shared" si="81"/>
        <v xml:space="preserve">,/*[change]=*/ 'Create new' ,/*[rank]=*/ 'species' </v>
      </c>
    </row>
    <row r="768" spans="1:54" x14ac:dyDescent="0.2">
      <c r="A7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8" s="14">
        <v>761</v>
      </c>
      <c r="D768" s="16" t="s">
        <v>1968</v>
      </c>
      <c r="E768" s="14" t="s">
        <v>5792</v>
      </c>
      <c r="F768" s="16" t="s">
        <v>5464</v>
      </c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X768" s="6" t="s">
        <v>104</v>
      </c>
      <c r="Y768" s="6"/>
      <c r="Z768" s="6"/>
      <c r="AA768" s="6"/>
      <c r="AB768" s="6" t="s">
        <v>105</v>
      </c>
      <c r="AC768" s="6" t="s">
        <v>363</v>
      </c>
      <c r="AD768" s="6" t="s">
        <v>364</v>
      </c>
      <c r="AE768" s="6"/>
      <c r="AF768" s="6" t="s">
        <v>365</v>
      </c>
      <c r="AG768" s="6"/>
      <c r="AH768" s="6" t="s">
        <v>1281</v>
      </c>
      <c r="AI768" s="6"/>
      <c r="AJ768" s="6" t="s">
        <v>1283</v>
      </c>
      <c r="AK768" s="6"/>
      <c r="AL768" s="6" t="s">
        <v>2299</v>
      </c>
      <c r="AM768" s="5">
        <v>0</v>
      </c>
      <c r="AN768" s="10" t="s">
        <v>2300</v>
      </c>
      <c r="AO768" s="10" t="s">
        <v>2301</v>
      </c>
      <c r="AP768" s="10" t="s">
        <v>2302</v>
      </c>
      <c r="AQ768" s="10" t="s">
        <v>1858</v>
      </c>
      <c r="AR768" s="10" t="s">
        <v>8</v>
      </c>
      <c r="AS768" s="10" t="s">
        <v>56</v>
      </c>
      <c r="AT768" s="10" t="s">
        <v>10</v>
      </c>
      <c r="AU768" s="10" t="s">
        <v>11</v>
      </c>
      <c r="AV768" s="10"/>
      <c r="AW768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'Hunter Island bandavirus' ,/*[isType]=*/ '0' ,/*[exemplarAccessions]=*/ 'KF848980; KF848981; KF848982' ,/*[exemplarName]=*/ 'Hunter Island virus' ,/*[abbrev]=*/ 'HUIV'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8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8" s="60" t="str">
        <f t="shared" ca="1" si="78"/>
        <v>/*[filename]=*/ 'ICTV MSL Release 35 2019 Changes.2.col_mapped.SQLinsert.xlsx' ,/*[sort]=*/ '761'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8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8" s="60" t="str">
        <f t="shared" si="80"/>
        <v xml:space="preserve">,/*[subclass]=*/NULL,/*[order]=*/ 'Bunyavirales' ,/*[suborder]=*/NULL,/*[family]=*/ 'Phenuiviridae' ,/*[subfamily]=*/NULL,/*[genus]=*/ 'Bandavirus' ,/*[subgenus]=*/NULL,/*[species]=*/ 'Hunter Island bandavirus' ,/*[isType]=*/ '0' ,/*[exemplarAccessions]=*/ 'KF848980; KF848981; KF848982' ,/*[exemplarName]=*/ 'Hunter Island virus' ,/*[abbrev]=*/ 'HUIV' ,/*[exemplarIsolate]=*/ 'nk' ,/*[isComplete]=*/ 'CG' ,/*[molecule]=*/ 'ssRNA (+/-)' </v>
      </c>
      <c r="BB768" s="60" t="str">
        <f t="shared" si="81"/>
        <v xml:space="preserve">,/*[change]=*/ 'Create new' ,/*[rank]=*/ 'species' </v>
      </c>
    </row>
    <row r="769" spans="1:54" x14ac:dyDescent="0.2">
      <c r="A7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9" s="14">
        <v>762</v>
      </c>
      <c r="D769" s="16" t="s">
        <v>1968</v>
      </c>
      <c r="E769" s="14" t="s">
        <v>5792</v>
      </c>
      <c r="F769" s="16" t="s">
        <v>5464</v>
      </c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X769" s="6" t="s">
        <v>104</v>
      </c>
      <c r="Y769" s="6"/>
      <c r="Z769" s="6"/>
      <c r="AA769" s="6"/>
      <c r="AB769" s="6" t="s">
        <v>105</v>
      </c>
      <c r="AC769" s="6" t="s">
        <v>363</v>
      </c>
      <c r="AD769" s="6" t="s">
        <v>364</v>
      </c>
      <c r="AE769" s="6"/>
      <c r="AF769" s="6" t="s">
        <v>365</v>
      </c>
      <c r="AG769" s="6"/>
      <c r="AH769" s="6" t="s">
        <v>1281</v>
      </c>
      <c r="AI769" s="6"/>
      <c r="AJ769" s="6" t="s">
        <v>1283</v>
      </c>
      <c r="AK769" s="6"/>
      <c r="AL769" s="6" t="s">
        <v>2303</v>
      </c>
      <c r="AM769" s="5">
        <v>0</v>
      </c>
      <c r="AN769" s="10" t="s">
        <v>2304</v>
      </c>
      <c r="AO769" s="10" t="s">
        <v>2305</v>
      </c>
      <c r="AP769" s="10" t="s">
        <v>2306</v>
      </c>
      <c r="AQ769" s="10" t="s">
        <v>2307</v>
      </c>
      <c r="AR769" s="10" t="s">
        <v>8</v>
      </c>
      <c r="AS769" s="10" t="s">
        <v>56</v>
      </c>
      <c r="AT769" s="10" t="s">
        <v>10</v>
      </c>
      <c r="AU769" s="10" t="s">
        <v>11</v>
      </c>
      <c r="AV769" s="10"/>
      <c r="AW769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'Kismaayo bandavirus' ,/*[isType]=*/ '0' ,/*[exemplarAccessions]=*/ 'KM114252; KM114253; KM114254' ,/*[exemplarName]=*/ 'Kismaayo virus' ,/*[abbrev]=*/ 'KISV' ,/*[exemplarIsolate]=*/ 'LEIV3641A'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9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9" s="60" t="str">
        <f t="shared" ca="1" si="78"/>
        <v>/*[filename]=*/ 'ICTV MSL Release 35 2019 Changes.2.col_mapped.SQLinsert.xlsx' ,/*[sort]=*/ '762'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9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9" s="60" t="str">
        <f t="shared" si="80"/>
        <v xml:space="preserve">,/*[subclass]=*/NULL,/*[order]=*/ 'Bunyavirales' ,/*[suborder]=*/NULL,/*[family]=*/ 'Phenuiviridae' ,/*[subfamily]=*/NULL,/*[genus]=*/ 'Bandavirus' ,/*[subgenus]=*/NULL,/*[species]=*/ 'Kismaayo bandavirus' ,/*[isType]=*/ '0' ,/*[exemplarAccessions]=*/ 'KM114252; KM114253; KM114254' ,/*[exemplarName]=*/ 'Kismaayo virus' ,/*[abbrev]=*/ 'KISV' ,/*[exemplarIsolate]=*/ 'LEIV3641A' ,/*[isComplete]=*/ 'CG' ,/*[molecule]=*/ 'ssRNA (+/-)' </v>
      </c>
      <c r="BB769" s="60" t="str">
        <f t="shared" si="81"/>
        <v xml:space="preserve">,/*[change]=*/ 'Create new' ,/*[rank]=*/ 'species' </v>
      </c>
    </row>
    <row r="770" spans="1:54" x14ac:dyDescent="0.2">
      <c r="A7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0" s="14">
        <v>763</v>
      </c>
      <c r="D770" s="16" t="s">
        <v>1968</v>
      </c>
      <c r="E770" s="14" t="s">
        <v>5792</v>
      </c>
      <c r="F770" s="16" t="s">
        <v>5464</v>
      </c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X770" s="6" t="s">
        <v>104</v>
      </c>
      <c r="Y770" s="6"/>
      <c r="Z770" s="6"/>
      <c r="AA770" s="6"/>
      <c r="AB770" s="6" t="s">
        <v>105</v>
      </c>
      <c r="AC770" s="6" t="s">
        <v>363</v>
      </c>
      <c r="AD770" s="6" t="s">
        <v>364</v>
      </c>
      <c r="AE770" s="6"/>
      <c r="AF770" s="6" t="s">
        <v>365</v>
      </c>
      <c r="AG770" s="6"/>
      <c r="AH770" s="6" t="s">
        <v>1281</v>
      </c>
      <c r="AI770" s="6"/>
      <c r="AJ770" s="6" t="s">
        <v>1283</v>
      </c>
      <c r="AK770" s="6"/>
      <c r="AL770" s="6" t="s">
        <v>2308</v>
      </c>
      <c r="AM770" s="5">
        <v>0</v>
      </c>
      <c r="AN770" s="10" t="s">
        <v>2309</v>
      </c>
      <c r="AO770" s="10" t="s">
        <v>2310</v>
      </c>
      <c r="AP770" s="10" t="s">
        <v>2311</v>
      </c>
      <c r="AQ770" s="10" t="s">
        <v>2312</v>
      </c>
      <c r="AR770" s="10" t="s">
        <v>8</v>
      </c>
      <c r="AS770" s="10" t="s">
        <v>56</v>
      </c>
      <c r="AT770" s="10" t="s">
        <v>10</v>
      </c>
      <c r="AU770" s="10" t="s">
        <v>11</v>
      </c>
      <c r="AV770" s="10"/>
      <c r="AW770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'Lone Star bandavirus' ,/*[isType]=*/ '0' ,/*[exemplarAccessions]=*/ 'KC589005; KC589006; KC589007' ,/*[exemplarName]=*/ 'Lone Star virus' ,/*[abbrev]=*/ 'LSV' ,/*[exemplarIsolate]=*/ 'TMA 1381'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70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0" s="60" t="str">
        <f t="shared" ca="1" si="78"/>
        <v>/*[filename]=*/ 'ICTV MSL Release 35 2019 Changes.2.col_mapped.SQLinsert.xlsx' ,/*[sort]=*/ '763'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0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0" s="60" t="str">
        <f t="shared" si="80"/>
        <v xml:space="preserve">,/*[subclass]=*/NULL,/*[order]=*/ 'Bunyavirales' ,/*[suborder]=*/NULL,/*[family]=*/ 'Phenuiviridae' ,/*[subfamily]=*/NULL,/*[genus]=*/ 'Bandavirus' ,/*[subgenus]=*/NULL,/*[species]=*/ 'Lone Star bandavirus' ,/*[isType]=*/ '0' ,/*[exemplarAccessions]=*/ 'KC589005; KC589006; KC589007' ,/*[exemplarName]=*/ 'Lone Star virus' ,/*[abbrev]=*/ 'LSV' ,/*[exemplarIsolate]=*/ 'TMA 1381' ,/*[isComplete]=*/ 'CG' ,/*[molecule]=*/ 'ssRNA (+/-)' </v>
      </c>
      <c r="BB770" s="60" t="str">
        <f t="shared" si="81"/>
        <v xml:space="preserve">,/*[change]=*/ 'Create new' ,/*[rank]=*/ 'species' </v>
      </c>
    </row>
    <row r="771" spans="1:54" x14ac:dyDescent="0.2">
      <c r="A7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1" s="14">
        <v>764</v>
      </c>
      <c r="D771" s="16" t="s">
        <v>1968</v>
      </c>
      <c r="E771" s="14" t="s">
        <v>5792</v>
      </c>
      <c r="F771" s="16" t="s">
        <v>5464</v>
      </c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X771" s="6" t="s">
        <v>104</v>
      </c>
      <c r="Y771" s="6"/>
      <c r="Z771" s="6"/>
      <c r="AA771" s="6"/>
      <c r="AB771" s="6" t="s">
        <v>105</v>
      </c>
      <c r="AC771" s="6" t="s">
        <v>363</v>
      </c>
      <c r="AD771" s="6" t="s">
        <v>364</v>
      </c>
      <c r="AE771" s="6"/>
      <c r="AF771" s="6" t="s">
        <v>365</v>
      </c>
      <c r="AG771" s="6"/>
      <c r="AH771" s="6" t="s">
        <v>1281</v>
      </c>
      <c r="AI771" s="6"/>
      <c r="AJ771" s="6" t="s">
        <v>2313</v>
      </c>
      <c r="AK771" s="6"/>
      <c r="AL771" s="6"/>
      <c r="AM771" s="6"/>
      <c r="AN771" s="10"/>
      <c r="AO771" s="10"/>
      <c r="AP771" s="10"/>
      <c r="AQ771" s="10"/>
      <c r="AR771" s="10"/>
      <c r="AS771" s="10"/>
      <c r="AT771" s="10" t="s">
        <v>10</v>
      </c>
      <c r="AU771" s="10" t="s">
        <v>13</v>
      </c>
      <c r="AV771" s="10"/>
      <c r="AW771" s="60" t="str">
        <f t="shared" ca="1" si="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71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1" s="60" t="str">
        <f t="shared" ca="1" si="78"/>
        <v>/*[filename]=*/ 'ICTV MSL Release 35 2019 Changes.2.col_mapped.SQLinsert.xlsx' ,/*[sort]=*/ '764'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1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1" s="60" t="str">
        <f t="shared" si="80"/>
        <v>,/*[subclass]=*/NULL,/*[order]=*/ 'Bunyavirales' ,/*[suborder]=*/NULL,/*[family]=*/ 'Phenuiviridae' ,/*[subfamily]=*/NULL,/*[genus]=*/ 'Ixovirus' ,/*[subgenus]=*/NULL,/*[species]=*/NULL,/*[isType]=*/NULL,/*[exemplarAccessions]=*/NULL,/*[exemplarName]=*/NULL,/*[abbrev]=*/NULL,/*[exemplarIsolate]=*/NULL,/*[isComplete]=*/NULL,/*[molecule]=*/NULL</v>
      </c>
      <c r="BB771" s="60" t="str">
        <f t="shared" si="81"/>
        <v xml:space="preserve">,/*[change]=*/ 'Create new' ,/*[rank]=*/ 'genus' </v>
      </c>
    </row>
    <row r="772" spans="1:54" x14ac:dyDescent="0.2">
      <c r="A7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2" s="14">
        <v>765</v>
      </c>
      <c r="D772" s="16" t="s">
        <v>1968</v>
      </c>
      <c r="E772" s="14" t="s">
        <v>5792</v>
      </c>
      <c r="F772" s="16" t="s">
        <v>5464</v>
      </c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X772" s="6" t="s">
        <v>104</v>
      </c>
      <c r="Y772" s="6"/>
      <c r="Z772" s="6"/>
      <c r="AA772" s="6"/>
      <c r="AB772" s="6" t="s">
        <v>105</v>
      </c>
      <c r="AC772" s="6" t="s">
        <v>363</v>
      </c>
      <c r="AD772" s="6" t="s">
        <v>364</v>
      </c>
      <c r="AE772" s="6"/>
      <c r="AF772" s="6" t="s">
        <v>365</v>
      </c>
      <c r="AG772" s="6"/>
      <c r="AH772" s="6" t="s">
        <v>1281</v>
      </c>
      <c r="AI772" s="6"/>
      <c r="AJ772" s="6" t="s">
        <v>2313</v>
      </c>
      <c r="AK772" s="6"/>
      <c r="AL772" s="6" t="s">
        <v>2314</v>
      </c>
      <c r="AM772" s="5">
        <v>1</v>
      </c>
      <c r="AN772" s="10" t="s">
        <v>2315</v>
      </c>
      <c r="AO772" s="10" t="s">
        <v>2316</v>
      </c>
      <c r="AP772" s="10" t="s">
        <v>2317</v>
      </c>
      <c r="AQ772" s="10" t="s">
        <v>2318</v>
      </c>
      <c r="AR772" s="10" t="s">
        <v>8</v>
      </c>
      <c r="AS772" s="10" t="s">
        <v>53</v>
      </c>
      <c r="AT772" s="10" t="s">
        <v>19</v>
      </c>
      <c r="AU772" s="10" t="s">
        <v>11</v>
      </c>
      <c r="AV772" s="10"/>
      <c r="AW772" s="60" t="str">
        <f t="shared" ref="AW772:AW835" ca="1" si="82">CLEAN(
CONCATENATE(
"insert into [",MID(AW$1,4,100),"] (",
      AX772,
      "/* "",[_comments]"" */ ",
") values (",
AY772,AZ772,BA772,BB772,
CONCATENATE("/*,_comment='loaded from ",SUBSTITUTE(CELL("filename",AX771),"'","''"),"'*/"),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 'Blackleg ixovirus' ,/*[isType]=*/ '1' ,/*[exemplarAccessions]=*/ 'KM048313; KM048314' ,/*[exemplarName]=*/ 'blacklegged tick phlebovirus-1' ,/*[abbrev]=*/ 'BTPV-1' ,/*[exemplarIsolate]=*/ 'H12' ,/*[isComplete]=*/ 'CG' ,/*[molecule]=*/ 'ssRNA (-)' ,/*[change]=*/ 'Create new; assign as type species' ,/*[rank]=*/ 'species' /*,_comment='loaded from D:\client\github\ICTVonlineDbLoad\excel_files\[ICTV MSL Release 35 2019 Changes.2.col_mapped.SQLinsert.xlsx]load_next_msl'*/)</v>
      </c>
      <c r="AX772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2" s="60" t="str">
        <f t="shared" ca="1" si="78"/>
        <v>/*[filename]=*/ 'ICTV MSL Release 35 2019 Changes.2.col_mapped.SQLinsert.xlsx' ,/*[sort]=*/ '765'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2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2" s="60" t="str">
        <f t="shared" si="80"/>
        <v xml:space="preserve">,/*[subclass]=*/NULL,/*[order]=*/ 'Bunyavirales' ,/*[suborder]=*/NULL,/*[family]=*/ 'Phenuiviridae' ,/*[subfamily]=*/NULL,/*[genus]=*/ 'Ixovirus' ,/*[subgenus]=*/NULL,/*[species]=*/ 'Blackleg ixovirus' ,/*[isType]=*/ '1' ,/*[exemplarAccessions]=*/ 'KM048313; KM048314' ,/*[exemplarName]=*/ 'blacklegged tick phlebovirus-1' ,/*[abbrev]=*/ 'BTPV-1' ,/*[exemplarIsolate]=*/ 'H12' ,/*[isComplete]=*/ 'CG' ,/*[molecule]=*/ 'ssRNA (-)' </v>
      </c>
      <c r="BB772" s="60" t="str">
        <f t="shared" si="81"/>
        <v xml:space="preserve">,/*[change]=*/ 'Create new; assign as type species' ,/*[rank]=*/ 'species' </v>
      </c>
    </row>
    <row r="773" spans="1:54" x14ac:dyDescent="0.2">
      <c r="A7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3" s="14">
        <v>766</v>
      </c>
      <c r="D773" s="16" t="s">
        <v>1968</v>
      </c>
      <c r="E773" s="14" t="s">
        <v>5792</v>
      </c>
      <c r="F773" s="16" t="s">
        <v>5464</v>
      </c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X773" s="6" t="s">
        <v>104</v>
      </c>
      <c r="Y773" s="6"/>
      <c r="Z773" s="6"/>
      <c r="AA773" s="6"/>
      <c r="AB773" s="6" t="s">
        <v>105</v>
      </c>
      <c r="AC773" s="6" t="s">
        <v>363</v>
      </c>
      <c r="AD773" s="6" t="s">
        <v>364</v>
      </c>
      <c r="AE773" s="6"/>
      <c r="AF773" s="6" t="s">
        <v>365</v>
      </c>
      <c r="AG773" s="6"/>
      <c r="AH773" s="6" t="s">
        <v>1281</v>
      </c>
      <c r="AI773" s="6"/>
      <c r="AJ773" s="6" t="s">
        <v>2313</v>
      </c>
      <c r="AK773" s="6"/>
      <c r="AL773" s="6" t="s">
        <v>2319</v>
      </c>
      <c r="AM773" s="5">
        <v>0</v>
      </c>
      <c r="AN773" s="10" t="s">
        <v>2320</v>
      </c>
      <c r="AO773" s="10" t="s">
        <v>2321</v>
      </c>
      <c r="AP773" s="10" t="s">
        <v>2322</v>
      </c>
      <c r="AQ773" s="10" t="s">
        <v>2323</v>
      </c>
      <c r="AR773" s="10" t="s">
        <v>21</v>
      </c>
      <c r="AS773" s="10" t="s">
        <v>53</v>
      </c>
      <c r="AT773" s="10" t="s">
        <v>10</v>
      </c>
      <c r="AU773" s="10" t="s">
        <v>11</v>
      </c>
      <c r="AV773" s="10"/>
      <c r="AW773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 'Norway ixovirus' ,/*[isType]=*/ '0' ,/*[exemplarAccessions]=*/ 'MF141052; MF141053' ,/*[exemplarName]=*/ 'Norway phlebovirus 1' ,/*[abbrev]=*/ 'NIXV' ,/*[exemplarIsolate]=*/ 'NOR/A2/Bronnoya/2014'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773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3" s="60" t="str">
        <f t="shared" ca="1" si="78"/>
        <v>/*[filename]=*/ 'ICTV MSL Release 35 2019 Changes.2.col_mapped.SQLinsert.xlsx' ,/*[sort]=*/ '766'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3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3" s="60" t="str">
        <f t="shared" si="80"/>
        <v xml:space="preserve">,/*[subclass]=*/NULL,/*[order]=*/ 'Bunyavirales' ,/*[suborder]=*/NULL,/*[family]=*/ 'Phenuiviridae' ,/*[subfamily]=*/NULL,/*[genus]=*/ 'Ixovirus' ,/*[subgenus]=*/NULL,/*[species]=*/ 'Norway ixovirus' ,/*[isType]=*/ '0' ,/*[exemplarAccessions]=*/ 'MF141052; MF141053' ,/*[exemplarName]=*/ 'Norway phlebovirus 1' ,/*[abbrev]=*/ 'NIXV' ,/*[exemplarIsolate]=*/ 'NOR/A2/Bronnoya/2014' ,/*[isComplete]=*/ 'CCG' ,/*[molecule]=*/ 'ssRNA (-)' </v>
      </c>
      <c r="BB773" s="60" t="str">
        <f t="shared" si="81"/>
        <v xml:space="preserve">,/*[change]=*/ 'Create new' ,/*[rank]=*/ 'species' </v>
      </c>
    </row>
    <row r="774" spans="1:54" x14ac:dyDescent="0.2">
      <c r="A7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4" s="14">
        <v>767</v>
      </c>
      <c r="D774" s="16" t="s">
        <v>1968</v>
      </c>
      <c r="E774" s="14" t="s">
        <v>5792</v>
      </c>
      <c r="F774" s="16" t="s">
        <v>5464</v>
      </c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X774" s="6" t="s">
        <v>104</v>
      </c>
      <c r="Y774" s="6"/>
      <c r="Z774" s="6"/>
      <c r="AA774" s="6"/>
      <c r="AB774" s="6" t="s">
        <v>105</v>
      </c>
      <c r="AC774" s="6" t="s">
        <v>363</v>
      </c>
      <c r="AD774" s="6" t="s">
        <v>364</v>
      </c>
      <c r="AE774" s="6"/>
      <c r="AF774" s="6" t="s">
        <v>365</v>
      </c>
      <c r="AG774" s="6"/>
      <c r="AH774" s="6" t="s">
        <v>1281</v>
      </c>
      <c r="AI774" s="6"/>
      <c r="AJ774" s="6" t="s">
        <v>2313</v>
      </c>
      <c r="AK774" s="6"/>
      <c r="AL774" s="6" t="s">
        <v>2324</v>
      </c>
      <c r="AM774" s="5">
        <v>0</v>
      </c>
      <c r="AN774" s="10" t="s">
        <v>2325</v>
      </c>
      <c r="AO774" s="10" t="s">
        <v>2326</v>
      </c>
      <c r="AP774" s="10" t="s">
        <v>2327</v>
      </c>
      <c r="AQ774" s="10" t="s">
        <v>2328</v>
      </c>
      <c r="AR774" s="10" t="s">
        <v>21</v>
      </c>
      <c r="AS774" s="10" t="s">
        <v>53</v>
      </c>
      <c r="AT774" s="10" t="s">
        <v>10</v>
      </c>
      <c r="AU774" s="10" t="s">
        <v>11</v>
      </c>
      <c r="AV774" s="10"/>
      <c r="AW774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 'Scapularis ixovirus' ,/*[isType]=*/ '0' ,/*[exemplarAccessions]=*/ 'KU230449; KU230450' ,/*[exemplarName]=*/ 'blacklegged tick phlebovirus 3' ,/*[abbrev]=*/ 'BTPV-3' ,/*[exemplarIsolate]=*/ 'A1'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774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4" s="60" t="str">
        <f t="shared" ca="1" si="78"/>
        <v>/*[filename]=*/ 'ICTV MSL Release 35 2019 Changes.2.col_mapped.SQLinsert.xlsx' ,/*[sort]=*/ '767'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4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4" s="60" t="str">
        <f t="shared" si="80"/>
        <v xml:space="preserve">,/*[subclass]=*/NULL,/*[order]=*/ 'Bunyavirales' ,/*[suborder]=*/NULL,/*[family]=*/ 'Phenuiviridae' ,/*[subfamily]=*/NULL,/*[genus]=*/ 'Ixovirus' ,/*[subgenus]=*/NULL,/*[species]=*/ 'Scapularis ixovirus' ,/*[isType]=*/ '0' ,/*[exemplarAccessions]=*/ 'KU230449; KU230450' ,/*[exemplarName]=*/ 'blacklegged tick phlebovirus 3' ,/*[abbrev]=*/ 'BTPV-3' ,/*[exemplarIsolate]=*/ 'A1' ,/*[isComplete]=*/ 'CCG' ,/*[molecule]=*/ 'ssRNA (-)' </v>
      </c>
      <c r="BB774" s="60" t="str">
        <f t="shared" si="81"/>
        <v xml:space="preserve">,/*[change]=*/ 'Create new' ,/*[rank]=*/ 'species' </v>
      </c>
    </row>
    <row r="775" spans="1:54" x14ac:dyDescent="0.2">
      <c r="A7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5" s="14">
        <v>768</v>
      </c>
      <c r="D775" s="16" t="s">
        <v>1968</v>
      </c>
      <c r="E775" s="14" t="s">
        <v>5792</v>
      </c>
      <c r="F775" s="16" t="s">
        <v>5464</v>
      </c>
      <c r="G775" s="24" t="s">
        <v>104</v>
      </c>
      <c r="H775" s="24"/>
      <c r="I775" s="24"/>
      <c r="J775" s="24"/>
      <c r="K775" s="24" t="s">
        <v>105</v>
      </c>
      <c r="L775" s="24" t="s">
        <v>363</v>
      </c>
      <c r="M775" s="24" t="s">
        <v>364</v>
      </c>
      <c r="N775" s="24"/>
      <c r="O775" s="24" t="s">
        <v>365</v>
      </c>
      <c r="P775" s="24"/>
      <c r="Q775" s="24"/>
      <c r="R775" s="24"/>
      <c r="S775" s="24" t="s">
        <v>366</v>
      </c>
      <c r="T775" s="24"/>
      <c r="U775" s="24"/>
      <c r="V775" s="24"/>
      <c r="X775" s="6" t="s">
        <v>104</v>
      </c>
      <c r="Y775" s="6"/>
      <c r="Z775" s="6"/>
      <c r="AA775" s="6"/>
      <c r="AB775" s="6" t="s">
        <v>105</v>
      </c>
      <c r="AC775" s="6" t="s">
        <v>363</v>
      </c>
      <c r="AD775" s="6" t="s">
        <v>364</v>
      </c>
      <c r="AE775" s="6"/>
      <c r="AF775" s="6" t="s">
        <v>365</v>
      </c>
      <c r="AG775" s="6"/>
      <c r="AH775" s="6" t="s">
        <v>1281</v>
      </c>
      <c r="AI775" s="6"/>
      <c r="AJ775" s="6" t="s">
        <v>366</v>
      </c>
      <c r="AK775" s="6"/>
      <c r="AL775" s="6"/>
      <c r="AM775" s="6"/>
      <c r="AN775" s="10"/>
      <c r="AO775" s="10"/>
      <c r="AP775" s="10"/>
      <c r="AQ775" s="10"/>
      <c r="AR775" s="10"/>
      <c r="AS775" s="10"/>
      <c r="AT775" s="10" t="s">
        <v>32</v>
      </c>
      <c r="AU775" s="10" t="s">
        <v>13</v>
      </c>
      <c r="AV775" s="10"/>
      <c r="AW775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,/*[srcSubOrder]=*/NULL,/*[srcFamily]=*/NULL,/*[srcSubFamily]=*/NULL,/*[srcGenus]=*/ 'Coguvirus'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'Coguvirus'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775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5" s="60" t="str">
        <f t="shared" ca="1" si="78"/>
        <v xml:space="preserve">/*[filename]=*/ 'ICTV MSL Release 35 2019 Changes.2.col_mapped.SQLinsert.xlsx' ,/*[sort]=*/ '768'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75" s="60" t="str">
        <f t="shared" si="79"/>
        <v xml:space="preserve">,/*[srcSubOrder]=*/NULL,/*[srcFamily]=*/NULL,/*[srcSubFamily]=*/NULL,/*[srcGenus]=*/ 'Coguvirus'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5" s="60" t="str">
        <f t="shared" si="80"/>
        <v>,/*[subclass]=*/NULL,/*[order]=*/ 'Bunyavirales' ,/*[suborder]=*/NULL,/*[family]=*/ 'Phenuiviridae' ,/*[subfamily]=*/NULL,/*[genus]=*/ 'Coguvirus' ,/*[subgenus]=*/NULL,/*[species]=*/NULL,/*[isType]=*/NULL,/*[exemplarAccessions]=*/NULL,/*[exemplarName]=*/NULL,/*[abbrev]=*/NULL,/*[exemplarIsolate]=*/NULL,/*[isComplete]=*/NULL,/*[molecule]=*/NULL</v>
      </c>
      <c r="BB775" s="60" t="str">
        <f t="shared" si="81"/>
        <v xml:space="preserve">,/*[change]=*/ 'Move' ,/*[rank]=*/ 'genus' </v>
      </c>
    </row>
    <row r="776" spans="1:54" x14ac:dyDescent="0.2">
      <c r="A7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6" s="14">
        <v>769</v>
      </c>
      <c r="D776" s="16" t="s">
        <v>1968</v>
      </c>
      <c r="E776" s="14" t="s">
        <v>5792</v>
      </c>
      <c r="F776" s="16" t="s">
        <v>5464</v>
      </c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X776" s="6" t="s">
        <v>104</v>
      </c>
      <c r="Y776" s="6"/>
      <c r="Z776" s="6"/>
      <c r="AA776" s="6"/>
      <c r="AB776" s="6" t="s">
        <v>105</v>
      </c>
      <c r="AC776" s="6" t="s">
        <v>363</v>
      </c>
      <c r="AD776" s="6" t="s">
        <v>364</v>
      </c>
      <c r="AE776" s="6"/>
      <c r="AF776" s="6" t="s">
        <v>365</v>
      </c>
      <c r="AG776" s="6"/>
      <c r="AH776" s="6" t="s">
        <v>1281</v>
      </c>
      <c r="AI776" s="6"/>
      <c r="AJ776" s="6" t="s">
        <v>2329</v>
      </c>
      <c r="AK776" s="6"/>
      <c r="AL776" s="6"/>
      <c r="AM776" s="6"/>
      <c r="AN776" s="10"/>
      <c r="AO776" s="10"/>
      <c r="AP776" s="10"/>
      <c r="AQ776" s="10"/>
      <c r="AR776" s="10"/>
      <c r="AS776" s="10"/>
      <c r="AT776" s="10" t="s">
        <v>10</v>
      </c>
      <c r="AU776" s="10" t="s">
        <v>13</v>
      </c>
      <c r="AV776" s="10"/>
      <c r="AW776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'Entovirus'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76" s="60" t="str">
        <f t="shared" si="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6" s="60" t="str">
        <f t="shared" ca="1" si="78"/>
        <v>/*[filename]=*/ 'ICTV MSL Release 35 2019 Changes.2.col_mapped.SQLinsert.xlsx' ,/*[sort]=*/ '769'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6" s="60" t="str">
        <f t="shared" si="79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6" s="60" t="str">
        <f t="shared" si="80"/>
        <v>,/*[subclass]=*/NULL,/*[order]=*/ 'Bunyavirales' ,/*[suborder]=*/NULL,/*[family]=*/ 'Phenuiviridae' ,/*[subfamily]=*/NULL,/*[genus]=*/ 'Entovirus' ,/*[subgenus]=*/NULL,/*[species]=*/NULL,/*[isType]=*/NULL,/*[exemplarAccessions]=*/NULL,/*[exemplarName]=*/NULL,/*[abbrev]=*/NULL,/*[exemplarIsolate]=*/NULL,/*[isComplete]=*/NULL,/*[molecule]=*/NULL</v>
      </c>
      <c r="BB776" s="60" t="str">
        <f t="shared" si="81"/>
        <v xml:space="preserve">,/*[change]=*/ 'Create new' ,/*[rank]=*/ 'genus' </v>
      </c>
    </row>
    <row r="777" spans="1:54" x14ac:dyDescent="0.2">
      <c r="A7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7" s="14">
        <v>770</v>
      </c>
      <c r="D777" s="16" t="s">
        <v>1968</v>
      </c>
      <c r="E777" s="14" t="s">
        <v>5792</v>
      </c>
      <c r="F777" s="16" t="s">
        <v>5464</v>
      </c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X777" s="6" t="s">
        <v>104</v>
      </c>
      <c r="Y777" s="6"/>
      <c r="Z777" s="6"/>
      <c r="AA777" s="6"/>
      <c r="AB777" s="6" t="s">
        <v>105</v>
      </c>
      <c r="AC777" s="6" t="s">
        <v>363</v>
      </c>
      <c r="AD777" s="6" t="s">
        <v>364</v>
      </c>
      <c r="AE777" s="6"/>
      <c r="AF777" s="6" t="s">
        <v>365</v>
      </c>
      <c r="AG777" s="6"/>
      <c r="AH777" s="6" t="s">
        <v>1281</v>
      </c>
      <c r="AI777" s="6"/>
      <c r="AJ777" s="6" t="s">
        <v>2329</v>
      </c>
      <c r="AK777" s="6"/>
      <c r="AL777" s="6" t="s">
        <v>2330</v>
      </c>
      <c r="AM777" s="5">
        <v>1</v>
      </c>
      <c r="AN777" s="10" t="s">
        <v>2331</v>
      </c>
      <c r="AO777" s="10" t="s">
        <v>2332</v>
      </c>
      <c r="AP777" s="10" t="s">
        <v>2333</v>
      </c>
      <c r="AQ777" s="10" t="s">
        <v>2334</v>
      </c>
      <c r="AR777" s="10" t="s">
        <v>21</v>
      </c>
      <c r="AS777" s="10" t="s">
        <v>56</v>
      </c>
      <c r="AT777" s="10" t="s">
        <v>19</v>
      </c>
      <c r="AU777" s="10" t="s">
        <v>11</v>
      </c>
      <c r="AV777" s="10"/>
      <c r="AW777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'Entovirus' ,/*[subgenus]=*/NULL,/*[species]=*/ 'Entoleuca entovirus' ,/*[isType]=*/ '1' ,/*[exemplarAccessions]=*/ 'MF375882; MK140653' ,/*[exemplarName]=*/ 'Entoleuca phenui-like virus 1' ,/*[abbrev]=*/ 'EnPLV-1' ,/*[exemplarIsolate]=*/ 'E115-5' ,/*[isComplete]=*/ 'CCG' ,/*[molecule]=*/ 'ssRNA (+/-)' ,/*[change]=*/ 'Create new; assign as type species' ,/*[rank]=*/ 'species' /*,_comment='loaded from D:\client\github\ICTVonlineDbLoad\excel_files\[ICTV MSL Release 35 2019 Changes.2.col_mapped.SQLinsert.xlsx]load_next_msl'*/)</v>
      </c>
      <c r="AX777" s="60" t="str">
        <f t="shared" ref="AX777:AX842" si="83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7" s="60" t="str">
        <f t="shared" ref="AY777:AY842" ca="1" si="84">CONCATENATE(
CONCATENATE("/*[",A$1,"]=*/",IF(ISBLANK(A777),"NULL",CONCATENATE(" '",SUBSTITUTE(A777,"'","''"),"' ")),
CONCATENATE(",/*[",B$1,"]=*/",IF(ISBLANK(B777),"NULL",CONCATENATE(" '",SUBSTITUTE(B777,"'","''"),"' "))),
CONCATENATE(",/*[",C$1,"]=*/",IF(ISBLANK(C777),"NULL",CONCATENATE(" '",SUBSTITUTE(C777,"'","''"),"' "))),
CONCATENATE(",/*[",D$1,"]=*/",IF(ISBLANK(D777),"NULL",CONCATENATE(" '",SUBSTITUTE(D777,"'","''"),"' "))),
CONCATENATE(",/*[",E$1,"]=*/",IF(ISBLANK(E777),"NULL",CONCATENATE(" '",SUBSTITUTE(E777,"'","''"),"' "))),
CONCATENATE(",/*[",F$1,"]=*/",IF(ISBLANK(F777),"NULL",CONCATENATE(" '",SUBSTITUTE(F777,"'","''"),"' "))),
CONCATENATE(",/*[",G$1,"]=*/",IF(ISBLANK(G777),"NULL",CONCATENATE(" '",SUBSTITUTE(G777,"'","''"),"' "))),
CONCATENATE(",/*[",H$1,"]=*/",IF(ISBLANK(H777),"NULL",CONCATENATE(" '",SUBSTITUTE(H777,"'","''"),"' "))),
CONCATENATE(",/*[",I$1,"]=*/",IF(ISBLANK(I777),"NULL",CONCATENATE(" '",SUBSTITUTE(I777,"'","''"),"' "))),
CONCATENATE(",/*[",J$1,"]=*/",IF(ISBLANK(J777),"NULL",CONCATENATE(" '",SUBSTITUTE(J777,"'","''"),"' "))),
CONCATENATE(",/*[",K$1,"]=*/",IF(ISBLANK(K777),"NULL",CONCATENATE(" '",SUBSTITUTE(K777,"'","''"),"' "))),
CONCATENATE(",/*[",L$1,"]=*/",IF(ISBLANK(L777),"NULL",CONCATENATE(" '",SUBSTITUTE(L777,"'","''"),"' "))),
CONCATENATE(",/*[",M$1,"]=*/",IF(ISBLANK(M777),"NULL",CONCATENATE(" '",SUBSTITUTE(M777,"'","''"),"' "))),
CONCATENATE(",/*[",N$1,"]=*/",IF(ISBLANK(N777),"NULL",CONCATENATE(" '",SUBSTITUTE(N777,"'","''"),"' "))),
CONCATENATE(",/*[",O$1,"]=*/",IF(ISBLANK(O777),"NULL",CONCATENATE(" '",SUBSTITUTE(O777,"'","''"),"' "))),
))</f>
        <v>/*[filename]=*/ 'ICTV MSL Release 35 2019 Changes.2.col_mapped.SQLinsert.xlsx' ,/*[sort]=*/ '770'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7" s="60" t="str">
        <f t="shared" ref="AZ777:AZ842" si="85">CONCATENATE(
CONCATENATE(",/*[",P$1,"]=*/",IF(ISBLANK(P777),"NULL",CONCATENATE(" '",SUBSTITUTE(P777,"'","''"),"' " ))),
CONCATENATE(",/*[",Q$1,"]=*/",IF(ISBLANK(Q777),"NULL",CONCATENATE(" '",SUBSTITUTE(Q777,"'","''"),"' " ))),
CONCATENATE(",/*[",R$1,"]=*/",IF(ISBLANK(R777),"NULL",CONCATENATE(" '",SUBSTITUTE(R777,"'","''"),"' " ))),
CONCATENATE(",/*[",S$1,"]=*/",IF(ISBLANK(S777),"NULL",CONCATENATE(" '",SUBSTITUTE(S777,"'","''"),"' " ))),
CONCATENATE(",/*[",T$1,"]=*/",IF(ISBLANK(T777),"NULL",CONCATENATE(" '",SUBSTITUTE(T777,"'","''"),"' " ))),
CONCATENATE(",/*[",U$1,"]=*/",IF(ISBLANK(U777),"NULL",CONCATENATE(" '",SUBSTITUTE(U777,"'","''"),"' " ))),
CONCATENATE(",/*[",V$1,"]=*/",IF(ISBLANK(V777),"NULL",CONCATENATE(" '",SUBSTITUTE(V777,"'","''"),"' " ))),
CONCATENATE(",/*[",W$1,"]=*/",IF(ISBLANK(W777),"NULL",CONCATENATE(" '",SUBSTITUTE(W777,"'","''"),"' " ))),
CONCATENATE(",/*[",X$1,"]=*/",IF(ISBLANK(X777),"NULL",CONCATENATE(" '",SUBSTITUTE(X777,"'","''"),"' " ))),
CONCATENATE(",/*[",Y$1,"]=*/",IF(ISBLANK(Y777),"NULL",CONCATENATE(" '",SUBSTITUTE(Y777,"'","''"),"' " ))),
CONCATENATE(",/*[",Z$1,"]=*/",IF(ISBLANK(Z777),"NULL",CONCATENATE(" '",SUBSTITUTE(Z777,"'","''"),"' " ))),
CONCATENATE(",/*[",AA$1,"]=*/",IF(ISBLANK(AA777),"NULL",CONCATENATE(" '",SUBSTITUTE(AA777,"'","''"),"' " ))),
CONCATENATE(",/*[",AB$1,"]=*/",IF(ISBLANK(AB777),"NULL",CONCATENATE(" '",SUBSTITUTE(AB777,"'","''"),"' " ))),
CONCATENATE(",/*[",AC$1,"]=*/",IF(ISBLANK(AC777),"NULL",CONCATENATE(" '",SUBSTITUTE(AC777,"'","''"),"' " ))),
CONCATENATE(",/*[",AD$1,"]=*/",IF(ISBLANK(AD777),"NULL",CONCATENATE(" '",SUBSTITUTE(AD777,"'","''"),"' " ))),
)</f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7" s="60" t="str">
        <f t="shared" ref="BA777:BA842" si="86">CONCATENATE(
CONCATENATE(",/*[",AE$1,"]=*/",IF(ISBLANK(AE777),"NULL",CONCATENATE(" '",SUBSTITUTE(AE777,"'","''"),"' " ))),
CONCATENATE(",/*[",AF$1,"]=*/",IF(ISBLANK(AF777),"NULL",CONCATENATE(" '",SUBSTITUTE(AF777,"'","''"),"' " ))),
CONCATENATE(",/*[",AG$1,"]=*/",IF(ISBLANK(AG777),"NULL",CONCATENATE(" '",SUBSTITUTE(AG777,"'","''"),"' " ))),
CONCATENATE(",/*[",AH$1,"]=*/",IF(ISBLANK(AH777),"NULL",CONCATENATE(" '",SUBSTITUTE(AH777,"'","''"),"' " ))),
CONCATENATE(",/*[",AI$1,"]=*/",IF(ISBLANK(AI777),"NULL",CONCATENATE(" '",SUBSTITUTE(AI777,"'","''"),"' " ))),
CONCATENATE(",/*[",AJ$1,"]=*/",IF(ISBLANK(AJ777),"NULL",CONCATENATE(" '",SUBSTITUTE(AJ777,"'","''"),"' " ))),
CONCATENATE(",/*[",AK$1,"]=*/",IF(ISBLANK(AK777),"NULL",CONCATENATE(" '",SUBSTITUTE(AK777,"'","''"),"' " ))),
CONCATENATE(",/*[",AL$1,"]=*/",IF(ISBLANK(AL777),"NULL",CONCATENATE(" '",SUBSTITUTE(AL777,"'","''"),"' " ))),
CONCATENATE(",/*[",AM$1,"]=*/",IF(ISBLANK(AM777),"NULL",CONCATENATE(" '",SUBSTITUTE(AM777,"'","''"),"' " ))),
CONCATENATE(",/*[",AN$1,"]=*/",IF(ISBLANK(AN777),"NULL",CONCATENATE(" '",SUBSTITUTE(AN777,"'","''"),"' " ))),
CONCATENATE(",/*[",AO$1,"]=*/",IF(ISBLANK(AO777),"NULL",CONCATENATE(" '",SUBSTITUTE(AO777,"'","''"),"' " ))),
CONCATENATE(",/*[",AP$1,"]=*/",IF(ISBLANK(AP777),"NULL",CONCATENATE(" '",SUBSTITUTE(AP777,"'","''"),"' " ))),
CONCATENATE(",/*[",AQ$1,"]=*/",IF(ISBLANK(AQ777),"NULL",CONCATENATE(" '",SUBSTITUTE(AQ777,"'","''"),"' " ))),
CONCATENATE(",/*[",AR$1,"]=*/",IF(ISBLANK(AR777),"NULL",CONCATENATE(" '",SUBSTITUTE(AR777,"'","''"),"' " ))),
CONCATENATE(",/*[",AS$1,"]=*/",IF(ISBLANK(AS777),"NULL",CONCATENATE(" '",SUBSTITUTE(AS777,"'","''"),"' " ))),
)</f>
        <v xml:space="preserve">,/*[subclass]=*/NULL,/*[order]=*/ 'Bunyavirales' ,/*[suborder]=*/NULL,/*[family]=*/ 'Phenuiviridae' ,/*[subfamily]=*/NULL,/*[genus]=*/ 'Entovirus' ,/*[subgenus]=*/NULL,/*[species]=*/ 'Entoleuca entovirus' ,/*[isType]=*/ '1' ,/*[exemplarAccessions]=*/ 'MF375882; MK140653' ,/*[exemplarName]=*/ 'Entoleuca phenui-like virus 1' ,/*[abbrev]=*/ 'EnPLV-1' ,/*[exemplarIsolate]=*/ 'E115-5' ,/*[isComplete]=*/ 'CCG' ,/*[molecule]=*/ 'ssRNA (+/-)' </v>
      </c>
      <c r="BB777" s="60" t="str">
        <f t="shared" ref="BB777:BB842" si="87">CONCATENATE(
CONCATENATE(",/*[",AT$1,"]=*/",IF(ISBLANK(AT777),"NULL",CONCATENATE(" '",SUBSTITUTE(AT777,"'","''"),"' " ))),
CONCATENATE(",/*[",AU$1,"]=*/",IF(ISBLANK(AU777),"NULL",CONCATENATE(" '",SUBSTITUTE(AU777,"'","''"),"' " ))),
)</f>
        <v xml:space="preserve">,/*[change]=*/ 'Create new; assign as type species' ,/*[rank]=*/ 'species' </v>
      </c>
    </row>
    <row r="778" spans="1:54" x14ac:dyDescent="0.2">
      <c r="A7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8" s="14">
        <v>771</v>
      </c>
      <c r="D778" s="16" t="s">
        <v>1968</v>
      </c>
      <c r="E778" s="14" t="s">
        <v>5792</v>
      </c>
      <c r="F778" s="16" t="s">
        <v>5464</v>
      </c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X778" s="6" t="s">
        <v>104</v>
      </c>
      <c r="Y778" s="6"/>
      <c r="Z778" s="6"/>
      <c r="AA778" s="6"/>
      <c r="AB778" s="6" t="s">
        <v>105</v>
      </c>
      <c r="AC778" s="6" t="s">
        <v>363</v>
      </c>
      <c r="AD778" s="6" t="s">
        <v>364</v>
      </c>
      <c r="AE778" s="6"/>
      <c r="AF778" s="6" t="s">
        <v>365</v>
      </c>
      <c r="AG778" s="6"/>
      <c r="AH778" s="6" t="s">
        <v>1281</v>
      </c>
      <c r="AI778" s="6"/>
      <c r="AJ778" s="6" t="s">
        <v>2335</v>
      </c>
      <c r="AK778" s="6"/>
      <c r="AL778" s="6"/>
      <c r="AM778" s="6"/>
      <c r="AN778" s="10"/>
      <c r="AO778" s="10"/>
      <c r="AP778" s="10"/>
      <c r="AQ778" s="10"/>
      <c r="AR778" s="10"/>
      <c r="AS778" s="10"/>
      <c r="AT778" s="10" t="s">
        <v>10</v>
      </c>
      <c r="AU778" s="10" t="s">
        <v>13</v>
      </c>
      <c r="AV778" s="10"/>
      <c r="AW778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'Lentinuvirus'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78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8" s="60" t="str">
        <f t="shared" ca="1" si="84"/>
        <v>/*[filename]=*/ 'ICTV MSL Release 35 2019 Changes.2.col_mapped.SQLinsert.xlsx' ,/*[sort]=*/ '771'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8" s="60" t="str">
        <f t="shared" si="85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8" s="60" t="str">
        <f t="shared" si="86"/>
        <v>,/*[subclass]=*/NULL,/*[order]=*/ 'Bunyavirales' ,/*[suborder]=*/NULL,/*[family]=*/ 'Phenuiviridae' ,/*[subfamily]=*/NULL,/*[genus]=*/ 'Lentinuvirus' ,/*[subgenus]=*/NULL,/*[species]=*/NULL,/*[isType]=*/NULL,/*[exemplarAccessions]=*/NULL,/*[exemplarName]=*/NULL,/*[abbrev]=*/NULL,/*[exemplarIsolate]=*/NULL,/*[isComplete]=*/NULL,/*[molecule]=*/NULL</v>
      </c>
      <c r="BB778" s="60" t="str">
        <f t="shared" si="87"/>
        <v xml:space="preserve">,/*[change]=*/ 'Create new' ,/*[rank]=*/ 'genus' </v>
      </c>
    </row>
    <row r="779" spans="1:54" x14ac:dyDescent="0.2">
      <c r="A7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9" s="14">
        <v>772</v>
      </c>
      <c r="D779" s="16" t="s">
        <v>1968</v>
      </c>
      <c r="E779" s="14" t="s">
        <v>5792</v>
      </c>
      <c r="F779" s="16" t="s">
        <v>5464</v>
      </c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X779" s="6" t="s">
        <v>104</v>
      </c>
      <c r="Y779" s="6"/>
      <c r="Z779" s="6"/>
      <c r="AA779" s="6"/>
      <c r="AB779" s="6" t="s">
        <v>105</v>
      </c>
      <c r="AC779" s="6" t="s">
        <v>363</v>
      </c>
      <c r="AD779" s="6" t="s">
        <v>364</v>
      </c>
      <c r="AE779" s="6"/>
      <c r="AF779" s="6" t="s">
        <v>365</v>
      </c>
      <c r="AG779" s="6"/>
      <c r="AH779" s="6" t="s">
        <v>1281</v>
      </c>
      <c r="AI779" s="6"/>
      <c r="AJ779" s="6" t="s">
        <v>2335</v>
      </c>
      <c r="AK779" s="6"/>
      <c r="AL779" s="6" t="s">
        <v>2336</v>
      </c>
      <c r="AM779" s="5">
        <v>1</v>
      </c>
      <c r="AN779" s="10" t="s">
        <v>2337</v>
      </c>
      <c r="AO779" s="10" t="s">
        <v>2338</v>
      </c>
      <c r="AP779" s="10" t="s">
        <v>2339</v>
      </c>
      <c r="AQ779" s="10" t="s">
        <v>120</v>
      </c>
      <c r="AR779" s="10" t="s">
        <v>21</v>
      </c>
      <c r="AS779" s="10" t="s">
        <v>56</v>
      </c>
      <c r="AT779" s="10" t="s">
        <v>19</v>
      </c>
      <c r="AU779" s="10" t="s">
        <v>11</v>
      </c>
      <c r="AV779" s="10"/>
      <c r="AW779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'Lentinuvirus' ,/*[subgenus]=*/NULL,/*[species]=*/ 'Lentinula lentinuvirus' ,/*[isType]=*/ '1' ,/*[exemplarAccessions]=*/ 'LC466008; LC466009' ,/*[exemplarName]=*/ 'Lentinula edodes negative-strand RNA virus 2' ,/*[abbrev]=*/ 'LeNSRV-2' ,/*[exemplarIsolate]=*/ 'HG3' ,/*[isComplete]=*/ 'CCG' ,/*[molecule]=*/ 'ssRNA (+/-)' ,/*[change]=*/ 'Create new; assign as type species' ,/*[rank]=*/ 'species' /*,_comment='loaded from D:\client\github\ICTVonlineDbLoad\excel_files\[ICTV MSL Release 35 2019 Changes.2.col_mapped.SQLinsert.xlsx]load_next_msl'*/)</v>
      </c>
      <c r="AX779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9" s="60" t="str">
        <f t="shared" ca="1" si="84"/>
        <v>/*[filename]=*/ 'ICTV MSL Release 35 2019 Changes.2.col_mapped.SQLinsert.xlsx' ,/*[sort]=*/ '772'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9" s="60" t="str">
        <f t="shared" si="85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9" s="60" t="str">
        <f t="shared" si="86"/>
        <v xml:space="preserve">,/*[subclass]=*/NULL,/*[order]=*/ 'Bunyavirales' ,/*[suborder]=*/NULL,/*[family]=*/ 'Phenuiviridae' ,/*[subfamily]=*/NULL,/*[genus]=*/ 'Lentinuvirus' ,/*[subgenus]=*/NULL,/*[species]=*/ 'Lentinula lentinuvirus' ,/*[isType]=*/ '1' ,/*[exemplarAccessions]=*/ 'LC466008; LC466009' ,/*[exemplarName]=*/ 'Lentinula edodes negative-strand RNA virus 2' ,/*[abbrev]=*/ 'LeNSRV-2' ,/*[exemplarIsolate]=*/ 'HG3' ,/*[isComplete]=*/ 'CCG' ,/*[molecule]=*/ 'ssRNA (+/-)' </v>
      </c>
      <c r="BB779" s="60" t="str">
        <f t="shared" si="87"/>
        <v xml:space="preserve">,/*[change]=*/ 'Create new; assign as type species' ,/*[rank]=*/ 'species' </v>
      </c>
    </row>
    <row r="780" spans="1:54" x14ac:dyDescent="0.2">
      <c r="A7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0" s="14">
        <v>773</v>
      </c>
      <c r="D780" s="16" t="s">
        <v>1968</v>
      </c>
      <c r="E780" s="14" t="s">
        <v>5792</v>
      </c>
      <c r="F780" s="16" t="s">
        <v>5464</v>
      </c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X780" s="6" t="s">
        <v>104</v>
      </c>
      <c r="Y780" s="6"/>
      <c r="Z780" s="6"/>
      <c r="AA780" s="6"/>
      <c r="AB780" s="6" t="s">
        <v>105</v>
      </c>
      <c r="AC780" s="6" t="s">
        <v>363</v>
      </c>
      <c r="AD780" s="6" t="s">
        <v>364</v>
      </c>
      <c r="AE780" s="6"/>
      <c r="AF780" s="6" t="s">
        <v>365</v>
      </c>
      <c r="AG780" s="6"/>
      <c r="AH780" s="6" t="s">
        <v>1281</v>
      </c>
      <c r="AI780" s="6"/>
      <c r="AJ780" s="6" t="s">
        <v>2340</v>
      </c>
      <c r="AK780" s="6"/>
      <c r="AL780" s="6"/>
      <c r="AM780" s="6"/>
      <c r="AN780" s="10"/>
      <c r="AO780" s="10"/>
      <c r="AP780" s="10"/>
      <c r="AQ780" s="10"/>
      <c r="AR780" s="10"/>
      <c r="AS780" s="10"/>
      <c r="AT780" s="10" t="s">
        <v>10</v>
      </c>
      <c r="AU780" s="10" t="s">
        <v>13</v>
      </c>
      <c r="AV780" s="10"/>
      <c r="AW780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'Rubodvirus'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80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0" s="60" t="str">
        <f t="shared" ca="1" si="84"/>
        <v>/*[filename]=*/ 'ICTV MSL Release 35 2019 Changes.2.col_mapped.SQLinsert.xlsx' ,/*[sort]=*/ '773'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0" s="60" t="str">
        <f t="shared" si="85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0" s="60" t="str">
        <f t="shared" si="86"/>
        <v>,/*[subclass]=*/NULL,/*[order]=*/ 'Bunyavirales' ,/*[suborder]=*/NULL,/*[family]=*/ 'Phenuiviridae' ,/*[subfamily]=*/NULL,/*[genus]=*/ 'Rubodvirus' ,/*[subgenus]=*/NULL,/*[species]=*/NULL,/*[isType]=*/NULL,/*[exemplarAccessions]=*/NULL,/*[exemplarName]=*/NULL,/*[abbrev]=*/NULL,/*[exemplarIsolate]=*/NULL,/*[isComplete]=*/NULL,/*[molecule]=*/NULL</v>
      </c>
      <c r="BB780" s="60" t="str">
        <f t="shared" si="87"/>
        <v xml:space="preserve">,/*[change]=*/ 'Create new' ,/*[rank]=*/ 'genus' </v>
      </c>
    </row>
    <row r="781" spans="1:54" x14ac:dyDescent="0.2">
      <c r="A7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1" s="14">
        <v>774</v>
      </c>
      <c r="D781" s="16" t="s">
        <v>1968</v>
      </c>
      <c r="E781" s="14" t="s">
        <v>5792</v>
      </c>
      <c r="F781" s="16" t="s">
        <v>5464</v>
      </c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X781" s="6" t="s">
        <v>104</v>
      </c>
      <c r="Y781" s="6"/>
      <c r="Z781" s="6"/>
      <c r="AA781" s="6"/>
      <c r="AB781" s="6" t="s">
        <v>105</v>
      </c>
      <c r="AC781" s="6" t="s">
        <v>363</v>
      </c>
      <c r="AD781" s="6" t="s">
        <v>364</v>
      </c>
      <c r="AE781" s="6"/>
      <c r="AF781" s="6" t="s">
        <v>365</v>
      </c>
      <c r="AG781" s="6"/>
      <c r="AH781" s="6" t="s">
        <v>1281</v>
      </c>
      <c r="AI781" s="6"/>
      <c r="AJ781" s="6" t="s">
        <v>2340</v>
      </c>
      <c r="AK781" s="6"/>
      <c r="AL781" s="6" t="s">
        <v>2341</v>
      </c>
      <c r="AM781" s="5">
        <v>1</v>
      </c>
      <c r="AN781" s="10" t="s">
        <v>2342</v>
      </c>
      <c r="AO781" s="10" t="s">
        <v>2343</v>
      </c>
      <c r="AP781" s="10" t="s">
        <v>2344</v>
      </c>
      <c r="AQ781" s="10" t="s">
        <v>2345</v>
      </c>
      <c r="AR781" s="10" t="s">
        <v>8</v>
      </c>
      <c r="AS781" s="10" t="s">
        <v>56</v>
      </c>
      <c r="AT781" s="10" t="s">
        <v>19</v>
      </c>
      <c r="AU781" s="10" t="s">
        <v>11</v>
      </c>
      <c r="AV781" s="10"/>
      <c r="AW781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'Rubodvirus' ,/*[subgenus]=*/NULL,/*[species]=*/ 'Apple rubodvirus 1' ,/*[isType]=*/ '1' ,/*[exemplarAccessions]=*/ 'MF062125; MF062126; MF062127; MF0621278; MF062129' ,/*[exemplarName]=*/ 'apple rubbery wood virus 1' ,/*[abbrev]=*/ 'ARWV-1' ,/*[exemplarIsolate]=*/ '982-11' ,/*[isComplete]=*/ 'CG' ,/*[molecule]=*/ 'ssRNA (+/-)' ,/*[change]=*/ 'Create new; assign as type species' ,/*[rank]=*/ 'species' /*,_comment='loaded from D:\client\github\ICTVonlineDbLoad\excel_files\[ICTV MSL Release 35 2019 Changes.2.col_mapped.SQLinsert.xlsx]load_next_msl'*/)</v>
      </c>
      <c r="AX781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1" s="60" t="str">
        <f t="shared" ca="1" si="84"/>
        <v>/*[filename]=*/ 'ICTV MSL Release 35 2019 Changes.2.col_mapped.SQLinsert.xlsx' ,/*[sort]=*/ '774'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1" s="60" t="str">
        <f t="shared" si="85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1" s="60" t="str">
        <f t="shared" si="86"/>
        <v xml:space="preserve">,/*[subclass]=*/NULL,/*[order]=*/ 'Bunyavirales' ,/*[suborder]=*/NULL,/*[family]=*/ 'Phenuiviridae' ,/*[subfamily]=*/NULL,/*[genus]=*/ 'Rubodvirus' ,/*[subgenus]=*/NULL,/*[species]=*/ 'Apple rubodvirus 1' ,/*[isType]=*/ '1' ,/*[exemplarAccessions]=*/ 'MF062125; MF062126; MF062127; MF0621278; MF062129' ,/*[exemplarName]=*/ 'apple rubbery wood virus 1' ,/*[abbrev]=*/ 'ARWV-1' ,/*[exemplarIsolate]=*/ '982-11' ,/*[isComplete]=*/ 'CG' ,/*[molecule]=*/ 'ssRNA (+/-)' </v>
      </c>
      <c r="BB781" s="60" t="str">
        <f t="shared" si="87"/>
        <v xml:space="preserve">,/*[change]=*/ 'Create new; assign as type species' ,/*[rank]=*/ 'species' </v>
      </c>
    </row>
    <row r="782" spans="1:54" x14ac:dyDescent="0.2">
      <c r="A7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2" s="14">
        <v>775</v>
      </c>
      <c r="D782" s="16" t="s">
        <v>1968</v>
      </c>
      <c r="E782" s="14" t="s">
        <v>5792</v>
      </c>
      <c r="F782" s="16" t="s">
        <v>5464</v>
      </c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X782" s="6" t="s">
        <v>104</v>
      </c>
      <c r="Y782" s="6"/>
      <c r="Z782" s="6"/>
      <c r="AA782" s="6"/>
      <c r="AB782" s="6" t="s">
        <v>105</v>
      </c>
      <c r="AC782" s="6" t="s">
        <v>363</v>
      </c>
      <c r="AD782" s="6" t="s">
        <v>364</v>
      </c>
      <c r="AE782" s="6"/>
      <c r="AF782" s="6" t="s">
        <v>365</v>
      </c>
      <c r="AG782" s="6"/>
      <c r="AH782" s="6" t="s">
        <v>1281</v>
      </c>
      <c r="AI782" s="6"/>
      <c r="AJ782" s="6" t="s">
        <v>2340</v>
      </c>
      <c r="AK782" s="6"/>
      <c r="AL782" s="6" t="s">
        <v>2346</v>
      </c>
      <c r="AM782" s="5">
        <v>0</v>
      </c>
      <c r="AN782" s="10" t="s">
        <v>2347</v>
      </c>
      <c r="AO782" s="10" t="s">
        <v>2348</v>
      </c>
      <c r="AP782" s="10" t="s">
        <v>2349</v>
      </c>
      <c r="AQ782" s="10" t="s">
        <v>2350</v>
      </c>
      <c r="AR782" s="10" t="s">
        <v>8</v>
      </c>
      <c r="AS782" s="10" t="s">
        <v>56</v>
      </c>
      <c r="AT782" s="10" t="s">
        <v>10</v>
      </c>
      <c r="AU782" s="10" t="s">
        <v>11</v>
      </c>
      <c r="AV782" s="10"/>
      <c r="AW782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'Rubodvirus' ,/*[subgenus]=*/NULL,/*[species]=*/ 'Apple rubodvirus 2' ,/*[isType]=*/ '0' ,/*[exemplarAccessions]=*/ 'MF062139; MF062140; MF062141; MF062142; MF062143' ,/*[exemplarName]=*/ 'apple rubbery wood virus 2' ,/*[abbrev]=*/ 'ARWV-2' ,/*[exemplarIsolate]=*/ 'R12'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82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2" s="60" t="str">
        <f t="shared" ca="1" si="84"/>
        <v>/*[filename]=*/ 'ICTV MSL Release 35 2019 Changes.2.col_mapped.SQLinsert.xlsx' ,/*[sort]=*/ '775'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2" s="60" t="str">
        <f t="shared" si="85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2" s="60" t="str">
        <f t="shared" si="86"/>
        <v xml:space="preserve">,/*[subclass]=*/NULL,/*[order]=*/ 'Bunyavirales' ,/*[suborder]=*/NULL,/*[family]=*/ 'Phenuiviridae' ,/*[subfamily]=*/NULL,/*[genus]=*/ 'Rubodvirus' ,/*[subgenus]=*/NULL,/*[species]=*/ 'Apple rubodvirus 2' ,/*[isType]=*/ '0' ,/*[exemplarAccessions]=*/ 'MF062139; MF062140; MF062141; MF062142; MF062143' ,/*[exemplarName]=*/ 'apple rubbery wood virus 2' ,/*[abbrev]=*/ 'ARWV-2' ,/*[exemplarIsolate]=*/ 'R12' ,/*[isComplete]=*/ 'CG' ,/*[molecule]=*/ 'ssRNA (+/-)' </v>
      </c>
      <c r="BB782" s="60" t="str">
        <f t="shared" si="87"/>
        <v xml:space="preserve">,/*[change]=*/ 'Create new' ,/*[rank]=*/ 'species' </v>
      </c>
    </row>
    <row r="783" spans="1:54" x14ac:dyDescent="0.2">
      <c r="A7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3" s="14">
        <v>776</v>
      </c>
      <c r="D783" s="16" t="s">
        <v>1968</v>
      </c>
      <c r="E783" s="14" t="s">
        <v>5792</v>
      </c>
      <c r="F783" s="16" t="s">
        <v>5464</v>
      </c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X783" s="6" t="s">
        <v>104</v>
      </c>
      <c r="Y783" s="6"/>
      <c r="Z783" s="6"/>
      <c r="AA783" s="6"/>
      <c r="AB783" s="6" t="s">
        <v>105</v>
      </c>
      <c r="AC783" s="6" t="s">
        <v>363</v>
      </c>
      <c r="AD783" s="6" t="s">
        <v>364</v>
      </c>
      <c r="AE783" s="6"/>
      <c r="AF783" s="6" t="s">
        <v>365</v>
      </c>
      <c r="AG783" s="6"/>
      <c r="AH783" s="6" t="s">
        <v>1281</v>
      </c>
      <c r="AI783" s="6"/>
      <c r="AJ783" s="6" t="s">
        <v>2351</v>
      </c>
      <c r="AK783" s="6"/>
      <c r="AL783" s="6" t="s">
        <v>2352</v>
      </c>
      <c r="AM783" s="5">
        <v>0</v>
      </c>
      <c r="AN783" s="10" t="s">
        <v>2353</v>
      </c>
      <c r="AO783" s="10" t="s">
        <v>2354</v>
      </c>
      <c r="AP783" s="10" t="s">
        <v>2355</v>
      </c>
      <c r="AQ783" s="10" t="s">
        <v>2356</v>
      </c>
      <c r="AR783" s="10" t="s">
        <v>8</v>
      </c>
      <c r="AS783" s="10" t="s">
        <v>56</v>
      </c>
      <c r="AT783" s="10" t="s">
        <v>10</v>
      </c>
      <c r="AU783" s="10" t="s">
        <v>11</v>
      </c>
      <c r="AV783" s="10"/>
      <c r="AW783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'Tenuivirus' ,/*[subgenus]=*/NULL,/*[species]=*/ 'Melon tenuivirus' ,/*[isType]=*/ '0' ,/*[exemplarAccessions]=*/ 'MH817469; MH817470; MH817471; MH817472; MH817473; MH817474; MH817475; MH817476' ,/*[exemplarName]=*/ 'melon chlorotic spot virus' ,/*[abbrev]=*/ 'MeCSV' ,/*[exemplarIsolate]=*/ 'E11-018'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83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3" s="60" t="str">
        <f t="shared" ca="1" si="84"/>
        <v>/*[filename]=*/ 'ICTV MSL Release 35 2019 Changes.2.col_mapped.SQLinsert.xlsx' ,/*[sort]=*/ '776'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3" s="60" t="str">
        <f t="shared" si="85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3" s="60" t="str">
        <f t="shared" si="86"/>
        <v xml:space="preserve">,/*[subclass]=*/NULL,/*[order]=*/ 'Bunyavirales' ,/*[suborder]=*/NULL,/*[family]=*/ 'Phenuiviridae' ,/*[subfamily]=*/NULL,/*[genus]=*/ 'Tenuivirus' ,/*[subgenus]=*/NULL,/*[species]=*/ 'Melon tenuivirus' ,/*[isType]=*/ '0' ,/*[exemplarAccessions]=*/ 'MH817469; MH817470; MH817471; MH817472; MH817473; MH817474; MH817475; MH817476' ,/*[exemplarName]=*/ 'melon chlorotic spot virus' ,/*[abbrev]=*/ 'MeCSV' ,/*[exemplarIsolate]=*/ 'E11-018' ,/*[isComplete]=*/ 'CG' ,/*[molecule]=*/ 'ssRNA (+/-)' </v>
      </c>
      <c r="BB783" s="60" t="str">
        <f t="shared" si="87"/>
        <v xml:space="preserve">,/*[change]=*/ 'Create new' ,/*[rank]=*/ 'species' </v>
      </c>
    </row>
    <row r="784" spans="1:54" x14ac:dyDescent="0.2">
      <c r="A7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4" s="14">
        <v>777</v>
      </c>
      <c r="D784" s="16" t="s">
        <v>1968</v>
      </c>
      <c r="E784" s="14" t="s">
        <v>5792</v>
      </c>
      <c r="F784" s="16" t="s">
        <v>5464</v>
      </c>
      <c r="G784" s="24" t="s">
        <v>104</v>
      </c>
      <c r="H784" s="24"/>
      <c r="I784" s="24"/>
      <c r="J784" s="24"/>
      <c r="K784" s="24" t="s">
        <v>105</v>
      </c>
      <c r="L784" s="24" t="s">
        <v>363</v>
      </c>
      <c r="M784" s="24" t="s">
        <v>364</v>
      </c>
      <c r="N784" s="24"/>
      <c r="O784" s="24" t="s">
        <v>365</v>
      </c>
      <c r="P784" s="24"/>
      <c r="Q784" s="24" t="s">
        <v>1281</v>
      </c>
      <c r="R784" s="24"/>
      <c r="S784" s="24" t="s">
        <v>2357</v>
      </c>
      <c r="T784" s="24"/>
      <c r="U784" s="24"/>
      <c r="V784" s="24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10"/>
      <c r="AO784" s="10"/>
      <c r="AP784" s="10"/>
      <c r="AQ784" s="10"/>
      <c r="AR784" s="10"/>
      <c r="AS784" s="10"/>
      <c r="AT784" s="10" t="s">
        <v>28</v>
      </c>
      <c r="AU784" s="10" t="s">
        <v>13</v>
      </c>
      <c r="AV784" s="10"/>
      <c r="AW784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'777'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'Wubeivirus'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784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4" s="60" t="str">
        <f t="shared" ca="1" si="84"/>
        <v xml:space="preserve">/*[filename]=*/ 'ICTV MSL Release 35 2019 Changes.2.col_mapped.SQLinsert.xlsx' ,/*[sort]=*/ '777'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84" s="60" t="str">
        <f t="shared" si="85"/>
        <v>,/*[srcSubOrder]=*/NULL,/*[srcFamily]=*/ 'Phenuiviridae' ,/*[srcSubFamily]=*/NULL,/*[srcGenus]=*/ 'Wubeivirus' ,/*[srcSubgenus]=*/NULL,/*[srcSpecies]=*/NULL,/*[srcIstype]=*/NULL,/*[empty1]=*/NULL,/*[realm]=*/NULL,/*[subrealm]=*/NULL,/*[kingdom]=*/NULL,/*[subkingdom]=*/NULL,/*[phylum]=*/NULL,/*[Subphylum]=*/NULL,/*[class]=*/NULL</v>
      </c>
      <c r="BA784" s="60" t="str">
        <f t="shared" si="86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84" s="60" t="str">
        <f t="shared" si="87"/>
        <v xml:space="preserve">,/*[change]=*/ 'Abolish' ,/*[rank]=*/ 'genus' </v>
      </c>
    </row>
    <row r="785" spans="1:54" x14ac:dyDescent="0.2">
      <c r="A7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5" s="14">
        <v>778</v>
      </c>
      <c r="D785" s="16" t="s">
        <v>1968</v>
      </c>
      <c r="E785" s="14" t="s">
        <v>5792</v>
      </c>
      <c r="F785" s="16" t="s">
        <v>5464</v>
      </c>
      <c r="G785" s="24" t="s">
        <v>104</v>
      </c>
      <c r="H785" s="24"/>
      <c r="I785" s="24"/>
      <c r="J785" s="24"/>
      <c r="K785" s="24" t="s">
        <v>105</v>
      </c>
      <c r="L785" s="24" t="s">
        <v>363</v>
      </c>
      <c r="M785" s="24" t="s">
        <v>364</v>
      </c>
      <c r="N785" s="24"/>
      <c r="O785" s="24" t="s">
        <v>365</v>
      </c>
      <c r="P785" s="24"/>
      <c r="Q785" s="24" t="s">
        <v>1281</v>
      </c>
      <c r="R785" s="24"/>
      <c r="S785" s="24" t="s">
        <v>2357</v>
      </c>
      <c r="T785" s="24"/>
      <c r="U785" s="24" t="s">
        <v>2358</v>
      </c>
      <c r="V785" s="24"/>
      <c r="X785" s="6" t="s">
        <v>104</v>
      </c>
      <c r="Y785" s="6"/>
      <c r="Z785" s="6"/>
      <c r="AA785" s="6"/>
      <c r="AB785" s="6" t="s">
        <v>105</v>
      </c>
      <c r="AC785" s="6" t="s">
        <v>363</v>
      </c>
      <c r="AD785" s="6" t="s">
        <v>364</v>
      </c>
      <c r="AE785" s="6"/>
      <c r="AF785" s="6" t="s">
        <v>365</v>
      </c>
      <c r="AG785" s="6"/>
      <c r="AH785" s="6" t="s">
        <v>1281</v>
      </c>
      <c r="AI785" s="6"/>
      <c r="AJ785" s="6" t="s">
        <v>2359</v>
      </c>
      <c r="AK785" s="6"/>
      <c r="AL785" s="6" t="s">
        <v>2360</v>
      </c>
      <c r="AM785" s="5">
        <v>0</v>
      </c>
      <c r="AN785" s="10" t="s">
        <v>2361</v>
      </c>
      <c r="AO785" s="10" t="s">
        <v>2362</v>
      </c>
      <c r="AP785" s="10" t="s">
        <v>2363</v>
      </c>
      <c r="AQ785" s="10" t="s">
        <v>2364</v>
      </c>
      <c r="AR785" s="10" t="s">
        <v>21</v>
      </c>
      <c r="AS785" s="10" t="s">
        <v>30</v>
      </c>
      <c r="AT785" s="10" t="s">
        <v>45</v>
      </c>
      <c r="AU785" s="10" t="s">
        <v>11</v>
      </c>
      <c r="AV785" s="10"/>
      <c r="AW785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'Wubeivirus' ,/*[srcSubgenus]=*/NULL,/*[srcSpecies]=*/ 'Fly wubeivirus'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'Phasivirus' ,/*[subgenus]=*/NULL,/*[species]=*/ 'Fly phasivirus' ,/*[isType]=*/ '0' ,/*[exemplarAccessions]=*/ 'KM817689; KM817722; KM817749' ,/*[exemplarName]=*/ 'Wǔhàn fly virus 1' ,/*[abbrev]=*/ 'WhFV-1' ,/*[exemplarIsolate]=*/ 'SYY1-9' ,/*[isComplete]=*/ 'CCG' ,/*[molecule]=*/ 'ssDNA (-)' ,/*[change]=*/ 'Move; rename' ,/*[rank]=*/ 'species' /*,_comment='loaded from D:\client\github\ICTVonlineDbLoad\excel_files\[ICTV MSL Release 35 2019 Changes.2.col_mapped.SQLinsert.xlsx]load_next_msl'*/)</v>
      </c>
      <c r="AX785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5" s="60" t="str">
        <f t="shared" ca="1" si="84"/>
        <v xml:space="preserve">/*[filename]=*/ 'ICTV MSL Release 35 2019 Changes.2.col_mapped.SQLinsert.xlsx' ,/*[sort]=*/ '778'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85" s="60" t="str">
        <f t="shared" si="85"/>
        <v xml:space="preserve">,/*[srcSubOrder]=*/NULL,/*[srcFamily]=*/ 'Phenuiviridae' ,/*[srcSubFamily]=*/NULL,/*[srcGenus]=*/ 'Wubeivirus' ,/*[srcSubgenus]=*/NULL,/*[srcSpecies]=*/ 'Fly wubeivirus' ,/*[srcIstype]=*/NULL,/*[empty1]=*/NULL,/*[realm]=*/ 'Riboviria' ,/*[subrealm]=*/NULL,/*[kingdom]=*/NULL,/*[subkingdom]=*/NULL,/*[phylum]=*/ 'Negarnaviricota' ,/*[Subphylum]=*/ 'Polyploviricotina' ,/*[class]=*/ 'Ellioviricetes' </v>
      </c>
      <c r="BA785" s="60" t="str">
        <f t="shared" si="86"/>
        <v xml:space="preserve">,/*[subclass]=*/NULL,/*[order]=*/ 'Bunyavirales' ,/*[suborder]=*/NULL,/*[family]=*/ 'Phenuiviridae' ,/*[subfamily]=*/NULL,/*[genus]=*/ 'Phasivirus' ,/*[subgenus]=*/NULL,/*[species]=*/ 'Fly phasivirus' ,/*[isType]=*/ '0' ,/*[exemplarAccessions]=*/ 'KM817689; KM817722; KM817749' ,/*[exemplarName]=*/ 'Wǔhàn fly virus 1' ,/*[abbrev]=*/ 'WhFV-1' ,/*[exemplarIsolate]=*/ 'SYY1-9' ,/*[isComplete]=*/ 'CCG' ,/*[molecule]=*/ 'ssDNA (-)' </v>
      </c>
      <c r="BB785" s="60" t="str">
        <f t="shared" si="87"/>
        <v xml:space="preserve">,/*[change]=*/ 'Move; rename' ,/*[rank]=*/ 'species' </v>
      </c>
    </row>
    <row r="786" spans="1:54" x14ac:dyDescent="0.2">
      <c r="A7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6" s="14">
        <v>779</v>
      </c>
      <c r="D786" s="16" t="s">
        <v>1968</v>
      </c>
      <c r="E786" s="14" t="s">
        <v>5792</v>
      </c>
      <c r="F786" s="16" t="s">
        <v>5464</v>
      </c>
      <c r="G786" s="24" t="s">
        <v>104</v>
      </c>
      <c r="H786" s="24"/>
      <c r="I786" s="24"/>
      <c r="J786" s="24"/>
      <c r="K786" s="24" t="s">
        <v>105</v>
      </c>
      <c r="L786" s="24" t="s">
        <v>363</v>
      </c>
      <c r="M786" s="24" t="s">
        <v>364</v>
      </c>
      <c r="N786" s="24"/>
      <c r="O786" s="24" t="s">
        <v>365</v>
      </c>
      <c r="P786" s="24"/>
      <c r="Q786" s="24" t="s">
        <v>1281</v>
      </c>
      <c r="R786" s="24"/>
      <c r="S786" s="24" t="s">
        <v>2357</v>
      </c>
      <c r="T786" s="24"/>
      <c r="U786" s="24" t="s">
        <v>2365</v>
      </c>
      <c r="V786" s="24"/>
      <c r="X786" s="6" t="s">
        <v>104</v>
      </c>
      <c r="Y786" s="6"/>
      <c r="Z786" s="6"/>
      <c r="AA786" s="6"/>
      <c r="AB786" s="6" t="s">
        <v>105</v>
      </c>
      <c r="AC786" s="6" t="s">
        <v>363</v>
      </c>
      <c r="AD786" s="6" t="s">
        <v>364</v>
      </c>
      <c r="AE786" s="6"/>
      <c r="AF786" s="6" t="s">
        <v>365</v>
      </c>
      <c r="AG786" s="6"/>
      <c r="AH786" s="6" t="s">
        <v>1281</v>
      </c>
      <c r="AI786" s="6"/>
      <c r="AJ786" s="6" t="s">
        <v>2359</v>
      </c>
      <c r="AK786" s="6"/>
      <c r="AL786" s="6" t="s">
        <v>2366</v>
      </c>
      <c r="AM786" s="5">
        <v>0</v>
      </c>
      <c r="AN786" s="10" t="s">
        <v>2367</v>
      </c>
      <c r="AO786" s="10" t="s">
        <v>2368</v>
      </c>
      <c r="AP786" s="10" t="s">
        <v>2369</v>
      </c>
      <c r="AQ786" s="10" t="s">
        <v>2370</v>
      </c>
      <c r="AR786" s="10" t="s">
        <v>21</v>
      </c>
      <c r="AS786" s="10" t="s">
        <v>30</v>
      </c>
      <c r="AT786" s="10" t="s">
        <v>45</v>
      </c>
      <c r="AU786" s="10" t="s">
        <v>11</v>
      </c>
      <c r="AV786" s="10"/>
      <c r="AW786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'Wubeivirus' ,/*[srcSubgenus]=*/NULL,/*[srcSpecies]=*/ 'Dipteran wubeivirus'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'Phasivirus' ,/*[subgenus]=*/NULL,/*[species]=*/ 'Dipteran phasivirus' ,/*[isType]=*/ '0' ,/*[exemplarAccessions]=*/ 'KX884799; KX884800; KX884801' ,/*[exemplarName]=*/ 'Húběi diptera virus 5' ,/*[abbrev]=*/ 'HbDV-5' ,/*[exemplarIsolate]=*/ 'SCM245062' ,/*[isComplete]=*/ 'CCG' ,/*[molecule]=*/ 'ssDNA (-)' ,/*[change]=*/ 'Move; rename' ,/*[rank]=*/ 'species' /*,_comment='loaded from D:\client\github\ICTVonlineDbLoad\excel_files\[ICTV MSL Release 35 2019 Changes.2.col_mapped.SQLinsert.xlsx]load_next_msl'*/)</v>
      </c>
      <c r="AX786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6" s="60" t="str">
        <f t="shared" ca="1" si="84"/>
        <v xml:space="preserve">/*[filename]=*/ 'ICTV MSL Release 35 2019 Changes.2.col_mapped.SQLinsert.xlsx' ,/*[sort]=*/ '779'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86" s="60" t="str">
        <f t="shared" si="85"/>
        <v xml:space="preserve">,/*[srcSubOrder]=*/NULL,/*[srcFamily]=*/ 'Phenuiviridae' ,/*[srcSubFamily]=*/NULL,/*[srcGenus]=*/ 'Wubeivirus' ,/*[srcSubgenus]=*/NULL,/*[srcSpecies]=*/ 'Dipteran wubeivirus' ,/*[srcIstype]=*/NULL,/*[empty1]=*/NULL,/*[realm]=*/ 'Riboviria' ,/*[subrealm]=*/NULL,/*[kingdom]=*/NULL,/*[subkingdom]=*/NULL,/*[phylum]=*/ 'Negarnaviricota' ,/*[Subphylum]=*/ 'Polyploviricotina' ,/*[class]=*/ 'Ellioviricetes' </v>
      </c>
      <c r="BA786" s="60" t="str">
        <f t="shared" si="86"/>
        <v xml:space="preserve">,/*[subclass]=*/NULL,/*[order]=*/ 'Bunyavirales' ,/*[suborder]=*/NULL,/*[family]=*/ 'Phenuiviridae' ,/*[subfamily]=*/NULL,/*[genus]=*/ 'Phasivirus' ,/*[subgenus]=*/NULL,/*[species]=*/ 'Dipteran phasivirus' ,/*[isType]=*/ '0' ,/*[exemplarAccessions]=*/ 'KX884799; KX884800; KX884801' ,/*[exemplarName]=*/ 'Húběi diptera virus 5' ,/*[abbrev]=*/ 'HbDV-5' ,/*[exemplarIsolate]=*/ 'SCM245062' ,/*[isComplete]=*/ 'CCG' ,/*[molecule]=*/ 'ssDNA (-)' </v>
      </c>
      <c r="BB786" s="60" t="str">
        <f t="shared" si="87"/>
        <v xml:space="preserve">,/*[change]=*/ 'Move; rename' ,/*[rank]=*/ 'species' </v>
      </c>
    </row>
    <row r="787" spans="1:54" x14ac:dyDescent="0.2">
      <c r="A7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7" s="14">
        <v>780</v>
      </c>
      <c r="D787" s="19" t="s">
        <v>2371</v>
      </c>
      <c r="E787" s="14" t="s">
        <v>5793</v>
      </c>
      <c r="F787" s="19" t="s">
        <v>5465</v>
      </c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 t="s">
        <v>2372</v>
      </c>
      <c r="AI787" s="6"/>
      <c r="AJ787" s="6" t="s">
        <v>2373</v>
      </c>
      <c r="AK787" s="6"/>
      <c r="AL787" s="6" t="s">
        <v>2374</v>
      </c>
      <c r="AM787" s="5">
        <v>0</v>
      </c>
      <c r="AN787" s="10" t="s">
        <v>2375</v>
      </c>
      <c r="AO787" s="10" t="s">
        <v>2376</v>
      </c>
      <c r="AP787" s="6" t="s">
        <v>2377</v>
      </c>
      <c r="AQ787" s="10"/>
      <c r="AR787" s="10" t="s">
        <v>8</v>
      </c>
      <c r="AS787" s="10" t="s">
        <v>52</v>
      </c>
      <c r="AT787" s="10" t="s">
        <v>10</v>
      </c>
      <c r="AU787" s="10" t="s">
        <v>11</v>
      </c>
      <c r="AV787" s="10"/>
      <c r="AW787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'780' ,/*[isWrong]=*/NULL,/*[proposal_abbrev]=*/ '2019.026P' ,/*[proposal]=*/ '2019.026P.zip' ,/*[spreadsheet]=*/ '2019.026P.Avsunviroidae_1sp.xlsx'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'Avsunviroidae' ,/*[subfamily]=*/NULL,/*[genus]=*/ 'Pelamoviroid' ,/*[subgenus]=*/NULL,/*[species]=*/ 'Apple hammerhead viroid' ,/*[isType]=*/ '0' ,/*[exemplarAccessions]=*/ 'NC_028132.1' ,/*[exemplarName]=*/ 'apple hammerhead viroid' ,/*[abbrev]=*/ 'AHVd' ,/*[exemplarIsolate]=*/NULL,/*[isComplete]=*/ 'CG' ,/*[molecule]=*/ 'ssRNA' ,/*[change]=*/ 'Create new' ,/*[rank]=*/ 'species' /*,_comment='loaded from D:\client\github\ICTVonlineDbLoad\excel_files\[ICTV MSL Release 35 2019 Changes.2.col_mapped.SQLinsert.xlsx]load_next_msl'*/)</v>
      </c>
      <c r="AX787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7" s="60" t="str">
        <f t="shared" ca="1" si="84"/>
        <v>/*[filename]=*/ 'ICTV MSL Release 35 2019 Changes.2.col_mapped.SQLinsert.xlsx' ,/*[sort]=*/ '780' ,/*[isWrong]=*/NULL,/*[proposal_abbrev]=*/ '2019.026P' ,/*[proposal]=*/ '2019.026P.zip' ,/*[spreadsheet]=*/ '2019.026P.Avsunviroidae_1sp.xlsx' ,/*[srcRealm]=*/NULL,/*[srcSubRealm]=*/NULL,/*[srcKingdom]=*/NULL,/*[srcSubkingdom]=*/NULL,/*[srcPhylum]=*/NULL,/*[srcSubPhylum]=*/NULL,/*[srcClass]=*/NULL,/*[srcSubClass]=*/NULL,/*[srcOrder]=*/NULL</v>
      </c>
      <c r="AZ787" s="60" t="str">
        <f t="shared" si="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87" s="60" t="str">
        <f t="shared" si="86"/>
        <v xml:space="preserve">,/*[subclass]=*/NULL,/*[order]=*/NULL,/*[suborder]=*/NULL,/*[family]=*/ 'Avsunviroidae' ,/*[subfamily]=*/NULL,/*[genus]=*/ 'Pelamoviroid' ,/*[subgenus]=*/NULL,/*[species]=*/ 'Apple hammerhead viroid' ,/*[isType]=*/ '0' ,/*[exemplarAccessions]=*/ 'NC_028132.1' ,/*[exemplarName]=*/ 'apple hammerhead viroid' ,/*[abbrev]=*/ 'AHVd' ,/*[exemplarIsolate]=*/NULL,/*[isComplete]=*/ 'CG' ,/*[molecule]=*/ 'ssRNA' </v>
      </c>
      <c r="BB787" s="60" t="str">
        <f t="shared" si="87"/>
        <v xml:space="preserve">,/*[change]=*/ 'Create new' ,/*[rank]=*/ 'species' </v>
      </c>
    </row>
    <row r="788" spans="1:54" x14ac:dyDescent="0.2">
      <c r="A7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8" s="14">
        <v>781</v>
      </c>
      <c r="D788" s="16" t="s">
        <v>2378</v>
      </c>
      <c r="E788" s="14" t="s">
        <v>5794</v>
      </c>
      <c r="F788" s="16" t="s">
        <v>5466</v>
      </c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X788" s="6"/>
      <c r="Y788" s="6"/>
      <c r="Z788" s="6"/>
      <c r="AA788" s="6"/>
      <c r="AB788" s="6"/>
      <c r="AC788" s="6"/>
      <c r="AD788" s="6"/>
      <c r="AE788" s="6"/>
      <c r="AF788" s="6" t="s">
        <v>247</v>
      </c>
      <c r="AG788" s="6"/>
      <c r="AH788" s="6" t="s">
        <v>248</v>
      </c>
      <c r="AI788" s="6"/>
      <c r="AJ788" s="6" t="s">
        <v>2379</v>
      </c>
      <c r="AK788" s="6"/>
      <c r="AL788" s="6"/>
      <c r="AM788" s="6"/>
      <c r="AN788" s="10"/>
      <c r="AO788" s="10"/>
      <c r="AP788" s="6"/>
      <c r="AQ788" s="10"/>
      <c r="AR788" s="10"/>
      <c r="AS788" s="10" t="s">
        <v>22</v>
      </c>
      <c r="AT788" s="10" t="s">
        <v>10</v>
      </c>
      <c r="AU788" s="10" t="s">
        <v>13</v>
      </c>
      <c r="AV788" s="10"/>
      <c r="AW788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'781'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'Samwavirus'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788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8" s="60" t="str">
        <f t="shared" ca="1" si="84"/>
        <v>/*[filename]=*/ 'ICTV MSL Release 35 2019 Changes.2.col_mapped.SQLinsert.xlsx' ,/*[sort]=*/ '781'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</v>
      </c>
      <c r="AZ788" s="60" t="str">
        <f t="shared" si="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88" s="60" t="str">
        <f t="shared" si="86"/>
        <v xml:space="preserve">,/*[subclass]=*/NULL,/*[order]=*/ 'Caudovirales' ,/*[suborder]=*/NULL,/*[family]=*/ 'Siphoviridae' ,/*[subfamily]=*/NULL,/*[genus]=*/ 'Samwavirus' ,/*[subgenus]=*/NULL,/*[species]=*/NULL,/*[isType]=*/NULL,/*[exemplarAccessions]=*/NULL,/*[exemplarName]=*/NULL,/*[abbrev]=*/NULL,/*[exemplarIsolate]=*/NULL,/*[isComplete]=*/NULL,/*[molecule]=*/ 'dsDNA' </v>
      </c>
      <c r="BB788" s="60" t="str">
        <f t="shared" si="87"/>
        <v xml:space="preserve">,/*[change]=*/ 'Create new' ,/*[rank]=*/ 'genus' </v>
      </c>
    </row>
    <row r="789" spans="1:54" x14ac:dyDescent="0.2">
      <c r="A7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9" s="14">
        <v>782</v>
      </c>
      <c r="D789" s="16" t="s">
        <v>2378</v>
      </c>
      <c r="E789" s="14" t="s">
        <v>5794</v>
      </c>
      <c r="F789" s="16" t="s">
        <v>5466</v>
      </c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X789" s="6"/>
      <c r="Y789" s="6"/>
      <c r="Z789" s="6"/>
      <c r="AA789" s="6"/>
      <c r="AB789" s="6"/>
      <c r="AC789" s="6"/>
      <c r="AD789" s="6"/>
      <c r="AE789" s="6"/>
      <c r="AF789" s="6" t="s">
        <v>247</v>
      </c>
      <c r="AG789" s="6"/>
      <c r="AH789" s="6" t="s">
        <v>248</v>
      </c>
      <c r="AI789" s="6"/>
      <c r="AJ789" s="6" t="s">
        <v>2379</v>
      </c>
      <c r="AK789" s="6"/>
      <c r="AL789" s="6" t="s">
        <v>2380</v>
      </c>
      <c r="AM789" s="5">
        <v>1</v>
      </c>
      <c r="AN789" s="10" t="s">
        <v>2381</v>
      </c>
      <c r="AO789" s="10" t="s">
        <v>2382</v>
      </c>
      <c r="AP789" s="6"/>
      <c r="AQ789" s="10"/>
      <c r="AR789" s="10" t="s">
        <v>8</v>
      </c>
      <c r="AS789" s="10" t="s">
        <v>22</v>
      </c>
      <c r="AT789" s="10" t="s">
        <v>19</v>
      </c>
      <c r="AU789" s="10" t="s">
        <v>11</v>
      </c>
      <c r="AV789" s="10"/>
      <c r="AW789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'782'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'Samwavirus' ,/*[subgenus]=*/NULL,/*[species]=*/ 'Corynebacterium virus SamW' ,/*[isType]=*/ '1' ,/*[exemplarAccessions]=*/ 'MH727560.1' ,/*[exemplarName]=*/ 'Corynebacterium phage SamW'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789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9" s="60" t="str">
        <f t="shared" ca="1" si="84"/>
        <v>/*[filename]=*/ 'ICTV MSL Release 35 2019 Changes.2.col_mapped.SQLinsert.xlsx' ,/*[sort]=*/ '782'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</v>
      </c>
      <c r="AZ789" s="60" t="str">
        <f t="shared" si="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89" s="60" t="str">
        <f t="shared" si="86"/>
        <v xml:space="preserve">,/*[subclass]=*/NULL,/*[order]=*/ 'Caudovirales' ,/*[suborder]=*/NULL,/*[family]=*/ 'Siphoviridae' ,/*[subfamily]=*/NULL,/*[genus]=*/ 'Samwavirus' ,/*[subgenus]=*/NULL,/*[species]=*/ 'Corynebacterium virus SamW' ,/*[isType]=*/ '1' ,/*[exemplarAccessions]=*/ 'MH727560.1' ,/*[exemplarName]=*/ 'Corynebacterium phage SamW' ,/*[abbrev]=*/NULL,/*[exemplarIsolate]=*/NULL,/*[isComplete]=*/ 'CG' ,/*[molecule]=*/ 'dsDNA' </v>
      </c>
      <c r="BB789" s="60" t="str">
        <f t="shared" si="87"/>
        <v xml:space="preserve">,/*[change]=*/ 'Create new; assign as type species' ,/*[rank]=*/ 'species' </v>
      </c>
    </row>
    <row r="790" spans="1:54" x14ac:dyDescent="0.2">
      <c r="A7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0" s="14">
        <v>783</v>
      </c>
      <c r="D790" s="16" t="s">
        <v>2383</v>
      </c>
      <c r="E790" s="14" t="s">
        <v>5795</v>
      </c>
      <c r="F790" s="16" t="s">
        <v>5467</v>
      </c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X790" s="6" t="s">
        <v>104</v>
      </c>
      <c r="Y790" s="6"/>
      <c r="Z790" s="6"/>
      <c r="AA790" s="6"/>
      <c r="AB790" s="6"/>
      <c r="AC790" s="6"/>
      <c r="AD790" s="6"/>
      <c r="AE790" s="6"/>
      <c r="AF790" s="6"/>
      <c r="AG790" s="6"/>
      <c r="AH790" s="6" t="s">
        <v>556</v>
      </c>
      <c r="AI790" s="6" t="s">
        <v>1859</v>
      </c>
      <c r="AJ790" s="6" t="s">
        <v>2384</v>
      </c>
      <c r="AK790" s="6"/>
      <c r="AL790" s="6" t="s">
        <v>2385</v>
      </c>
      <c r="AM790" s="5">
        <v>0</v>
      </c>
      <c r="AN790" s="6" t="s">
        <v>2386</v>
      </c>
      <c r="AO790" s="6" t="s">
        <v>2387</v>
      </c>
      <c r="AP790" s="6" t="s">
        <v>2388</v>
      </c>
      <c r="AQ790" s="10" t="s">
        <v>2389</v>
      </c>
      <c r="AR790" s="10" t="s">
        <v>21</v>
      </c>
      <c r="AS790" s="10" t="s">
        <v>9</v>
      </c>
      <c r="AT790" s="10" t="s">
        <v>10</v>
      </c>
      <c r="AU790" s="10" t="s">
        <v>11</v>
      </c>
      <c r="AV790" s="10"/>
      <c r="AW790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'783'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'Kundal coltivirus' ,/*[isType]=*/ '0' ,/*[exemplarAccessions]=*/ 'MH327935;MH327936;MH327937;MH327938;MH327939;MH327940;MH327941;MH327942;MH327943;MH327944;MH327945;MH327946' ,/*[exemplarName]=*/ 'Kundal virus' ,/*[abbrev]=*/ 'KUNDV' ,/*[exemplarIsolate]=*/ 'MCL-13-T-316' ,/*[isComplete]=*/ 'CCG' ,/*[molecule]=*/ 'dsRNA' ,/*[change]=*/ 'Create new' ,/*[rank]=*/ 'species' /*,_comment='loaded from D:\client\github\ICTVonlineDbLoad\excel_files\[ICTV MSL Release 35 2019 Changes.2.col_mapped.SQLinsert.xlsx]load_next_msl'*/)</v>
      </c>
      <c r="AX790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0" s="60" t="str">
        <f t="shared" ca="1" si="84"/>
        <v>/*[filename]=*/ 'ICTV MSL Release 35 2019 Changes.2.col_mapped.SQLinsert.xlsx' ,/*[sort]=*/ '783'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</v>
      </c>
      <c r="AZ790" s="60" t="str">
        <f t="shared" si="85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790" s="60" t="str">
        <f t="shared" si="86"/>
        <v xml:space="preserve">,/*[subclass]=*/NULL,/*[order]=*/NULL,/*[suborder]=*/NULL,/*[family]=*/ 'Reoviridae' ,/*[subfamily]=*/ 'Spinareovirinae' ,/*[genus]=*/ 'Coltivirus' ,/*[subgenus]=*/NULL,/*[species]=*/ 'Kundal coltivirus' ,/*[isType]=*/ '0' ,/*[exemplarAccessions]=*/ 'MH327935;MH327936;MH327937;MH327938;MH327939;MH327940;MH327941;MH327942;MH327943;MH327944;MH327945;MH327946' ,/*[exemplarName]=*/ 'Kundal virus' ,/*[abbrev]=*/ 'KUNDV' ,/*[exemplarIsolate]=*/ 'MCL-13-T-316' ,/*[isComplete]=*/ 'CCG' ,/*[molecule]=*/ 'dsRNA' </v>
      </c>
      <c r="BB790" s="60" t="str">
        <f t="shared" si="87"/>
        <v xml:space="preserve">,/*[change]=*/ 'Create new' ,/*[rank]=*/ 'species' </v>
      </c>
    </row>
    <row r="791" spans="1:54" x14ac:dyDescent="0.2">
      <c r="A7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1" s="14">
        <v>784</v>
      </c>
      <c r="D791" s="16" t="s">
        <v>2383</v>
      </c>
      <c r="E791" s="14" t="s">
        <v>5795</v>
      </c>
      <c r="F791" s="16" t="s">
        <v>5467</v>
      </c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X791" s="6" t="s">
        <v>104</v>
      </c>
      <c r="Y791" s="6"/>
      <c r="Z791" s="6"/>
      <c r="AA791" s="6"/>
      <c r="AB791" s="6"/>
      <c r="AC791" s="6"/>
      <c r="AD791" s="6"/>
      <c r="AE791" s="6"/>
      <c r="AF791" s="6"/>
      <c r="AG791" s="6"/>
      <c r="AH791" s="6" t="s">
        <v>556</v>
      </c>
      <c r="AI791" s="6" t="s">
        <v>1859</v>
      </c>
      <c r="AJ791" s="6" t="s">
        <v>2384</v>
      </c>
      <c r="AK791" s="6"/>
      <c r="AL791" s="6" t="s">
        <v>2390</v>
      </c>
      <c r="AM791" s="5">
        <v>0</v>
      </c>
      <c r="AN791" s="6" t="s">
        <v>2391</v>
      </c>
      <c r="AO791" s="6" t="s">
        <v>2392</v>
      </c>
      <c r="AP791" s="6" t="s">
        <v>2393</v>
      </c>
      <c r="AQ791" s="10" t="s">
        <v>2394</v>
      </c>
      <c r="AR791" s="10" t="s">
        <v>21</v>
      </c>
      <c r="AS791" s="10" t="s">
        <v>9</v>
      </c>
      <c r="AT791" s="10" t="s">
        <v>10</v>
      </c>
      <c r="AU791" s="10" t="s">
        <v>11</v>
      </c>
      <c r="AV791" s="10"/>
      <c r="AW791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'784'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'Tai Forest coltivirus' ,/*[isType]=*/ '0' ,/*[exemplarAccessions]=*/ 'KX989543; KX989544; KX989545; MF511051; MF511052; MF511053; MF511054; KX989546; MF511055; MF511056 ' ,/*[exemplarName]=*/ 'Taï Forest reovirus ' ,/*[abbrev]=*/ 'TFRV' ,/*[exemplarIsolate]=*/ 'B30' ,/*[isComplete]=*/ 'CCG' ,/*[molecule]=*/ 'dsRNA' ,/*[change]=*/ 'Create new' ,/*[rank]=*/ 'species' /*,_comment='loaded from D:\client\github\ICTVonlineDbLoad\excel_files\[ICTV MSL Release 35 2019 Changes.2.col_mapped.SQLinsert.xlsx]load_next_msl'*/)</v>
      </c>
      <c r="AX791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1" s="60" t="str">
        <f t="shared" ca="1" si="84"/>
        <v>/*[filename]=*/ 'ICTV MSL Release 35 2019 Changes.2.col_mapped.SQLinsert.xlsx' ,/*[sort]=*/ '784'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</v>
      </c>
      <c r="AZ791" s="60" t="str">
        <f t="shared" si="85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791" s="60" t="str">
        <f t="shared" si="86"/>
        <v xml:space="preserve">,/*[subclass]=*/NULL,/*[order]=*/NULL,/*[suborder]=*/NULL,/*[family]=*/ 'Reoviridae' ,/*[subfamily]=*/ 'Spinareovirinae' ,/*[genus]=*/ 'Coltivirus' ,/*[subgenus]=*/NULL,/*[species]=*/ 'Tai Forest coltivirus' ,/*[isType]=*/ '0' ,/*[exemplarAccessions]=*/ 'KX989543; KX989544; KX989545; MF511051; MF511052; MF511053; MF511054; KX989546; MF511055; MF511056 ' ,/*[exemplarName]=*/ 'Taï Forest reovirus ' ,/*[abbrev]=*/ 'TFRV' ,/*[exemplarIsolate]=*/ 'B30' ,/*[isComplete]=*/ 'CCG' ,/*[molecule]=*/ 'dsRNA' </v>
      </c>
      <c r="BB791" s="60" t="str">
        <f t="shared" si="87"/>
        <v xml:space="preserve">,/*[change]=*/ 'Create new' ,/*[rank]=*/ 'species' </v>
      </c>
    </row>
    <row r="792" spans="1:54" x14ac:dyDescent="0.2">
      <c r="A7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2" s="14">
        <v>785</v>
      </c>
      <c r="D792" s="16" t="s">
        <v>2383</v>
      </c>
      <c r="E792" s="14" t="s">
        <v>5795</v>
      </c>
      <c r="F792" s="16" t="s">
        <v>5467</v>
      </c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X792" s="6" t="s">
        <v>104</v>
      </c>
      <c r="Y792" s="6"/>
      <c r="Z792" s="6"/>
      <c r="AA792" s="6"/>
      <c r="AB792" s="6"/>
      <c r="AC792" s="6"/>
      <c r="AD792" s="6"/>
      <c r="AE792" s="6"/>
      <c r="AF792" s="6"/>
      <c r="AG792" s="6"/>
      <c r="AH792" s="6" t="s">
        <v>556</v>
      </c>
      <c r="AI792" s="6" t="s">
        <v>1859</v>
      </c>
      <c r="AJ792" s="6" t="s">
        <v>2384</v>
      </c>
      <c r="AK792" s="6"/>
      <c r="AL792" s="6" t="s">
        <v>2395</v>
      </c>
      <c r="AM792" s="5">
        <v>0</v>
      </c>
      <c r="AN792" s="6" t="s">
        <v>2396</v>
      </c>
      <c r="AO792" s="6" t="s">
        <v>2397</v>
      </c>
      <c r="AP792" s="6" t="s">
        <v>2398</v>
      </c>
      <c r="AQ792" s="10" t="s">
        <v>2399</v>
      </c>
      <c r="AR792" s="10" t="s">
        <v>21</v>
      </c>
      <c r="AS792" s="10" t="s">
        <v>9</v>
      </c>
      <c r="AT792" s="10" t="s">
        <v>10</v>
      </c>
      <c r="AU792" s="10" t="s">
        <v>11</v>
      </c>
      <c r="AV792" s="10"/>
      <c r="AW792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'785'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'Tarumizu coltivirus ' ,/*[isType]=*/ '0' ,/*[exemplarAccessions]=*/ 'LC275144; LC275145; LC275146; LC275147; LC275148; LC275149; LC275150; LC275151; LC275152; LC275153; LC275154; LC275155; LC275156; LC275157; LC275158; LC275159; LC275160; LC275161; LC275162; LC275163; LC275164; LC275165; LC275166; LC275167; LC275168; LC275169; LC275170; LC275171; LC275172; LC275173; LC2751754; LC275175; LC275176; LC275177; LC275178; LC275179 ' ,/*[exemplarName]=*/ 'Tarumizu tick virus ' ,/*[abbrev]=*/ 'TarTV' ,/*[exemplarIsolate]=*/ '13T269;13T276;13T117' ,/*[isComplete]=*/ 'CCG' ,/*[molecule]=*/ 'dsRNA' ,/*[change]=*/ 'Create new' ,/*[rank]=*/ 'species' /*,_comment='loaded from D:\client\github\ICTVonlineDbLoad\excel_files\[ICTV MSL Release 35 2019 Changes.2.col_mapped.SQLinsert.xlsx]load_next_msl'*/)</v>
      </c>
      <c r="AX792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2" s="60" t="str">
        <f t="shared" ca="1" si="84"/>
        <v>/*[filename]=*/ 'ICTV MSL Release 35 2019 Changes.2.col_mapped.SQLinsert.xlsx' ,/*[sort]=*/ '785'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</v>
      </c>
      <c r="AZ792" s="60" t="str">
        <f t="shared" si="85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792" s="60" t="str">
        <f t="shared" si="86"/>
        <v xml:space="preserve">,/*[subclass]=*/NULL,/*[order]=*/NULL,/*[suborder]=*/NULL,/*[family]=*/ 'Reoviridae' ,/*[subfamily]=*/ 'Spinareovirinae' ,/*[genus]=*/ 'Coltivirus' ,/*[subgenus]=*/NULL,/*[species]=*/ 'Tarumizu coltivirus ' ,/*[isType]=*/ '0' ,/*[exemplarAccessions]=*/ 'LC275144; LC275145; LC275146; LC275147; LC275148; LC275149; LC275150; LC275151; LC275152; LC275153; LC275154; LC275155; LC275156; LC275157; LC275158; LC275159; LC275160; LC275161; LC275162; LC275163; LC275164; LC275165; LC275166; LC275167; LC275168; LC275169; LC275170; LC275171; LC275172; LC275173; LC2751754; LC275175; LC275176; LC275177; LC275178; LC275179 ' ,/*[exemplarName]=*/ 'Tarumizu tick virus ' ,/*[abbrev]=*/ 'TarTV' ,/*[exemplarIsolate]=*/ '13T269;13T276;13T117' ,/*[isComplete]=*/ 'CCG' ,/*[molecule]=*/ 'dsRNA' </v>
      </c>
      <c r="BB792" s="60" t="str">
        <f t="shared" si="87"/>
        <v xml:space="preserve">,/*[change]=*/ 'Create new' ,/*[rank]=*/ 'species' </v>
      </c>
    </row>
    <row r="793" spans="1:54" x14ac:dyDescent="0.2">
      <c r="A7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3" s="14">
        <v>786</v>
      </c>
      <c r="D793" s="16" t="s">
        <v>2383</v>
      </c>
      <c r="E793" s="14" t="s">
        <v>5795</v>
      </c>
      <c r="F793" s="16" t="s">
        <v>5467</v>
      </c>
      <c r="G793" s="24" t="s">
        <v>104</v>
      </c>
      <c r="H793" s="24"/>
      <c r="I793" s="24"/>
      <c r="J793" s="24"/>
      <c r="K793" s="24"/>
      <c r="L793" s="24"/>
      <c r="M793" s="24"/>
      <c r="N793" s="24"/>
      <c r="O793" s="24"/>
      <c r="P793" s="24"/>
      <c r="Q793" s="24" t="s">
        <v>556</v>
      </c>
      <c r="R793" s="24" t="s">
        <v>1859</v>
      </c>
      <c r="S793" s="24" t="s">
        <v>2384</v>
      </c>
      <c r="T793" s="24"/>
      <c r="U793" s="24" t="s">
        <v>2400</v>
      </c>
      <c r="V793" s="24"/>
      <c r="X793" s="6" t="s">
        <v>104</v>
      </c>
      <c r="Y793" s="6"/>
      <c r="Z793" s="6"/>
      <c r="AA793" s="6"/>
      <c r="AB793" s="6"/>
      <c r="AC793" s="6"/>
      <c r="AD793" s="6"/>
      <c r="AE793" s="6"/>
      <c r="AF793" s="6"/>
      <c r="AG793" s="6"/>
      <c r="AH793" s="6" t="s">
        <v>556</v>
      </c>
      <c r="AI793" s="6" t="s">
        <v>1859</v>
      </c>
      <c r="AJ793" s="6" t="s">
        <v>2384</v>
      </c>
      <c r="AK793" s="6"/>
      <c r="AL793" s="6" t="s">
        <v>2401</v>
      </c>
      <c r="AM793" s="5">
        <v>1</v>
      </c>
      <c r="AN793" s="6"/>
      <c r="AO793" s="6"/>
      <c r="AP793" s="6"/>
      <c r="AQ793" s="10"/>
      <c r="AR793" s="10"/>
      <c r="AS793" s="10" t="s">
        <v>9</v>
      </c>
      <c r="AT793" s="10" t="s">
        <v>38</v>
      </c>
      <c r="AU793" s="10" t="s">
        <v>11</v>
      </c>
      <c r="AV793" s="10"/>
      <c r="AW793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'786'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 'Spinareovirinae' ,/*[srcGenus]=*/ 'Coltivirus' ,/*[srcSubgenus]=*/NULL,/*[srcSpecies]=*/ 'Colorado tick fever virus' 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'Colorado tick fever coltivirus' ,/*[isType]=*/ '1' ,/*[exemplarAccessions]=*/NULL,/*[exemplarName]=*/NULL,/*[abbrev]=*/NULL,/*[exemplarIsolate]=*/NULL,/*[isComplete]=*/NULL,/*[molecule]=*/ 'dsRNA' ,/*[change]=*/ 'Rename' ,/*[rank]=*/ 'species' /*,_comment='loaded from D:\client\github\ICTVonlineDbLoad\excel_files\[ICTV MSL Release 35 2019 Changes.2.col_mapped.SQLinsert.xlsx]load_next_msl'*/)</v>
      </c>
      <c r="AX793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3" s="60" t="str">
        <f t="shared" ca="1" si="84"/>
        <v>/*[filename]=*/ 'ICTV MSL Release 35 2019 Changes.2.col_mapped.SQLinsert.xlsx' ,/*[sort]=*/ '786'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</v>
      </c>
      <c r="AZ793" s="60" t="str">
        <f t="shared" si="85"/>
        <v>,/*[srcSubOrder]=*/NULL,/*[srcFamily]=*/ 'Reoviridae' ,/*[srcSubFamily]=*/ 'Spinareovirinae' ,/*[srcGenus]=*/ 'Coltivirus' ,/*[srcSubgenus]=*/NULL,/*[srcSpecies]=*/ 'Colorado tick fever virus' ,/*[srcIstype]=*/NULL,/*[empty1]=*/NULL,/*[realm]=*/ 'Riboviria' ,/*[subrealm]=*/NULL,/*[kingdom]=*/NULL,/*[subkingdom]=*/NULL,/*[phylum]=*/NULL,/*[Subphylum]=*/NULL,/*[class]=*/NULL</v>
      </c>
      <c r="BA793" s="60" t="str">
        <f t="shared" si="86"/>
        <v xml:space="preserve">,/*[subclass]=*/NULL,/*[order]=*/NULL,/*[suborder]=*/NULL,/*[family]=*/ 'Reoviridae' ,/*[subfamily]=*/ 'Spinareovirinae' ,/*[genus]=*/ 'Coltivirus' ,/*[subgenus]=*/NULL,/*[species]=*/ 'Colorado tick fever coltivirus' ,/*[isType]=*/ '1' ,/*[exemplarAccessions]=*/NULL,/*[exemplarName]=*/NULL,/*[abbrev]=*/NULL,/*[exemplarIsolate]=*/NULL,/*[isComplete]=*/NULL,/*[molecule]=*/ 'dsRNA' </v>
      </c>
      <c r="BB793" s="60" t="str">
        <f t="shared" si="87"/>
        <v xml:space="preserve">,/*[change]=*/ 'Rename' ,/*[rank]=*/ 'species' </v>
      </c>
    </row>
    <row r="794" spans="1:54" x14ac:dyDescent="0.2">
      <c r="A7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4" s="14">
        <v>787</v>
      </c>
      <c r="D794" s="16" t="s">
        <v>2383</v>
      </c>
      <c r="E794" s="14" t="s">
        <v>5795</v>
      </c>
      <c r="F794" s="16" t="s">
        <v>5467</v>
      </c>
      <c r="G794" s="24" t="s">
        <v>104</v>
      </c>
      <c r="H794" s="24"/>
      <c r="I794" s="24"/>
      <c r="J794" s="24"/>
      <c r="K794" s="24"/>
      <c r="L794" s="24"/>
      <c r="M794" s="24"/>
      <c r="N794" s="24"/>
      <c r="O794" s="24"/>
      <c r="P794" s="24"/>
      <c r="Q794" s="24" t="s">
        <v>556</v>
      </c>
      <c r="R794" s="24" t="s">
        <v>1859</v>
      </c>
      <c r="S794" s="24" t="s">
        <v>2384</v>
      </c>
      <c r="T794" s="24"/>
      <c r="U794" s="24" t="s">
        <v>2402</v>
      </c>
      <c r="V794" s="24"/>
      <c r="X794" s="6" t="s">
        <v>104</v>
      </c>
      <c r="Y794" s="6"/>
      <c r="Z794" s="6"/>
      <c r="AA794" s="6"/>
      <c r="AB794" s="6"/>
      <c r="AC794" s="6"/>
      <c r="AD794" s="6"/>
      <c r="AE794" s="6"/>
      <c r="AF794" s="6"/>
      <c r="AG794" s="6"/>
      <c r="AH794" s="6" t="s">
        <v>556</v>
      </c>
      <c r="AI794" s="6" t="s">
        <v>1859</v>
      </c>
      <c r="AJ794" s="6" t="s">
        <v>2384</v>
      </c>
      <c r="AK794" s="6"/>
      <c r="AL794" s="6" t="s">
        <v>2403</v>
      </c>
      <c r="AM794" s="5">
        <v>0</v>
      </c>
      <c r="AN794" s="6"/>
      <c r="AO794" s="6"/>
      <c r="AP794" s="6"/>
      <c r="AQ794" s="10"/>
      <c r="AR794" s="10"/>
      <c r="AS794" s="10" t="s">
        <v>9</v>
      </c>
      <c r="AT794" s="10" t="s">
        <v>38</v>
      </c>
      <c r="AU794" s="10" t="s">
        <v>11</v>
      </c>
      <c r="AV794" s="10"/>
      <c r="AW794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'787'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 'Spinareovirinae' ,/*[srcGenus]=*/ 'Coltivirus' ,/*[srcSubgenus]=*/NULL,/*[srcSpecies]=*/ 'Eyach virus' 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'Eyach coltivirus' ,/*[isType]=*/ '0' ,/*[exemplarAccessions]=*/NULL,/*[exemplarName]=*/NULL,/*[abbrev]=*/NULL,/*[exemplarIsolate]=*/NULL,/*[isComplete]=*/NULL,/*[molecule]=*/ 'dsRNA' ,/*[change]=*/ 'Rename' ,/*[rank]=*/ 'species' /*,_comment='loaded from D:\client\github\ICTVonlineDbLoad\excel_files\[ICTV MSL Release 35 2019 Changes.2.col_mapped.SQLinsert.xlsx]load_next_msl'*/)</v>
      </c>
      <c r="AX794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4" s="60" t="str">
        <f t="shared" ca="1" si="84"/>
        <v>/*[filename]=*/ 'ICTV MSL Release 35 2019 Changes.2.col_mapped.SQLinsert.xlsx' ,/*[sort]=*/ '787'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</v>
      </c>
      <c r="AZ794" s="60" t="str">
        <f t="shared" si="85"/>
        <v>,/*[srcSubOrder]=*/NULL,/*[srcFamily]=*/ 'Reoviridae' ,/*[srcSubFamily]=*/ 'Spinareovirinae' ,/*[srcGenus]=*/ 'Coltivirus' ,/*[srcSubgenus]=*/NULL,/*[srcSpecies]=*/ 'Eyach virus' ,/*[srcIstype]=*/NULL,/*[empty1]=*/NULL,/*[realm]=*/ 'Riboviria' ,/*[subrealm]=*/NULL,/*[kingdom]=*/NULL,/*[subkingdom]=*/NULL,/*[phylum]=*/NULL,/*[Subphylum]=*/NULL,/*[class]=*/NULL</v>
      </c>
      <c r="BA794" s="60" t="str">
        <f t="shared" si="86"/>
        <v xml:space="preserve">,/*[subclass]=*/NULL,/*[order]=*/NULL,/*[suborder]=*/NULL,/*[family]=*/ 'Reoviridae' ,/*[subfamily]=*/ 'Spinareovirinae' ,/*[genus]=*/ 'Coltivirus' ,/*[subgenus]=*/NULL,/*[species]=*/ 'Eyach coltivirus' ,/*[isType]=*/ '0' ,/*[exemplarAccessions]=*/NULL,/*[exemplarName]=*/NULL,/*[abbrev]=*/NULL,/*[exemplarIsolate]=*/NULL,/*[isComplete]=*/NULL,/*[molecule]=*/ 'dsRNA' </v>
      </c>
      <c r="BB794" s="60" t="str">
        <f t="shared" si="87"/>
        <v xml:space="preserve">,/*[change]=*/ 'Rename' ,/*[rank]=*/ 'species' </v>
      </c>
    </row>
    <row r="795" spans="1:54" x14ac:dyDescent="0.2">
      <c r="A7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5" s="14">
        <v>788</v>
      </c>
      <c r="D795" s="16" t="s">
        <v>2404</v>
      </c>
      <c r="E795" s="14" t="s">
        <v>5796</v>
      </c>
      <c r="F795" s="16" t="s">
        <v>5468</v>
      </c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X795" s="6"/>
      <c r="Y795" s="6"/>
      <c r="Z795" s="6"/>
      <c r="AA795" s="6"/>
      <c r="AB795" s="6"/>
      <c r="AC795" s="6"/>
      <c r="AD795" s="6"/>
      <c r="AE795" s="6"/>
      <c r="AF795" s="6" t="s">
        <v>247</v>
      </c>
      <c r="AG795" s="6"/>
      <c r="AH795" s="6" t="s">
        <v>248</v>
      </c>
      <c r="AI795" s="6"/>
      <c r="AJ795" s="6" t="s">
        <v>2405</v>
      </c>
      <c r="AK795" s="6"/>
      <c r="AL795" s="6"/>
      <c r="AM795" s="6"/>
      <c r="AN795" s="10"/>
      <c r="AO795" s="10"/>
      <c r="AP795" s="6"/>
      <c r="AQ795" s="10"/>
      <c r="AR795" s="10"/>
      <c r="AS795" s="10"/>
      <c r="AT795" s="10" t="s">
        <v>10</v>
      </c>
      <c r="AU795" s="10" t="s">
        <v>13</v>
      </c>
      <c r="AV795" s="10"/>
      <c r="AW795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'788'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'Sansavirus'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95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5" s="60" t="str">
        <f t="shared" ca="1" si="84"/>
        <v>/*[filename]=*/ 'ICTV MSL Release 35 2019 Changes.2.col_mapped.SQLinsert.xlsx' ,/*[sort]=*/ '788'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</v>
      </c>
      <c r="AZ795" s="60" t="str">
        <f t="shared" si="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95" s="60" t="str">
        <f t="shared" si="86"/>
        <v>,/*[subclass]=*/NULL,/*[order]=*/ 'Caudovirales' ,/*[suborder]=*/NULL,/*[family]=*/ 'Siphoviridae' ,/*[subfamily]=*/NULL,/*[genus]=*/ 'Sansavirus' ,/*[subgenus]=*/NULL,/*[species]=*/NULL,/*[isType]=*/NULL,/*[exemplarAccessions]=*/NULL,/*[exemplarName]=*/NULL,/*[abbrev]=*/NULL,/*[exemplarIsolate]=*/NULL,/*[isComplete]=*/NULL,/*[molecule]=*/NULL</v>
      </c>
      <c r="BB795" s="60" t="str">
        <f t="shared" si="87"/>
        <v xml:space="preserve">,/*[change]=*/ 'Create new' ,/*[rank]=*/ 'genus' </v>
      </c>
    </row>
    <row r="796" spans="1:54" x14ac:dyDescent="0.2">
      <c r="A7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6" s="14">
        <v>789</v>
      </c>
      <c r="D796" s="16" t="s">
        <v>2404</v>
      </c>
      <c r="E796" s="14" t="s">
        <v>5796</v>
      </c>
      <c r="F796" s="16" t="s">
        <v>5468</v>
      </c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X796" s="6"/>
      <c r="Y796" s="6"/>
      <c r="Z796" s="6"/>
      <c r="AA796" s="6"/>
      <c r="AB796" s="6"/>
      <c r="AC796" s="6"/>
      <c r="AD796" s="6"/>
      <c r="AE796" s="6"/>
      <c r="AF796" s="6" t="s">
        <v>247</v>
      </c>
      <c r="AG796" s="6"/>
      <c r="AH796" s="6" t="s">
        <v>248</v>
      </c>
      <c r="AI796" s="6"/>
      <c r="AJ796" s="6" t="s">
        <v>2405</v>
      </c>
      <c r="AK796" s="6"/>
      <c r="AL796" s="6" t="s">
        <v>2406</v>
      </c>
      <c r="AM796" s="5">
        <v>1</v>
      </c>
      <c r="AN796" s="10" t="s">
        <v>2407</v>
      </c>
      <c r="AO796" s="10" t="s">
        <v>2408</v>
      </c>
      <c r="AP796" s="6"/>
      <c r="AQ796" s="10"/>
      <c r="AR796" s="10" t="s">
        <v>8</v>
      </c>
      <c r="AS796" s="10" t="s">
        <v>22</v>
      </c>
      <c r="AT796" s="10" t="s">
        <v>19</v>
      </c>
      <c r="AU796" s="10" t="s">
        <v>11</v>
      </c>
      <c r="AV796" s="10"/>
      <c r="AW796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'789'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'Sansavirus' ,/*[subgenus]=*/NULL,/*[species]=*/ 'Caulobacter virus Sansa' ,/*[isType]=*/ '1' ,/*[exemplarAccessions]=*/ 'KT001913.1' ,/*[exemplarName]=*/ 'Caulobacter phage Sansa'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796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6" s="60" t="str">
        <f t="shared" ca="1" si="84"/>
        <v>/*[filename]=*/ 'ICTV MSL Release 35 2019 Changes.2.col_mapped.SQLinsert.xlsx' ,/*[sort]=*/ '789'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</v>
      </c>
      <c r="AZ796" s="60" t="str">
        <f t="shared" si="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96" s="60" t="str">
        <f t="shared" si="86"/>
        <v xml:space="preserve">,/*[subclass]=*/NULL,/*[order]=*/ 'Caudovirales' ,/*[suborder]=*/NULL,/*[family]=*/ 'Siphoviridae' ,/*[subfamily]=*/NULL,/*[genus]=*/ 'Sansavirus' ,/*[subgenus]=*/NULL,/*[species]=*/ 'Caulobacter virus Sansa' ,/*[isType]=*/ '1' ,/*[exemplarAccessions]=*/ 'KT001913.1' ,/*[exemplarName]=*/ 'Caulobacter phage Sansa' ,/*[abbrev]=*/NULL,/*[exemplarIsolate]=*/NULL,/*[isComplete]=*/ 'CG' ,/*[molecule]=*/ 'dsDNA' </v>
      </c>
      <c r="BB796" s="60" t="str">
        <f t="shared" si="87"/>
        <v xml:space="preserve">,/*[change]=*/ 'Create new; assign as type species' ,/*[rank]=*/ 'species' </v>
      </c>
    </row>
    <row r="797" spans="1:54" x14ac:dyDescent="0.2">
      <c r="A7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7" s="14">
        <v>790</v>
      </c>
      <c r="D797" s="16" t="s">
        <v>2409</v>
      </c>
      <c r="E797" s="14" t="s">
        <v>5797</v>
      </c>
      <c r="F797" s="16" t="s">
        <v>5469</v>
      </c>
      <c r="G797" s="24" t="s">
        <v>104</v>
      </c>
      <c r="H797" s="24"/>
      <c r="I797" s="24"/>
      <c r="J797" s="24"/>
      <c r="K797" s="24" t="s">
        <v>105</v>
      </c>
      <c r="L797" s="24" t="s">
        <v>363</v>
      </c>
      <c r="M797" s="24" t="s">
        <v>364</v>
      </c>
      <c r="N797" s="24"/>
      <c r="O797" s="24" t="s">
        <v>2410</v>
      </c>
      <c r="P797" s="24"/>
      <c r="Q797" s="24" t="s">
        <v>2411</v>
      </c>
      <c r="R797" s="24"/>
      <c r="S797" s="24" t="s">
        <v>2412</v>
      </c>
      <c r="T797" s="24"/>
      <c r="U797" s="24"/>
      <c r="V797" s="24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10"/>
      <c r="AO797" s="10"/>
      <c r="AP797" s="6"/>
      <c r="AQ797" s="10"/>
      <c r="AR797" s="10"/>
      <c r="AS797" s="10"/>
      <c r="AT797" s="10" t="s">
        <v>28</v>
      </c>
      <c r="AU797" s="10" t="s">
        <v>13</v>
      </c>
      <c r="AV797" s="10"/>
      <c r="AW797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'790'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'Inshuvirus'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797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7" s="60" t="str">
        <f t="shared" ca="1" si="84"/>
        <v xml:space="preserve">/*[filename]=*/ 'ICTV MSL Release 35 2019 Changes.2.col_mapped.SQLinsert.xlsx' ,/*[sort]=*/ '790'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797" s="60" t="str">
        <f t="shared" si="85"/>
        <v>,/*[srcSubOrder]=*/NULL,/*[srcFamily]=*/ 'Phasmaviridae' ,/*[srcSubFamily]=*/NULL,/*[srcGenus]=*/ 'Inshuvirus' ,/*[srcSubgenus]=*/NULL,/*[srcSpecies]=*/NULL,/*[srcIstype]=*/NULL,/*[empty1]=*/NULL,/*[realm]=*/NULL,/*[subrealm]=*/NULL,/*[kingdom]=*/NULL,/*[subkingdom]=*/NULL,/*[phylum]=*/NULL,/*[Subphylum]=*/NULL,/*[class]=*/NULL</v>
      </c>
      <c r="BA797" s="60" t="str">
        <f t="shared" si="86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97" s="60" t="str">
        <f t="shared" si="87"/>
        <v xml:space="preserve">,/*[change]=*/ 'Abolish' ,/*[rank]=*/ 'genus' </v>
      </c>
    </row>
    <row r="798" spans="1:54" x14ac:dyDescent="0.2">
      <c r="A7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8" s="14">
        <v>791</v>
      </c>
      <c r="D798" s="16" t="s">
        <v>2409</v>
      </c>
      <c r="E798" s="14" t="s">
        <v>5797</v>
      </c>
      <c r="F798" s="16" t="s">
        <v>5469</v>
      </c>
      <c r="G798" s="24" t="s">
        <v>104</v>
      </c>
      <c r="H798" s="24"/>
      <c r="I798" s="24"/>
      <c r="J798" s="24"/>
      <c r="K798" s="24" t="s">
        <v>105</v>
      </c>
      <c r="L798" s="24" t="s">
        <v>363</v>
      </c>
      <c r="M798" s="24" t="s">
        <v>364</v>
      </c>
      <c r="N798" s="24"/>
      <c r="O798" s="24" t="s">
        <v>2410</v>
      </c>
      <c r="P798" s="24"/>
      <c r="Q798" s="24" t="s">
        <v>2411</v>
      </c>
      <c r="R798" s="24"/>
      <c r="S798" s="24" t="s">
        <v>2412</v>
      </c>
      <c r="T798" s="24"/>
      <c r="U798" s="24" t="s">
        <v>2413</v>
      </c>
      <c r="V798" s="24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10"/>
      <c r="AO798" s="10"/>
      <c r="AP798" s="6"/>
      <c r="AQ798" s="10"/>
      <c r="AR798" s="10"/>
      <c r="AS798" s="10"/>
      <c r="AT798" s="10" t="s">
        <v>28</v>
      </c>
      <c r="AU798" s="10" t="s">
        <v>11</v>
      </c>
      <c r="AV798" s="10"/>
      <c r="AW798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'791'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'Inshuvirus' ,/*[srcSubgenus]=*/NULL,/*[srcSpecies]=*/ 'Insect inshuvirus'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798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8" s="60" t="str">
        <f t="shared" ca="1" si="84"/>
        <v xml:space="preserve">/*[filename]=*/ 'ICTV MSL Release 35 2019 Changes.2.col_mapped.SQLinsert.xlsx' ,/*[sort]=*/ '791'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798" s="60" t="str">
        <f t="shared" si="85"/>
        <v>,/*[srcSubOrder]=*/NULL,/*[srcFamily]=*/ 'Phasmaviridae' ,/*[srcSubFamily]=*/NULL,/*[srcGenus]=*/ 'Inshuvirus' ,/*[srcSubgenus]=*/NULL,/*[srcSpecies]=*/ 'Insect inshuvirus' ,/*[srcIstype]=*/NULL,/*[empty1]=*/NULL,/*[realm]=*/NULL,/*[subrealm]=*/NULL,/*[kingdom]=*/NULL,/*[subkingdom]=*/NULL,/*[phylum]=*/NULL,/*[Subphylum]=*/NULL,/*[class]=*/NULL</v>
      </c>
      <c r="BA798" s="60" t="str">
        <f t="shared" si="86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98" s="60" t="str">
        <f t="shared" si="87"/>
        <v xml:space="preserve">,/*[change]=*/ 'Abolish' ,/*[rank]=*/ 'species' </v>
      </c>
    </row>
    <row r="799" spans="1:54" x14ac:dyDescent="0.2">
      <c r="A7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9" s="14">
        <v>792</v>
      </c>
      <c r="D799" s="16" t="s">
        <v>2409</v>
      </c>
      <c r="E799" s="14" t="s">
        <v>5797</v>
      </c>
      <c r="F799" s="16" t="s">
        <v>5469</v>
      </c>
      <c r="G799" s="24" t="s">
        <v>104</v>
      </c>
      <c r="H799" s="24"/>
      <c r="I799" s="24"/>
      <c r="J799" s="24"/>
      <c r="K799" s="24" t="s">
        <v>105</v>
      </c>
      <c r="L799" s="24" t="s">
        <v>363</v>
      </c>
      <c r="M799" s="24" t="s">
        <v>364</v>
      </c>
      <c r="N799" s="24"/>
      <c r="O799" s="24" t="s">
        <v>2410</v>
      </c>
      <c r="P799" s="24"/>
      <c r="Q799" s="24" t="s">
        <v>2411</v>
      </c>
      <c r="R799" s="24"/>
      <c r="S799" s="24" t="s">
        <v>2414</v>
      </c>
      <c r="T799" s="24"/>
      <c r="U799" s="24" t="s">
        <v>2415</v>
      </c>
      <c r="V799" s="24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10"/>
      <c r="AO799" s="10"/>
      <c r="AP799" s="6"/>
      <c r="AQ799" s="10"/>
      <c r="AR799" s="10"/>
      <c r="AS799" s="10"/>
      <c r="AT799" s="10" t="s">
        <v>28</v>
      </c>
      <c r="AU799" s="10" t="s">
        <v>11</v>
      </c>
      <c r="AV799" s="10"/>
      <c r="AW799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'792'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'Orthophasmavirus' ,/*[srcSubgenus]=*/NULL,/*[srcSpecies]=*/ 'Seattle orthophasmavirus'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799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9" s="60" t="str">
        <f t="shared" ca="1" si="84"/>
        <v xml:space="preserve">/*[filename]=*/ 'ICTV MSL Release 35 2019 Changes.2.col_mapped.SQLinsert.xlsx' ,/*[sort]=*/ '792'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799" s="60" t="str">
        <f t="shared" si="85"/>
        <v>,/*[srcSubOrder]=*/NULL,/*[srcFamily]=*/ 'Phasmaviridae' ,/*[srcSubFamily]=*/NULL,/*[srcGenus]=*/ 'Orthophasmavirus' ,/*[srcSubgenus]=*/NULL,/*[srcSpecies]=*/ 'Seattle orthophasmavirus' ,/*[srcIstype]=*/NULL,/*[empty1]=*/NULL,/*[realm]=*/NULL,/*[subrealm]=*/NULL,/*[kingdom]=*/NULL,/*[subkingdom]=*/NULL,/*[phylum]=*/NULL,/*[Subphylum]=*/NULL,/*[class]=*/NULL</v>
      </c>
      <c r="BA799" s="60" t="str">
        <f t="shared" si="86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99" s="60" t="str">
        <f t="shared" si="87"/>
        <v xml:space="preserve">,/*[change]=*/ 'Abolish' ,/*[rank]=*/ 'species' </v>
      </c>
    </row>
    <row r="800" spans="1:54" x14ac:dyDescent="0.2">
      <c r="A8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0" s="14">
        <v>793</v>
      </c>
      <c r="D800" s="16" t="s">
        <v>2409</v>
      </c>
      <c r="E800" s="14" t="s">
        <v>5797</v>
      </c>
      <c r="F800" s="16" t="s">
        <v>5469</v>
      </c>
      <c r="G800" s="24" t="s">
        <v>104</v>
      </c>
      <c r="H800" s="24"/>
      <c r="I800" s="24"/>
      <c r="J800" s="24"/>
      <c r="K800" s="24" t="s">
        <v>105</v>
      </c>
      <c r="L800" s="24" t="s">
        <v>363</v>
      </c>
      <c r="M800" s="24" t="s">
        <v>364</v>
      </c>
      <c r="N800" s="24"/>
      <c r="O800" s="24" t="s">
        <v>2410</v>
      </c>
      <c r="P800" s="24"/>
      <c r="Q800" s="24" t="s">
        <v>2411</v>
      </c>
      <c r="R800" s="24"/>
      <c r="S800" s="24" t="s">
        <v>2414</v>
      </c>
      <c r="T800" s="24"/>
      <c r="U800" s="24" t="s">
        <v>2416</v>
      </c>
      <c r="V800" s="24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10"/>
      <c r="AO800" s="10"/>
      <c r="AP800" s="6"/>
      <c r="AQ800" s="10"/>
      <c r="AR800" s="10"/>
      <c r="AS800" s="10"/>
      <c r="AT800" s="10" t="s">
        <v>28</v>
      </c>
      <c r="AU800" s="10" t="s">
        <v>11</v>
      </c>
      <c r="AV800" s="10"/>
      <c r="AW800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'793'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'Orthophasmavirus' ,/*[srcSubgenus]=*/NULL,/*[srcSpecies]=*/ 'Nome phantom orthophasmavirus'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800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0" s="60" t="str">
        <f t="shared" ca="1" si="84"/>
        <v xml:space="preserve">/*[filename]=*/ 'ICTV MSL Release 35 2019 Changes.2.col_mapped.SQLinsert.xlsx' ,/*[sort]=*/ '793'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800" s="60" t="str">
        <f t="shared" si="85"/>
        <v>,/*[srcSubOrder]=*/NULL,/*[srcFamily]=*/ 'Phasmaviridae' ,/*[srcSubFamily]=*/NULL,/*[srcGenus]=*/ 'Orthophasmavirus' ,/*[srcSubgenus]=*/NULL,/*[srcSpecies]=*/ 'Nome phantom orthophasmavirus' ,/*[srcIstype]=*/NULL,/*[empty1]=*/NULL,/*[realm]=*/NULL,/*[subrealm]=*/NULL,/*[kingdom]=*/NULL,/*[subkingdom]=*/NULL,/*[phylum]=*/NULL,/*[Subphylum]=*/NULL,/*[class]=*/NULL</v>
      </c>
      <c r="BA800" s="60" t="str">
        <f t="shared" si="86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800" s="60" t="str">
        <f t="shared" si="87"/>
        <v xml:space="preserve">,/*[change]=*/ 'Abolish' ,/*[rank]=*/ 'species' </v>
      </c>
    </row>
    <row r="801" spans="1:54" x14ac:dyDescent="0.2">
      <c r="A8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1" s="14">
        <v>794</v>
      </c>
      <c r="D801" s="16" t="s">
        <v>2409</v>
      </c>
      <c r="E801" s="14" t="s">
        <v>5797</v>
      </c>
      <c r="F801" s="16" t="s">
        <v>5469</v>
      </c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X801" s="6" t="s">
        <v>104</v>
      </c>
      <c r="Y801" s="6"/>
      <c r="Z801" s="6"/>
      <c r="AA801" s="6"/>
      <c r="AB801" s="6" t="s">
        <v>105</v>
      </c>
      <c r="AC801" s="6" t="s">
        <v>363</v>
      </c>
      <c r="AD801" s="6" t="s">
        <v>364</v>
      </c>
      <c r="AE801" s="6"/>
      <c r="AF801" s="6" t="s">
        <v>365</v>
      </c>
      <c r="AG801" s="6"/>
      <c r="AH801" s="6" t="s">
        <v>2411</v>
      </c>
      <c r="AI801" s="6"/>
      <c r="AJ801" s="6" t="s">
        <v>2417</v>
      </c>
      <c r="AK801" s="6"/>
      <c r="AL801" s="6" t="s">
        <v>2418</v>
      </c>
      <c r="AM801" s="5">
        <v>0</v>
      </c>
      <c r="AN801" s="10" t="s">
        <v>2419</v>
      </c>
      <c r="AO801" s="10" t="s">
        <v>2420</v>
      </c>
      <c r="AP801" s="6" t="s">
        <v>2421</v>
      </c>
      <c r="AQ801" s="10"/>
      <c r="AR801" s="10" t="s">
        <v>21</v>
      </c>
      <c r="AS801" s="10" t="s">
        <v>53</v>
      </c>
      <c r="AT801" s="10" t="s">
        <v>10</v>
      </c>
      <c r="AU801" s="10" t="s">
        <v>11</v>
      </c>
      <c r="AV801" s="10"/>
      <c r="AW801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'794' ,/*[isWrong]=*/NULL,/*[proposal_abbrev]=*/ '2019.028M' ,/*[proposal]=*/ '2019.028M.zip' ,/*[spreadsheet]=*/ '2019.028M.Phasmaviridae_1newsp_abol1gen3sp.xlsx'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'Phasmaviridae' ,/*[subfamily]=*/NULL,/*[genus]=*/ 'Orhtophasmavirus' ,/*[subgenus]=*/NULL,/*[species]=*/ 'Anopheles orthophasmavirus' ,/*[isType]=*/ '0' ,/*[exemplarAccessions]=*/ 'MH822966; MH822967; MH822968' ,/*[exemplarName]=*/ 'Anopheles triannulatus orthophasmavirus' ,/*[abbrev]=*/ 'AtOPV' ,/*[exemplarIsolate]=*/NULL,/*[isComplete]=*/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01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1" s="60" t="str">
        <f t="shared" ca="1" si="84"/>
        <v>/*[filename]=*/ 'ICTV MSL Release 35 2019 Changes.2.col_mapped.SQLinsert.xlsx' ,/*[sort]=*/ '794' ,/*[isWrong]=*/NULL,/*[proposal_abbrev]=*/ '2019.028M' ,/*[proposal]=*/ '2019.028M.zip' ,/*[spreadsheet]=*/ '2019.028M.Phasmaviridae_1newsp_abol1gen3sp.xlsx' ,/*[srcRealm]=*/NULL,/*[srcSubRealm]=*/NULL,/*[srcKingdom]=*/NULL,/*[srcSubkingdom]=*/NULL,/*[srcPhylum]=*/NULL,/*[srcSubPhylum]=*/NULL,/*[srcClass]=*/NULL,/*[srcSubClass]=*/NULL,/*[srcOrder]=*/NULL</v>
      </c>
      <c r="AZ801" s="60" t="str">
        <f t="shared" si="85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801" s="60" t="str">
        <f t="shared" si="86"/>
        <v xml:space="preserve">,/*[subclass]=*/NULL,/*[order]=*/ 'Bunyavirales' ,/*[suborder]=*/NULL,/*[family]=*/ 'Phasmaviridae' ,/*[subfamily]=*/NULL,/*[genus]=*/ 'Orhtophasmavirus' ,/*[subgenus]=*/NULL,/*[species]=*/ 'Anopheles orthophasmavirus' ,/*[isType]=*/ '0' ,/*[exemplarAccessions]=*/ 'MH822966; MH822967; MH822968' ,/*[exemplarName]=*/ 'Anopheles triannulatus orthophasmavirus' ,/*[abbrev]=*/ 'AtOPV' ,/*[exemplarIsolate]=*/NULL,/*[isComplete]=*/ 'CCG' ,/*[molecule]=*/ 'ssRNA (-)' </v>
      </c>
      <c r="BB801" s="60" t="str">
        <f t="shared" si="87"/>
        <v xml:space="preserve">,/*[change]=*/ 'Create new' ,/*[rank]=*/ 'species' </v>
      </c>
    </row>
    <row r="802" spans="1:54" x14ac:dyDescent="0.2">
      <c r="A8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2" s="14">
        <v>795</v>
      </c>
      <c r="D802" s="16" t="s">
        <v>2422</v>
      </c>
      <c r="E802" s="14" t="s">
        <v>5798</v>
      </c>
      <c r="F802" s="16" t="s">
        <v>5470</v>
      </c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X802" s="6"/>
      <c r="Y802" s="6"/>
      <c r="Z802" s="6"/>
      <c r="AA802" s="6"/>
      <c r="AB802" s="6"/>
      <c r="AC802" s="6"/>
      <c r="AD802" s="6"/>
      <c r="AE802" s="6"/>
      <c r="AF802" s="6" t="s">
        <v>247</v>
      </c>
      <c r="AG802" s="6"/>
      <c r="AH802" s="6" t="s">
        <v>1205</v>
      </c>
      <c r="AI802" s="6" t="s">
        <v>2423</v>
      </c>
      <c r="AJ802" s="6" t="s">
        <v>2424</v>
      </c>
      <c r="AK802" s="6"/>
      <c r="AL802" s="6"/>
      <c r="AM802" s="6"/>
      <c r="AN802" s="10"/>
      <c r="AO802" s="10"/>
      <c r="AP802" s="6"/>
      <c r="AQ802" s="10"/>
      <c r="AR802" s="10"/>
      <c r="AS802" s="10"/>
      <c r="AT802" s="10" t="s">
        <v>10</v>
      </c>
      <c r="AU802" s="10" t="s">
        <v>13</v>
      </c>
      <c r="AV802" s="10"/>
      <c r="AW802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'795'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02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2" s="60" t="str">
        <f t="shared" ca="1" si="84"/>
        <v>/*[filename]=*/ 'ICTV MSL Release 35 2019 Changes.2.col_mapped.SQLinsert.xlsx' ,/*[sort]=*/ '795'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</v>
      </c>
      <c r="AZ802" s="60" t="str">
        <f t="shared" si="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2" s="60" t="str">
        <f t="shared" si="86"/>
        <v>,/*[subclass]=*/NULL,/*[order]=*/ 'Caudovirales' ,/*[suborder]=*/NULL,/*[family]=*/ 'Herelleviridae' ,/*[subfamily]=*/ 'Brockvirinae' ,/*[genus]=*/ 'Schiekvirus' ,/*[subgenus]=*/NULL,/*[species]=*/NULL,/*[isType]=*/NULL,/*[exemplarAccessions]=*/NULL,/*[exemplarName]=*/NULL,/*[abbrev]=*/NULL,/*[exemplarIsolate]=*/NULL,/*[isComplete]=*/NULL,/*[molecule]=*/NULL</v>
      </c>
      <c r="BB802" s="60" t="str">
        <f t="shared" si="87"/>
        <v xml:space="preserve">,/*[change]=*/ 'Create new' ,/*[rank]=*/ 'genus' </v>
      </c>
    </row>
    <row r="803" spans="1:54" x14ac:dyDescent="0.2">
      <c r="A8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3" s="14">
        <v>796</v>
      </c>
      <c r="D803" s="16" t="s">
        <v>2422</v>
      </c>
      <c r="E803" s="14" t="s">
        <v>5798</v>
      </c>
      <c r="F803" s="16" t="s">
        <v>5470</v>
      </c>
      <c r="G803" s="24"/>
      <c r="H803" s="24"/>
      <c r="I803" s="24"/>
      <c r="J803" s="24"/>
      <c r="K803" s="24"/>
      <c r="L803" s="24"/>
      <c r="M803" s="24"/>
      <c r="N803" s="24"/>
      <c r="O803" s="24" t="s">
        <v>247</v>
      </c>
      <c r="P803" s="24"/>
      <c r="Q803" s="24" t="s">
        <v>1205</v>
      </c>
      <c r="R803" s="24" t="s">
        <v>2423</v>
      </c>
      <c r="S803" s="24"/>
      <c r="T803" s="24"/>
      <c r="U803" s="24" t="s">
        <v>2425</v>
      </c>
      <c r="V803" s="24"/>
      <c r="X803" s="6"/>
      <c r="Y803" s="6"/>
      <c r="Z803" s="6"/>
      <c r="AA803" s="6"/>
      <c r="AB803" s="6"/>
      <c r="AC803" s="6"/>
      <c r="AD803" s="6"/>
      <c r="AE803" s="6"/>
      <c r="AF803" s="6" t="s">
        <v>247</v>
      </c>
      <c r="AG803" s="6"/>
      <c r="AH803" s="6" t="s">
        <v>1205</v>
      </c>
      <c r="AI803" s="6" t="s">
        <v>2423</v>
      </c>
      <c r="AJ803" s="6" t="s">
        <v>2424</v>
      </c>
      <c r="AK803" s="6"/>
      <c r="AL803" s="6" t="s">
        <v>2425</v>
      </c>
      <c r="AM803" s="5">
        <v>1</v>
      </c>
      <c r="AN803" s="10" t="s">
        <v>2426</v>
      </c>
      <c r="AO803" s="10" t="s">
        <v>2427</v>
      </c>
      <c r="AP803" s="6"/>
      <c r="AQ803" s="10"/>
      <c r="AR803" s="10" t="s">
        <v>8</v>
      </c>
      <c r="AS803" s="10" t="s">
        <v>22</v>
      </c>
      <c r="AT803" s="10" t="s">
        <v>5246</v>
      </c>
      <c r="AU803" s="10" t="s">
        <v>11</v>
      </c>
      <c r="AV803" s="10"/>
      <c r="AW803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'796'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 'Caudovirales' ,/*[srcSubOrder]=*/NULL,/*[srcFamily]=*/ 'Herelleviridae' ,/*[srcSubFamily]=*/ 'Brockvirinae' ,/*[srcGenus]=*/NULL,/*[srcSubgenus]=*/NULL,/*[srcSpecies]=*/ 'Enterococcus virus EFDG1' 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 'Enterococcus virus EFDG1' ,/*[isType]=*/ '1' ,/*[exemplarAccessions]=*/ 'KP339049' ,/*[exemplarName]=*/ 'Enterococcus phage EFDG1'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803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3" s="60" t="str">
        <f t="shared" ca="1" si="84"/>
        <v xml:space="preserve">/*[filename]=*/ 'ICTV MSL Release 35 2019 Changes.2.col_mapped.SQLinsert.xlsx' ,/*[sort]=*/ '796'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 'Caudovirales' </v>
      </c>
      <c r="AZ803" s="60" t="str">
        <f t="shared" si="85"/>
        <v>,/*[srcSubOrder]=*/NULL,/*[srcFamily]=*/ 'Herelleviridae' ,/*[srcSubFamily]=*/ 'Brockvirinae' ,/*[srcGenus]=*/NULL,/*[srcSubgenus]=*/NULL,/*[srcSpecies]=*/ 'Enterococcus virus EFDG1' ,/*[srcIstype]=*/NULL,/*[empty1]=*/NULL,/*[realm]=*/NULL,/*[subrealm]=*/NULL,/*[kingdom]=*/NULL,/*[subkingdom]=*/NULL,/*[phylum]=*/NULL,/*[Subphylum]=*/NULL,/*[class]=*/NULL</v>
      </c>
      <c r="BA803" s="60" t="str">
        <f t="shared" si="86"/>
        <v xml:space="preserve">,/*[subclass]=*/NULL,/*[order]=*/ 'Caudovirales' ,/*[suborder]=*/NULL,/*[family]=*/ 'Herelleviridae' ,/*[subfamily]=*/ 'Brockvirinae' ,/*[genus]=*/ 'Schiekvirus' ,/*[subgenus]=*/NULL,/*[species]=*/ 'Enterococcus virus EFDG1' ,/*[isType]=*/ '1' ,/*[exemplarAccessions]=*/ 'KP339049' ,/*[exemplarName]=*/ 'Enterococcus phage EFDG1' ,/*[abbrev]=*/NULL,/*[exemplarIsolate]=*/NULL,/*[isComplete]=*/ 'CG' ,/*[molecule]=*/ 'dsDNA' </v>
      </c>
      <c r="BB803" s="60" t="str">
        <f t="shared" si="87"/>
        <v xml:space="preserve">,/*[change]=*/ 'Move; assign as type species' ,/*[rank]=*/ 'species' </v>
      </c>
    </row>
    <row r="804" spans="1:54" x14ac:dyDescent="0.2">
      <c r="A8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4" s="14">
        <v>797</v>
      </c>
      <c r="D804" s="16" t="s">
        <v>2422</v>
      </c>
      <c r="E804" s="14" t="s">
        <v>5798</v>
      </c>
      <c r="F804" s="16" t="s">
        <v>5470</v>
      </c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X804" s="6"/>
      <c r="Y804" s="6"/>
      <c r="Z804" s="6"/>
      <c r="AA804" s="6"/>
      <c r="AB804" s="6"/>
      <c r="AC804" s="6"/>
      <c r="AD804" s="6"/>
      <c r="AE804" s="6"/>
      <c r="AF804" s="6" t="s">
        <v>247</v>
      </c>
      <c r="AG804" s="6"/>
      <c r="AH804" s="6" t="s">
        <v>1205</v>
      </c>
      <c r="AI804" s="6" t="s">
        <v>2423</v>
      </c>
      <c r="AJ804" s="6" t="s">
        <v>2424</v>
      </c>
      <c r="AK804" s="6"/>
      <c r="AL804" s="6" t="s">
        <v>2428</v>
      </c>
      <c r="AM804" s="5">
        <v>0</v>
      </c>
      <c r="AN804" s="10" t="s">
        <v>2429</v>
      </c>
      <c r="AO804" s="10" t="s">
        <v>2430</v>
      </c>
      <c r="AP804" s="6"/>
      <c r="AQ804" s="10"/>
      <c r="AR804" s="10" t="s">
        <v>8</v>
      </c>
      <c r="AS804" s="10" t="s">
        <v>22</v>
      </c>
      <c r="AT804" s="10" t="s">
        <v>10</v>
      </c>
      <c r="AU804" s="10" t="s">
        <v>11</v>
      </c>
      <c r="AV804" s="10"/>
      <c r="AW804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'797'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 'Enterococcus virus EfV12' ,/*[isType]=*/ '0' ,/*[exemplarAccessions]=*/ 'MH880817' ,/*[exemplarName]=*/ 'Enterococcus phage EfV12-phi1'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04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4" s="60" t="str">
        <f t="shared" ca="1" si="84"/>
        <v>/*[filename]=*/ 'ICTV MSL Release 35 2019 Changes.2.col_mapped.SQLinsert.xlsx' ,/*[sort]=*/ '797'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</v>
      </c>
      <c r="AZ804" s="60" t="str">
        <f t="shared" si="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4" s="60" t="str">
        <f t="shared" si="86"/>
        <v xml:space="preserve">,/*[subclass]=*/NULL,/*[order]=*/ 'Caudovirales' ,/*[suborder]=*/NULL,/*[family]=*/ 'Herelleviridae' ,/*[subfamily]=*/ 'Brockvirinae' ,/*[genus]=*/ 'Schiekvirus' ,/*[subgenus]=*/NULL,/*[species]=*/ 'Enterococcus virus EfV12' ,/*[isType]=*/ '0' ,/*[exemplarAccessions]=*/ 'MH880817' ,/*[exemplarName]=*/ 'Enterococcus phage EfV12-phi1' ,/*[abbrev]=*/NULL,/*[exemplarIsolate]=*/NULL,/*[isComplete]=*/ 'CG' ,/*[molecule]=*/ 'dsDNA' </v>
      </c>
      <c r="BB804" s="60" t="str">
        <f t="shared" si="87"/>
        <v xml:space="preserve">,/*[change]=*/ 'Create new' ,/*[rank]=*/ 'species' </v>
      </c>
    </row>
    <row r="805" spans="1:54" x14ac:dyDescent="0.2">
      <c r="A8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5" s="14">
        <v>798</v>
      </c>
      <c r="D805" s="16" t="s">
        <v>2422</v>
      </c>
      <c r="E805" s="14" t="s">
        <v>5798</v>
      </c>
      <c r="F805" s="16" t="s">
        <v>5470</v>
      </c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X805" s="6"/>
      <c r="Y805" s="6"/>
      <c r="Z805" s="6"/>
      <c r="AA805" s="6"/>
      <c r="AB805" s="6"/>
      <c r="AC805" s="6"/>
      <c r="AD805" s="6"/>
      <c r="AE805" s="6"/>
      <c r="AF805" s="6" t="s">
        <v>247</v>
      </c>
      <c r="AG805" s="6"/>
      <c r="AH805" s="6" t="s">
        <v>1205</v>
      </c>
      <c r="AI805" s="6" t="s">
        <v>2423</v>
      </c>
      <c r="AJ805" s="6" t="s">
        <v>2424</v>
      </c>
      <c r="AK805" s="6"/>
      <c r="AL805" s="6" t="s">
        <v>2431</v>
      </c>
      <c r="AM805" s="5">
        <v>0</v>
      </c>
      <c r="AN805" s="10" t="s">
        <v>2432</v>
      </c>
      <c r="AO805" s="10" t="s">
        <v>2433</v>
      </c>
      <c r="AP805" s="6"/>
      <c r="AQ805" s="10"/>
      <c r="AR805" s="10" t="s">
        <v>8</v>
      </c>
      <c r="AS805" s="10" t="s">
        <v>22</v>
      </c>
      <c r="AT805" s="10" t="s">
        <v>10</v>
      </c>
      <c r="AU805" s="10" t="s">
        <v>11</v>
      </c>
      <c r="AV805" s="10"/>
      <c r="AW805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'798'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 'Enterococcus virus EFP01' ,/*[isType]=*/ '0' ,/*[exemplarAccessions]=*/ 'KY549443' ,/*[exemplarName]=*/ 'Enterococcus phage EFP01'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05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5" s="60" t="str">
        <f t="shared" ca="1" si="84"/>
        <v>/*[filename]=*/ 'ICTV MSL Release 35 2019 Changes.2.col_mapped.SQLinsert.xlsx' ,/*[sort]=*/ '798'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</v>
      </c>
      <c r="AZ805" s="60" t="str">
        <f t="shared" si="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5" s="60" t="str">
        <f t="shared" si="86"/>
        <v xml:space="preserve">,/*[subclass]=*/NULL,/*[order]=*/ 'Caudovirales' ,/*[suborder]=*/NULL,/*[family]=*/ 'Herelleviridae' ,/*[subfamily]=*/ 'Brockvirinae' ,/*[genus]=*/ 'Schiekvirus' ,/*[subgenus]=*/NULL,/*[species]=*/ 'Enterococcus virus EFP01' ,/*[isType]=*/ '0' ,/*[exemplarAccessions]=*/ 'KY549443' ,/*[exemplarName]=*/ 'Enterococcus phage EFP01' ,/*[abbrev]=*/NULL,/*[exemplarIsolate]=*/NULL,/*[isComplete]=*/ 'CG' ,/*[molecule]=*/ 'dsDNA' </v>
      </c>
      <c r="BB805" s="60" t="str">
        <f t="shared" si="87"/>
        <v xml:space="preserve">,/*[change]=*/ 'Create new' ,/*[rank]=*/ 'species' </v>
      </c>
    </row>
    <row r="806" spans="1:54" x14ac:dyDescent="0.2">
      <c r="A8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6" s="14">
        <v>799</v>
      </c>
      <c r="D806" s="16" t="s">
        <v>2434</v>
      </c>
      <c r="E806" s="14" t="s">
        <v>5799</v>
      </c>
      <c r="F806" s="16" t="s">
        <v>5471</v>
      </c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X806" s="6" t="s">
        <v>104</v>
      </c>
      <c r="Y806" s="6"/>
      <c r="Z806" s="6"/>
      <c r="AA806" s="6"/>
      <c r="AB806" s="6"/>
      <c r="AC806" s="6"/>
      <c r="AD806" s="6"/>
      <c r="AE806" s="6"/>
      <c r="AF806" s="6"/>
      <c r="AG806" s="6"/>
      <c r="AH806" s="6" t="s">
        <v>556</v>
      </c>
      <c r="AI806" s="6" t="s">
        <v>1805</v>
      </c>
      <c r="AJ806" s="6" t="s">
        <v>1806</v>
      </c>
      <c r="AK806" s="6"/>
      <c r="AL806" s="6" t="s">
        <v>2435</v>
      </c>
      <c r="AM806" s="5">
        <v>0</v>
      </c>
      <c r="AN806" s="10" t="s">
        <v>2436</v>
      </c>
      <c r="AO806" s="10" t="s">
        <v>2437</v>
      </c>
      <c r="AP806" s="6" t="s">
        <v>2438</v>
      </c>
      <c r="AQ806" s="10" t="s">
        <v>2439</v>
      </c>
      <c r="AR806" s="10" t="s">
        <v>8</v>
      </c>
      <c r="AS806" s="10" t="s">
        <v>9</v>
      </c>
      <c r="AT806" s="10" t="s">
        <v>10</v>
      </c>
      <c r="AU806" s="10" t="s">
        <v>11</v>
      </c>
      <c r="AV806" s="10"/>
      <c r="AW806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'799' ,/*[isWrong]=*/NULL,/*[proposal_abbrev]=*/ '2019.029M' ,/*[proposal]=*/ '2019.029M.zip' ,/*[spreadsheet]=*/ '2019.029M.Rotavirus_1newsp.xlsx'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'Sedoreovirinae' ,/*[genus]=*/ 'Rotavirus' ,/*[subgenus]=*/NULL,/*[species]=*/ 'Rotavirus J' ,/*[isType]=*/ '0' ,/*[exemplarAccessions]=*/ 'KX756619 - KX756629' ,/*[exemplarName]=*/ 'rotavirus J' ,/*[abbrev]=*/ 'RVJ' ,/*[exemplarIsolate]=*/ 'BO4351/Ms/2014'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806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6" s="60" t="str">
        <f t="shared" ca="1" si="84"/>
        <v>/*[filename]=*/ 'ICTV MSL Release 35 2019 Changes.2.col_mapped.SQLinsert.xlsx' ,/*[sort]=*/ '799' ,/*[isWrong]=*/NULL,/*[proposal_abbrev]=*/ '2019.029M' ,/*[proposal]=*/ '2019.029M.zip' ,/*[spreadsheet]=*/ '2019.029M.Rotavirus_1newsp.xlsx' ,/*[srcRealm]=*/NULL,/*[srcSubRealm]=*/NULL,/*[srcKingdom]=*/NULL,/*[srcSubkingdom]=*/NULL,/*[srcPhylum]=*/NULL,/*[srcSubPhylum]=*/NULL,/*[srcClass]=*/NULL,/*[srcSubClass]=*/NULL,/*[srcOrder]=*/NULL</v>
      </c>
      <c r="AZ806" s="60" t="str">
        <f t="shared" si="85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06" s="60" t="str">
        <f t="shared" si="86"/>
        <v xml:space="preserve">,/*[subclass]=*/NULL,/*[order]=*/NULL,/*[suborder]=*/NULL,/*[family]=*/ 'Reoviridae' ,/*[subfamily]=*/ 'Sedoreovirinae' ,/*[genus]=*/ 'Rotavirus' ,/*[subgenus]=*/NULL,/*[species]=*/ 'Rotavirus J' ,/*[isType]=*/ '0' ,/*[exemplarAccessions]=*/ 'KX756619 - KX756629' ,/*[exemplarName]=*/ 'rotavirus J' ,/*[abbrev]=*/ 'RVJ' ,/*[exemplarIsolate]=*/ 'BO4351/Ms/2014' ,/*[isComplete]=*/ 'CG' ,/*[molecule]=*/ 'dsRNA' </v>
      </c>
      <c r="BB806" s="60" t="str">
        <f t="shared" si="87"/>
        <v xml:space="preserve">,/*[change]=*/ 'Create new' ,/*[rank]=*/ 'species' </v>
      </c>
    </row>
    <row r="807" spans="1:54" x14ac:dyDescent="0.2">
      <c r="A8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7" s="14">
        <v>800</v>
      </c>
      <c r="D807" s="16" t="s">
        <v>2440</v>
      </c>
      <c r="E807" s="14" t="s">
        <v>5800</v>
      </c>
      <c r="F807" s="16" t="s">
        <v>5472</v>
      </c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X807" s="6"/>
      <c r="Y807" s="6"/>
      <c r="Z807" s="6"/>
      <c r="AA807" s="6"/>
      <c r="AB807" s="6"/>
      <c r="AC807" s="6"/>
      <c r="AD807" s="6"/>
      <c r="AE807" s="6"/>
      <c r="AF807" s="6" t="s">
        <v>247</v>
      </c>
      <c r="AG807" s="6"/>
      <c r="AH807" s="6" t="s">
        <v>248</v>
      </c>
      <c r="AI807" s="6"/>
      <c r="AJ807" s="6" t="s">
        <v>2441</v>
      </c>
      <c r="AK807" s="6"/>
      <c r="AL807" s="6"/>
      <c r="AM807" s="6"/>
      <c r="AN807" s="10"/>
      <c r="AO807" s="10"/>
      <c r="AP807" s="6"/>
      <c r="AQ807" s="10"/>
      <c r="AR807" s="10"/>
      <c r="AS807" s="10"/>
      <c r="AT807" s="10" t="s">
        <v>10</v>
      </c>
      <c r="AU807" s="10" t="s">
        <v>13</v>
      </c>
      <c r="AV807" s="10"/>
      <c r="AW807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'800'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'Schubertvirus'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07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7" s="60" t="str">
        <f t="shared" ca="1" si="84"/>
        <v>/*[filename]=*/ 'ICTV MSL Release 35 2019 Changes.2.col_mapped.SQLinsert.xlsx' ,/*[sort]=*/ '800'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</v>
      </c>
      <c r="AZ807" s="60" t="str">
        <f t="shared" si="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7" s="60" t="str">
        <f t="shared" si="86"/>
        <v>,/*[subclass]=*/NULL,/*[order]=*/ 'Caudovirales' ,/*[suborder]=*/NULL,/*[family]=*/ 'Siphoviridae' ,/*[subfamily]=*/NULL,/*[genus]=*/ 'Schubertvirus' ,/*[subgenus]=*/NULL,/*[species]=*/NULL,/*[isType]=*/NULL,/*[exemplarAccessions]=*/NULL,/*[exemplarName]=*/NULL,/*[abbrev]=*/NULL,/*[exemplarIsolate]=*/NULL,/*[isComplete]=*/NULL,/*[molecule]=*/NULL</v>
      </c>
      <c r="BB807" s="60" t="str">
        <f t="shared" si="87"/>
        <v xml:space="preserve">,/*[change]=*/ 'Create new' ,/*[rank]=*/ 'genus' </v>
      </c>
    </row>
    <row r="808" spans="1:54" x14ac:dyDescent="0.2">
      <c r="A8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8" s="14">
        <v>801</v>
      </c>
      <c r="D808" s="16" t="s">
        <v>2440</v>
      </c>
      <c r="E808" s="14" t="s">
        <v>5800</v>
      </c>
      <c r="F808" s="16" t="s">
        <v>5472</v>
      </c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X808" s="6"/>
      <c r="Y808" s="6"/>
      <c r="Z808" s="6"/>
      <c r="AA808" s="6"/>
      <c r="AB808" s="6"/>
      <c r="AC808" s="6"/>
      <c r="AD808" s="6"/>
      <c r="AE808" s="6"/>
      <c r="AF808" s="6" t="s">
        <v>247</v>
      </c>
      <c r="AG808" s="6"/>
      <c r="AH808" s="6" t="s">
        <v>248</v>
      </c>
      <c r="AI808" s="6"/>
      <c r="AJ808" s="6" t="s">
        <v>2441</v>
      </c>
      <c r="AK808" s="6"/>
      <c r="AL808" s="6" t="s">
        <v>2442</v>
      </c>
      <c r="AM808" s="5">
        <v>1</v>
      </c>
      <c r="AN808" s="10" t="s">
        <v>2443</v>
      </c>
      <c r="AO808" s="10" t="s">
        <v>2444</v>
      </c>
      <c r="AP808" s="6"/>
      <c r="AQ808" s="10"/>
      <c r="AR808" s="10" t="s">
        <v>8</v>
      </c>
      <c r="AS808" s="10" t="s">
        <v>22</v>
      </c>
      <c r="AT808" s="10" t="s">
        <v>19</v>
      </c>
      <c r="AU808" s="10" t="s">
        <v>11</v>
      </c>
      <c r="AV808" s="10"/>
      <c r="AW808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'801'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'Schubertvirus' ,/*[subgenus]=*/NULL,/*[species]=*/ 'Microbacterium virus Schubert' ,/*[isType]=*/ '1' ,/*[exemplarAccessions]=*/ 'MK308637.1' ,/*[exemplarName]=*/ 'Microbacterium phage Schubert'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08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8" s="60" t="str">
        <f t="shared" ca="1" si="84"/>
        <v>/*[filename]=*/ 'ICTV MSL Release 35 2019 Changes.2.col_mapped.SQLinsert.xlsx' ,/*[sort]=*/ '801'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</v>
      </c>
      <c r="AZ808" s="60" t="str">
        <f t="shared" si="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8" s="60" t="str">
        <f t="shared" si="86"/>
        <v xml:space="preserve">,/*[subclass]=*/NULL,/*[order]=*/ 'Caudovirales' ,/*[suborder]=*/NULL,/*[family]=*/ 'Siphoviridae' ,/*[subfamily]=*/NULL,/*[genus]=*/ 'Schubertvirus' ,/*[subgenus]=*/NULL,/*[species]=*/ 'Microbacterium virus Schubert' ,/*[isType]=*/ '1' ,/*[exemplarAccessions]=*/ 'MK308637.1' ,/*[exemplarName]=*/ 'Microbacterium phage Schubert' ,/*[abbrev]=*/NULL,/*[exemplarIsolate]=*/NULL,/*[isComplete]=*/ 'CG' ,/*[molecule]=*/ 'dsDNA' </v>
      </c>
      <c r="BB808" s="60" t="str">
        <f t="shared" si="87"/>
        <v xml:space="preserve">,/*[change]=*/ 'Create new; assign as type species' ,/*[rank]=*/ 'species' </v>
      </c>
    </row>
    <row r="809" spans="1:54" x14ac:dyDescent="0.2">
      <c r="A8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9" s="14">
        <v>802</v>
      </c>
      <c r="D809" s="16" t="s">
        <v>2445</v>
      </c>
      <c r="E809" s="14" t="s">
        <v>5801</v>
      </c>
      <c r="F809" s="16" t="s">
        <v>5473</v>
      </c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X809" s="6" t="s">
        <v>104</v>
      </c>
      <c r="Y809" s="6"/>
      <c r="Z809" s="6"/>
      <c r="AA809" s="6"/>
      <c r="AB809" s="6" t="s">
        <v>105</v>
      </c>
      <c r="AC809" s="6"/>
      <c r="AD809" s="6" t="s">
        <v>107</v>
      </c>
      <c r="AE809" s="6"/>
      <c r="AF809" s="6" t="s">
        <v>108</v>
      </c>
      <c r="AG809" s="6"/>
      <c r="AH809" s="6" t="s">
        <v>570</v>
      </c>
      <c r="AI809" s="6"/>
      <c r="AJ809" s="6" t="s">
        <v>2446</v>
      </c>
      <c r="AK809" s="6"/>
      <c r="AL809" s="6" t="s">
        <v>2447</v>
      </c>
      <c r="AM809" s="5">
        <v>0</v>
      </c>
      <c r="AN809" s="10" t="s">
        <v>2448</v>
      </c>
      <c r="AO809" s="10" t="s">
        <v>2449</v>
      </c>
      <c r="AP809" s="6" t="s">
        <v>2450</v>
      </c>
      <c r="AQ809" s="10" t="s">
        <v>2451</v>
      </c>
      <c r="AR809" s="10" t="s">
        <v>21</v>
      </c>
      <c r="AS809" s="10" t="s">
        <v>53</v>
      </c>
      <c r="AT809" s="10" t="s">
        <v>10</v>
      </c>
      <c r="AU809" s="10" t="s">
        <v>11</v>
      </c>
      <c r="AV809" s="10"/>
      <c r="AW809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'Cabbage cytorhabdovirus' ,/*[isType]=*/ '0' ,/*[exemplarAccessions]=*/ 'KY810772' ,/*[exemplarName]=*/ 'cabbage cytorhabdovirus 1' ,/*[abbrev]=*/ 'CCyV-1' ,/*[exemplarIsolate]=*/ 'FERA_050726'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09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9" s="60" t="str">
        <f t="shared" ca="1" si="84"/>
        <v>/*[filename]=*/ 'ICTV MSL Release 35 2019 Changes.2.col_mapped.SQLinsert.xlsx' ,/*[sort]=*/ '802'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09" s="60" t="str">
        <f t="shared" si="85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09" s="60" t="str">
        <f t="shared" si="86"/>
        <v xml:space="preserve">,/*[subclass]=*/NULL,/*[order]=*/ 'Mononegavirales' ,/*[suborder]=*/NULL,/*[family]=*/ 'Rhabdoviridae' ,/*[subfamily]=*/NULL,/*[genus]=*/ 'Cytorhabdovirus' ,/*[subgenus]=*/NULL,/*[species]=*/ 'Cabbage cytorhabdovirus' ,/*[isType]=*/ '0' ,/*[exemplarAccessions]=*/ 'KY810772' ,/*[exemplarName]=*/ 'cabbage cytorhabdovirus 1' ,/*[abbrev]=*/ 'CCyV-1' ,/*[exemplarIsolate]=*/ 'FERA_050726' ,/*[isComplete]=*/ 'CCG' ,/*[molecule]=*/ 'ssRNA (-)' </v>
      </c>
      <c r="BB809" s="60" t="str">
        <f t="shared" si="87"/>
        <v xml:space="preserve">,/*[change]=*/ 'Create new' ,/*[rank]=*/ 'species' </v>
      </c>
    </row>
    <row r="810" spans="1:54" x14ac:dyDescent="0.2">
      <c r="A8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0" s="14">
        <v>803</v>
      </c>
      <c r="D810" s="16" t="s">
        <v>2445</v>
      </c>
      <c r="E810" s="14" t="s">
        <v>5801</v>
      </c>
      <c r="F810" s="16" t="s">
        <v>5473</v>
      </c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X810" s="6" t="s">
        <v>104</v>
      </c>
      <c r="Y810" s="6"/>
      <c r="Z810" s="6"/>
      <c r="AA810" s="6"/>
      <c r="AB810" s="6" t="s">
        <v>105</v>
      </c>
      <c r="AC810" s="6"/>
      <c r="AD810" s="6" t="s">
        <v>107</v>
      </c>
      <c r="AE810" s="6"/>
      <c r="AF810" s="6" t="s">
        <v>108</v>
      </c>
      <c r="AG810" s="6"/>
      <c r="AH810" s="6" t="s">
        <v>570</v>
      </c>
      <c r="AI810" s="6"/>
      <c r="AJ810" s="6" t="s">
        <v>2446</v>
      </c>
      <c r="AK810" s="6"/>
      <c r="AL810" s="6" t="s">
        <v>2452</v>
      </c>
      <c r="AM810" s="5">
        <v>0</v>
      </c>
      <c r="AN810" s="10" t="s">
        <v>2453</v>
      </c>
      <c r="AO810" s="10" t="s">
        <v>2454</v>
      </c>
      <c r="AP810" s="6" t="s">
        <v>2455</v>
      </c>
      <c r="AQ810" s="10" t="s">
        <v>2456</v>
      </c>
      <c r="AR810" s="10" t="s">
        <v>21</v>
      </c>
      <c r="AS810" s="10" t="s">
        <v>53</v>
      </c>
      <c r="AT810" s="10" t="s">
        <v>10</v>
      </c>
      <c r="AU810" s="10" t="s">
        <v>11</v>
      </c>
      <c r="AV810" s="10"/>
      <c r="AW810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'Maize-associated cytorhabdovirus' ,/*[isType]=*/ '0' ,/*[exemplarAccessions]=*/ 'KY965147' ,/*[exemplarName]=*/ 'maize-associated cytorhabdovirus' ,/*[abbrev]=*/ 'MaCV' ,/*[exemplarIsolate]=*/ 'Peru'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0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0" s="60" t="str">
        <f t="shared" ca="1" si="84"/>
        <v>/*[filename]=*/ 'ICTV MSL Release 35 2019 Changes.2.col_mapped.SQLinsert.xlsx' ,/*[sort]=*/ '803'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0" s="60" t="str">
        <f t="shared" si="85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0" s="60" t="str">
        <f t="shared" si="86"/>
        <v xml:space="preserve">,/*[subclass]=*/NULL,/*[order]=*/ 'Mononegavirales' ,/*[suborder]=*/NULL,/*[family]=*/ 'Rhabdoviridae' ,/*[subfamily]=*/NULL,/*[genus]=*/ 'Cytorhabdovirus' ,/*[subgenus]=*/NULL,/*[species]=*/ 'Maize-associated cytorhabdovirus' ,/*[isType]=*/ '0' ,/*[exemplarAccessions]=*/ 'KY965147' ,/*[exemplarName]=*/ 'maize-associated cytorhabdovirus' ,/*[abbrev]=*/ 'MaCV' ,/*[exemplarIsolate]=*/ 'Peru' ,/*[isComplete]=*/ 'CCG' ,/*[molecule]=*/ 'ssRNA (-)' </v>
      </c>
      <c r="BB810" s="60" t="str">
        <f t="shared" si="87"/>
        <v xml:space="preserve">,/*[change]=*/ 'Create new' ,/*[rank]=*/ 'species' </v>
      </c>
    </row>
    <row r="811" spans="1:54" x14ac:dyDescent="0.2">
      <c r="A8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1" s="14">
        <v>804</v>
      </c>
      <c r="D811" s="16" t="s">
        <v>2445</v>
      </c>
      <c r="E811" s="14" t="s">
        <v>5801</v>
      </c>
      <c r="F811" s="16" t="s">
        <v>5473</v>
      </c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X811" s="6" t="s">
        <v>104</v>
      </c>
      <c r="Y811" s="6"/>
      <c r="Z811" s="6"/>
      <c r="AA811" s="6"/>
      <c r="AB811" s="6" t="s">
        <v>105</v>
      </c>
      <c r="AC811" s="6"/>
      <c r="AD811" s="6" t="s">
        <v>107</v>
      </c>
      <c r="AE811" s="6"/>
      <c r="AF811" s="6" t="s">
        <v>108</v>
      </c>
      <c r="AG811" s="6"/>
      <c r="AH811" s="6" t="s">
        <v>570</v>
      </c>
      <c r="AI811" s="6"/>
      <c r="AJ811" s="6" t="s">
        <v>2446</v>
      </c>
      <c r="AK811" s="6"/>
      <c r="AL811" s="6" t="s">
        <v>2457</v>
      </c>
      <c r="AM811" s="5">
        <v>0</v>
      </c>
      <c r="AN811" s="10" t="s">
        <v>2458</v>
      </c>
      <c r="AO811" s="10" t="s">
        <v>2459</v>
      </c>
      <c r="AP811" s="6" t="s">
        <v>2460</v>
      </c>
      <c r="AQ811" s="10" t="s">
        <v>2461</v>
      </c>
      <c r="AR811" s="10" t="s">
        <v>8</v>
      </c>
      <c r="AS811" s="10" t="s">
        <v>53</v>
      </c>
      <c r="AT811" s="10" t="s">
        <v>10</v>
      </c>
      <c r="AU811" s="10" t="s">
        <v>11</v>
      </c>
      <c r="AV811" s="10"/>
      <c r="AW811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'804'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'Maize yellow striate cytorhabdovirus' ,/*[isType]=*/ '0' ,/*[exemplarAccessions]=*/ 'KY884303' ,/*[exemplarName]=*/ 'maize yellow striate virus' ,/*[abbrev]=*/ 'MYSV' ,/*[exemplarIsolate]=*/ 'Argentina'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1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1" s="60" t="str">
        <f t="shared" ca="1" si="84"/>
        <v>/*[filename]=*/ 'ICTV MSL Release 35 2019 Changes.2.col_mapped.SQLinsert.xlsx' ,/*[sort]=*/ '804'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1" s="60" t="str">
        <f t="shared" si="85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1" s="60" t="str">
        <f t="shared" si="86"/>
        <v xml:space="preserve">,/*[subclass]=*/NULL,/*[order]=*/ 'Mononegavirales' ,/*[suborder]=*/NULL,/*[family]=*/ 'Rhabdoviridae' ,/*[subfamily]=*/NULL,/*[genus]=*/ 'Cytorhabdovirus' ,/*[subgenus]=*/NULL,/*[species]=*/ 'Maize yellow striate cytorhabdovirus' ,/*[isType]=*/ '0' ,/*[exemplarAccessions]=*/ 'KY884303' ,/*[exemplarName]=*/ 'maize yellow striate virus' ,/*[abbrev]=*/ 'MYSV' ,/*[exemplarIsolate]=*/ 'Argentina' ,/*[isComplete]=*/ 'CG' ,/*[molecule]=*/ 'ssRNA (-)' </v>
      </c>
      <c r="BB811" s="60" t="str">
        <f t="shared" si="87"/>
        <v xml:space="preserve">,/*[change]=*/ 'Create new' ,/*[rank]=*/ 'species' </v>
      </c>
    </row>
    <row r="812" spans="1:54" x14ac:dyDescent="0.2">
      <c r="A8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2" s="14">
        <v>805</v>
      </c>
      <c r="D812" s="16" t="s">
        <v>2445</v>
      </c>
      <c r="E812" s="14" t="s">
        <v>5801</v>
      </c>
      <c r="F812" s="16" t="s">
        <v>5473</v>
      </c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X812" s="6" t="s">
        <v>104</v>
      </c>
      <c r="Y812" s="6"/>
      <c r="Z812" s="6"/>
      <c r="AA812" s="6"/>
      <c r="AB812" s="6" t="s">
        <v>105</v>
      </c>
      <c r="AC812" s="6"/>
      <c r="AD812" s="6" t="s">
        <v>107</v>
      </c>
      <c r="AE812" s="6"/>
      <c r="AF812" s="6" t="s">
        <v>108</v>
      </c>
      <c r="AG812" s="6"/>
      <c r="AH812" s="6" t="s">
        <v>570</v>
      </c>
      <c r="AI812" s="6"/>
      <c r="AJ812" s="6" t="s">
        <v>2446</v>
      </c>
      <c r="AK812" s="6"/>
      <c r="AL812" s="6" t="s">
        <v>2462</v>
      </c>
      <c r="AM812" s="5">
        <v>0</v>
      </c>
      <c r="AN812" s="10" t="s">
        <v>2463</v>
      </c>
      <c r="AO812" s="10" t="s">
        <v>2464</v>
      </c>
      <c r="AP812" s="6" t="s">
        <v>2465</v>
      </c>
      <c r="AQ812" s="10" t="s">
        <v>2466</v>
      </c>
      <c r="AR812" s="10" t="s">
        <v>8</v>
      </c>
      <c r="AS812" s="10" t="s">
        <v>53</v>
      </c>
      <c r="AT812" s="10" t="s">
        <v>10</v>
      </c>
      <c r="AU812" s="10" t="s">
        <v>11</v>
      </c>
      <c r="AV812" s="10"/>
      <c r="AW812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'805'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'Papaya cytorhabdovirus' ,/*[isType]=*/ '0' ,/*[exemplarAccessions]=*/ 'MH282832' ,/*[exemplarName]=*/ 'papaya virus E' ,/*[abbrev]=*/ 'PpVE' ,/*[exemplarIsolate]=*/ 'Los Rios_Ec'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2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2" s="60" t="str">
        <f t="shared" ca="1" si="84"/>
        <v>/*[filename]=*/ 'ICTV MSL Release 35 2019 Changes.2.col_mapped.SQLinsert.xlsx' ,/*[sort]=*/ '805'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2" s="60" t="str">
        <f t="shared" si="85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2" s="60" t="str">
        <f t="shared" si="86"/>
        <v xml:space="preserve">,/*[subclass]=*/NULL,/*[order]=*/ 'Mononegavirales' ,/*[suborder]=*/NULL,/*[family]=*/ 'Rhabdoviridae' ,/*[subfamily]=*/NULL,/*[genus]=*/ 'Cytorhabdovirus' ,/*[subgenus]=*/NULL,/*[species]=*/ 'Papaya cytorhabdovirus' ,/*[isType]=*/ '0' ,/*[exemplarAccessions]=*/ 'MH282832' ,/*[exemplarName]=*/ 'papaya virus E' ,/*[abbrev]=*/ 'PpVE' ,/*[exemplarIsolate]=*/ 'Los Rios_Ec' ,/*[isComplete]=*/ 'CG' ,/*[molecule]=*/ 'ssRNA (-)' </v>
      </c>
      <c r="BB812" s="60" t="str">
        <f t="shared" si="87"/>
        <v xml:space="preserve">,/*[change]=*/ 'Create new' ,/*[rank]=*/ 'species' </v>
      </c>
    </row>
    <row r="813" spans="1:54" x14ac:dyDescent="0.2">
      <c r="A8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3" s="14">
        <v>806</v>
      </c>
      <c r="D813" s="16" t="s">
        <v>2445</v>
      </c>
      <c r="E813" s="14" t="s">
        <v>5801</v>
      </c>
      <c r="F813" s="16" t="s">
        <v>5473</v>
      </c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X813" s="6" t="s">
        <v>104</v>
      </c>
      <c r="Y813" s="6"/>
      <c r="Z813" s="6"/>
      <c r="AA813" s="6"/>
      <c r="AB813" s="6" t="s">
        <v>105</v>
      </c>
      <c r="AC813" s="6"/>
      <c r="AD813" s="6" t="s">
        <v>107</v>
      </c>
      <c r="AE813" s="6"/>
      <c r="AF813" s="6" t="s">
        <v>108</v>
      </c>
      <c r="AG813" s="6"/>
      <c r="AH813" s="6" t="s">
        <v>570</v>
      </c>
      <c r="AI813" s="6"/>
      <c r="AJ813" s="6" t="s">
        <v>2446</v>
      </c>
      <c r="AK813" s="6"/>
      <c r="AL813" s="6" t="s">
        <v>2467</v>
      </c>
      <c r="AM813" s="5">
        <v>0</v>
      </c>
      <c r="AN813" s="10" t="s">
        <v>2468</v>
      </c>
      <c r="AO813" s="10" t="s">
        <v>2469</v>
      </c>
      <c r="AP813" s="6" t="s">
        <v>2470</v>
      </c>
      <c r="AQ813" s="10" t="s">
        <v>2471</v>
      </c>
      <c r="AR813" s="10" t="s">
        <v>8</v>
      </c>
      <c r="AS813" s="10" t="s">
        <v>53</v>
      </c>
      <c r="AT813" s="10" t="s">
        <v>10</v>
      </c>
      <c r="AU813" s="10" t="s">
        <v>11</v>
      </c>
      <c r="AV813" s="10"/>
      <c r="AW813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'806'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'Persimmon cytorhabdovirus' ,/*[isType]=*/ '0' ,/*[exemplarAccessions]=*/ 'AB735628' ,/*[exemplarName]=*/ 'persimmon virus A' ,/*[abbrev]=*/ 'PeVA' ,/*[exemplarIsolate]=*/ 'Kaki13-14'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3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3" s="60" t="str">
        <f t="shared" ca="1" si="84"/>
        <v>/*[filename]=*/ 'ICTV MSL Release 35 2019 Changes.2.col_mapped.SQLinsert.xlsx' ,/*[sort]=*/ '806'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3" s="60" t="str">
        <f t="shared" si="85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3" s="60" t="str">
        <f t="shared" si="86"/>
        <v xml:space="preserve">,/*[subclass]=*/NULL,/*[order]=*/ 'Mononegavirales' ,/*[suborder]=*/NULL,/*[family]=*/ 'Rhabdoviridae' ,/*[subfamily]=*/NULL,/*[genus]=*/ 'Cytorhabdovirus' ,/*[subgenus]=*/NULL,/*[species]=*/ 'Persimmon cytorhabdovirus' ,/*[isType]=*/ '0' ,/*[exemplarAccessions]=*/ 'AB735628' ,/*[exemplarName]=*/ 'persimmon virus A' ,/*[abbrev]=*/ 'PeVA' ,/*[exemplarIsolate]=*/ 'Kaki13-14' ,/*[isComplete]=*/ 'CG' ,/*[molecule]=*/ 'ssRNA (-)' </v>
      </c>
      <c r="BB813" s="60" t="str">
        <f t="shared" si="87"/>
        <v xml:space="preserve">,/*[change]=*/ 'Create new' ,/*[rank]=*/ 'species' </v>
      </c>
    </row>
    <row r="814" spans="1:54" x14ac:dyDescent="0.2">
      <c r="A8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4" s="14">
        <v>807</v>
      </c>
      <c r="D814" s="16" t="s">
        <v>2445</v>
      </c>
      <c r="E814" s="14" t="s">
        <v>5801</v>
      </c>
      <c r="F814" s="16" t="s">
        <v>5473</v>
      </c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X814" s="6" t="s">
        <v>104</v>
      </c>
      <c r="Y814" s="6"/>
      <c r="Z814" s="6"/>
      <c r="AA814" s="6"/>
      <c r="AB814" s="6" t="s">
        <v>105</v>
      </c>
      <c r="AC814" s="6"/>
      <c r="AD814" s="6" t="s">
        <v>107</v>
      </c>
      <c r="AE814" s="6"/>
      <c r="AF814" s="6" t="s">
        <v>108</v>
      </c>
      <c r="AG814" s="6"/>
      <c r="AH814" s="6" t="s">
        <v>570</v>
      </c>
      <c r="AI814" s="6"/>
      <c r="AJ814" s="6" t="s">
        <v>2446</v>
      </c>
      <c r="AK814" s="6"/>
      <c r="AL814" s="6" t="s">
        <v>2472</v>
      </c>
      <c r="AM814" s="5">
        <v>0</v>
      </c>
      <c r="AN814" s="10" t="s">
        <v>2473</v>
      </c>
      <c r="AO814" s="10" t="s">
        <v>2474</v>
      </c>
      <c r="AP814" s="6" t="s">
        <v>2475</v>
      </c>
      <c r="AQ814" s="10" t="s">
        <v>2476</v>
      </c>
      <c r="AR814" s="10" t="s">
        <v>8</v>
      </c>
      <c r="AS814" s="10" t="s">
        <v>53</v>
      </c>
      <c r="AT814" s="10" t="s">
        <v>10</v>
      </c>
      <c r="AU814" s="10" t="s">
        <v>11</v>
      </c>
      <c r="AV814" s="10"/>
      <c r="AW814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'807'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'Raspberry vein chlorosis cytorhabdovirus' ,/*[isType]=*/ '0' ,/*[exemplarAccessions]=*/ 'MK240091' ,/*[exemplarName]=*/ 'raspberry vein chlorosis virus' ,/*[abbrev]=*/ 'RVCV' ,/*[exemplarIsolate]=*/ 'Hutton_1'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4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4" s="60" t="str">
        <f t="shared" ca="1" si="84"/>
        <v>/*[filename]=*/ 'ICTV MSL Release 35 2019 Changes.2.col_mapped.SQLinsert.xlsx' ,/*[sort]=*/ '807'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4" s="60" t="str">
        <f t="shared" si="85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4" s="60" t="str">
        <f t="shared" si="86"/>
        <v xml:space="preserve">,/*[subclass]=*/NULL,/*[order]=*/ 'Mononegavirales' ,/*[suborder]=*/NULL,/*[family]=*/ 'Rhabdoviridae' ,/*[subfamily]=*/NULL,/*[genus]=*/ 'Cytorhabdovirus' ,/*[subgenus]=*/NULL,/*[species]=*/ 'Raspberry vein chlorosis cytorhabdovirus' ,/*[isType]=*/ '0' ,/*[exemplarAccessions]=*/ 'MK240091' ,/*[exemplarName]=*/ 'raspberry vein chlorosis virus' ,/*[abbrev]=*/ 'RVCV' ,/*[exemplarIsolate]=*/ 'Hutton_1' ,/*[isComplete]=*/ 'CG' ,/*[molecule]=*/ 'ssRNA (-)' </v>
      </c>
      <c r="BB814" s="60" t="str">
        <f t="shared" si="87"/>
        <v xml:space="preserve">,/*[change]=*/ 'Create new' ,/*[rank]=*/ 'species' </v>
      </c>
    </row>
    <row r="815" spans="1:54" x14ac:dyDescent="0.2">
      <c r="A8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5" s="14">
        <v>808</v>
      </c>
      <c r="D815" s="16" t="s">
        <v>2445</v>
      </c>
      <c r="E815" s="14" t="s">
        <v>5801</v>
      </c>
      <c r="F815" s="16" t="s">
        <v>5473</v>
      </c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X815" s="6" t="s">
        <v>104</v>
      </c>
      <c r="Y815" s="6"/>
      <c r="Z815" s="6"/>
      <c r="AA815" s="6"/>
      <c r="AB815" s="6" t="s">
        <v>105</v>
      </c>
      <c r="AC815" s="6"/>
      <c r="AD815" s="6" t="s">
        <v>107</v>
      </c>
      <c r="AE815" s="6"/>
      <c r="AF815" s="6" t="s">
        <v>108</v>
      </c>
      <c r="AG815" s="6"/>
      <c r="AH815" s="6" t="s">
        <v>570</v>
      </c>
      <c r="AI815" s="6"/>
      <c r="AJ815" s="6" t="s">
        <v>2446</v>
      </c>
      <c r="AK815" s="6"/>
      <c r="AL815" s="6" t="s">
        <v>2477</v>
      </c>
      <c r="AM815" s="5">
        <v>0</v>
      </c>
      <c r="AN815" s="10" t="s">
        <v>2478</v>
      </c>
      <c r="AO815" s="10" t="s">
        <v>2479</v>
      </c>
      <c r="AP815" s="10" t="s">
        <v>2480</v>
      </c>
      <c r="AQ815" s="10" t="s">
        <v>2481</v>
      </c>
      <c r="AR815" s="10" t="s">
        <v>8</v>
      </c>
      <c r="AS815" s="10" t="s">
        <v>53</v>
      </c>
      <c r="AT815" s="10" t="s">
        <v>10</v>
      </c>
      <c r="AU815" s="10" t="s">
        <v>11</v>
      </c>
      <c r="AV815" s="10"/>
      <c r="AW815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'808'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'Rice stripe mosaic cytorhabdovirus' ,/*[isType]=*/ '0' ,/*[exemplarAccessions]=*/ 'KX525586' ,/*[exemplarName]=*/ 'rice stripe mosaic virus' ,/*[abbrev]=*/ 'RSMV' ,/*[exemplarIsolate]=*/ 'GD-LD'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5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5" s="60" t="str">
        <f t="shared" ca="1" si="84"/>
        <v>/*[filename]=*/ 'ICTV MSL Release 35 2019 Changes.2.col_mapped.SQLinsert.xlsx' ,/*[sort]=*/ '808'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5" s="60" t="str">
        <f t="shared" si="85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5" s="60" t="str">
        <f t="shared" si="86"/>
        <v xml:space="preserve">,/*[subclass]=*/NULL,/*[order]=*/ 'Mononegavirales' ,/*[suborder]=*/NULL,/*[family]=*/ 'Rhabdoviridae' ,/*[subfamily]=*/NULL,/*[genus]=*/ 'Cytorhabdovirus' ,/*[subgenus]=*/NULL,/*[species]=*/ 'Rice stripe mosaic cytorhabdovirus' ,/*[isType]=*/ '0' ,/*[exemplarAccessions]=*/ 'KX525586' ,/*[exemplarName]=*/ 'rice stripe mosaic virus' ,/*[abbrev]=*/ 'RSMV' ,/*[exemplarIsolate]=*/ 'GD-LD' ,/*[isComplete]=*/ 'CG' ,/*[molecule]=*/ 'ssRNA (-)' </v>
      </c>
      <c r="BB815" s="60" t="str">
        <f t="shared" si="87"/>
        <v xml:space="preserve">,/*[change]=*/ 'Create new' ,/*[rank]=*/ 'species' </v>
      </c>
    </row>
    <row r="816" spans="1:54" x14ac:dyDescent="0.2">
      <c r="A8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6" s="14">
        <v>809</v>
      </c>
      <c r="D816" s="16" t="s">
        <v>2445</v>
      </c>
      <c r="E816" s="14" t="s">
        <v>5801</v>
      </c>
      <c r="F816" s="16" t="s">
        <v>5473</v>
      </c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X816" s="6" t="s">
        <v>104</v>
      </c>
      <c r="Y816" s="6"/>
      <c r="Z816" s="6"/>
      <c r="AA816" s="6"/>
      <c r="AB816" s="6" t="s">
        <v>105</v>
      </c>
      <c r="AC816" s="6"/>
      <c r="AD816" s="6" t="s">
        <v>107</v>
      </c>
      <c r="AE816" s="6"/>
      <c r="AF816" s="6" t="s">
        <v>108</v>
      </c>
      <c r="AG816" s="6"/>
      <c r="AH816" s="6" t="s">
        <v>570</v>
      </c>
      <c r="AI816" s="6"/>
      <c r="AJ816" s="6" t="s">
        <v>2446</v>
      </c>
      <c r="AK816" s="6"/>
      <c r="AL816" s="6" t="s">
        <v>2482</v>
      </c>
      <c r="AM816" s="5">
        <v>0</v>
      </c>
      <c r="AN816" s="10" t="s">
        <v>2483</v>
      </c>
      <c r="AO816" s="10" t="s">
        <v>2484</v>
      </c>
      <c r="AP816" s="10" t="s">
        <v>2485</v>
      </c>
      <c r="AQ816" s="10" t="s">
        <v>2486</v>
      </c>
      <c r="AR816" s="10" t="s">
        <v>21</v>
      </c>
      <c r="AS816" s="10" t="s">
        <v>53</v>
      </c>
      <c r="AT816" s="10" t="s">
        <v>10</v>
      </c>
      <c r="AU816" s="10" t="s">
        <v>11</v>
      </c>
      <c r="AV816" s="10"/>
      <c r="AW816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'809'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'Tomato yellow mottle-associated cytorhabdovirus' ,/*[isType]=*/ '0' ,/*[exemplarAccessions]=*/ 'KY075646' ,/*[exemplarName]=*/ 'tomato yellow mottle-associated virus' ,/*[abbrev]=*/ 'TYMaV' ,/*[exemplarIsolate]=*/ 'China'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6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6" s="60" t="str">
        <f t="shared" ca="1" si="84"/>
        <v>/*[filename]=*/ 'ICTV MSL Release 35 2019 Changes.2.col_mapped.SQLinsert.xlsx' ,/*[sort]=*/ '809'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6" s="60" t="str">
        <f t="shared" si="85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6" s="60" t="str">
        <f t="shared" si="86"/>
        <v xml:space="preserve">,/*[subclass]=*/NULL,/*[order]=*/ 'Mononegavirales' ,/*[suborder]=*/NULL,/*[family]=*/ 'Rhabdoviridae' ,/*[subfamily]=*/NULL,/*[genus]=*/ 'Cytorhabdovirus' ,/*[subgenus]=*/NULL,/*[species]=*/ 'Tomato yellow mottle-associated cytorhabdovirus' ,/*[isType]=*/ '0' ,/*[exemplarAccessions]=*/ 'KY075646' ,/*[exemplarName]=*/ 'tomato yellow mottle-associated virus' ,/*[abbrev]=*/ 'TYMaV' ,/*[exemplarIsolate]=*/ 'China' ,/*[isComplete]=*/ 'CCG' ,/*[molecule]=*/ 'ssRNA (-)' </v>
      </c>
      <c r="BB816" s="60" t="str">
        <f t="shared" si="87"/>
        <v xml:space="preserve">,/*[change]=*/ 'Create new' ,/*[rank]=*/ 'species' </v>
      </c>
    </row>
    <row r="817" spans="1:54" x14ac:dyDescent="0.2">
      <c r="A8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7" s="14">
        <v>810</v>
      </c>
      <c r="D817" s="16" t="s">
        <v>2445</v>
      </c>
      <c r="E817" s="14" t="s">
        <v>5801</v>
      </c>
      <c r="F817" s="16" t="s">
        <v>5473</v>
      </c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X817" s="6" t="s">
        <v>104</v>
      </c>
      <c r="Y817" s="6"/>
      <c r="Z817" s="6"/>
      <c r="AA817" s="6"/>
      <c r="AB817" s="6" t="s">
        <v>105</v>
      </c>
      <c r="AC817" s="6"/>
      <c r="AD817" s="6" t="s">
        <v>107</v>
      </c>
      <c r="AE817" s="6"/>
      <c r="AF817" s="6" t="s">
        <v>108</v>
      </c>
      <c r="AG817" s="6"/>
      <c r="AH817" s="6" t="s">
        <v>570</v>
      </c>
      <c r="AI817" s="6"/>
      <c r="AJ817" s="6" t="s">
        <v>2446</v>
      </c>
      <c r="AK817" s="6"/>
      <c r="AL817" s="6" t="s">
        <v>2487</v>
      </c>
      <c r="AM817" s="5">
        <v>0</v>
      </c>
      <c r="AN817" s="10" t="s">
        <v>2488</v>
      </c>
      <c r="AO817" s="10" t="s">
        <v>2489</v>
      </c>
      <c r="AP817" s="10" t="s">
        <v>2490</v>
      </c>
      <c r="AQ817" s="10" t="s">
        <v>2491</v>
      </c>
      <c r="AR817" s="10" t="s">
        <v>8</v>
      </c>
      <c r="AS817" s="10" t="s">
        <v>53</v>
      </c>
      <c r="AT817" s="10" t="s">
        <v>10</v>
      </c>
      <c r="AU817" s="10" t="s">
        <v>11</v>
      </c>
      <c r="AV817" s="10"/>
      <c r="AW817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'810'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'Yerba mate chlorosis-associated cytorhabdovirus' ,/*[isType]=*/ '0' ,/*[exemplarAccessions]=*/ 'KY366322' ,/*[exemplarName]=*/ 'yerba mate chlorosis-associated virus' ,/*[abbrev]=*/ 'YmCaV' ,/*[exemplarIsolate]=*/ 'Montecarlo'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7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7" s="60" t="str">
        <f t="shared" ca="1" si="84"/>
        <v>/*[filename]=*/ 'ICTV MSL Release 35 2019 Changes.2.col_mapped.SQLinsert.xlsx' ,/*[sort]=*/ '810'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7" s="60" t="str">
        <f t="shared" si="85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7" s="60" t="str">
        <f t="shared" si="86"/>
        <v xml:space="preserve">,/*[subclass]=*/NULL,/*[order]=*/ 'Mononegavirales' ,/*[suborder]=*/NULL,/*[family]=*/ 'Rhabdoviridae' ,/*[subfamily]=*/NULL,/*[genus]=*/ 'Cytorhabdovirus' ,/*[subgenus]=*/NULL,/*[species]=*/ 'Yerba mate chlorosis-associated cytorhabdovirus' ,/*[isType]=*/ '0' ,/*[exemplarAccessions]=*/ 'KY366322' ,/*[exemplarName]=*/ 'yerba mate chlorosis-associated virus' ,/*[abbrev]=*/ 'YmCaV' ,/*[exemplarIsolate]=*/ 'Montecarlo' ,/*[isComplete]=*/ 'CG' ,/*[molecule]=*/ 'ssRNA (-)' </v>
      </c>
      <c r="BB817" s="60" t="str">
        <f t="shared" si="87"/>
        <v xml:space="preserve">,/*[change]=*/ 'Create new' ,/*[rank]=*/ 'species' </v>
      </c>
    </row>
    <row r="818" spans="1:54" x14ac:dyDescent="0.2">
      <c r="A8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8" s="14">
        <v>811</v>
      </c>
      <c r="D818" s="16" t="s">
        <v>2445</v>
      </c>
      <c r="E818" s="14" t="s">
        <v>5801</v>
      </c>
      <c r="F818" s="16" t="s">
        <v>5473</v>
      </c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X818" s="6" t="s">
        <v>104</v>
      </c>
      <c r="Y818" s="6"/>
      <c r="Z818" s="6"/>
      <c r="AA818" s="6"/>
      <c r="AB818" s="6" t="s">
        <v>105</v>
      </c>
      <c r="AC818" s="6"/>
      <c r="AD818" s="6" t="s">
        <v>107</v>
      </c>
      <c r="AE818" s="6"/>
      <c r="AF818" s="6" t="s">
        <v>108</v>
      </c>
      <c r="AG818" s="6"/>
      <c r="AH818" s="6" t="s">
        <v>570</v>
      </c>
      <c r="AI818" s="6"/>
      <c r="AJ818" s="6" t="s">
        <v>2446</v>
      </c>
      <c r="AK818" s="6"/>
      <c r="AL818" s="6" t="s">
        <v>2492</v>
      </c>
      <c r="AM818" s="5">
        <v>0</v>
      </c>
      <c r="AN818" s="10" t="s">
        <v>2493</v>
      </c>
      <c r="AO818" s="10" t="s">
        <v>2494</v>
      </c>
      <c r="AP818" s="6" t="s">
        <v>2495</v>
      </c>
      <c r="AQ818" s="10" t="s">
        <v>2496</v>
      </c>
      <c r="AR818" s="10" t="s">
        <v>21</v>
      </c>
      <c r="AS818" s="10" t="s">
        <v>53</v>
      </c>
      <c r="AT818" s="10" t="s">
        <v>10</v>
      </c>
      <c r="AU818" s="10" t="s">
        <v>11</v>
      </c>
      <c r="AV818" s="10"/>
      <c r="AW818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'811'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'Wuhan 4 insect cytorhabdovirus' ,/*[isType]=*/ '0' ,/*[exemplarAccessions]=*/ 'KM817650' ,/*[exemplarName]=*/ 'Wuhan insect virus 4' ,/*[abbrev]=*/ 'WuIV-4' ,/*[exemplarIsolate]=*/ 'YCYC03'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8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8" s="60" t="str">
        <f t="shared" ca="1" si="84"/>
        <v>/*[filename]=*/ 'ICTV MSL Release 35 2019 Changes.2.col_mapped.SQLinsert.xlsx' ,/*[sort]=*/ '811'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8" s="60" t="str">
        <f t="shared" si="85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8" s="60" t="str">
        <f t="shared" si="86"/>
        <v xml:space="preserve">,/*[subclass]=*/NULL,/*[order]=*/ 'Mononegavirales' ,/*[suborder]=*/NULL,/*[family]=*/ 'Rhabdoviridae' ,/*[subfamily]=*/NULL,/*[genus]=*/ 'Cytorhabdovirus' ,/*[subgenus]=*/NULL,/*[species]=*/ 'Wuhan 4 insect cytorhabdovirus' ,/*[isType]=*/ '0' ,/*[exemplarAccessions]=*/ 'KM817650' ,/*[exemplarName]=*/ 'Wuhan insect virus 4' ,/*[abbrev]=*/ 'WuIV-4' ,/*[exemplarIsolate]=*/ 'YCYC03' ,/*[isComplete]=*/ 'CCG' ,/*[molecule]=*/ 'ssRNA (-)' </v>
      </c>
      <c r="BB818" s="60" t="str">
        <f t="shared" si="87"/>
        <v xml:space="preserve">,/*[change]=*/ 'Create new' ,/*[rank]=*/ 'species' </v>
      </c>
    </row>
    <row r="819" spans="1:54" x14ac:dyDescent="0.2">
      <c r="A8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9" s="14">
        <v>812</v>
      </c>
      <c r="D819" s="16" t="s">
        <v>2445</v>
      </c>
      <c r="E819" s="14" t="s">
        <v>5801</v>
      </c>
      <c r="F819" s="16" t="s">
        <v>5473</v>
      </c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X819" s="6" t="s">
        <v>104</v>
      </c>
      <c r="Y819" s="6"/>
      <c r="Z819" s="6"/>
      <c r="AA819" s="6"/>
      <c r="AB819" s="6" t="s">
        <v>105</v>
      </c>
      <c r="AC819" s="6"/>
      <c r="AD819" s="6" t="s">
        <v>107</v>
      </c>
      <c r="AE819" s="6"/>
      <c r="AF819" s="6" t="s">
        <v>108</v>
      </c>
      <c r="AG819" s="6"/>
      <c r="AH819" s="6" t="s">
        <v>570</v>
      </c>
      <c r="AI819" s="6"/>
      <c r="AJ819" s="6" t="s">
        <v>2446</v>
      </c>
      <c r="AK819" s="6"/>
      <c r="AL819" s="6" t="s">
        <v>2497</v>
      </c>
      <c r="AM819" s="5">
        <v>0</v>
      </c>
      <c r="AN819" s="10" t="s">
        <v>2498</v>
      </c>
      <c r="AO819" s="10" t="s">
        <v>2499</v>
      </c>
      <c r="AP819" s="6" t="s">
        <v>2500</v>
      </c>
      <c r="AQ819" s="10" t="s">
        <v>2501</v>
      </c>
      <c r="AR819" s="10" t="s">
        <v>21</v>
      </c>
      <c r="AS819" s="10" t="s">
        <v>53</v>
      </c>
      <c r="AT819" s="10" t="s">
        <v>10</v>
      </c>
      <c r="AU819" s="10" t="s">
        <v>11</v>
      </c>
      <c r="AV819" s="10"/>
      <c r="AW819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'Wuhan 5 insect cytorhabdovirus' ,/*[isType]=*/ '0' ,/*[exemplarAccessions]=*/ 'KM817651' ,/*[exemplarName]=*/ 'Wuhan insect virus 5' ,/*[abbrev]=*/ 'WuIV-5' ,/*[exemplarIsolate]=*/ 'YCYC02'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9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9" s="60" t="str">
        <f t="shared" ca="1" si="84"/>
        <v>/*[filename]=*/ 'ICTV MSL Release 35 2019 Changes.2.col_mapped.SQLinsert.xlsx' ,/*[sort]=*/ '812'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9" s="60" t="str">
        <f t="shared" si="85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9" s="60" t="str">
        <f t="shared" si="86"/>
        <v xml:space="preserve">,/*[subclass]=*/NULL,/*[order]=*/ 'Mononegavirales' ,/*[suborder]=*/NULL,/*[family]=*/ 'Rhabdoviridae' ,/*[subfamily]=*/NULL,/*[genus]=*/ 'Cytorhabdovirus' ,/*[subgenus]=*/NULL,/*[species]=*/ 'Wuhan 5 insect cytorhabdovirus' ,/*[isType]=*/ '0' ,/*[exemplarAccessions]=*/ 'KM817651' ,/*[exemplarName]=*/ 'Wuhan insect virus 5' ,/*[abbrev]=*/ 'WuIV-5' ,/*[exemplarIsolate]=*/ 'YCYC02' ,/*[isComplete]=*/ 'CCG' ,/*[molecule]=*/ 'ssRNA (-)' </v>
      </c>
      <c r="BB819" s="60" t="str">
        <f t="shared" si="87"/>
        <v xml:space="preserve">,/*[change]=*/ 'Create new' ,/*[rank]=*/ 'species' </v>
      </c>
    </row>
    <row r="820" spans="1:54" x14ac:dyDescent="0.2">
      <c r="A8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0" s="14">
        <v>813</v>
      </c>
      <c r="D820" s="16" t="s">
        <v>2445</v>
      </c>
      <c r="E820" s="14" t="s">
        <v>5801</v>
      </c>
      <c r="F820" s="16" t="s">
        <v>5473</v>
      </c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X820" s="6" t="s">
        <v>104</v>
      </c>
      <c r="Y820" s="6"/>
      <c r="Z820" s="6"/>
      <c r="AA820" s="6"/>
      <c r="AB820" s="6" t="s">
        <v>105</v>
      </c>
      <c r="AC820" s="6"/>
      <c r="AD820" s="6" t="s">
        <v>107</v>
      </c>
      <c r="AE820" s="6"/>
      <c r="AF820" s="6" t="s">
        <v>108</v>
      </c>
      <c r="AG820" s="6"/>
      <c r="AH820" s="6" t="s">
        <v>570</v>
      </c>
      <c r="AI820" s="6"/>
      <c r="AJ820" s="6" t="s">
        <v>2446</v>
      </c>
      <c r="AK820" s="6"/>
      <c r="AL820" s="6" t="s">
        <v>2502</v>
      </c>
      <c r="AM820" s="5">
        <v>0</v>
      </c>
      <c r="AN820" s="10" t="s">
        <v>2503</v>
      </c>
      <c r="AO820" s="10" t="s">
        <v>2504</v>
      </c>
      <c r="AP820" s="6" t="s">
        <v>2505</v>
      </c>
      <c r="AQ820" s="10" t="s">
        <v>2506</v>
      </c>
      <c r="AR820" s="10" t="s">
        <v>21</v>
      </c>
      <c r="AS820" s="10" t="s">
        <v>53</v>
      </c>
      <c r="AT820" s="10" t="s">
        <v>10</v>
      </c>
      <c r="AU820" s="10" t="s">
        <v>11</v>
      </c>
      <c r="AV820" s="10"/>
      <c r="AW820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'Wuhan 6 insect cytorhabdovirus' ,/*[isType]=*/ '0' ,/*[exemplarAccessions]=*/ 'KM817652' ,/*[exemplarName]=*/ 'Wuhan insect virus 6' ,/*[abbrev]=*/ 'WuIV-6' ,/*[exemplarIsolate]=*/ 'SXCC01-1'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20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0" s="60" t="str">
        <f t="shared" ca="1" si="84"/>
        <v>/*[filename]=*/ 'ICTV MSL Release 35 2019 Changes.2.col_mapped.SQLinsert.xlsx' ,/*[sort]=*/ '813'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20" s="60" t="str">
        <f t="shared" si="85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20" s="60" t="str">
        <f t="shared" si="86"/>
        <v xml:space="preserve">,/*[subclass]=*/NULL,/*[order]=*/ 'Mononegavirales' ,/*[suborder]=*/NULL,/*[family]=*/ 'Rhabdoviridae' ,/*[subfamily]=*/NULL,/*[genus]=*/ 'Cytorhabdovirus' ,/*[subgenus]=*/NULL,/*[species]=*/ 'Wuhan 6 insect cytorhabdovirus' ,/*[isType]=*/ '0' ,/*[exemplarAccessions]=*/ 'KM817652' ,/*[exemplarName]=*/ 'Wuhan insect virus 6' ,/*[abbrev]=*/ 'WuIV-6' ,/*[exemplarIsolate]=*/ 'SXCC01-1' ,/*[isComplete]=*/ 'CCG' ,/*[molecule]=*/ 'ssRNA (-)' </v>
      </c>
      <c r="BB820" s="60" t="str">
        <f t="shared" si="87"/>
        <v xml:space="preserve">,/*[change]=*/ 'Create new' ,/*[rank]=*/ 'species' </v>
      </c>
    </row>
    <row r="821" spans="1:54" x14ac:dyDescent="0.2">
      <c r="A8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1" s="14">
        <v>814</v>
      </c>
      <c r="D821" s="16" t="s">
        <v>2507</v>
      </c>
      <c r="E821" s="14" t="s">
        <v>5802</v>
      </c>
      <c r="F821" s="16" t="s">
        <v>5474</v>
      </c>
      <c r="G821" s="24" t="s">
        <v>104</v>
      </c>
      <c r="H821" s="24"/>
      <c r="I821" s="24"/>
      <c r="J821" s="24"/>
      <c r="K821" s="24"/>
      <c r="L821" s="24"/>
      <c r="M821" s="24"/>
      <c r="N821" s="24"/>
      <c r="O821" s="24" t="s">
        <v>108</v>
      </c>
      <c r="P821" s="24"/>
      <c r="Q821" s="24" t="s">
        <v>570</v>
      </c>
      <c r="R821" s="24"/>
      <c r="S821" s="24" t="s">
        <v>2508</v>
      </c>
      <c r="T821" s="24"/>
      <c r="U821" s="24"/>
      <c r="V821" s="24"/>
      <c r="X821" s="6" t="s">
        <v>104</v>
      </c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 t="s">
        <v>2509</v>
      </c>
      <c r="AK821" s="6"/>
      <c r="AL821" s="6"/>
      <c r="AM821" s="6"/>
      <c r="AN821" s="10"/>
      <c r="AO821" s="10"/>
      <c r="AP821" s="6"/>
      <c r="AQ821" s="10"/>
      <c r="AR821" s="10"/>
      <c r="AS821" s="10"/>
      <c r="AT821" s="10" t="s">
        <v>48</v>
      </c>
      <c r="AU821" s="10" t="s">
        <v>13</v>
      </c>
      <c r="AV821" s="10"/>
      <c r="AW821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'814'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,/*[subrealm]=*/NULL,/*[kingdom]=*/NULL,/*[subkingdom]=*/NULL,/*[phylum]=*/NULL,/*[Subphylum]=*/NULL,/*[class]=*/NULL,/*[subclass]=*/NULL,/*[order]=*/NULL,/*[suborder]=*/NULL,/*[family]=*/NULL,/*[subfamily]=*/NULL,/*[genus]=*/ 'Alphanucleorhabdovirus'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821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1" s="60" t="str">
        <f t="shared" ca="1" si="84"/>
        <v xml:space="preserve">/*[filename]=*/ 'ICTV MSL Release 35 2019 Changes.2.col_mapped.SQLinsert.xlsx' ,/*[sort]=*/ '814'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1" s="60" t="str">
        <f t="shared" si="85"/>
        <v>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</v>
      </c>
      <c r="BA821" s="60" t="str">
        <f t="shared" si="86"/>
        <v>,/*[subclass]=*/NULL,/*[order]=*/NULL,/*[suborder]=*/NULL,/*[family]=*/NULL,/*[subfamily]=*/NULL,/*[genus]=*/ 'Alphanucleorhabdovirus' ,/*[subgenus]=*/NULL,/*[species]=*/NULL,/*[isType]=*/NULL,/*[exemplarAccessions]=*/NULL,/*[exemplarName]=*/NULL,/*[abbrev]=*/NULL,/*[exemplarIsolate]=*/NULL,/*[isComplete]=*/NULL,/*[molecule]=*/NULL</v>
      </c>
      <c r="BB821" s="60" t="str">
        <f t="shared" si="87"/>
        <v xml:space="preserve">,/*[change]=*/ 'Split' ,/*[rank]=*/ 'genus' </v>
      </c>
    </row>
    <row r="822" spans="1:54" x14ac:dyDescent="0.2">
      <c r="A8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2" s="14">
        <v>814.1</v>
      </c>
      <c r="D822" s="16" t="s">
        <v>2507</v>
      </c>
      <c r="E822" s="14" t="s">
        <v>5802</v>
      </c>
      <c r="F822" s="16" t="s">
        <v>5474</v>
      </c>
      <c r="G822" s="24" t="s">
        <v>104</v>
      </c>
      <c r="H822" s="24"/>
      <c r="I822" s="24"/>
      <c r="J822" s="24"/>
      <c r="K822" s="24"/>
      <c r="L822" s="24"/>
      <c r="M822" s="24"/>
      <c r="N822" s="24"/>
      <c r="O822" s="24" t="s">
        <v>108</v>
      </c>
      <c r="P822" s="24"/>
      <c r="Q822" s="24" t="s">
        <v>570</v>
      </c>
      <c r="R822" s="24"/>
      <c r="S822" s="24" t="s">
        <v>2508</v>
      </c>
      <c r="T822" s="24"/>
      <c r="U822" s="24"/>
      <c r="V822" s="24"/>
      <c r="X822" s="6" t="s">
        <v>104</v>
      </c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 t="s">
        <v>5924</v>
      </c>
      <c r="AK822" s="6"/>
      <c r="AL822" s="6"/>
      <c r="AM822" s="6"/>
      <c r="AN822" s="10"/>
      <c r="AO822" s="10"/>
      <c r="AP822" s="6"/>
      <c r="AQ822" s="10"/>
      <c r="AR822" s="10"/>
      <c r="AS822" s="10"/>
      <c r="AT822" s="10" t="s">
        <v>48</v>
      </c>
      <c r="AU822" s="10" t="s">
        <v>13</v>
      </c>
      <c r="AV822" s="10"/>
      <c r="AW822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'814.1'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,/*[subrealm]=*/NULL,/*[kingdom]=*/NULL,/*[subkingdom]=*/NULL,/*[phylum]=*/NULL,/*[Subphylum]=*/NULL,/*[class]=*/NULL,/*[subclass]=*/NULL,/*[order]=*/NULL,/*[suborder]=*/NULL,/*[family]=*/NULL,/*[subfamily]=*/NULL,/*[genus]=*/ 'Betanucleorhabdovirus'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822" s="60" t="str">
        <f t="shared" ref="AX822:AX823" si="88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2" s="60" t="str">
        <f t="shared" ref="AY822:AY823" ca="1" si="89">CONCATENATE(
CONCATENATE("/*[",A$1,"]=*/",IF(ISBLANK(A822),"NULL",CONCATENATE(" '",SUBSTITUTE(A822,"'","''"),"' ")),
CONCATENATE(",/*[",B$1,"]=*/",IF(ISBLANK(B822),"NULL",CONCATENATE(" '",SUBSTITUTE(B822,"'","''"),"' "))),
CONCATENATE(",/*[",C$1,"]=*/",IF(ISBLANK(C822),"NULL",CONCATENATE(" '",SUBSTITUTE(C822,"'","''"),"' "))),
CONCATENATE(",/*[",D$1,"]=*/",IF(ISBLANK(D822),"NULL",CONCATENATE(" '",SUBSTITUTE(D822,"'","''"),"' "))),
CONCATENATE(",/*[",E$1,"]=*/",IF(ISBLANK(E822),"NULL",CONCATENATE(" '",SUBSTITUTE(E822,"'","''"),"' "))),
CONCATENATE(",/*[",F$1,"]=*/",IF(ISBLANK(F822),"NULL",CONCATENATE(" '",SUBSTITUTE(F822,"'","''"),"' "))),
CONCATENATE(",/*[",G$1,"]=*/",IF(ISBLANK(G822),"NULL",CONCATENATE(" '",SUBSTITUTE(G822,"'","''"),"' "))),
CONCATENATE(",/*[",H$1,"]=*/",IF(ISBLANK(H822),"NULL",CONCATENATE(" '",SUBSTITUTE(H822,"'","''"),"' "))),
CONCATENATE(",/*[",I$1,"]=*/",IF(ISBLANK(I822),"NULL",CONCATENATE(" '",SUBSTITUTE(I822,"'","''"),"' "))),
CONCATENATE(",/*[",J$1,"]=*/",IF(ISBLANK(J822),"NULL",CONCATENATE(" '",SUBSTITUTE(J822,"'","''"),"' "))),
CONCATENATE(",/*[",K$1,"]=*/",IF(ISBLANK(K822),"NULL",CONCATENATE(" '",SUBSTITUTE(K822,"'","''"),"' "))),
CONCATENATE(",/*[",L$1,"]=*/",IF(ISBLANK(L822),"NULL",CONCATENATE(" '",SUBSTITUTE(L822,"'","''"),"' "))),
CONCATENATE(",/*[",M$1,"]=*/",IF(ISBLANK(M822),"NULL",CONCATENATE(" '",SUBSTITUTE(M822,"'","''"),"' "))),
CONCATENATE(",/*[",N$1,"]=*/",IF(ISBLANK(N822),"NULL",CONCATENATE(" '",SUBSTITUTE(N822,"'","''"),"' "))),
CONCATENATE(",/*[",O$1,"]=*/",IF(ISBLANK(O822),"NULL",CONCATENATE(" '",SUBSTITUTE(O822,"'","''"),"' "))),
))</f>
        <v xml:space="preserve">/*[filename]=*/ 'ICTV MSL Release 35 2019 Changes.2.col_mapped.SQLinsert.xlsx' ,/*[sort]=*/ '814.1'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2" s="60" t="str">
        <f t="shared" ref="AZ822:AZ823" si="90">CONCATENATE(
CONCATENATE(",/*[",P$1,"]=*/",IF(ISBLANK(P822),"NULL",CONCATENATE(" '",SUBSTITUTE(P822,"'","''"),"' " ))),
CONCATENATE(",/*[",Q$1,"]=*/",IF(ISBLANK(Q822),"NULL",CONCATENATE(" '",SUBSTITUTE(Q822,"'","''"),"' " ))),
CONCATENATE(",/*[",R$1,"]=*/",IF(ISBLANK(R822),"NULL",CONCATENATE(" '",SUBSTITUTE(R822,"'","''"),"' " ))),
CONCATENATE(",/*[",S$1,"]=*/",IF(ISBLANK(S822),"NULL",CONCATENATE(" '",SUBSTITUTE(S822,"'","''"),"' " ))),
CONCATENATE(",/*[",T$1,"]=*/",IF(ISBLANK(T822),"NULL",CONCATENATE(" '",SUBSTITUTE(T822,"'","''"),"' " ))),
CONCATENATE(",/*[",U$1,"]=*/",IF(ISBLANK(U822),"NULL",CONCATENATE(" '",SUBSTITUTE(U822,"'","''"),"' " ))),
CONCATENATE(",/*[",V$1,"]=*/",IF(ISBLANK(V822),"NULL",CONCATENATE(" '",SUBSTITUTE(V822,"'","''"),"' " ))),
CONCATENATE(",/*[",W$1,"]=*/",IF(ISBLANK(W822),"NULL",CONCATENATE(" '",SUBSTITUTE(W822,"'","''"),"' " ))),
CONCATENATE(",/*[",X$1,"]=*/",IF(ISBLANK(X822),"NULL",CONCATENATE(" '",SUBSTITUTE(X822,"'","''"),"' " ))),
CONCATENATE(",/*[",Y$1,"]=*/",IF(ISBLANK(Y822),"NULL",CONCATENATE(" '",SUBSTITUTE(Y822,"'","''"),"' " ))),
CONCATENATE(",/*[",Z$1,"]=*/",IF(ISBLANK(Z822),"NULL",CONCATENATE(" '",SUBSTITUTE(Z822,"'","''"),"' " ))),
CONCATENATE(",/*[",AA$1,"]=*/",IF(ISBLANK(AA822),"NULL",CONCATENATE(" '",SUBSTITUTE(AA822,"'","''"),"' " ))),
CONCATENATE(",/*[",AB$1,"]=*/",IF(ISBLANK(AB822),"NULL",CONCATENATE(" '",SUBSTITUTE(AB822,"'","''"),"' " ))),
CONCATENATE(",/*[",AC$1,"]=*/",IF(ISBLANK(AC822),"NULL",CONCATENATE(" '",SUBSTITUTE(AC822,"'","''"),"' " ))),
CONCATENATE(",/*[",AD$1,"]=*/",IF(ISBLANK(AD822),"NULL",CONCATENATE(" '",SUBSTITUTE(AD822,"'","''"),"' " ))),
)</f>
        <v>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</v>
      </c>
      <c r="BA822" s="60" t="str">
        <f t="shared" ref="BA822:BA823" si="91">CONCATENATE(
CONCATENATE(",/*[",AE$1,"]=*/",IF(ISBLANK(AE822),"NULL",CONCATENATE(" '",SUBSTITUTE(AE822,"'","''"),"' " ))),
CONCATENATE(",/*[",AF$1,"]=*/",IF(ISBLANK(AF822),"NULL",CONCATENATE(" '",SUBSTITUTE(AF822,"'","''"),"' " ))),
CONCATENATE(",/*[",AG$1,"]=*/",IF(ISBLANK(AG822),"NULL",CONCATENATE(" '",SUBSTITUTE(AG822,"'","''"),"' " ))),
CONCATENATE(",/*[",AH$1,"]=*/",IF(ISBLANK(AH822),"NULL",CONCATENATE(" '",SUBSTITUTE(AH822,"'","''"),"' " ))),
CONCATENATE(",/*[",AI$1,"]=*/",IF(ISBLANK(AI822),"NULL",CONCATENATE(" '",SUBSTITUTE(AI822,"'","''"),"' " ))),
CONCATENATE(",/*[",AJ$1,"]=*/",IF(ISBLANK(AJ822),"NULL",CONCATENATE(" '",SUBSTITUTE(AJ822,"'","''"),"' " ))),
CONCATENATE(",/*[",AK$1,"]=*/",IF(ISBLANK(AK822),"NULL",CONCATENATE(" '",SUBSTITUTE(AK822,"'","''"),"' " ))),
CONCATENATE(",/*[",AL$1,"]=*/",IF(ISBLANK(AL822),"NULL",CONCATENATE(" '",SUBSTITUTE(AL822,"'","''"),"' " ))),
CONCATENATE(",/*[",AM$1,"]=*/",IF(ISBLANK(AM822),"NULL",CONCATENATE(" '",SUBSTITUTE(AM822,"'","''"),"' " ))),
CONCATENATE(",/*[",AN$1,"]=*/",IF(ISBLANK(AN822),"NULL",CONCATENATE(" '",SUBSTITUTE(AN822,"'","''"),"' " ))),
CONCATENATE(",/*[",AO$1,"]=*/",IF(ISBLANK(AO822),"NULL",CONCATENATE(" '",SUBSTITUTE(AO822,"'","''"),"' " ))),
CONCATENATE(",/*[",AP$1,"]=*/",IF(ISBLANK(AP822),"NULL",CONCATENATE(" '",SUBSTITUTE(AP822,"'","''"),"' " ))),
CONCATENATE(",/*[",AQ$1,"]=*/",IF(ISBLANK(AQ822),"NULL",CONCATENATE(" '",SUBSTITUTE(AQ822,"'","''"),"' " ))),
CONCATENATE(",/*[",AR$1,"]=*/",IF(ISBLANK(AR822),"NULL",CONCATENATE(" '",SUBSTITUTE(AR822,"'","''"),"' " ))),
CONCATENATE(",/*[",AS$1,"]=*/",IF(ISBLANK(AS822),"NULL",CONCATENATE(" '",SUBSTITUTE(AS822,"'","''"),"' " ))),
)</f>
        <v>,/*[subclass]=*/NULL,/*[order]=*/NULL,/*[suborder]=*/NULL,/*[family]=*/NULL,/*[subfamily]=*/NULL,/*[genus]=*/ 'Betanucleorhabdovirus' ,/*[subgenus]=*/NULL,/*[species]=*/NULL,/*[isType]=*/NULL,/*[exemplarAccessions]=*/NULL,/*[exemplarName]=*/NULL,/*[abbrev]=*/NULL,/*[exemplarIsolate]=*/NULL,/*[isComplete]=*/NULL,/*[molecule]=*/NULL</v>
      </c>
      <c r="BB822" s="60" t="str">
        <f t="shared" ref="BB822:BB823" si="92">CONCATENATE(
CONCATENATE(",/*[",AT$1,"]=*/",IF(ISBLANK(AT822),"NULL",CONCATENATE(" '",SUBSTITUTE(AT822,"'","''"),"' " ))),
CONCATENATE(",/*[",AU$1,"]=*/",IF(ISBLANK(AU822),"NULL",CONCATENATE(" '",SUBSTITUTE(AU822,"'","''"),"' " ))),
)</f>
        <v xml:space="preserve">,/*[change]=*/ 'Split' ,/*[rank]=*/ 'genus' </v>
      </c>
    </row>
    <row r="823" spans="1:54" x14ac:dyDescent="0.2">
      <c r="A8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3" s="14">
        <v>814.2</v>
      </c>
      <c r="D823" s="16" t="s">
        <v>2507</v>
      </c>
      <c r="E823" s="14" t="s">
        <v>5802</v>
      </c>
      <c r="F823" s="16" t="s">
        <v>5474</v>
      </c>
      <c r="G823" s="24" t="s">
        <v>104</v>
      </c>
      <c r="H823" s="24"/>
      <c r="I823" s="24"/>
      <c r="J823" s="24"/>
      <c r="K823" s="24"/>
      <c r="L823" s="24"/>
      <c r="M823" s="24"/>
      <c r="N823" s="24"/>
      <c r="O823" s="24" t="s">
        <v>108</v>
      </c>
      <c r="P823" s="24"/>
      <c r="Q823" s="24" t="s">
        <v>570</v>
      </c>
      <c r="R823" s="24"/>
      <c r="S823" s="24" t="s">
        <v>2508</v>
      </c>
      <c r="T823" s="24"/>
      <c r="U823" s="24"/>
      <c r="V823" s="24"/>
      <c r="X823" s="6" t="s">
        <v>104</v>
      </c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 t="s">
        <v>2591</v>
      </c>
      <c r="AK823" s="6"/>
      <c r="AL823" s="6"/>
      <c r="AM823" s="6"/>
      <c r="AN823" s="10"/>
      <c r="AO823" s="10"/>
      <c r="AP823" s="6"/>
      <c r="AQ823" s="10"/>
      <c r="AR823" s="10"/>
      <c r="AS823" s="10"/>
      <c r="AT823" s="10" t="s">
        <v>48</v>
      </c>
      <c r="AU823" s="10" t="s">
        <v>13</v>
      </c>
      <c r="AV823" s="10"/>
      <c r="AW823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'814.2'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,/*[subrealm]=*/NULL,/*[kingdom]=*/NULL,/*[subkingdom]=*/NULL,/*[phylum]=*/NULL,/*[Subphylum]=*/NULL,/*[class]=*/NULL,/*[subclass]=*/NULL,/*[order]=*/NULL,/*[suborder]=*/NULL,/*[family]=*/NULL,/*[subfamily]=*/NULL,/*[genus]=*/ 'Gammanucleorhabdovirus'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82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3" s="60" t="str">
        <f t="shared" ca="1" si="89"/>
        <v xml:space="preserve">/*[filename]=*/ 'ICTV MSL Release 35 2019 Changes.2.col_mapped.SQLinsert.xlsx' ,/*[sort]=*/ '814.2'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3" s="60" t="str">
        <f t="shared" si="90"/>
        <v>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</v>
      </c>
      <c r="BA823" s="60" t="str">
        <f t="shared" si="91"/>
        <v>,/*[subclass]=*/NULL,/*[order]=*/NULL,/*[suborder]=*/NULL,/*[family]=*/NULL,/*[subfamily]=*/NULL,/*[genus]=*/ 'Gammanucleorhabdovirus' ,/*[subgenus]=*/NULL,/*[species]=*/NULL,/*[isType]=*/NULL,/*[exemplarAccessions]=*/NULL,/*[exemplarName]=*/NULL,/*[abbrev]=*/NULL,/*[exemplarIsolate]=*/NULL,/*[isComplete]=*/NULL,/*[molecule]=*/NULL</v>
      </c>
      <c r="BB823" s="60" t="str">
        <f t="shared" si="92"/>
        <v xml:space="preserve">,/*[change]=*/ 'Split' ,/*[rank]=*/ 'genus' </v>
      </c>
    </row>
    <row r="824" spans="1:54" x14ac:dyDescent="0.2">
      <c r="A8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4" s="14">
        <v>815</v>
      </c>
      <c r="D824" s="16" t="s">
        <v>2507</v>
      </c>
      <c r="E824" s="14" t="s">
        <v>5802</v>
      </c>
      <c r="F824" s="16" t="s">
        <v>5474</v>
      </c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X824" s="6" t="s">
        <v>104</v>
      </c>
      <c r="Y824" s="6"/>
      <c r="Z824" s="6"/>
      <c r="AA824" s="6"/>
      <c r="AB824" s="6"/>
      <c r="AC824" s="6"/>
      <c r="AD824" s="6"/>
      <c r="AE824" s="6"/>
      <c r="AF824" s="6" t="s">
        <v>108</v>
      </c>
      <c r="AG824" s="6"/>
      <c r="AH824" s="6" t="s">
        <v>570</v>
      </c>
      <c r="AI824" s="6"/>
      <c r="AJ824" s="6" t="s">
        <v>2509</v>
      </c>
      <c r="AK824" s="6"/>
      <c r="AL824" s="6"/>
      <c r="AM824" s="6"/>
      <c r="AN824" s="10"/>
      <c r="AO824" s="10"/>
      <c r="AP824" s="6"/>
      <c r="AQ824" s="10"/>
      <c r="AR824" s="10"/>
      <c r="AS824" s="10" t="s">
        <v>53</v>
      </c>
      <c r="AT824" s="10" t="s">
        <v>10</v>
      </c>
      <c r="AU824" s="10" t="s">
        <v>13</v>
      </c>
      <c r="AV824" s="10"/>
      <c r="AW824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824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4" s="60" t="str">
        <f t="shared" ca="1" si="84"/>
        <v>/*[filename]=*/ 'ICTV MSL Release 35 2019 Changes.2.col_mapped.SQLinsert.xlsx' ,/*[sort]=*/ '815'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24" s="60" t="str">
        <f t="shared" si="85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24" s="60" t="str">
        <f t="shared" si="86"/>
        <v xml:space="preserve">,/*[subclass]=*/NULL,/*[order]=*/ 'Mononegavirales' ,/*[suborder]=*/NULL,/*[family]=*/ 'Rhabdoviridae' ,/*[subfamily]=*/NULL,/*[genus]=*/ 'Alphanucleorhabdovirus' ,/*[subgenus]=*/NULL,/*[species]=*/NULL,/*[isType]=*/NULL,/*[exemplarAccessions]=*/NULL,/*[exemplarName]=*/NULL,/*[abbrev]=*/NULL,/*[exemplarIsolate]=*/NULL,/*[isComplete]=*/NULL,/*[molecule]=*/ 'ssRNA (-)' </v>
      </c>
      <c r="BB824" s="60" t="str">
        <f t="shared" si="87"/>
        <v xml:space="preserve">,/*[change]=*/ 'Create new' ,/*[rank]=*/ 'genus' </v>
      </c>
    </row>
    <row r="825" spans="1:54" x14ac:dyDescent="0.2">
      <c r="A8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5" s="14">
        <v>816</v>
      </c>
      <c r="D825" s="16" t="s">
        <v>2507</v>
      </c>
      <c r="E825" s="14" t="s">
        <v>5802</v>
      </c>
      <c r="F825" s="16" t="s">
        <v>5474</v>
      </c>
      <c r="G825" s="24" t="s">
        <v>104</v>
      </c>
      <c r="H825" s="24"/>
      <c r="I825" s="24"/>
      <c r="J825" s="24"/>
      <c r="K825" s="24"/>
      <c r="L825" s="24"/>
      <c r="M825" s="24"/>
      <c r="N825" s="24"/>
      <c r="O825" s="24" t="s">
        <v>108</v>
      </c>
      <c r="P825" s="24"/>
      <c r="Q825" s="24" t="s">
        <v>570</v>
      </c>
      <c r="R825" s="24"/>
      <c r="S825" s="24" t="s">
        <v>2508</v>
      </c>
      <c r="T825" s="24"/>
      <c r="U825" s="24" t="s">
        <v>2510</v>
      </c>
      <c r="V825" s="24"/>
      <c r="X825" s="6" t="s">
        <v>104</v>
      </c>
      <c r="Y825" s="6"/>
      <c r="Z825" s="6"/>
      <c r="AA825" s="6"/>
      <c r="AB825" s="6"/>
      <c r="AC825" s="6"/>
      <c r="AD825" s="6"/>
      <c r="AE825" s="6"/>
      <c r="AF825" s="6" t="s">
        <v>108</v>
      </c>
      <c r="AG825" s="6"/>
      <c r="AH825" s="6" t="s">
        <v>570</v>
      </c>
      <c r="AI825" s="6"/>
      <c r="AJ825" s="6" t="s">
        <v>2509</v>
      </c>
      <c r="AK825" s="6"/>
      <c r="AL825" s="6" t="s">
        <v>2511</v>
      </c>
      <c r="AM825" s="5">
        <v>0</v>
      </c>
      <c r="AN825" s="10" t="s">
        <v>2512</v>
      </c>
      <c r="AO825" s="10" t="s">
        <v>2513</v>
      </c>
      <c r="AP825" s="10" t="s">
        <v>2514</v>
      </c>
      <c r="AQ825" s="10" t="s">
        <v>2515</v>
      </c>
      <c r="AR825" s="10" t="s">
        <v>8</v>
      </c>
      <c r="AS825" s="10" t="s">
        <v>53</v>
      </c>
      <c r="AT825" s="10" t="s">
        <v>45</v>
      </c>
      <c r="AU825" s="10" t="s">
        <v>11</v>
      </c>
      <c r="AV825" s="10"/>
      <c r="AW825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'Eggplant mottled dwarf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'Eggplant mottled dwarf alphanucleorhabdovirus' ,/*[isType]=*/ '0' ,/*[exemplarAccessions]=*/ ' KJ082087' ,/*[exemplarName]=*/ 'eggplant mottled dwarf virus' ,/*[abbrev]=*/ 'EMDV' ,/*[exemplarIsolate]=*/ 'Agapanthus'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5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5" s="60" t="str">
        <f t="shared" ca="1" si="84"/>
        <v xml:space="preserve">/*[filename]=*/ 'ICTV MSL Release 35 2019 Changes.2.col_mapped.SQLinsert.xlsx' ,/*[sort]=*/ '816'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5" s="60" t="str">
        <f t="shared" si="85"/>
        <v>,/*[srcSubOrder]=*/NULL,/*[srcFamily]=*/ 'Rhabdoviridae' ,/*[srcSubFamily]=*/NULL,/*[srcGenus]=*/ 'Nucleorhabdovirus' ,/*[srcSubgenus]=*/NULL,/*[srcSpecies]=*/ 'Eggplant mottled dwarf nucleorhabdovirus' ,/*[srcIstype]=*/NULL,/*[empty1]=*/NULL,/*[realm]=*/ 'Riboviria' ,/*[subrealm]=*/NULL,/*[kingdom]=*/NULL,/*[subkingdom]=*/NULL,/*[phylum]=*/NULL,/*[Subphylum]=*/NULL,/*[class]=*/NULL</v>
      </c>
      <c r="BA825" s="60" t="str">
        <f t="shared" si="86"/>
        <v xml:space="preserve">,/*[subclass]=*/NULL,/*[order]=*/ 'Mononegavirales' ,/*[suborder]=*/NULL,/*[family]=*/ 'Rhabdoviridae' ,/*[subfamily]=*/NULL,/*[genus]=*/ 'Alphanucleorhabdovirus' ,/*[subgenus]=*/NULL,/*[species]=*/ 'Eggplant mottled dwarf alphanucleorhabdovirus' ,/*[isType]=*/ '0' ,/*[exemplarAccessions]=*/ ' KJ082087' ,/*[exemplarName]=*/ 'eggplant mottled dwarf virus' ,/*[abbrev]=*/ 'EMDV' ,/*[exemplarIsolate]=*/ 'Agapanthus' ,/*[isComplete]=*/ 'CG' ,/*[molecule]=*/ 'ssRNA (-)' </v>
      </c>
      <c r="BB825" s="60" t="str">
        <f t="shared" si="87"/>
        <v xml:space="preserve">,/*[change]=*/ 'Move; rename' ,/*[rank]=*/ 'species' </v>
      </c>
    </row>
    <row r="826" spans="1:54" x14ac:dyDescent="0.2">
      <c r="A8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6" s="14">
        <v>817</v>
      </c>
      <c r="D826" s="16" t="s">
        <v>2507</v>
      </c>
      <c r="E826" s="14" t="s">
        <v>5802</v>
      </c>
      <c r="F826" s="16" t="s">
        <v>5474</v>
      </c>
      <c r="G826" s="24" t="s">
        <v>104</v>
      </c>
      <c r="H826" s="24"/>
      <c r="I826" s="24"/>
      <c r="J826" s="24"/>
      <c r="K826" s="24"/>
      <c r="L826" s="24"/>
      <c r="M826" s="24"/>
      <c r="N826" s="24"/>
      <c r="O826" s="24" t="s">
        <v>108</v>
      </c>
      <c r="P826" s="24"/>
      <c r="Q826" s="24" t="s">
        <v>570</v>
      </c>
      <c r="R826" s="24"/>
      <c r="S826" s="24" t="s">
        <v>2508</v>
      </c>
      <c r="T826" s="24"/>
      <c r="U826" s="24" t="s">
        <v>2516</v>
      </c>
      <c r="V826" s="24"/>
      <c r="X826" s="6" t="s">
        <v>104</v>
      </c>
      <c r="Y826" s="6"/>
      <c r="Z826" s="6"/>
      <c r="AA826" s="6"/>
      <c r="AB826" s="6"/>
      <c r="AC826" s="6"/>
      <c r="AD826" s="6"/>
      <c r="AE826" s="6"/>
      <c r="AF826" s="6" t="s">
        <v>108</v>
      </c>
      <c r="AG826" s="6"/>
      <c r="AH826" s="6" t="s">
        <v>570</v>
      </c>
      <c r="AI826" s="6"/>
      <c r="AJ826" s="6" t="s">
        <v>2509</v>
      </c>
      <c r="AK826" s="6"/>
      <c r="AL826" s="6" t="s">
        <v>2517</v>
      </c>
      <c r="AM826" s="5">
        <v>0</v>
      </c>
      <c r="AN826" s="10" t="s">
        <v>2518</v>
      </c>
      <c r="AO826" s="10" t="s">
        <v>2519</v>
      </c>
      <c r="AP826" s="6" t="s">
        <v>2520</v>
      </c>
      <c r="AQ826" s="10" t="s">
        <v>2521</v>
      </c>
      <c r="AR826" s="10" t="s">
        <v>8</v>
      </c>
      <c r="AS826" s="10" t="s">
        <v>53</v>
      </c>
      <c r="AT826" s="10" t="s">
        <v>45</v>
      </c>
      <c r="AU826" s="10" t="s">
        <v>11</v>
      </c>
      <c r="AV826" s="10"/>
      <c r="AW826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'Maize Iranian mosaic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'Maize Iranian mosaic alphanucleorhabdovirus ' ,/*[isType]=*/ '0' ,/*[exemplarAccessions]=*/ ' MF102281 ' ,/*[exemplarName]=*/ 'maize Iranian mosaic virus' ,/*[abbrev]=*/ 'MIMV' ,/*[exemplarIsolate]=*/ 'Fars'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6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6" s="60" t="str">
        <f t="shared" ca="1" si="84"/>
        <v xml:space="preserve">/*[filename]=*/ 'ICTV MSL Release 35 2019 Changes.2.col_mapped.SQLinsert.xlsx' ,/*[sort]=*/ '817'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6" s="60" t="str">
        <f t="shared" si="85"/>
        <v>,/*[srcSubOrder]=*/NULL,/*[srcFamily]=*/ 'Rhabdoviridae' ,/*[srcSubFamily]=*/NULL,/*[srcGenus]=*/ 'Nucleorhabdovirus' ,/*[srcSubgenus]=*/NULL,/*[srcSpecies]=*/ 'Maize Iranian mosaic nucleorhabdovirus' ,/*[srcIstype]=*/NULL,/*[empty1]=*/NULL,/*[realm]=*/ 'Riboviria' ,/*[subrealm]=*/NULL,/*[kingdom]=*/NULL,/*[subkingdom]=*/NULL,/*[phylum]=*/NULL,/*[Subphylum]=*/NULL,/*[class]=*/NULL</v>
      </c>
      <c r="BA826" s="60" t="str">
        <f t="shared" si="86"/>
        <v xml:space="preserve">,/*[subclass]=*/NULL,/*[order]=*/ 'Mononegavirales' ,/*[suborder]=*/NULL,/*[family]=*/ 'Rhabdoviridae' ,/*[subfamily]=*/NULL,/*[genus]=*/ 'Alphanucleorhabdovirus' ,/*[subgenus]=*/NULL,/*[species]=*/ 'Maize Iranian mosaic alphanucleorhabdovirus ' ,/*[isType]=*/ '0' ,/*[exemplarAccessions]=*/ ' MF102281 ' ,/*[exemplarName]=*/ 'maize Iranian mosaic virus' ,/*[abbrev]=*/ 'MIMV' ,/*[exemplarIsolate]=*/ 'Fars' ,/*[isComplete]=*/ 'CG' ,/*[molecule]=*/ 'ssRNA (-)' </v>
      </c>
      <c r="BB826" s="60" t="str">
        <f t="shared" si="87"/>
        <v xml:space="preserve">,/*[change]=*/ 'Move; rename' ,/*[rank]=*/ 'species' </v>
      </c>
    </row>
    <row r="827" spans="1:54" x14ac:dyDescent="0.2">
      <c r="A8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7" s="14">
        <v>818</v>
      </c>
      <c r="D827" s="16" t="s">
        <v>2507</v>
      </c>
      <c r="E827" s="14" t="s">
        <v>5802</v>
      </c>
      <c r="F827" s="16" t="s">
        <v>5474</v>
      </c>
      <c r="G827" s="24" t="s">
        <v>104</v>
      </c>
      <c r="H827" s="24"/>
      <c r="I827" s="24"/>
      <c r="J827" s="24"/>
      <c r="K827" s="24"/>
      <c r="L827" s="24"/>
      <c r="M827" s="24"/>
      <c r="N827" s="24"/>
      <c r="O827" s="24" t="s">
        <v>108</v>
      </c>
      <c r="P827" s="24"/>
      <c r="Q827" s="24" t="s">
        <v>570</v>
      </c>
      <c r="R827" s="24"/>
      <c r="S827" s="24" t="s">
        <v>2508</v>
      </c>
      <c r="T827" s="24"/>
      <c r="U827" s="24" t="s">
        <v>2522</v>
      </c>
      <c r="V827" s="24"/>
      <c r="X827" s="6" t="s">
        <v>104</v>
      </c>
      <c r="Y827" s="6"/>
      <c r="Z827" s="6"/>
      <c r="AA827" s="6"/>
      <c r="AB827" s="6"/>
      <c r="AC827" s="6"/>
      <c r="AD827" s="6"/>
      <c r="AE827" s="6"/>
      <c r="AF827" s="6" t="s">
        <v>108</v>
      </c>
      <c r="AG827" s="6"/>
      <c r="AH827" s="6" t="s">
        <v>570</v>
      </c>
      <c r="AI827" s="6"/>
      <c r="AJ827" s="6" t="s">
        <v>2509</v>
      </c>
      <c r="AK827" s="6"/>
      <c r="AL827" s="6" t="s">
        <v>2523</v>
      </c>
      <c r="AM827" s="5">
        <v>0</v>
      </c>
      <c r="AN827" s="10" t="s">
        <v>2524</v>
      </c>
      <c r="AO827" s="10" t="s">
        <v>2525</v>
      </c>
      <c r="AP827" s="6" t="s">
        <v>2526</v>
      </c>
      <c r="AQ827" s="10" t="s">
        <v>2527</v>
      </c>
      <c r="AR827" s="10" t="s">
        <v>8</v>
      </c>
      <c r="AS827" s="10" t="s">
        <v>53</v>
      </c>
      <c r="AT827" s="10" t="s">
        <v>45</v>
      </c>
      <c r="AU827" s="10" t="s">
        <v>11</v>
      </c>
      <c r="AV827" s="10"/>
      <c r="AW827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'Maize mosaic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'Maize mosaic alphanucleorhabdovirus' ,/*[isType]=*/ '0' ,/*[exemplarAccessions]=*/ 'AY618418' ,/*[exemplarName]=*/ 'maize mosaic virus' ,/*[abbrev]=*/ 'MMV' ,/*[exemplarIsolate]=*/ 'USA'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7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7" s="60" t="str">
        <f t="shared" ca="1" si="84"/>
        <v xml:space="preserve">/*[filename]=*/ 'ICTV MSL Release 35 2019 Changes.2.col_mapped.SQLinsert.xlsx' ,/*[sort]=*/ '818'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7" s="60" t="str">
        <f t="shared" si="85"/>
        <v>,/*[srcSubOrder]=*/NULL,/*[srcFamily]=*/ 'Rhabdoviridae' ,/*[srcSubFamily]=*/NULL,/*[srcGenus]=*/ 'Nucleorhabdovirus' ,/*[srcSubgenus]=*/NULL,/*[srcSpecies]=*/ 'Maize mosaic nucleorhabdovirus' ,/*[srcIstype]=*/NULL,/*[empty1]=*/NULL,/*[realm]=*/ 'Riboviria' ,/*[subrealm]=*/NULL,/*[kingdom]=*/NULL,/*[subkingdom]=*/NULL,/*[phylum]=*/NULL,/*[Subphylum]=*/NULL,/*[class]=*/NULL</v>
      </c>
      <c r="BA827" s="60" t="str">
        <f t="shared" si="86"/>
        <v xml:space="preserve">,/*[subclass]=*/NULL,/*[order]=*/ 'Mononegavirales' ,/*[suborder]=*/NULL,/*[family]=*/ 'Rhabdoviridae' ,/*[subfamily]=*/NULL,/*[genus]=*/ 'Alphanucleorhabdovirus' ,/*[subgenus]=*/NULL,/*[species]=*/ 'Maize mosaic alphanucleorhabdovirus' ,/*[isType]=*/ '0' ,/*[exemplarAccessions]=*/ 'AY618418' ,/*[exemplarName]=*/ 'maize mosaic virus' ,/*[abbrev]=*/ 'MMV' ,/*[exemplarIsolate]=*/ 'USA' ,/*[isComplete]=*/ 'CG' ,/*[molecule]=*/ 'ssRNA (-)' </v>
      </c>
      <c r="BB827" s="60" t="str">
        <f t="shared" si="87"/>
        <v xml:space="preserve">,/*[change]=*/ 'Move; rename' ,/*[rank]=*/ 'species' </v>
      </c>
    </row>
    <row r="828" spans="1:54" x14ac:dyDescent="0.2">
      <c r="A8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8" s="14">
        <v>819</v>
      </c>
      <c r="D828" s="16" t="s">
        <v>2507</v>
      </c>
      <c r="E828" s="14" t="s">
        <v>5802</v>
      </c>
      <c r="F828" s="16" t="s">
        <v>5474</v>
      </c>
      <c r="G828" s="24" t="s">
        <v>104</v>
      </c>
      <c r="H828" s="24"/>
      <c r="I828" s="24"/>
      <c r="J828" s="24"/>
      <c r="K828" s="24"/>
      <c r="L828" s="24"/>
      <c r="M828" s="24"/>
      <c r="N828" s="24"/>
      <c r="O828" s="24" t="s">
        <v>108</v>
      </c>
      <c r="P828" s="24"/>
      <c r="Q828" s="24" t="s">
        <v>570</v>
      </c>
      <c r="R828" s="24"/>
      <c r="S828" s="24" t="s">
        <v>2508</v>
      </c>
      <c r="T828" s="24"/>
      <c r="U828" s="24" t="s">
        <v>2528</v>
      </c>
      <c r="V828" s="24"/>
      <c r="X828" s="6" t="s">
        <v>104</v>
      </c>
      <c r="Y828" s="6"/>
      <c r="Z828" s="6"/>
      <c r="AA828" s="6"/>
      <c r="AB828" s="6"/>
      <c r="AC828" s="6"/>
      <c r="AD828" s="6"/>
      <c r="AE828" s="6"/>
      <c r="AF828" s="6" t="s">
        <v>108</v>
      </c>
      <c r="AG828" s="6"/>
      <c r="AH828" s="6" t="s">
        <v>570</v>
      </c>
      <c r="AI828" s="6"/>
      <c r="AJ828" s="6" t="s">
        <v>2509</v>
      </c>
      <c r="AK828" s="6"/>
      <c r="AL828" s="6" t="s">
        <v>2529</v>
      </c>
      <c r="AM828" s="5">
        <v>1</v>
      </c>
      <c r="AN828" s="10" t="s">
        <v>2530</v>
      </c>
      <c r="AO828" s="10" t="s">
        <v>2531</v>
      </c>
      <c r="AP828" s="6" t="s">
        <v>2532</v>
      </c>
      <c r="AQ828" s="10" t="s">
        <v>2533</v>
      </c>
      <c r="AR828" s="10" t="s">
        <v>8</v>
      </c>
      <c r="AS828" s="10" t="s">
        <v>53</v>
      </c>
      <c r="AT828" s="10" t="s">
        <v>45</v>
      </c>
      <c r="AU828" s="10" t="s">
        <v>11</v>
      </c>
      <c r="AV828" s="10"/>
      <c r="AW828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'819'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'Potato yellow dwarf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'Potato yellow dwarf alphanucleorhabdovirus ' ,/*[isType]=*/ '1' ,/*[exemplarAccessions]=*/ 'GU734660' ,/*[exemplarName]=*/ 'potato yellow dwarf virus' ,/*[abbrev]=*/ 'PYDV' ,/*[exemplarIsolate]=*/ 'SYDV'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8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8" s="60" t="str">
        <f t="shared" ca="1" si="84"/>
        <v xml:space="preserve">/*[filename]=*/ 'ICTV MSL Release 35 2019 Changes.2.col_mapped.SQLinsert.xlsx' ,/*[sort]=*/ '819'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8" s="60" t="str">
        <f t="shared" si="85"/>
        <v>,/*[srcSubOrder]=*/NULL,/*[srcFamily]=*/ 'Rhabdoviridae' ,/*[srcSubFamily]=*/NULL,/*[srcGenus]=*/ 'Nucleorhabdovirus' ,/*[srcSubgenus]=*/NULL,/*[srcSpecies]=*/ 'Potato yellow dwarf nucleorhabdovirus' ,/*[srcIstype]=*/NULL,/*[empty1]=*/NULL,/*[realm]=*/ 'Riboviria' ,/*[subrealm]=*/NULL,/*[kingdom]=*/NULL,/*[subkingdom]=*/NULL,/*[phylum]=*/NULL,/*[Subphylum]=*/NULL,/*[class]=*/NULL</v>
      </c>
      <c r="BA828" s="60" t="str">
        <f t="shared" si="86"/>
        <v xml:space="preserve">,/*[subclass]=*/NULL,/*[order]=*/ 'Mononegavirales' ,/*[suborder]=*/NULL,/*[family]=*/ 'Rhabdoviridae' ,/*[subfamily]=*/NULL,/*[genus]=*/ 'Alphanucleorhabdovirus' ,/*[subgenus]=*/NULL,/*[species]=*/ 'Potato yellow dwarf alphanucleorhabdovirus ' ,/*[isType]=*/ '1' ,/*[exemplarAccessions]=*/ 'GU734660' ,/*[exemplarName]=*/ 'potato yellow dwarf virus' ,/*[abbrev]=*/ 'PYDV' ,/*[exemplarIsolate]=*/ 'SYDV' ,/*[isComplete]=*/ 'CG' ,/*[molecule]=*/ 'ssRNA (-)' </v>
      </c>
      <c r="BB828" s="60" t="str">
        <f t="shared" si="87"/>
        <v xml:space="preserve">,/*[change]=*/ 'Move; rename' ,/*[rank]=*/ 'species' </v>
      </c>
    </row>
    <row r="829" spans="1:54" x14ac:dyDescent="0.2">
      <c r="A8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9" s="14">
        <v>820</v>
      </c>
      <c r="D829" s="16" t="s">
        <v>2507</v>
      </c>
      <c r="E829" s="14" t="s">
        <v>5802</v>
      </c>
      <c r="F829" s="16" t="s">
        <v>5474</v>
      </c>
      <c r="G829" s="24" t="s">
        <v>104</v>
      </c>
      <c r="H829" s="24"/>
      <c r="I829" s="24"/>
      <c r="J829" s="24"/>
      <c r="K829" s="24"/>
      <c r="L829" s="24"/>
      <c r="M829" s="24"/>
      <c r="N829" s="24"/>
      <c r="O829" s="24" t="s">
        <v>108</v>
      </c>
      <c r="P829" s="24"/>
      <c r="Q829" s="24" t="s">
        <v>570</v>
      </c>
      <c r="R829" s="24"/>
      <c r="S829" s="24" t="s">
        <v>2508</v>
      </c>
      <c r="T829" s="24"/>
      <c r="U829" s="24" t="s">
        <v>2534</v>
      </c>
      <c r="V829" s="24"/>
      <c r="X829" s="6" t="s">
        <v>104</v>
      </c>
      <c r="Y829" s="6"/>
      <c r="Z829" s="6"/>
      <c r="AA829" s="6"/>
      <c r="AB829" s="6"/>
      <c r="AC829" s="6"/>
      <c r="AD829" s="6"/>
      <c r="AE829" s="6"/>
      <c r="AF829" s="6" t="s">
        <v>108</v>
      </c>
      <c r="AG829" s="6"/>
      <c r="AH829" s="6" t="s">
        <v>570</v>
      </c>
      <c r="AI829" s="6"/>
      <c r="AJ829" s="6" t="s">
        <v>2509</v>
      </c>
      <c r="AK829" s="6"/>
      <c r="AL829" s="6" t="s">
        <v>2535</v>
      </c>
      <c r="AM829" s="5">
        <v>0</v>
      </c>
      <c r="AN829" s="10" t="s">
        <v>2536</v>
      </c>
      <c r="AO829" s="10" t="s">
        <v>2537</v>
      </c>
      <c r="AP829" s="6" t="s">
        <v>2538</v>
      </c>
      <c r="AQ829" s="10" t="s">
        <v>2486</v>
      </c>
      <c r="AR829" s="10" t="s">
        <v>8</v>
      </c>
      <c r="AS829" s="10" t="s">
        <v>53</v>
      </c>
      <c r="AT829" s="10" t="s">
        <v>45</v>
      </c>
      <c r="AU829" s="10" t="s">
        <v>11</v>
      </c>
      <c r="AV829" s="10"/>
      <c r="AW829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'820'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'Rice yellow stunt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'Rice yellow stunt alphanucleorhabdovirus ' ,/*[isType]=*/ '0' ,/*[exemplarAccessions]=*/ 'AB011257 ' ,/*[exemplarName]=*/ 'rice yellow stunt virus' ,/*[abbrev]=*/ 'RYSV' ,/*[exemplarIsolate]=*/ 'China'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9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9" s="60" t="str">
        <f t="shared" ca="1" si="84"/>
        <v xml:space="preserve">/*[filename]=*/ 'ICTV MSL Release 35 2019 Changes.2.col_mapped.SQLinsert.xlsx' ,/*[sort]=*/ '820'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9" s="60" t="str">
        <f t="shared" si="85"/>
        <v>,/*[srcSubOrder]=*/NULL,/*[srcFamily]=*/ 'Rhabdoviridae' ,/*[srcSubFamily]=*/NULL,/*[srcGenus]=*/ 'Nucleorhabdovirus' ,/*[srcSubgenus]=*/NULL,/*[srcSpecies]=*/ 'Rice yellow stunt nucleorhabdovirus' ,/*[srcIstype]=*/NULL,/*[empty1]=*/NULL,/*[realm]=*/ 'Riboviria' ,/*[subrealm]=*/NULL,/*[kingdom]=*/NULL,/*[subkingdom]=*/NULL,/*[phylum]=*/NULL,/*[Subphylum]=*/NULL,/*[class]=*/NULL</v>
      </c>
      <c r="BA829" s="60" t="str">
        <f t="shared" si="86"/>
        <v xml:space="preserve">,/*[subclass]=*/NULL,/*[order]=*/ 'Mononegavirales' ,/*[suborder]=*/NULL,/*[family]=*/ 'Rhabdoviridae' ,/*[subfamily]=*/NULL,/*[genus]=*/ 'Alphanucleorhabdovirus' ,/*[subgenus]=*/NULL,/*[species]=*/ 'Rice yellow stunt alphanucleorhabdovirus ' ,/*[isType]=*/ '0' ,/*[exemplarAccessions]=*/ 'AB011257 ' ,/*[exemplarName]=*/ 'rice yellow stunt virus' ,/*[abbrev]=*/ 'RYSV' ,/*[exemplarIsolate]=*/ 'China' ,/*[isComplete]=*/ 'CG' ,/*[molecule]=*/ 'ssRNA (-)' </v>
      </c>
      <c r="BB829" s="60" t="str">
        <f t="shared" si="87"/>
        <v xml:space="preserve">,/*[change]=*/ 'Move; rename' ,/*[rank]=*/ 'species' </v>
      </c>
    </row>
    <row r="830" spans="1:54" x14ac:dyDescent="0.2">
      <c r="A8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0" s="14">
        <v>821</v>
      </c>
      <c r="D830" s="16" t="s">
        <v>2507</v>
      </c>
      <c r="E830" s="14" t="s">
        <v>5802</v>
      </c>
      <c r="F830" s="16" t="s">
        <v>5474</v>
      </c>
      <c r="G830" s="24" t="s">
        <v>104</v>
      </c>
      <c r="H830" s="24"/>
      <c r="I830" s="24"/>
      <c r="J830" s="24"/>
      <c r="K830" s="24"/>
      <c r="L830" s="24"/>
      <c r="M830" s="24"/>
      <c r="N830" s="24"/>
      <c r="O830" s="24" t="s">
        <v>108</v>
      </c>
      <c r="P830" s="24"/>
      <c r="Q830" s="24" t="s">
        <v>570</v>
      </c>
      <c r="R830" s="24"/>
      <c r="S830" s="24" t="s">
        <v>2508</v>
      </c>
      <c r="T830" s="24"/>
      <c r="U830" s="24" t="s">
        <v>2539</v>
      </c>
      <c r="V830" s="24"/>
      <c r="X830" s="6" t="s">
        <v>104</v>
      </c>
      <c r="Y830" s="6"/>
      <c r="Z830" s="6"/>
      <c r="AA830" s="6"/>
      <c r="AB830" s="6"/>
      <c r="AC830" s="6"/>
      <c r="AD830" s="6"/>
      <c r="AE830" s="6"/>
      <c r="AF830" s="6" t="s">
        <v>108</v>
      </c>
      <c r="AG830" s="6"/>
      <c r="AH830" s="6" t="s">
        <v>570</v>
      </c>
      <c r="AI830" s="6"/>
      <c r="AJ830" s="6" t="s">
        <v>2509</v>
      </c>
      <c r="AK830" s="6"/>
      <c r="AL830" s="6" t="s">
        <v>2540</v>
      </c>
      <c r="AM830" s="5">
        <v>0</v>
      </c>
      <c r="AN830" s="10" t="s">
        <v>2541</v>
      </c>
      <c r="AO830" s="10" t="s">
        <v>2542</v>
      </c>
      <c r="AP830" s="6" t="s">
        <v>2543</v>
      </c>
      <c r="AQ830" s="10" t="s">
        <v>2544</v>
      </c>
      <c r="AR830" s="10" t="s">
        <v>8</v>
      </c>
      <c r="AS830" s="10" t="s">
        <v>53</v>
      </c>
      <c r="AT830" s="10" t="s">
        <v>45</v>
      </c>
      <c r="AU830" s="10" t="s">
        <v>11</v>
      </c>
      <c r="AV830" s="10"/>
      <c r="AW830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'Taro vein chlorosis nucleorhabdovirus 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'Taro vein chlorosis alphanucleorhabdovirus' ,/*[isType]=*/ '0' ,/*[exemplarAccessions]=*/ 'AY674964  ' ,/*[exemplarName]=*/ 'taro vein chlorosis virus' ,/*[abbrev]=*/ 'TaVCV' ,/*[exemplarIsolate]=*/ 'Fiji'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30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0" s="60" t="str">
        <f t="shared" ca="1" si="84"/>
        <v xml:space="preserve">/*[filename]=*/ 'ICTV MSL Release 35 2019 Changes.2.col_mapped.SQLinsert.xlsx' ,/*[sort]=*/ '821'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0" s="60" t="str">
        <f t="shared" si="85"/>
        <v>,/*[srcSubOrder]=*/NULL,/*[srcFamily]=*/ 'Rhabdoviridae' ,/*[srcSubFamily]=*/NULL,/*[srcGenus]=*/ 'Nucleorhabdovirus' ,/*[srcSubgenus]=*/NULL,/*[srcSpecies]=*/ 'Taro vein chlorosis nucleorhabdovirus ' ,/*[srcIstype]=*/NULL,/*[empty1]=*/NULL,/*[realm]=*/ 'Riboviria' ,/*[subrealm]=*/NULL,/*[kingdom]=*/NULL,/*[subkingdom]=*/NULL,/*[phylum]=*/NULL,/*[Subphylum]=*/NULL,/*[class]=*/NULL</v>
      </c>
      <c r="BA830" s="60" t="str">
        <f t="shared" si="86"/>
        <v xml:space="preserve">,/*[subclass]=*/NULL,/*[order]=*/ 'Mononegavirales' ,/*[suborder]=*/NULL,/*[family]=*/ 'Rhabdoviridae' ,/*[subfamily]=*/NULL,/*[genus]=*/ 'Alphanucleorhabdovirus' ,/*[subgenus]=*/NULL,/*[species]=*/ 'Taro vein chlorosis alphanucleorhabdovirus' ,/*[isType]=*/ '0' ,/*[exemplarAccessions]=*/ 'AY674964  ' ,/*[exemplarName]=*/ 'taro vein chlorosis virus' ,/*[abbrev]=*/ 'TaVCV' ,/*[exemplarIsolate]=*/ 'Fiji' ,/*[isComplete]=*/ 'CG' ,/*[molecule]=*/ 'ssRNA (-)' </v>
      </c>
      <c r="BB830" s="60" t="str">
        <f t="shared" si="87"/>
        <v xml:space="preserve">,/*[change]=*/ 'Move; rename' ,/*[rank]=*/ 'species' </v>
      </c>
    </row>
    <row r="831" spans="1:54" x14ac:dyDescent="0.2">
      <c r="A8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1" s="14">
        <v>822</v>
      </c>
      <c r="D831" s="16" t="s">
        <v>2507</v>
      </c>
      <c r="E831" s="14" t="s">
        <v>5802</v>
      </c>
      <c r="F831" s="16" t="s">
        <v>5474</v>
      </c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X831" s="6" t="s">
        <v>104</v>
      </c>
      <c r="Y831" s="6"/>
      <c r="Z831" s="6"/>
      <c r="AA831" s="6"/>
      <c r="AB831" s="6"/>
      <c r="AC831" s="6"/>
      <c r="AD831" s="6"/>
      <c r="AE831" s="6"/>
      <c r="AF831" s="6" t="s">
        <v>108</v>
      </c>
      <c r="AG831" s="6"/>
      <c r="AH831" s="6" t="s">
        <v>570</v>
      </c>
      <c r="AI831" s="6"/>
      <c r="AJ831" s="6" t="s">
        <v>2509</v>
      </c>
      <c r="AK831" s="6"/>
      <c r="AL831" s="6" t="s">
        <v>2545</v>
      </c>
      <c r="AM831" s="5">
        <v>0</v>
      </c>
      <c r="AN831" s="10" t="s">
        <v>2546</v>
      </c>
      <c r="AO831" s="10" t="s">
        <v>2547</v>
      </c>
      <c r="AP831" s="6" t="s">
        <v>2548</v>
      </c>
      <c r="AQ831" s="10" t="s">
        <v>2549</v>
      </c>
      <c r="AR831" s="10" t="s">
        <v>8</v>
      </c>
      <c r="AS831" s="10" t="s">
        <v>53</v>
      </c>
      <c r="AT831" s="10" t="s">
        <v>10</v>
      </c>
      <c r="AU831" s="10" t="s">
        <v>11</v>
      </c>
      <c r="AV831" s="10"/>
      <c r="AW831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'Wheat yellow striate alphanucleorhabdovirus' ,/*[isType]=*/ '0' ,/*[exemplarAccessions]=*/ 'MG604920' ,/*[exemplarName]=*/ 'wheat yellow striate virus ' ,/*[abbrev]=*/ 'WYSV' ,/*[exemplarIsolate]=*/ 'SX-HC'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1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1" s="60" t="str">
        <f t="shared" ca="1" si="84"/>
        <v>/*[filename]=*/ 'ICTV MSL Release 35 2019 Changes.2.col_mapped.SQLinsert.xlsx' ,/*[sort]=*/ '822'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1" s="60" t="str">
        <f t="shared" si="85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1" s="60" t="str">
        <f t="shared" si="86"/>
        <v xml:space="preserve">,/*[subclass]=*/NULL,/*[order]=*/ 'Mononegavirales' ,/*[suborder]=*/NULL,/*[family]=*/ 'Rhabdoviridae' ,/*[subfamily]=*/NULL,/*[genus]=*/ 'Alphanucleorhabdovirus' ,/*[subgenus]=*/NULL,/*[species]=*/ 'Wheat yellow striate alphanucleorhabdovirus' ,/*[isType]=*/ '0' ,/*[exemplarAccessions]=*/ 'MG604920' ,/*[exemplarName]=*/ 'wheat yellow striate virus ' ,/*[abbrev]=*/ 'WYSV' ,/*[exemplarIsolate]=*/ 'SX-HC' ,/*[isComplete]=*/ 'CG' ,/*[molecule]=*/ 'ssRNA (-)' </v>
      </c>
      <c r="BB831" s="60" t="str">
        <f t="shared" si="87"/>
        <v xml:space="preserve">,/*[change]=*/ 'Create new' ,/*[rank]=*/ 'species' </v>
      </c>
    </row>
    <row r="832" spans="1:54" x14ac:dyDescent="0.2">
      <c r="A8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2" s="14">
        <v>823</v>
      </c>
      <c r="D832" s="16" t="s">
        <v>2507</v>
      </c>
      <c r="E832" s="14" t="s">
        <v>5802</v>
      </c>
      <c r="F832" s="16" t="s">
        <v>5474</v>
      </c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X832" s="6" t="s">
        <v>104</v>
      </c>
      <c r="Y832" s="6"/>
      <c r="Z832" s="6"/>
      <c r="AA832" s="6"/>
      <c r="AB832" s="6"/>
      <c r="AC832" s="6"/>
      <c r="AD832" s="6"/>
      <c r="AE832" s="6"/>
      <c r="AF832" s="6" t="s">
        <v>108</v>
      </c>
      <c r="AG832" s="6"/>
      <c r="AH832" s="6" t="s">
        <v>570</v>
      </c>
      <c r="AI832" s="6"/>
      <c r="AJ832" s="6" t="s">
        <v>2509</v>
      </c>
      <c r="AK832" s="6"/>
      <c r="AL832" s="6" t="s">
        <v>2550</v>
      </c>
      <c r="AM832" s="5">
        <v>0</v>
      </c>
      <c r="AN832" s="10" t="s">
        <v>2551</v>
      </c>
      <c r="AO832" s="10" t="s">
        <v>2552</v>
      </c>
      <c r="AP832" s="6" t="s">
        <v>2553</v>
      </c>
      <c r="AQ832" s="10" t="s">
        <v>2554</v>
      </c>
      <c r="AR832" s="10" t="s">
        <v>8</v>
      </c>
      <c r="AS832" s="10" t="s">
        <v>53</v>
      </c>
      <c r="AT832" s="10" t="s">
        <v>10</v>
      </c>
      <c r="AU832" s="10" t="s">
        <v>11</v>
      </c>
      <c r="AV832" s="10"/>
      <c r="AW832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'823'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'Morogoro maize-associated alphanucleorhabdovirus ' ,/*[isType]=*/ '0' ,/*[exemplarAccessions]=*/ 'MK063878' ,/*[exemplarName]=*/ 'Morogoro maize-associated virus ' ,/*[abbrev]=*/ 'MMaV' ,/*[exemplarIsolate]=*/ '16-0112'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2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2" s="60" t="str">
        <f t="shared" ca="1" si="84"/>
        <v>/*[filename]=*/ 'ICTV MSL Release 35 2019 Changes.2.col_mapped.SQLinsert.xlsx' ,/*[sort]=*/ '823'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2" s="60" t="str">
        <f t="shared" si="85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2" s="60" t="str">
        <f t="shared" si="86"/>
        <v xml:space="preserve">,/*[subclass]=*/NULL,/*[order]=*/ 'Mononegavirales' ,/*[suborder]=*/NULL,/*[family]=*/ 'Rhabdoviridae' ,/*[subfamily]=*/NULL,/*[genus]=*/ 'Alphanucleorhabdovirus' ,/*[subgenus]=*/NULL,/*[species]=*/ 'Morogoro maize-associated alphanucleorhabdovirus ' ,/*[isType]=*/ '0' ,/*[exemplarAccessions]=*/ 'MK063878' ,/*[exemplarName]=*/ 'Morogoro maize-associated virus ' ,/*[abbrev]=*/ 'MMaV' ,/*[exemplarIsolate]=*/ '16-0112' ,/*[isComplete]=*/ 'CG' ,/*[molecule]=*/ 'ssRNA (-)' </v>
      </c>
      <c r="BB832" s="60" t="str">
        <f t="shared" si="87"/>
        <v xml:space="preserve">,/*[change]=*/ 'Create new' ,/*[rank]=*/ 'species' </v>
      </c>
    </row>
    <row r="833" spans="1:54" x14ac:dyDescent="0.2">
      <c r="A8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3" s="14">
        <v>824</v>
      </c>
      <c r="D833" s="16" t="s">
        <v>2507</v>
      </c>
      <c r="E833" s="14" t="s">
        <v>5802</v>
      </c>
      <c r="F833" s="16" t="s">
        <v>5474</v>
      </c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X833" s="6" t="s">
        <v>104</v>
      </c>
      <c r="Y833" s="6"/>
      <c r="Z833" s="6"/>
      <c r="AA833" s="6"/>
      <c r="AB833" s="6"/>
      <c r="AC833" s="6"/>
      <c r="AD833" s="6"/>
      <c r="AE833" s="6"/>
      <c r="AF833" s="6" t="s">
        <v>108</v>
      </c>
      <c r="AG833" s="6"/>
      <c r="AH833" s="6" t="s">
        <v>570</v>
      </c>
      <c r="AI833" s="6"/>
      <c r="AJ833" s="6" t="s">
        <v>2509</v>
      </c>
      <c r="AK833" s="6"/>
      <c r="AL833" s="6" t="s">
        <v>2555</v>
      </c>
      <c r="AM833" s="5">
        <v>0</v>
      </c>
      <c r="AN833" s="10" t="s">
        <v>2556</v>
      </c>
      <c r="AO833" s="10" t="s">
        <v>2557</v>
      </c>
      <c r="AP833" s="6" t="s">
        <v>2558</v>
      </c>
      <c r="AQ833" s="10" t="s">
        <v>2559</v>
      </c>
      <c r="AR833" s="10" t="s">
        <v>8</v>
      </c>
      <c r="AS833" s="10" t="s">
        <v>53</v>
      </c>
      <c r="AT833" s="10" t="s">
        <v>10</v>
      </c>
      <c r="AU833" s="10" t="s">
        <v>11</v>
      </c>
      <c r="AV833" s="10"/>
      <c r="AW833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'824'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'Physostegia chlorotic mottle alphanucleorhabdovirus ' ,/*[isType]=*/ '0' ,/*[exemplarAccessions]=*/ 'KX636164' ,/*[exemplarName]=*/ 'Physostegia chlorotic mottle virus ' ,/*[abbrev]=*/ 'PhCMoV' ,/*[exemplarIsolate]=*/ 'PV-1182'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3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3" s="60" t="str">
        <f t="shared" ca="1" si="84"/>
        <v>/*[filename]=*/ 'ICTV MSL Release 35 2019 Changes.2.col_mapped.SQLinsert.xlsx' ,/*[sort]=*/ '824'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3" s="60" t="str">
        <f t="shared" si="85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3" s="60" t="str">
        <f t="shared" si="86"/>
        <v xml:space="preserve">,/*[subclass]=*/NULL,/*[order]=*/ 'Mononegavirales' ,/*[suborder]=*/NULL,/*[family]=*/ 'Rhabdoviridae' ,/*[subfamily]=*/NULL,/*[genus]=*/ 'Alphanucleorhabdovirus' ,/*[subgenus]=*/NULL,/*[species]=*/ 'Physostegia chlorotic mottle alphanucleorhabdovirus ' ,/*[isType]=*/ '0' ,/*[exemplarAccessions]=*/ 'KX636164' ,/*[exemplarName]=*/ 'Physostegia chlorotic mottle virus ' ,/*[abbrev]=*/ 'PhCMoV' ,/*[exemplarIsolate]=*/ 'PV-1182' ,/*[isComplete]=*/ 'CG' ,/*[molecule]=*/ 'ssRNA (-)' </v>
      </c>
      <c r="BB833" s="60" t="str">
        <f t="shared" si="87"/>
        <v xml:space="preserve">,/*[change]=*/ 'Create new' ,/*[rank]=*/ 'species' </v>
      </c>
    </row>
    <row r="834" spans="1:54" x14ac:dyDescent="0.2">
      <c r="A8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4" s="14">
        <v>825</v>
      </c>
      <c r="D834" s="16" t="s">
        <v>2507</v>
      </c>
      <c r="E834" s="14" t="s">
        <v>5802</v>
      </c>
      <c r="F834" s="16" t="s">
        <v>5474</v>
      </c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X834" s="6" t="s">
        <v>104</v>
      </c>
      <c r="Y834" s="6"/>
      <c r="Z834" s="6"/>
      <c r="AA834" s="6"/>
      <c r="AB834" s="6"/>
      <c r="AC834" s="6"/>
      <c r="AD834" s="6"/>
      <c r="AE834" s="6"/>
      <c r="AF834" s="6" t="s">
        <v>108</v>
      </c>
      <c r="AG834" s="6"/>
      <c r="AH834" s="6" t="s">
        <v>570</v>
      </c>
      <c r="AI834" s="6"/>
      <c r="AJ834" s="6" t="s">
        <v>2560</v>
      </c>
      <c r="AK834" s="6"/>
      <c r="AL834" s="6"/>
      <c r="AM834" s="6"/>
      <c r="AN834" s="10"/>
      <c r="AO834" s="10"/>
      <c r="AP834" s="10"/>
      <c r="AQ834" s="10"/>
      <c r="AR834" s="10"/>
      <c r="AS834" s="10" t="s">
        <v>53</v>
      </c>
      <c r="AT834" s="10" t="s">
        <v>10</v>
      </c>
      <c r="AU834" s="10" t="s">
        <v>13</v>
      </c>
      <c r="AV834" s="10"/>
      <c r="AW834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834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4" s="60" t="str">
        <f t="shared" ca="1" si="84"/>
        <v>/*[filename]=*/ 'ICTV MSL Release 35 2019 Changes.2.col_mapped.SQLinsert.xlsx' ,/*[sort]=*/ '825'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4" s="60" t="str">
        <f t="shared" si="85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4" s="60" t="str">
        <f t="shared" si="86"/>
        <v xml:space="preserve">,/*[subclass]=*/NULL,/*[order]=*/ 'Mononegavirales' ,/*[suborder]=*/NULL,/*[family]=*/ 'Rhabdoviridae' ,/*[subfamily]=*/NULL,/*[genus]=*/ 'Betanucleorhabdovirus ' ,/*[subgenus]=*/NULL,/*[species]=*/NULL,/*[isType]=*/NULL,/*[exemplarAccessions]=*/NULL,/*[exemplarName]=*/NULL,/*[abbrev]=*/NULL,/*[exemplarIsolate]=*/NULL,/*[isComplete]=*/NULL,/*[molecule]=*/ 'ssRNA (-)' </v>
      </c>
      <c r="BB834" s="60" t="str">
        <f t="shared" si="87"/>
        <v xml:space="preserve">,/*[change]=*/ 'Create new' ,/*[rank]=*/ 'genus' </v>
      </c>
    </row>
    <row r="835" spans="1:54" x14ac:dyDescent="0.2">
      <c r="A8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5" s="14">
        <v>826</v>
      </c>
      <c r="D835" s="16" t="s">
        <v>2507</v>
      </c>
      <c r="E835" s="14" t="s">
        <v>5802</v>
      </c>
      <c r="F835" s="16" t="s">
        <v>5474</v>
      </c>
      <c r="G835" s="24" t="s">
        <v>104</v>
      </c>
      <c r="H835" s="24"/>
      <c r="I835" s="24"/>
      <c r="J835" s="24"/>
      <c r="K835" s="24"/>
      <c r="L835" s="24"/>
      <c r="M835" s="24"/>
      <c r="N835" s="24"/>
      <c r="O835" s="24" t="s">
        <v>108</v>
      </c>
      <c r="P835" s="24"/>
      <c r="Q835" s="24" t="s">
        <v>570</v>
      </c>
      <c r="R835" s="24"/>
      <c r="S835" s="24" t="s">
        <v>2508</v>
      </c>
      <c r="T835" s="24"/>
      <c r="U835" s="24" t="s">
        <v>2561</v>
      </c>
      <c r="V835" s="24"/>
      <c r="X835" s="6" t="s">
        <v>104</v>
      </c>
      <c r="Y835" s="6"/>
      <c r="Z835" s="6"/>
      <c r="AA835" s="6"/>
      <c r="AB835" s="6"/>
      <c r="AC835" s="6"/>
      <c r="AD835" s="6"/>
      <c r="AE835" s="6"/>
      <c r="AF835" s="6" t="s">
        <v>108</v>
      </c>
      <c r="AG835" s="6"/>
      <c r="AH835" s="6" t="s">
        <v>570</v>
      </c>
      <c r="AI835" s="6"/>
      <c r="AJ835" s="6" t="s">
        <v>2560</v>
      </c>
      <c r="AK835" s="6"/>
      <c r="AL835" s="6" t="s">
        <v>2562</v>
      </c>
      <c r="AM835" s="5">
        <v>0</v>
      </c>
      <c r="AN835" s="10"/>
      <c r="AO835" s="10" t="s">
        <v>2563</v>
      </c>
      <c r="AP835" s="6" t="s">
        <v>2564</v>
      </c>
      <c r="AQ835" s="10" t="s">
        <v>2527</v>
      </c>
      <c r="AR835" s="10"/>
      <c r="AS835" s="10" t="s">
        <v>53</v>
      </c>
      <c r="AT835" s="10" t="s">
        <v>45</v>
      </c>
      <c r="AU835" s="10" t="s">
        <v>11</v>
      </c>
      <c r="AV835" s="10"/>
      <c r="AW835" s="60" t="str">
        <f t="shared" ca="1" si="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'Sowthistle yellow vein nucleorhabdovirus 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'Sowthistle yellow vein betanucleorhabdovirus ' ,/*[isType]=*/ '0' ,/*[exemplarAccessions]=*/NULL,/*[exemplarName]=*/ 'sowthistle yellow vein virus' ,/*[abbrev]=*/ 'SYVV' ,/*[exemplarIsolate]=*/ 'USA' ,/*[isComplete]=*/NULL,/*[molecule]=*/ 'ssRNA (-)' ,/*[change]=*/ 'Move; rename' ,/*[rank]=*/ 'species' /*,_comment='loaded from D:\client\github\ICTVonlineDbLoad\excel_files\[ICTV MSL Release 35 2019 Changes.2.col_mapped.SQLinsert.xlsx]load_next_msl'*/)</v>
      </c>
      <c r="AX835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5" s="60" t="str">
        <f t="shared" ca="1" si="84"/>
        <v xml:space="preserve">/*[filename]=*/ 'ICTV MSL Release 35 2019 Changes.2.col_mapped.SQLinsert.xlsx' ,/*[sort]=*/ '826'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5" s="60" t="str">
        <f t="shared" si="85"/>
        <v>,/*[srcSubOrder]=*/NULL,/*[srcFamily]=*/ 'Rhabdoviridae' ,/*[srcSubFamily]=*/NULL,/*[srcGenus]=*/ 'Nucleorhabdovirus' ,/*[srcSubgenus]=*/NULL,/*[srcSpecies]=*/ 'Sowthistle yellow vein nucleorhabdovirus ' ,/*[srcIstype]=*/NULL,/*[empty1]=*/NULL,/*[realm]=*/ 'Riboviria' ,/*[subrealm]=*/NULL,/*[kingdom]=*/NULL,/*[subkingdom]=*/NULL,/*[phylum]=*/NULL,/*[Subphylum]=*/NULL,/*[class]=*/NULL</v>
      </c>
      <c r="BA835" s="60" t="str">
        <f t="shared" si="86"/>
        <v xml:space="preserve">,/*[subclass]=*/NULL,/*[order]=*/ 'Mononegavirales' ,/*[suborder]=*/NULL,/*[family]=*/ 'Rhabdoviridae' ,/*[subfamily]=*/NULL,/*[genus]=*/ 'Betanucleorhabdovirus ' ,/*[subgenus]=*/NULL,/*[species]=*/ 'Sowthistle yellow vein betanucleorhabdovirus ' ,/*[isType]=*/ '0' ,/*[exemplarAccessions]=*/NULL,/*[exemplarName]=*/ 'sowthistle yellow vein virus' ,/*[abbrev]=*/ 'SYVV' ,/*[exemplarIsolate]=*/ 'USA' ,/*[isComplete]=*/NULL,/*[molecule]=*/ 'ssRNA (-)' </v>
      </c>
      <c r="BB835" s="60" t="str">
        <f t="shared" si="87"/>
        <v xml:space="preserve">,/*[change]=*/ 'Move; rename' ,/*[rank]=*/ 'species' </v>
      </c>
    </row>
    <row r="836" spans="1:54" x14ac:dyDescent="0.2">
      <c r="A8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6" s="14">
        <v>827</v>
      </c>
      <c r="D836" s="16" t="s">
        <v>2507</v>
      </c>
      <c r="E836" s="14" t="s">
        <v>5802</v>
      </c>
      <c r="F836" s="16" t="s">
        <v>5474</v>
      </c>
      <c r="G836" s="24" t="s">
        <v>104</v>
      </c>
      <c r="H836" s="24"/>
      <c r="I836" s="24"/>
      <c r="J836" s="24"/>
      <c r="K836" s="24"/>
      <c r="L836" s="24"/>
      <c r="M836" s="24"/>
      <c r="N836" s="24"/>
      <c r="O836" s="24" t="s">
        <v>108</v>
      </c>
      <c r="P836" s="24"/>
      <c r="Q836" s="24" t="s">
        <v>570</v>
      </c>
      <c r="R836" s="24"/>
      <c r="S836" s="24" t="s">
        <v>2508</v>
      </c>
      <c r="T836" s="24"/>
      <c r="U836" s="24" t="s">
        <v>2565</v>
      </c>
      <c r="V836" s="24"/>
      <c r="X836" s="6" t="s">
        <v>104</v>
      </c>
      <c r="Y836" s="6"/>
      <c r="Z836" s="6"/>
      <c r="AA836" s="6"/>
      <c r="AB836" s="6"/>
      <c r="AC836" s="6"/>
      <c r="AD836" s="6"/>
      <c r="AE836" s="6"/>
      <c r="AF836" s="6" t="s">
        <v>108</v>
      </c>
      <c r="AG836" s="6"/>
      <c r="AH836" s="6" t="s">
        <v>570</v>
      </c>
      <c r="AI836" s="6"/>
      <c r="AJ836" s="6" t="s">
        <v>2560</v>
      </c>
      <c r="AK836" s="6"/>
      <c r="AL836" s="6" t="s">
        <v>2566</v>
      </c>
      <c r="AM836" s="5">
        <v>0</v>
      </c>
      <c r="AN836" s="10" t="s">
        <v>2567</v>
      </c>
      <c r="AO836" s="10" t="s">
        <v>2568</v>
      </c>
      <c r="AP836" s="6" t="s">
        <v>2569</v>
      </c>
      <c r="AQ836" s="10" t="s">
        <v>2570</v>
      </c>
      <c r="AR836" s="10" t="s">
        <v>8</v>
      </c>
      <c r="AS836" s="10" t="s">
        <v>53</v>
      </c>
      <c r="AT836" s="10" t="s">
        <v>45</v>
      </c>
      <c r="AU836" s="10" t="s">
        <v>11</v>
      </c>
      <c r="AV836" s="10"/>
      <c r="AW836" s="60" t="str">
        <f t="shared" ref="AW836:AW899" ca="1" si="93">CLEAN(
CONCATENATE(
"insert into [",MID(AW$1,4,100),"] (",
      AX836,
      "/* "",[_comments]"" */ ",
") values (",
AY836,AZ836,BA836,BB836,
CONCATENATE("/*,_comment='loaded from ",SUBSTITUTE(CELL("filename",AX835),"'","''"),"'*/"),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'Datura yellow vein nucleorhabdovirus 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'Datura yellow vein betanucleorhabdovirus ' ,/*[isType]=*/ '0' ,/*[exemplarAccessions]=*/ 'KM823531' ,/*[exemplarName]=*/ 'datura yellow vein virus' ,/*[abbrev]=*/ 'DYVV' ,/*[exemplarIsolate]=*/ 'Australia'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36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6" s="60" t="str">
        <f t="shared" ca="1" si="84"/>
        <v xml:space="preserve">/*[filename]=*/ 'ICTV MSL Release 35 2019 Changes.2.col_mapped.SQLinsert.xlsx' ,/*[sort]=*/ '827'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6" s="60" t="str">
        <f t="shared" si="85"/>
        <v>,/*[srcSubOrder]=*/NULL,/*[srcFamily]=*/ 'Rhabdoviridae' ,/*[srcSubFamily]=*/NULL,/*[srcGenus]=*/ 'Nucleorhabdovirus' ,/*[srcSubgenus]=*/NULL,/*[srcSpecies]=*/ 'Datura yellow vein nucleorhabdovirus ' ,/*[srcIstype]=*/NULL,/*[empty1]=*/NULL,/*[realm]=*/ 'Riboviria' ,/*[subrealm]=*/NULL,/*[kingdom]=*/NULL,/*[subkingdom]=*/NULL,/*[phylum]=*/NULL,/*[Subphylum]=*/NULL,/*[class]=*/NULL</v>
      </c>
      <c r="BA836" s="60" t="str">
        <f t="shared" si="86"/>
        <v xml:space="preserve">,/*[subclass]=*/NULL,/*[order]=*/ 'Mononegavirales' ,/*[suborder]=*/NULL,/*[family]=*/ 'Rhabdoviridae' ,/*[subfamily]=*/NULL,/*[genus]=*/ 'Betanucleorhabdovirus ' ,/*[subgenus]=*/NULL,/*[species]=*/ 'Datura yellow vein betanucleorhabdovirus ' ,/*[isType]=*/ '0' ,/*[exemplarAccessions]=*/ 'KM823531' ,/*[exemplarName]=*/ 'datura yellow vein virus' ,/*[abbrev]=*/ 'DYVV' ,/*[exemplarIsolate]=*/ 'Australia' ,/*[isComplete]=*/ 'CG' ,/*[molecule]=*/ 'ssRNA (-)' </v>
      </c>
      <c r="BB836" s="60" t="str">
        <f t="shared" si="87"/>
        <v xml:space="preserve">,/*[change]=*/ 'Move; rename' ,/*[rank]=*/ 'species' </v>
      </c>
    </row>
    <row r="837" spans="1:54" x14ac:dyDescent="0.2">
      <c r="A8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7" s="14">
        <v>828</v>
      </c>
      <c r="D837" s="16" t="s">
        <v>2507</v>
      </c>
      <c r="E837" s="14" t="s">
        <v>5802</v>
      </c>
      <c r="F837" s="16" t="s">
        <v>5474</v>
      </c>
      <c r="G837" s="24" t="s">
        <v>104</v>
      </c>
      <c r="H837" s="24"/>
      <c r="I837" s="24"/>
      <c r="J837" s="24"/>
      <c r="K837" s="24"/>
      <c r="L837" s="24"/>
      <c r="M837" s="24"/>
      <c r="N837" s="24"/>
      <c r="O837" s="24" t="s">
        <v>108</v>
      </c>
      <c r="P837" s="24"/>
      <c r="Q837" s="24" t="s">
        <v>570</v>
      </c>
      <c r="R837" s="24"/>
      <c r="S837" s="24" t="s">
        <v>2508</v>
      </c>
      <c r="T837" s="24"/>
      <c r="U837" s="24" t="s">
        <v>2571</v>
      </c>
      <c r="V837" s="24"/>
      <c r="X837" s="6" t="s">
        <v>104</v>
      </c>
      <c r="Y837" s="6"/>
      <c r="Z837" s="6"/>
      <c r="AA837" s="6"/>
      <c r="AB837" s="6"/>
      <c r="AC837" s="6"/>
      <c r="AD837" s="6"/>
      <c r="AE837" s="6"/>
      <c r="AF837" s="6" t="s">
        <v>108</v>
      </c>
      <c r="AG837" s="6"/>
      <c r="AH837" s="6" t="s">
        <v>570</v>
      </c>
      <c r="AI837" s="6"/>
      <c r="AJ837" s="6" t="s">
        <v>2560</v>
      </c>
      <c r="AK837" s="6"/>
      <c r="AL837" s="6" t="s">
        <v>2572</v>
      </c>
      <c r="AM837" s="5">
        <v>1</v>
      </c>
      <c r="AN837" s="10" t="s">
        <v>2573</v>
      </c>
      <c r="AO837" s="10" t="s">
        <v>2574</v>
      </c>
      <c r="AP837" s="6" t="s">
        <v>2575</v>
      </c>
      <c r="AQ837" s="10" t="s">
        <v>2527</v>
      </c>
      <c r="AR837" s="10" t="s">
        <v>8</v>
      </c>
      <c r="AS837" s="10" t="s">
        <v>53</v>
      </c>
      <c r="AT837" s="10" t="s">
        <v>45</v>
      </c>
      <c r="AU837" s="10" t="s">
        <v>11</v>
      </c>
      <c r="AV837" s="10"/>
      <c r="AW837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'Sonchus yellow net nucleorhabdovirus  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'Sonchus yellow net betanucleorhabdovirus ' ,/*[isType]=*/ '1' ,/*[exemplarAccessions]=*/ 'L32603' ,/*[exemplarName]=*/ 'sonchus yellow net virus' ,/*[abbrev]=*/ 'SYNV' ,/*[exemplarIsolate]=*/ 'USA'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37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7" s="60" t="str">
        <f t="shared" ca="1" si="84"/>
        <v xml:space="preserve">/*[filename]=*/ 'ICTV MSL Release 35 2019 Changes.2.col_mapped.SQLinsert.xlsx' ,/*[sort]=*/ '828'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7" s="60" t="str">
        <f t="shared" si="85"/>
        <v>,/*[srcSubOrder]=*/NULL,/*[srcFamily]=*/ 'Rhabdoviridae' ,/*[srcSubFamily]=*/NULL,/*[srcGenus]=*/ 'Nucleorhabdovirus' ,/*[srcSubgenus]=*/NULL,/*[srcSpecies]=*/ 'Sonchus yellow net nucleorhabdovirus  ' ,/*[srcIstype]=*/NULL,/*[empty1]=*/NULL,/*[realm]=*/ 'Riboviria' ,/*[subrealm]=*/NULL,/*[kingdom]=*/NULL,/*[subkingdom]=*/NULL,/*[phylum]=*/NULL,/*[Subphylum]=*/NULL,/*[class]=*/NULL</v>
      </c>
      <c r="BA837" s="60" t="str">
        <f t="shared" si="86"/>
        <v xml:space="preserve">,/*[subclass]=*/NULL,/*[order]=*/ 'Mononegavirales' ,/*[suborder]=*/NULL,/*[family]=*/ 'Rhabdoviridae' ,/*[subfamily]=*/NULL,/*[genus]=*/ 'Betanucleorhabdovirus ' ,/*[subgenus]=*/NULL,/*[species]=*/ 'Sonchus yellow net betanucleorhabdovirus ' ,/*[isType]=*/ '1' ,/*[exemplarAccessions]=*/ 'L32603' ,/*[exemplarName]=*/ 'sonchus yellow net virus' ,/*[abbrev]=*/ 'SYNV' ,/*[exemplarIsolate]=*/ 'USA' ,/*[isComplete]=*/ 'CG' ,/*[molecule]=*/ 'ssRNA (-)' </v>
      </c>
      <c r="BB837" s="60" t="str">
        <f t="shared" si="87"/>
        <v xml:space="preserve">,/*[change]=*/ 'Move; rename' ,/*[rank]=*/ 'species' </v>
      </c>
    </row>
    <row r="838" spans="1:54" x14ac:dyDescent="0.2">
      <c r="A8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8" s="14">
        <v>829</v>
      </c>
      <c r="D838" s="16" t="s">
        <v>2507</v>
      </c>
      <c r="E838" s="14" t="s">
        <v>5802</v>
      </c>
      <c r="F838" s="16" t="s">
        <v>5474</v>
      </c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X838" s="6" t="s">
        <v>104</v>
      </c>
      <c r="Y838" s="6"/>
      <c r="Z838" s="6"/>
      <c r="AA838" s="6"/>
      <c r="AB838" s="6"/>
      <c r="AC838" s="6"/>
      <c r="AD838" s="6"/>
      <c r="AE838" s="6"/>
      <c r="AF838" s="6" t="s">
        <v>108</v>
      </c>
      <c r="AG838" s="6"/>
      <c r="AH838" s="6" t="s">
        <v>570</v>
      </c>
      <c r="AI838" s="6"/>
      <c r="AJ838" s="6" t="s">
        <v>2560</v>
      </c>
      <c r="AK838" s="6"/>
      <c r="AL838" s="6" t="s">
        <v>2576</v>
      </c>
      <c r="AM838" s="5">
        <v>0</v>
      </c>
      <c r="AN838" s="10" t="s">
        <v>2577</v>
      </c>
      <c r="AO838" s="10" t="s">
        <v>2578</v>
      </c>
      <c r="AP838" s="6" t="s">
        <v>2579</v>
      </c>
      <c r="AQ838" s="10" t="s">
        <v>2580</v>
      </c>
      <c r="AR838" s="10" t="s">
        <v>8</v>
      </c>
      <c r="AS838" s="10" t="s">
        <v>53</v>
      </c>
      <c r="AT838" s="10" t="s">
        <v>10</v>
      </c>
      <c r="AU838" s="10" t="s">
        <v>11</v>
      </c>
      <c r="AV838" s="10"/>
      <c r="AW838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'829'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'Blackcurrant betanucleorhabdovirus' ,/*[isType]=*/ '0' ,/*[exemplarAccessions]=*/ 'MF543022' ,/*[exemplarName]=*/ 'black currant-associated rhabdovirus ' ,/*[abbrev]=*/ 'BCaRV' ,/*[exemplarIsolate]=*/ 'Veloy'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8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8" s="60" t="str">
        <f t="shared" ca="1" si="84"/>
        <v>/*[filename]=*/ 'ICTV MSL Release 35 2019 Changes.2.col_mapped.SQLinsert.xlsx' ,/*[sort]=*/ '829'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8" s="60" t="str">
        <f t="shared" si="85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8" s="60" t="str">
        <f t="shared" si="86"/>
        <v xml:space="preserve">,/*[subclass]=*/NULL,/*[order]=*/ 'Mononegavirales' ,/*[suborder]=*/NULL,/*[family]=*/ 'Rhabdoviridae' ,/*[subfamily]=*/NULL,/*[genus]=*/ 'Betanucleorhabdovirus ' ,/*[subgenus]=*/NULL,/*[species]=*/ 'Blackcurrant betanucleorhabdovirus' ,/*[isType]=*/ '0' ,/*[exemplarAccessions]=*/ 'MF543022' ,/*[exemplarName]=*/ 'black currant-associated rhabdovirus ' ,/*[abbrev]=*/ 'BCaRV' ,/*[exemplarIsolate]=*/ 'Veloy' ,/*[isComplete]=*/ 'CG' ,/*[molecule]=*/ 'ssRNA (-)' </v>
      </c>
      <c r="BB838" s="60" t="str">
        <f t="shared" si="87"/>
        <v xml:space="preserve">,/*[change]=*/ 'Create new' ,/*[rank]=*/ 'species' </v>
      </c>
    </row>
    <row r="839" spans="1:54" x14ac:dyDescent="0.2">
      <c r="A8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9" s="14">
        <v>830</v>
      </c>
      <c r="D839" s="16" t="s">
        <v>2507</v>
      </c>
      <c r="E839" s="14" t="s">
        <v>5802</v>
      </c>
      <c r="F839" s="16" t="s">
        <v>5474</v>
      </c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X839" s="6" t="s">
        <v>104</v>
      </c>
      <c r="Y839" s="6"/>
      <c r="Z839" s="6"/>
      <c r="AA839" s="6"/>
      <c r="AB839" s="6"/>
      <c r="AC839" s="6"/>
      <c r="AD839" s="6"/>
      <c r="AE839" s="6"/>
      <c r="AF839" s="6" t="s">
        <v>108</v>
      </c>
      <c r="AG839" s="6"/>
      <c r="AH839" s="6" t="s">
        <v>570</v>
      </c>
      <c r="AI839" s="6"/>
      <c r="AJ839" s="6" t="s">
        <v>2560</v>
      </c>
      <c r="AK839" s="6"/>
      <c r="AL839" s="6" t="s">
        <v>2581</v>
      </c>
      <c r="AM839" s="5">
        <v>0</v>
      </c>
      <c r="AN839" s="10" t="s">
        <v>2582</v>
      </c>
      <c r="AO839" s="10" t="s">
        <v>2583</v>
      </c>
      <c r="AP839" s="6" t="s">
        <v>2584</v>
      </c>
      <c r="AQ839" s="10" t="s">
        <v>2585</v>
      </c>
      <c r="AR839" s="10" t="s">
        <v>8</v>
      </c>
      <c r="AS839" s="10" t="s">
        <v>53</v>
      </c>
      <c r="AT839" s="10" t="s">
        <v>10</v>
      </c>
      <c r="AU839" s="10" t="s">
        <v>11</v>
      </c>
      <c r="AV839" s="10"/>
      <c r="AW839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'830'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'Trefoil betanucleorhabdovirus ' ,/*[isType]=*/ '0' ,/*[exemplarAccessions]=*/ 'MH614262' ,/*[exemplarName]=*/ 'bird''s-foot trefoil-associated virus 1' ,/*[abbrev]=*/ 'BFTV-1' ,/*[exemplarIsolate]=*/ 'LC'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9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9" s="60" t="str">
        <f t="shared" ca="1" si="84"/>
        <v>/*[filename]=*/ 'ICTV MSL Release 35 2019 Changes.2.col_mapped.SQLinsert.xlsx' ,/*[sort]=*/ '830'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9" s="60" t="str">
        <f t="shared" si="85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9" s="60" t="str">
        <f t="shared" si="86"/>
        <v xml:space="preserve">,/*[subclass]=*/NULL,/*[order]=*/ 'Mononegavirales' ,/*[suborder]=*/NULL,/*[family]=*/ 'Rhabdoviridae' ,/*[subfamily]=*/NULL,/*[genus]=*/ 'Betanucleorhabdovirus ' ,/*[subgenus]=*/NULL,/*[species]=*/ 'Trefoil betanucleorhabdovirus ' ,/*[isType]=*/ '0' ,/*[exemplarAccessions]=*/ 'MH614262' ,/*[exemplarName]=*/ 'bird''s-foot trefoil-associated virus 1' ,/*[abbrev]=*/ 'BFTV-1' ,/*[exemplarIsolate]=*/ 'LC' ,/*[isComplete]=*/ 'CG' ,/*[molecule]=*/ 'ssRNA (-)' </v>
      </c>
      <c r="BB839" s="60" t="str">
        <f t="shared" si="87"/>
        <v xml:space="preserve">,/*[change]=*/ 'Create new' ,/*[rank]=*/ 'species' </v>
      </c>
    </row>
    <row r="840" spans="1:54" x14ac:dyDescent="0.2">
      <c r="A8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0" s="14">
        <v>831</v>
      </c>
      <c r="D840" s="16" t="s">
        <v>2507</v>
      </c>
      <c r="E840" s="14" t="s">
        <v>5802</v>
      </c>
      <c r="F840" s="16" t="s">
        <v>5474</v>
      </c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X840" s="6" t="s">
        <v>104</v>
      </c>
      <c r="Y840" s="6"/>
      <c r="Z840" s="6"/>
      <c r="AA840" s="6"/>
      <c r="AB840" s="6"/>
      <c r="AC840" s="6"/>
      <c r="AD840" s="6"/>
      <c r="AE840" s="6"/>
      <c r="AF840" s="6" t="s">
        <v>108</v>
      </c>
      <c r="AG840" s="6"/>
      <c r="AH840" s="6" t="s">
        <v>570</v>
      </c>
      <c r="AI840" s="6"/>
      <c r="AJ840" s="6" t="s">
        <v>2560</v>
      </c>
      <c r="AK840" s="6"/>
      <c r="AL840" s="6" t="s">
        <v>2586</v>
      </c>
      <c r="AM840" s="5">
        <v>0</v>
      </c>
      <c r="AN840" s="10" t="s">
        <v>2587</v>
      </c>
      <c r="AO840" s="10" t="s">
        <v>2588</v>
      </c>
      <c r="AP840" s="6" t="s">
        <v>2589</v>
      </c>
      <c r="AQ840" s="10" t="s">
        <v>2590</v>
      </c>
      <c r="AR840" s="10" t="s">
        <v>8</v>
      </c>
      <c r="AS840" s="10" t="s">
        <v>53</v>
      </c>
      <c r="AT840" s="10" t="s">
        <v>10</v>
      </c>
      <c r="AU840" s="10" t="s">
        <v>11</v>
      </c>
      <c r="AV840" s="10"/>
      <c r="AW840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'831'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'Alfalfa betanucleorhabdovirus ' ,/*[isType]=*/ '0' ,/*[exemplarAccessions]=*/ 'MG948563' ,/*[exemplarName]=*/ 'alfalfa-associated nucleorhabdovirus ' ,/*[abbrev]=*/ 'AaNV' ,/*[exemplarIsolate]=*/ 'Stadl-Paura HZ10-01'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40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0" s="60" t="str">
        <f t="shared" ca="1" si="84"/>
        <v>/*[filename]=*/ 'ICTV MSL Release 35 2019 Changes.2.col_mapped.SQLinsert.xlsx' ,/*[sort]=*/ '831'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40" s="60" t="str">
        <f t="shared" si="85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40" s="60" t="str">
        <f t="shared" si="86"/>
        <v xml:space="preserve">,/*[subclass]=*/NULL,/*[order]=*/ 'Mononegavirales' ,/*[suborder]=*/NULL,/*[family]=*/ 'Rhabdoviridae' ,/*[subfamily]=*/NULL,/*[genus]=*/ 'Betanucleorhabdovirus ' ,/*[subgenus]=*/NULL,/*[species]=*/ 'Alfalfa betanucleorhabdovirus ' ,/*[isType]=*/ '0' ,/*[exemplarAccessions]=*/ 'MG948563' ,/*[exemplarName]=*/ 'alfalfa-associated nucleorhabdovirus ' ,/*[abbrev]=*/ 'AaNV' ,/*[exemplarIsolate]=*/ 'Stadl-Paura HZ10-01' ,/*[isComplete]=*/ 'CG' ,/*[molecule]=*/ 'ssRNA (-)' </v>
      </c>
      <c r="BB840" s="60" t="str">
        <f t="shared" si="87"/>
        <v xml:space="preserve">,/*[change]=*/ 'Create new' ,/*[rank]=*/ 'species' </v>
      </c>
    </row>
    <row r="841" spans="1:54" x14ac:dyDescent="0.2">
      <c r="A8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1" s="14">
        <v>832</v>
      </c>
      <c r="D841" s="16" t="s">
        <v>2507</v>
      </c>
      <c r="E841" s="14" t="s">
        <v>5802</v>
      </c>
      <c r="F841" s="16" t="s">
        <v>5474</v>
      </c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X841" s="6" t="s">
        <v>104</v>
      </c>
      <c r="Y841" s="6"/>
      <c r="Z841" s="6"/>
      <c r="AA841" s="6"/>
      <c r="AB841" s="6"/>
      <c r="AC841" s="6"/>
      <c r="AD841" s="6"/>
      <c r="AE841" s="6"/>
      <c r="AF841" s="6" t="s">
        <v>108</v>
      </c>
      <c r="AG841" s="6"/>
      <c r="AH841" s="6" t="s">
        <v>570</v>
      </c>
      <c r="AI841" s="6"/>
      <c r="AJ841" s="6" t="s">
        <v>2591</v>
      </c>
      <c r="AK841" s="6"/>
      <c r="AL841" s="6"/>
      <c r="AM841" s="6"/>
      <c r="AN841" s="10"/>
      <c r="AO841" s="10"/>
      <c r="AP841" s="6"/>
      <c r="AQ841" s="10"/>
      <c r="AR841" s="10"/>
      <c r="AS841" s="10" t="s">
        <v>53</v>
      </c>
      <c r="AT841" s="10" t="s">
        <v>10</v>
      </c>
      <c r="AU841" s="10" t="s">
        <v>13</v>
      </c>
      <c r="AV841" s="10"/>
      <c r="AW841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'Gammanucleorhabdovirus'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841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1" s="60" t="str">
        <f t="shared" ca="1" si="84"/>
        <v>/*[filename]=*/ 'ICTV MSL Release 35 2019 Changes.2.col_mapped.SQLinsert.xlsx' ,/*[sort]=*/ '832'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41" s="60" t="str">
        <f t="shared" si="85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41" s="60" t="str">
        <f t="shared" si="86"/>
        <v xml:space="preserve">,/*[subclass]=*/NULL,/*[order]=*/ 'Mononegavirales' ,/*[suborder]=*/NULL,/*[family]=*/ 'Rhabdoviridae' ,/*[subfamily]=*/NULL,/*[genus]=*/ 'Gammanucleorhabdovirus' ,/*[subgenus]=*/NULL,/*[species]=*/NULL,/*[isType]=*/NULL,/*[exemplarAccessions]=*/NULL,/*[exemplarName]=*/NULL,/*[abbrev]=*/NULL,/*[exemplarIsolate]=*/NULL,/*[isComplete]=*/NULL,/*[molecule]=*/ 'ssRNA (-)' </v>
      </c>
      <c r="BB841" s="60" t="str">
        <f t="shared" si="87"/>
        <v xml:space="preserve">,/*[change]=*/ 'Create new' ,/*[rank]=*/ 'genus' </v>
      </c>
    </row>
    <row r="842" spans="1:54" x14ac:dyDescent="0.2">
      <c r="A8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2" s="14">
        <v>833</v>
      </c>
      <c r="D842" s="16" t="s">
        <v>2507</v>
      </c>
      <c r="E842" s="14" t="s">
        <v>5802</v>
      </c>
      <c r="F842" s="16" t="s">
        <v>5474</v>
      </c>
      <c r="G842" s="24" t="s">
        <v>104</v>
      </c>
      <c r="H842" s="24"/>
      <c r="I842" s="24"/>
      <c r="J842" s="24"/>
      <c r="K842" s="24"/>
      <c r="L842" s="24"/>
      <c r="M842" s="24"/>
      <c r="N842" s="24"/>
      <c r="O842" s="24" t="s">
        <v>108</v>
      </c>
      <c r="P842" s="24"/>
      <c r="Q842" s="24" t="s">
        <v>570</v>
      </c>
      <c r="R842" s="24"/>
      <c r="S842" s="24" t="s">
        <v>2508</v>
      </c>
      <c r="T842" s="24"/>
      <c r="U842" s="24" t="s">
        <v>2592</v>
      </c>
      <c r="V842" s="24"/>
      <c r="X842" s="6" t="s">
        <v>104</v>
      </c>
      <c r="Y842" s="6"/>
      <c r="Z842" s="6"/>
      <c r="AA842" s="6"/>
      <c r="AB842" s="6"/>
      <c r="AC842" s="6"/>
      <c r="AD842" s="6"/>
      <c r="AE842" s="6"/>
      <c r="AF842" s="6" t="s">
        <v>108</v>
      </c>
      <c r="AG842" s="6"/>
      <c r="AH842" s="6" t="s">
        <v>570</v>
      </c>
      <c r="AI842" s="6"/>
      <c r="AJ842" s="6" t="s">
        <v>2591</v>
      </c>
      <c r="AK842" s="6"/>
      <c r="AL842" s="6" t="s">
        <v>2593</v>
      </c>
      <c r="AM842" s="5">
        <v>1</v>
      </c>
      <c r="AN842" s="10" t="s">
        <v>5233</v>
      </c>
      <c r="AO842" s="10" t="s">
        <v>2594</v>
      </c>
      <c r="AP842" s="10" t="s">
        <v>2595</v>
      </c>
      <c r="AQ842" s="10" t="s">
        <v>2527</v>
      </c>
      <c r="AR842" s="10" t="s">
        <v>8</v>
      </c>
      <c r="AS842" s="10" t="s">
        <v>53</v>
      </c>
      <c r="AT842" s="10" t="s">
        <v>45</v>
      </c>
      <c r="AU842" s="10" t="s">
        <v>11</v>
      </c>
      <c r="AV842" s="10"/>
      <c r="AW842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'833'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'Maize fine streak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'Gammanucleorhabdovirus' ,/*[subgenus]=*/NULL,/*[species]=*/ 'Maize fine streak gammanucleorhabdovirus ' ,/*[isType]=*/ '1' ,/*[exemplarAccessions]=*/ 'AY618417' ,/*[exemplarName]=*/ 'maize fine streak virus' ,/*[abbrev]=*/ 'MFSV' ,/*[exemplarIsolate]=*/ 'USA'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42" s="60" t="str">
        <f t="shared" si="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2" s="60" t="str">
        <f t="shared" ca="1" si="84"/>
        <v xml:space="preserve">/*[filename]=*/ 'ICTV MSL Release 35 2019 Changes.2.col_mapped.SQLinsert.xlsx' ,/*[sort]=*/ '833'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42" s="60" t="str">
        <f t="shared" si="85"/>
        <v>,/*[srcSubOrder]=*/NULL,/*[srcFamily]=*/ 'Rhabdoviridae' ,/*[srcSubFamily]=*/NULL,/*[srcGenus]=*/ 'Nucleorhabdovirus' ,/*[srcSubgenus]=*/NULL,/*[srcSpecies]=*/ 'Maize fine streak nucleorhabdovirus' ,/*[srcIstype]=*/NULL,/*[empty1]=*/NULL,/*[realm]=*/ 'Riboviria' ,/*[subrealm]=*/NULL,/*[kingdom]=*/NULL,/*[subkingdom]=*/NULL,/*[phylum]=*/NULL,/*[Subphylum]=*/NULL,/*[class]=*/NULL</v>
      </c>
      <c r="BA842" s="60" t="str">
        <f t="shared" si="86"/>
        <v xml:space="preserve">,/*[subclass]=*/NULL,/*[order]=*/ 'Mononegavirales' ,/*[suborder]=*/NULL,/*[family]=*/ 'Rhabdoviridae' ,/*[subfamily]=*/NULL,/*[genus]=*/ 'Gammanucleorhabdovirus' ,/*[subgenus]=*/NULL,/*[species]=*/ 'Maize fine streak gammanucleorhabdovirus ' ,/*[isType]=*/ '1' ,/*[exemplarAccessions]=*/ 'AY618417' ,/*[exemplarName]=*/ 'maize fine streak virus' ,/*[abbrev]=*/ 'MFSV' ,/*[exemplarIsolate]=*/ 'USA' ,/*[isComplete]=*/ 'CG' ,/*[molecule]=*/ 'ssRNA (-)' </v>
      </c>
      <c r="BB842" s="60" t="str">
        <f t="shared" si="87"/>
        <v xml:space="preserve">,/*[change]=*/ 'Move; rename' ,/*[rank]=*/ 'species' </v>
      </c>
    </row>
    <row r="843" spans="1:54" x14ac:dyDescent="0.2">
      <c r="A8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3" s="14">
        <v>834</v>
      </c>
      <c r="D843" s="16" t="s">
        <v>2596</v>
      </c>
      <c r="E843" s="14" t="s">
        <v>5803</v>
      </c>
      <c r="F843" s="16" t="s">
        <v>5475</v>
      </c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X843" s="6"/>
      <c r="Y843" s="6"/>
      <c r="Z843" s="6"/>
      <c r="AA843" s="6"/>
      <c r="AB843" s="6"/>
      <c r="AC843" s="6"/>
      <c r="AD843" s="6"/>
      <c r="AE843" s="6"/>
      <c r="AF843" s="6" t="s">
        <v>247</v>
      </c>
      <c r="AG843" s="6"/>
      <c r="AH843" s="6" t="s">
        <v>2597</v>
      </c>
      <c r="AI843" s="6"/>
      <c r="AJ843" s="6" t="s">
        <v>2598</v>
      </c>
      <c r="AK843" s="6"/>
      <c r="AL843" s="6"/>
      <c r="AM843" s="6"/>
      <c r="AN843" s="10"/>
      <c r="AO843" s="10"/>
      <c r="AP843" s="6"/>
      <c r="AQ843" s="10"/>
      <c r="AR843" s="10"/>
      <c r="AS843" s="10"/>
      <c r="AT843" s="10" t="s">
        <v>10</v>
      </c>
      <c r="AU843" s="10" t="s">
        <v>13</v>
      </c>
      <c r="AV843" s="10"/>
      <c r="AW843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'834'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'Shizishanvirus'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43" s="60" t="str">
        <f t="shared" ref="AX843:AX906" si="94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3" s="60" t="str">
        <f t="shared" ref="AY843:AY906" ca="1" si="95">CONCATENATE(
CONCATENATE("/*[",A$1,"]=*/",IF(ISBLANK(A843),"NULL",CONCATENATE(" '",SUBSTITUTE(A843,"'","''"),"' ")),
CONCATENATE(",/*[",B$1,"]=*/",IF(ISBLANK(B843),"NULL",CONCATENATE(" '",SUBSTITUTE(B843,"'","''"),"' "))),
CONCATENATE(",/*[",C$1,"]=*/",IF(ISBLANK(C843),"NULL",CONCATENATE(" '",SUBSTITUTE(C843,"'","''"),"' "))),
CONCATENATE(",/*[",D$1,"]=*/",IF(ISBLANK(D843),"NULL",CONCATENATE(" '",SUBSTITUTE(D843,"'","''"),"' "))),
CONCATENATE(",/*[",E$1,"]=*/",IF(ISBLANK(E843),"NULL",CONCATENATE(" '",SUBSTITUTE(E843,"'","''"),"' "))),
CONCATENATE(",/*[",F$1,"]=*/",IF(ISBLANK(F843),"NULL",CONCATENATE(" '",SUBSTITUTE(F843,"'","''"),"' "))),
CONCATENATE(",/*[",G$1,"]=*/",IF(ISBLANK(G843),"NULL",CONCATENATE(" '",SUBSTITUTE(G843,"'","''"),"' "))),
CONCATENATE(",/*[",H$1,"]=*/",IF(ISBLANK(H843),"NULL",CONCATENATE(" '",SUBSTITUTE(H843,"'","''"),"' "))),
CONCATENATE(",/*[",I$1,"]=*/",IF(ISBLANK(I843),"NULL",CONCATENATE(" '",SUBSTITUTE(I843,"'","''"),"' "))),
CONCATENATE(",/*[",J$1,"]=*/",IF(ISBLANK(J843),"NULL",CONCATENATE(" '",SUBSTITUTE(J843,"'","''"),"' "))),
CONCATENATE(",/*[",K$1,"]=*/",IF(ISBLANK(K843),"NULL",CONCATENATE(" '",SUBSTITUTE(K843,"'","''"),"' "))),
CONCATENATE(",/*[",L$1,"]=*/",IF(ISBLANK(L843),"NULL",CONCATENATE(" '",SUBSTITUTE(L843,"'","''"),"' "))),
CONCATENATE(",/*[",M$1,"]=*/",IF(ISBLANK(M843),"NULL",CONCATENATE(" '",SUBSTITUTE(M843,"'","''"),"' "))),
CONCATENATE(",/*[",N$1,"]=*/",IF(ISBLANK(N843),"NULL",CONCATENATE(" '",SUBSTITUTE(N843,"'","''"),"' "))),
CONCATENATE(",/*[",O$1,"]=*/",IF(ISBLANK(O843),"NULL",CONCATENATE(" '",SUBSTITUTE(O843,"'","''"),"' "))),
))</f>
        <v>/*[filename]=*/ 'ICTV MSL Release 35 2019 Changes.2.col_mapped.SQLinsert.xlsx' ,/*[sort]=*/ '834'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</v>
      </c>
      <c r="AZ843" s="60" t="str">
        <f t="shared" ref="AZ843:AZ906" si="96">CONCATENATE(
CONCATENATE(",/*[",P$1,"]=*/",IF(ISBLANK(P843),"NULL",CONCATENATE(" '",SUBSTITUTE(P843,"'","''"),"' " ))),
CONCATENATE(",/*[",Q$1,"]=*/",IF(ISBLANK(Q843),"NULL",CONCATENATE(" '",SUBSTITUTE(Q843,"'","''"),"' " ))),
CONCATENATE(",/*[",R$1,"]=*/",IF(ISBLANK(R843),"NULL",CONCATENATE(" '",SUBSTITUTE(R843,"'","''"),"' " ))),
CONCATENATE(",/*[",S$1,"]=*/",IF(ISBLANK(S843),"NULL",CONCATENATE(" '",SUBSTITUTE(S843,"'","''"),"' " ))),
CONCATENATE(",/*[",T$1,"]=*/",IF(ISBLANK(T843),"NULL",CONCATENATE(" '",SUBSTITUTE(T843,"'","''"),"' " ))),
CONCATENATE(",/*[",U$1,"]=*/",IF(ISBLANK(U843),"NULL",CONCATENATE(" '",SUBSTITUTE(U843,"'","''"),"' " ))),
CONCATENATE(",/*[",V$1,"]=*/",IF(ISBLANK(V843),"NULL",CONCATENATE(" '",SUBSTITUTE(V843,"'","''"),"' " ))),
CONCATENATE(",/*[",W$1,"]=*/",IF(ISBLANK(W843),"NULL",CONCATENATE(" '",SUBSTITUTE(W843,"'","''"),"' " ))),
CONCATENATE(",/*[",X$1,"]=*/",IF(ISBLANK(X843),"NULL",CONCATENATE(" '",SUBSTITUTE(X843,"'","''"),"' " ))),
CONCATENATE(",/*[",Y$1,"]=*/",IF(ISBLANK(Y843),"NULL",CONCATENATE(" '",SUBSTITUTE(Y843,"'","''"),"' " ))),
CONCATENATE(",/*[",Z$1,"]=*/",IF(ISBLANK(Z843),"NULL",CONCATENATE(" '",SUBSTITUTE(Z843,"'","''"),"' " ))),
CONCATENATE(",/*[",AA$1,"]=*/",IF(ISBLANK(AA843),"NULL",CONCATENATE(" '",SUBSTITUTE(AA843,"'","''"),"' " ))),
CONCATENATE(",/*[",AB$1,"]=*/",IF(ISBLANK(AB843),"NULL",CONCATENATE(" '",SUBSTITUTE(AB843,"'","''"),"' " ))),
CONCATENATE(",/*[",AC$1,"]=*/",IF(ISBLANK(AC843),"NULL",CONCATENATE(" '",SUBSTITUTE(AC843,"'","''"),"' " ))),
CONCATENATE(",/*[",AD$1,"]=*/",IF(ISBLANK(AD843),"NULL",CONCATENATE(" '",SUBSTITUTE(AD843,"'","''"),"'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3" s="60" t="str">
        <f t="shared" ref="BA843:BA906" si="97">CONCATENATE(
CONCATENATE(",/*[",AE$1,"]=*/",IF(ISBLANK(AE843),"NULL",CONCATENATE(" '",SUBSTITUTE(AE843,"'","''"),"' " ))),
CONCATENATE(",/*[",AF$1,"]=*/",IF(ISBLANK(AF843),"NULL",CONCATENATE(" '",SUBSTITUTE(AF843,"'","''"),"' " ))),
CONCATENATE(",/*[",AG$1,"]=*/",IF(ISBLANK(AG843),"NULL",CONCATENATE(" '",SUBSTITUTE(AG843,"'","''"),"' " ))),
CONCATENATE(",/*[",AH$1,"]=*/",IF(ISBLANK(AH843),"NULL",CONCATENATE(" '",SUBSTITUTE(AH843,"'","''"),"' " ))),
CONCATENATE(",/*[",AI$1,"]=*/",IF(ISBLANK(AI843),"NULL",CONCATENATE(" '",SUBSTITUTE(AI843,"'","''"),"' " ))),
CONCATENATE(",/*[",AJ$1,"]=*/",IF(ISBLANK(AJ843),"NULL",CONCATENATE(" '",SUBSTITUTE(AJ843,"'","''"),"' " ))),
CONCATENATE(",/*[",AK$1,"]=*/",IF(ISBLANK(AK843),"NULL",CONCATENATE(" '",SUBSTITUTE(AK843,"'","''"),"' " ))),
CONCATENATE(",/*[",AL$1,"]=*/",IF(ISBLANK(AL843),"NULL",CONCATENATE(" '",SUBSTITUTE(AL843,"'","''"),"' " ))),
CONCATENATE(",/*[",AM$1,"]=*/",IF(ISBLANK(AM843),"NULL",CONCATENATE(" '",SUBSTITUTE(AM843,"'","''"),"' " ))),
CONCATENATE(",/*[",AN$1,"]=*/",IF(ISBLANK(AN843),"NULL",CONCATENATE(" '",SUBSTITUTE(AN843,"'","''"),"' " ))),
CONCATENATE(",/*[",AO$1,"]=*/",IF(ISBLANK(AO843),"NULL",CONCATENATE(" '",SUBSTITUTE(AO843,"'","''"),"' " ))),
CONCATENATE(",/*[",AP$1,"]=*/",IF(ISBLANK(AP843),"NULL",CONCATENATE(" '",SUBSTITUTE(AP843,"'","''"),"' " ))),
CONCATENATE(",/*[",AQ$1,"]=*/",IF(ISBLANK(AQ843),"NULL",CONCATENATE(" '",SUBSTITUTE(AQ843,"'","''"),"' " ))),
CONCATENATE(",/*[",AR$1,"]=*/",IF(ISBLANK(AR843),"NULL",CONCATENATE(" '",SUBSTITUTE(AR843,"'","''"),"' " ))),
CONCATENATE(",/*[",AS$1,"]=*/",IF(ISBLANK(AS843),"NULL",CONCATENATE(" '",SUBSTITUTE(AS843,"'","''"),"' " ))),
)</f>
        <v>,/*[subclass]=*/NULL,/*[order]=*/ 'Caudovirales' ,/*[suborder]=*/NULL,/*[family]=*/ 'Podoviridae' ,/*[subfamily]=*/NULL,/*[genus]=*/ 'Shizishanvirus' ,/*[subgenus]=*/NULL,/*[species]=*/NULL,/*[isType]=*/NULL,/*[exemplarAccessions]=*/NULL,/*[exemplarName]=*/NULL,/*[abbrev]=*/NULL,/*[exemplarIsolate]=*/NULL,/*[isComplete]=*/NULL,/*[molecule]=*/NULL</v>
      </c>
      <c r="BB843" s="60" t="str">
        <f t="shared" ref="BB843:BB906" si="98">CONCATENATE(
CONCATENATE(",/*[",AT$1,"]=*/",IF(ISBLANK(AT843),"NULL",CONCATENATE(" '",SUBSTITUTE(AT843,"'","''"),"' " ))),
CONCATENATE(",/*[",AU$1,"]=*/",IF(ISBLANK(AU843),"NULL",CONCATENATE(" '",SUBSTITUTE(AU843,"'","''"),"' " ))),
)</f>
        <v xml:space="preserve">,/*[change]=*/ 'Create new' ,/*[rank]=*/ 'genus' </v>
      </c>
    </row>
    <row r="844" spans="1:54" x14ac:dyDescent="0.2">
      <c r="A8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4" s="14">
        <v>835</v>
      </c>
      <c r="D844" s="16" t="s">
        <v>2596</v>
      </c>
      <c r="E844" s="14" t="s">
        <v>5803</v>
      </c>
      <c r="F844" s="16" t="s">
        <v>5475</v>
      </c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X844" s="6"/>
      <c r="Y844" s="6"/>
      <c r="Z844" s="6"/>
      <c r="AA844" s="6"/>
      <c r="AB844" s="6"/>
      <c r="AC844" s="6"/>
      <c r="AD844" s="6"/>
      <c r="AE844" s="6"/>
      <c r="AF844" s="6" t="s">
        <v>247</v>
      </c>
      <c r="AG844" s="6"/>
      <c r="AH844" s="6" t="s">
        <v>2597</v>
      </c>
      <c r="AI844" s="6"/>
      <c r="AJ844" s="6" t="s">
        <v>2598</v>
      </c>
      <c r="AK844" s="6"/>
      <c r="AL844" s="6" t="s">
        <v>2599</v>
      </c>
      <c r="AM844" s="5">
        <v>1</v>
      </c>
      <c r="AN844" s="6" t="s">
        <v>2600</v>
      </c>
      <c r="AO844" s="6" t="s">
        <v>2601</v>
      </c>
      <c r="AP844" s="6"/>
      <c r="AQ844" s="10"/>
      <c r="AR844" s="10" t="s">
        <v>8</v>
      </c>
      <c r="AS844" s="10" t="s">
        <v>22</v>
      </c>
      <c r="AT844" s="10" t="s">
        <v>19</v>
      </c>
      <c r="AU844" s="10" t="s">
        <v>11</v>
      </c>
      <c r="AV844" s="10"/>
      <c r="AW844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'835'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'Shizishanvirus' ,/*[subgenus]=*/NULL,/*[species]=*/ 'Pseudomonas virus phCDa' ,/*[isType]=*/ '1' ,/*[exemplarAccessions]=*/ 'MH382836' ,/*[exemplarName]=*/ 'Pseudomonas phage phCDa'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44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4" s="60" t="str">
        <f t="shared" ca="1" si="95"/>
        <v>/*[filename]=*/ 'ICTV MSL Release 35 2019 Changes.2.col_mapped.SQLinsert.xlsx' ,/*[sort]=*/ '835'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</v>
      </c>
      <c r="AZ844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4" s="60" t="str">
        <f t="shared" si="97"/>
        <v xml:space="preserve">,/*[subclass]=*/NULL,/*[order]=*/ 'Caudovirales' ,/*[suborder]=*/NULL,/*[family]=*/ 'Podoviridae' ,/*[subfamily]=*/NULL,/*[genus]=*/ 'Shizishanvirus' ,/*[subgenus]=*/NULL,/*[species]=*/ 'Pseudomonas virus phCDa' ,/*[isType]=*/ '1' ,/*[exemplarAccessions]=*/ 'MH382836' ,/*[exemplarName]=*/ 'Pseudomonas phage phCDa' ,/*[abbrev]=*/NULL,/*[exemplarIsolate]=*/NULL,/*[isComplete]=*/ 'CG' ,/*[molecule]=*/ 'dsDNA' </v>
      </c>
      <c r="BB844" s="60" t="str">
        <f t="shared" si="98"/>
        <v xml:space="preserve">,/*[change]=*/ 'Create new; assign as type species' ,/*[rank]=*/ 'species' </v>
      </c>
    </row>
    <row r="845" spans="1:54" x14ac:dyDescent="0.2">
      <c r="A8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5" s="14">
        <v>836</v>
      </c>
      <c r="D845" s="16" t="s">
        <v>2602</v>
      </c>
      <c r="E845" s="14" t="s">
        <v>5804</v>
      </c>
      <c r="F845" s="16" t="s">
        <v>5476</v>
      </c>
      <c r="G845" s="24"/>
      <c r="H845" s="24"/>
      <c r="I845" s="24"/>
      <c r="J845" s="24"/>
      <c r="K845" s="24"/>
      <c r="L845" s="24"/>
      <c r="M845" s="37"/>
      <c r="N845" s="24"/>
      <c r="O845" s="24"/>
      <c r="P845" s="24"/>
      <c r="Q845" s="24"/>
      <c r="R845" s="24"/>
      <c r="S845" s="24"/>
      <c r="T845" s="24"/>
      <c r="U845" s="24"/>
      <c r="V845" s="24"/>
      <c r="X845" s="6"/>
      <c r="Y845" s="6"/>
      <c r="Z845" s="6"/>
      <c r="AA845" s="6"/>
      <c r="AB845" s="6"/>
      <c r="AC845" s="6"/>
      <c r="AD845" s="6"/>
      <c r="AE845" s="6"/>
      <c r="AF845" s="6" t="s">
        <v>108</v>
      </c>
      <c r="AG845" s="6"/>
      <c r="AH845" s="6" t="s">
        <v>570</v>
      </c>
      <c r="AI845" s="6"/>
      <c r="AJ845" s="6" t="s">
        <v>2603</v>
      </c>
      <c r="AK845" s="6"/>
      <c r="AL845" s="6"/>
      <c r="AM845" s="6"/>
      <c r="AN845" s="10"/>
      <c r="AO845" s="10"/>
      <c r="AP845" s="10"/>
      <c r="AQ845" s="10"/>
      <c r="AR845" s="10"/>
      <c r="AS845" s="6"/>
      <c r="AT845" s="10" t="s">
        <v>10</v>
      </c>
      <c r="AU845" s="6" t="s">
        <v>13</v>
      </c>
      <c r="AV845" s="6"/>
      <c r="AW845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'836'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'Ohlsrhavirus'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45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5" s="60" t="str">
        <f t="shared" ca="1" si="95"/>
        <v>/*[filename]=*/ 'ICTV MSL Release 35 2019 Changes.2.col_mapped.SQLinsert.xlsx' ,/*[sort]=*/ '836'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5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5" s="60" t="str">
        <f t="shared" si="97"/>
        <v>,/*[subclass]=*/NULL,/*[order]=*/ 'Mononegavirales' ,/*[suborder]=*/NULL,/*[family]=*/ 'Rhabdoviridae' ,/*[subfamily]=*/NULL,/*[genus]=*/ 'Ohlsrhavirus' ,/*[subgenus]=*/NULL,/*[species]=*/NULL,/*[isType]=*/NULL,/*[exemplarAccessions]=*/NULL,/*[exemplarName]=*/NULL,/*[abbrev]=*/NULL,/*[exemplarIsolate]=*/NULL,/*[isComplete]=*/NULL,/*[molecule]=*/NULL</v>
      </c>
      <c r="BB845" s="60" t="str">
        <f t="shared" si="98"/>
        <v xml:space="preserve">,/*[change]=*/ 'Create new' ,/*[rank]=*/ 'genus' </v>
      </c>
    </row>
    <row r="846" spans="1:54" x14ac:dyDescent="0.2">
      <c r="A8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6" s="14">
        <v>837</v>
      </c>
      <c r="D846" s="16" t="s">
        <v>2602</v>
      </c>
      <c r="E846" s="14" t="s">
        <v>5804</v>
      </c>
      <c r="F846" s="16" t="s">
        <v>5476</v>
      </c>
      <c r="G846" s="24"/>
      <c r="H846" s="24"/>
      <c r="I846" s="24"/>
      <c r="J846" s="24"/>
      <c r="K846" s="24"/>
      <c r="L846" s="24"/>
      <c r="M846" s="37"/>
      <c r="N846" s="24"/>
      <c r="O846" s="24"/>
      <c r="P846" s="24"/>
      <c r="Q846" s="24"/>
      <c r="R846" s="24"/>
      <c r="S846" s="24"/>
      <c r="T846" s="24"/>
      <c r="U846" s="24"/>
      <c r="V846" s="24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 t="s">
        <v>2603</v>
      </c>
      <c r="AK846" s="6"/>
      <c r="AL846" s="6" t="s">
        <v>2604</v>
      </c>
      <c r="AM846" s="5">
        <v>1</v>
      </c>
      <c r="AN846" s="10" t="s">
        <v>2605</v>
      </c>
      <c r="AO846" s="10" t="s">
        <v>2606</v>
      </c>
      <c r="AP846" s="10" t="s">
        <v>2608</v>
      </c>
      <c r="AQ846" s="10" t="s">
        <v>2607</v>
      </c>
      <c r="AR846" s="10" t="s">
        <v>21</v>
      </c>
      <c r="AS846" s="6"/>
      <c r="AT846" s="10" t="s">
        <v>10</v>
      </c>
      <c r="AU846" s="6" t="s">
        <v>11</v>
      </c>
      <c r="AV846" s="6"/>
      <c r="AW846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'837'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'Ohlsdorf ohlsrhavirus' ,/*[isType]=*/ '1' ,/*[exemplarAccessions]=*/ 'KY768856' ,/*[exemplarName]=*/ 'Ohlsdorf virus' ,/*[abbrev]=*/ 'OHLDV' ,/*[exemplarIsolate]=*/ 'Germany/2012/Oc.cantans'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6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6" s="60" t="str">
        <f t="shared" ca="1" si="95"/>
        <v>/*[filename]=*/ 'ICTV MSL Release 35 2019 Changes.2.col_mapped.SQLinsert.xlsx' ,/*[sort]=*/ '837'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6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6" s="60" t="str">
        <f t="shared" si="97"/>
        <v>,/*[subclass]=*/NULL,/*[order]=*/NULL,/*[suborder]=*/NULL,/*[family]=*/NULL,/*[subfamily]=*/NULL,/*[genus]=*/ 'Ohlsrhavirus' ,/*[subgenus]=*/NULL,/*[species]=*/ 'Ohlsdorf ohlsrhavirus' ,/*[isType]=*/ '1' ,/*[exemplarAccessions]=*/ 'KY768856' ,/*[exemplarName]=*/ 'Ohlsdorf virus' ,/*[abbrev]=*/ 'OHLDV' ,/*[exemplarIsolate]=*/ 'Germany/2012/Oc.cantans' ,/*[isComplete]=*/ 'CCG' ,/*[molecule]=*/NULL</v>
      </c>
      <c r="BB846" s="60" t="str">
        <f t="shared" si="98"/>
        <v xml:space="preserve">,/*[change]=*/ 'Create new' ,/*[rank]=*/ 'species' </v>
      </c>
    </row>
    <row r="847" spans="1:54" x14ac:dyDescent="0.2">
      <c r="A8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7" s="14">
        <v>838</v>
      </c>
      <c r="D847" s="16" t="s">
        <v>2602</v>
      </c>
      <c r="E847" s="14" t="s">
        <v>5804</v>
      </c>
      <c r="F847" s="16" t="s">
        <v>5476</v>
      </c>
      <c r="G847" s="24"/>
      <c r="H847" s="24"/>
      <c r="I847" s="24"/>
      <c r="J847" s="24"/>
      <c r="K847" s="24"/>
      <c r="L847" s="24"/>
      <c r="M847" s="37"/>
      <c r="N847" s="24"/>
      <c r="O847" s="24"/>
      <c r="P847" s="24"/>
      <c r="Q847" s="24"/>
      <c r="R847" s="24"/>
      <c r="S847" s="24"/>
      <c r="T847" s="24"/>
      <c r="U847" s="24"/>
      <c r="V847" s="24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 t="s">
        <v>2603</v>
      </c>
      <c r="AK847" s="6"/>
      <c r="AL847" s="6" t="s">
        <v>2609</v>
      </c>
      <c r="AM847" s="5">
        <v>0</v>
      </c>
      <c r="AN847" s="10" t="s">
        <v>2610</v>
      </c>
      <c r="AO847" s="10" t="s">
        <v>2611</v>
      </c>
      <c r="AP847" s="10" t="s">
        <v>2613</v>
      </c>
      <c r="AQ847" s="10" t="s">
        <v>2612</v>
      </c>
      <c r="AR847" s="10" t="s">
        <v>21</v>
      </c>
      <c r="AS847" s="6"/>
      <c r="AT847" s="10" t="s">
        <v>10</v>
      </c>
      <c r="AU847" s="6" t="s">
        <v>11</v>
      </c>
      <c r="AV847" s="6"/>
      <c r="AW847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'838'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'Tongilchon ohlsrhavirus' ,/*[isType]=*/ '0' ,/*[exemplarAccessions]=*/ 'KU095840' ,/*[exemplarName]=*/ 'Tongilchon virus 1' ,/*[abbrev]=*/ 'TCHV-1' ,/*[exemplarIsolate]=*/ 'A12.2676/ROK/2012'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7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7" s="60" t="str">
        <f t="shared" ca="1" si="95"/>
        <v>/*[filename]=*/ 'ICTV MSL Release 35 2019 Changes.2.col_mapped.SQLinsert.xlsx' ,/*[sort]=*/ '838'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7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7" s="60" t="str">
        <f t="shared" si="97"/>
        <v>,/*[subclass]=*/NULL,/*[order]=*/NULL,/*[suborder]=*/NULL,/*[family]=*/NULL,/*[subfamily]=*/NULL,/*[genus]=*/ 'Ohlsrhavirus' ,/*[subgenus]=*/NULL,/*[species]=*/ 'Tongilchon ohlsrhavirus' ,/*[isType]=*/ '0' ,/*[exemplarAccessions]=*/ 'KU095840' ,/*[exemplarName]=*/ 'Tongilchon virus 1' ,/*[abbrev]=*/ 'TCHV-1' ,/*[exemplarIsolate]=*/ 'A12.2676/ROK/2012' ,/*[isComplete]=*/ 'CCG' ,/*[molecule]=*/NULL</v>
      </c>
      <c r="BB847" s="60" t="str">
        <f t="shared" si="98"/>
        <v xml:space="preserve">,/*[change]=*/ 'Create new' ,/*[rank]=*/ 'species' </v>
      </c>
    </row>
    <row r="848" spans="1:54" x14ac:dyDescent="0.2">
      <c r="A8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8" s="14">
        <v>839</v>
      </c>
      <c r="D848" s="16" t="s">
        <v>2602</v>
      </c>
      <c r="E848" s="14" t="s">
        <v>5804</v>
      </c>
      <c r="F848" s="16" t="s">
        <v>5476</v>
      </c>
      <c r="G848" s="24"/>
      <c r="H848" s="36"/>
      <c r="I848" s="24"/>
      <c r="J848" s="24"/>
      <c r="K848" s="24"/>
      <c r="L848" s="24"/>
      <c r="M848" s="37"/>
      <c r="N848" s="24"/>
      <c r="O848" s="24"/>
      <c r="P848" s="24"/>
      <c r="Q848" s="24"/>
      <c r="R848" s="24"/>
      <c r="S848" s="24"/>
      <c r="T848" s="24"/>
      <c r="U848" s="24"/>
      <c r="V848" s="24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 t="s">
        <v>2603</v>
      </c>
      <c r="AK848" s="6"/>
      <c r="AL848" s="6" t="s">
        <v>2614</v>
      </c>
      <c r="AM848" s="5">
        <v>0</v>
      </c>
      <c r="AN848" s="10" t="s">
        <v>2615</v>
      </c>
      <c r="AO848" s="10" t="s">
        <v>2616</v>
      </c>
      <c r="AP848" s="10" t="s">
        <v>2618</v>
      </c>
      <c r="AQ848" s="10" t="s">
        <v>2617</v>
      </c>
      <c r="AR848" s="10" t="s">
        <v>21</v>
      </c>
      <c r="AS848" s="6"/>
      <c r="AT848" s="10" t="s">
        <v>10</v>
      </c>
      <c r="AU848" s="6" t="s">
        <v>11</v>
      </c>
      <c r="AV848" s="6"/>
      <c r="AW848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'839'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'Riverside ohlsrhavirus' ,/*[isType]=*/ '0' ,/*[exemplarAccessions]=*/ 'KU248085' ,/*[exemplarName]=*/ 'riverside virus' ,/*[abbrev]=*/ 'RISV' ,/*[exemplarIsolate]=*/ 'Drava-1'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8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8" s="60" t="str">
        <f t="shared" ca="1" si="95"/>
        <v>/*[filename]=*/ 'ICTV MSL Release 35 2019 Changes.2.col_mapped.SQLinsert.xlsx' ,/*[sort]=*/ '839'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8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8" s="60" t="str">
        <f t="shared" si="97"/>
        <v>,/*[subclass]=*/NULL,/*[order]=*/NULL,/*[suborder]=*/NULL,/*[family]=*/NULL,/*[subfamily]=*/NULL,/*[genus]=*/ 'Ohlsrhavirus' ,/*[subgenus]=*/NULL,/*[species]=*/ 'Riverside ohlsrhavirus' ,/*[isType]=*/ '0' ,/*[exemplarAccessions]=*/ 'KU248085' ,/*[exemplarName]=*/ 'riverside virus' ,/*[abbrev]=*/ 'RISV' ,/*[exemplarIsolate]=*/ 'Drava-1' ,/*[isComplete]=*/ 'CCG' ,/*[molecule]=*/NULL</v>
      </c>
      <c r="BB848" s="60" t="str">
        <f t="shared" si="98"/>
        <v xml:space="preserve">,/*[change]=*/ 'Create new' ,/*[rank]=*/ 'species' </v>
      </c>
    </row>
    <row r="849" spans="1:54" x14ac:dyDescent="0.2">
      <c r="A8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9" s="14">
        <v>840</v>
      </c>
      <c r="D849" s="16" t="s">
        <v>2602</v>
      </c>
      <c r="E849" s="14" t="s">
        <v>5804</v>
      </c>
      <c r="F849" s="16" t="s">
        <v>5476</v>
      </c>
      <c r="G849" s="24"/>
      <c r="H849" s="24"/>
      <c r="I849" s="24"/>
      <c r="J849" s="24"/>
      <c r="K849" s="24"/>
      <c r="L849" s="24"/>
      <c r="M849" s="37"/>
      <c r="N849" s="24"/>
      <c r="O849" s="24"/>
      <c r="P849" s="24"/>
      <c r="Q849" s="24"/>
      <c r="R849" s="24"/>
      <c r="S849" s="24"/>
      <c r="T849" s="24"/>
      <c r="U849" s="24"/>
      <c r="V849" s="24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 t="s">
        <v>2603</v>
      </c>
      <c r="AK849" s="6"/>
      <c r="AL849" s="6" t="s">
        <v>2619</v>
      </c>
      <c r="AM849" s="5">
        <v>0</v>
      </c>
      <c r="AN849" s="10" t="s">
        <v>2620</v>
      </c>
      <c r="AO849" s="10" t="s">
        <v>2621</v>
      </c>
      <c r="AP849" s="6" t="s">
        <v>2623</v>
      </c>
      <c r="AQ849" s="10" t="s">
        <v>2622</v>
      </c>
      <c r="AR849" s="10" t="s">
        <v>21</v>
      </c>
      <c r="AS849" s="6"/>
      <c r="AT849" s="10" t="s">
        <v>10</v>
      </c>
      <c r="AU849" s="6" t="s">
        <v>11</v>
      </c>
      <c r="AV849" s="6"/>
      <c r="AW849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'840'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'Culex ohlsrhavirus' ,/*[isType]=*/ '0' ,/*[exemplarAccessions]=*/ 'MF176333' ,/*[exemplarName]=*/ 'Culex rhabdo-like virus' ,/*[abbrev]=*/ 'CRLV' ,/*[exemplarIsolate]=*/ 'mosWSB71420'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9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9" s="60" t="str">
        <f t="shared" ca="1" si="95"/>
        <v>/*[filename]=*/ 'ICTV MSL Release 35 2019 Changes.2.col_mapped.SQLinsert.xlsx' ,/*[sort]=*/ '840'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9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9" s="60" t="str">
        <f t="shared" si="97"/>
        <v>,/*[subclass]=*/NULL,/*[order]=*/NULL,/*[suborder]=*/NULL,/*[family]=*/NULL,/*[subfamily]=*/NULL,/*[genus]=*/ 'Ohlsrhavirus' ,/*[subgenus]=*/NULL,/*[species]=*/ 'Culex ohlsrhavirus' ,/*[isType]=*/ '0' ,/*[exemplarAccessions]=*/ 'MF176333' ,/*[exemplarName]=*/ 'Culex rhabdo-like virus' ,/*[abbrev]=*/ 'CRLV' ,/*[exemplarIsolate]=*/ 'mosWSB71420' ,/*[isComplete]=*/ 'CCG' ,/*[molecule]=*/NULL</v>
      </c>
      <c r="BB849" s="60" t="str">
        <f t="shared" si="98"/>
        <v xml:space="preserve">,/*[change]=*/ 'Create new' ,/*[rank]=*/ 'species' </v>
      </c>
    </row>
    <row r="850" spans="1:54" x14ac:dyDescent="0.2">
      <c r="A8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0" s="14">
        <v>841</v>
      </c>
      <c r="D850" s="16" t="s">
        <v>2602</v>
      </c>
      <c r="E850" s="14" t="s">
        <v>5804</v>
      </c>
      <c r="F850" s="16" t="s">
        <v>5476</v>
      </c>
      <c r="G850" s="24"/>
      <c r="H850" s="24"/>
      <c r="I850" s="24"/>
      <c r="J850" s="24"/>
      <c r="K850" s="24"/>
      <c r="L850" s="24"/>
      <c r="M850" s="37"/>
      <c r="N850" s="24"/>
      <c r="O850" s="24"/>
      <c r="P850" s="24"/>
      <c r="Q850" s="24"/>
      <c r="R850" s="24"/>
      <c r="S850" s="24"/>
      <c r="T850" s="24"/>
      <c r="U850" s="24"/>
      <c r="V850" s="24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 t="s">
        <v>2603</v>
      </c>
      <c r="AK850" s="6"/>
      <c r="AL850" s="6" t="s">
        <v>2624</v>
      </c>
      <c r="AM850" s="5">
        <v>0</v>
      </c>
      <c r="AN850" s="10" t="s">
        <v>5232</v>
      </c>
      <c r="AO850" s="10" t="s">
        <v>2625</v>
      </c>
      <c r="AP850" s="6" t="s">
        <v>2627</v>
      </c>
      <c r="AQ850" s="10" t="s">
        <v>2626</v>
      </c>
      <c r="AR850" s="10" t="s">
        <v>29</v>
      </c>
      <c r="AS850" s="6"/>
      <c r="AT850" s="10" t="s">
        <v>10</v>
      </c>
      <c r="AU850" s="6" t="s">
        <v>11</v>
      </c>
      <c r="AV850" s="6"/>
      <c r="AW850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'841'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'Northcreek ohlsrhavirus' ,/*[isType]=*/ '0' ,/*[exemplarAccessions]=*/ 'KF360970; KF360971; KF360972; KF360973' ,/*[exemplarName]=*/ 'North Creek virus' ,/*[abbrev]=*/ 'NORCV' ,/*[exemplarIsolate]=*/ '954' ,/*[isComplete]=*/ 'PG' ,/*[molecule]=*/NULL,/*[change]=*/ 'Create new' ,/*[rank]=*/ 'species' /*,_comment='loaded from D:\client\github\ICTVonlineDbLoad\excel_files\[ICTV MSL Release 35 2019 Changes.2.col_mapped.SQLinsert.xlsx]load_next_msl'*/)</v>
      </c>
      <c r="AX850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0" s="60" t="str">
        <f t="shared" ca="1" si="95"/>
        <v>/*[filename]=*/ 'ICTV MSL Release 35 2019 Changes.2.col_mapped.SQLinsert.xlsx' ,/*[sort]=*/ '841'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50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0" s="60" t="str">
        <f t="shared" si="97"/>
        <v>,/*[subclass]=*/NULL,/*[order]=*/NULL,/*[suborder]=*/NULL,/*[family]=*/NULL,/*[subfamily]=*/NULL,/*[genus]=*/ 'Ohlsrhavirus' ,/*[subgenus]=*/NULL,/*[species]=*/ 'Northcreek ohlsrhavirus' ,/*[isType]=*/ '0' ,/*[exemplarAccessions]=*/ 'KF360970; KF360971; KF360972; KF360973' ,/*[exemplarName]=*/ 'North Creek virus' ,/*[abbrev]=*/ 'NORCV' ,/*[exemplarIsolate]=*/ '954' ,/*[isComplete]=*/ 'PG' ,/*[molecule]=*/NULL</v>
      </c>
      <c r="BB850" s="60" t="str">
        <f t="shared" si="98"/>
        <v xml:space="preserve">,/*[change]=*/ 'Create new' ,/*[rank]=*/ 'species' </v>
      </c>
    </row>
    <row r="851" spans="1:54" x14ac:dyDescent="0.2">
      <c r="A8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1" s="14">
        <v>842</v>
      </c>
      <c r="D851" s="16" t="s">
        <v>2628</v>
      </c>
      <c r="E851" s="14" t="s">
        <v>5805</v>
      </c>
      <c r="F851" s="16" t="s">
        <v>5477</v>
      </c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X851" s="6"/>
      <c r="Y851" s="6"/>
      <c r="Z851" s="6"/>
      <c r="AA851" s="6"/>
      <c r="AB851" s="6"/>
      <c r="AC851" s="6"/>
      <c r="AD851" s="6"/>
      <c r="AE851" s="6"/>
      <c r="AF851" s="6" t="s">
        <v>247</v>
      </c>
      <c r="AG851" s="6"/>
      <c r="AH851" s="6" t="s">
        <v>248</v>
      </c>
      <c r="AI851" s="6"/>
      <c r="AJ851" s="6" t="s">
        <v>2629</v>
      </c>
      <c r="AK851" s="6"/>
      <c r="AL851" s="6"/>
      <c r="AM851" s="6"/>
      <c r="AN851" s="10"/>
      <c r="AO851" s="10"/>
      <c r="AP851" s="6"/>
      <c r="AQ851" s="10"/>
      <c r="AR851" s="10"/>
      <c r="AS851" s="10"/>
      <c r="AT851" s="10" t="s">
        <v>10</v>
      </c>
      <c r="AU851" s="10" t="s">
        <v>13</v>
      </c>
      <c r="AV851" s="10"/>
      <c r="AW851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'842'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'Sonalivirus'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51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1" s="60" t="str">
        <f t="shared" ca="1" si="95"/>
        <v>/*[filename]=*/ 'ICTV MSL Release 35 2019 Changes.2.col_mapped.SQLinsert.xlsx' ,/*[sort]=*/ '842'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</v>
      </c>
      <c r="AZ851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1" s="60" t="str">
        <f t="shared" si="97"/>
        <v>,/*[subclass]=*/NULL,/*[order]=*/ 'Caudovirales' ,/*[suborder]=*/NULL,/*[family]=*/ 'Siphoviridae' ,/*[subfamily]=*/NULL,/*[genus]=*/ 'Sonalivirus' ,/*[subgenus]=*/NULL,/*[species]=*/NULL,/*[isType]=*/NULL,/*[exemplarAccessions]=*/NULL,/*[exemplarName]=*/NULL,/*[abbrev]=*/NULL,/*[exemplarIsolate]=*/NULL,/*[isComplete]=*/NULL,/*[molecule]=*/NULL</v>
      </c>
      <c r="BB851" s="60" t="str">
        <f t="shared" si="98"/>
        <v xml:space="preserve">,/*[change]=*/ 'Create new' ,/*[rank]=*/ 'genus' </v>
      </c>
    </row>
    <row r="852" spans="1:54" x14ac:dyDescent="0.2">
      <c r="A8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2" s="14">
        <v>843</v>
      </c>
      <c r="D852" s="16" t="s">
        <v>2628</v>
      </c>
      <c r="E852" s="14" t="s">
        <v>5805</v>
      </c>
      <c r="F852" s="16" t="s">
        <v>5477</v>
      </c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X852" s="6"/>
      <c r="Y852" s="6"/>
      <c r="Z852" s="6"/>
      <c r="AA852" s="6"/>
      <c r="AB852" s="6"/>
      <c r="AC852" s="6"/>
      <c r="AD852" s="6"/>
      <c r="AE852" s="6"/>
      <c r="AF852" s="6" t="s">
        <v>247</v>
      </c>
      <c r="AG852" s="6"/>
      <c r="AH852" s="6" t="s">
        <v>248</v>
      </c>
      <c r="AI852" s="6"/>
      <c r="AJ852" s="6" t="s">
        <v>2629</v>
      </c>
      <c r="AK852" s="6"/>
      <c r="AL852" s="6" t="s">
        <v>2630</v>
      </c>
      <c r="AM852" s="5">
        <v>1</v>
      </c>
      <c r="AN852" s="10" t="s">
        <v>2631</v>
      </c>
      <c r="AO852" s="10" t="s">
        <v>2632</v>
      </c>
      <c r="AP852" s="6"/>
      <c r="AQ852" s="10"/>
      <c r="AR852" s="10" t="s">
        <v>8</v>
      </c>
      <c r="AS852" s="10" t="s">
        <v>22</v>
      </c>
      <c r="AT852" s="10" t="s">
        <v>19</v>
      </c>
      <c r="AU852" s="10" t="s">
        <v>11</v>
      </c>
      <c r="AV852" s="10"/>
      <c r="AW852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'843'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'Sonalivirus' ,/*[subgenus]=*/NULL,/*[species]=*/ 'Arthobacter virus Sonali' ,/*[isType]=*/ '1' ,/*[exemplarAccessions]=*/ 'MK411746.1' ,/*[exemplarName]=*/ 'Arthrobacter phage Sonali'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52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2" s="60" t="str">
        <f t="shared" ca="1" si="95"/>
        <v>/*[filename]=*/ 'ICTV MSL Release 35 2019 Changes.2.col_mapped.SQLinsert.xlsx' ,/*[sort]=*/ '843'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</v>
      </c>
      <c r="AZ852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2" s="60" t="str">
        <f t="shared" si="97"/>
        <v xml:space="preserve">,/*[subclass]=*/NULL,/*[order]=*/ 'Caudovirales' ,/*[suborder]=*/NULL,/*[family]=*/ 'Siphoviridae' ,/*[subfamily]=*/NULL,/*[genus]=*/ 'Sonalivirus' ,/*[subgenus]=*/NULL,/*[species]=*/ 'Arthobacter virus Sonali' ,/*[isType]=*/ '1' ,/*[exemplarAccessions]=*/ 'MK411746.1' ,/*[exemplarName]=*/ 'Arthrobacter phage Sonali' ,/*[abbrev]=*/NULL,/*[exemplarIsolate]=*/NULL,/*[isComplete]=*/ 'CG' ,/*[molecule]=*/ 'dsDNA' </v>
      </c>
      <c r="BB852" s="60" t="str">
        <f t="shared" si="98"/>
        <v xml:space="preserve">,/*[change]=*/ 'Create new; assign as type species' ,/*[rank]=*/ 'species' </v>
      </c>
    </row>
    <row r="853" spans="1:54" x14ac:dyDescent="0.2">
      <c r="A8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3" s="14">
        <v>844</v>
      </c>
      <c r="D853" s="16" t="s">
        <v>2633</v>
      </c>
      <c r="E853" s="14" t="s">
        <v>5806</v>
      </c>
      <c r="F853" s="16" t="s">
        <v>5478</v>
      </c>
      <c r="G853" s="24"/>
      <c r="H853" s="24"/>
      <c r="I853" s="24"/>
      <c r="J853" s="24"/>
      <c r="K853" s="24"/>
      <c r="L853" s="24"/>
      <c r="M853" s="37"/>
      <c r="N853" s="24"/>
      <c r="O853" s="24"/>
      <c r="P853" s="24"/>
      <c r="Q853" s="24"/>
      <c r="R853" s="24"/>
      <c r="S853" s="24"/>
      <c r="T853" s="24"/>
      <c r="U853" s="24"/>
      <c r="V853" s="24"/>
      <c r="X853" s="6"/>
      <c r="Y853" s="6"/>
      <c r="Z853" s="6"/>
      <c r="AA853" s="6"/>
      <c r="AB853" s="6"/>
      <c r="AC853" s="6"/>
      <c r="AD853" s="6"/>
      <c r="AE853" s="6"/>
      <c r="AF853" s="6" t="s">
        <v>108</v>
      </c>
      <c r="AG853" s="6"/>
      <c r="AH853" s="6" t="s">
        <v>570</v>
      </c>
      <c r="AI853" s="6"/>
      <c r="AJ853" s="6" t="s">
        <v>2634</v>
      </c>
      <c r="AK853" s="6"/>
      <c r="AL853" s="6" t="s">
        <v>2635</v>
      </c>
      <c r="AM853" s="5">
        <v>0</v>
      </c>
      <c r="AN853" s="10" t="s">
        <v>2636</v>
      </c>
      <c r="AO853" s="10" t="s">
        <v>2637</v>
      </c>
      <c r="AP853" s="10" t="s">
        <v>2638</v>
      </c>
      <c r="AQ853" s="6"/>
      <c r="AR853" s="10" t="s">
        <v>8</v>
      </c>
      <c r="AS853" s="10"/>
      <c r="AT853" s="10" t="s">
        <v>10</v>
      </c>
      <c r="AU853" s="10" t="s">
        <v>11</v>
      </c>
      <c r="AV853" s="10"/>
      <c r="AW853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'844' ,/*[isWrong]=*/NULL,/*[proposal_abbrev]=*/ '2019.033M' ,/*[proposal]=*/ '2019.033M.zip' ,/*[spreadsheet]=*/ '2019.033M.Menghai_almendravirus_1sp.xlsx'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'Almendravirus' ,/*[subgenus]=*/NULL,/*[species]=*/ 'Menghai almendravirus' ,/*[isType]=*/ '0' ,/*[exemplarAccessions]=*/ 'KX758335' ,/*[exemplarName]=*/ 'Menghai rhabdovirus' ,/*[abbrev]=*/ 'MRV' 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853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3" s="60" t="str">
        <f t="shared" ca="1" si="95"/>
        <v>/*[filename]=*/ 'ICTV MSL Release 35 2019 Changes.2.col_mapped.SQLinsert.xlsx' ,/*[sort]=*/ '844' ,/*[isWrong]=*/NULL,/*[proposal_abbrev]=*/ '2019.033M' ,/*[proposal]=*/ '2019.033M.zip' ,/*[spreadsheet]=*/ '2019.033M.Menghai_almendravirus_1sp.xlsx' ,/*[srcRealm]=*/NULL,/*[srcSubRealm]=*/NULL,/*[srcKingdom]=*/NULL,/*[srcSubkingdom]=*/NULL,/*[srcPhylum]=*/NULL,/*[srcSubPhylum]=*/NULL,/*[srcClass]=*/NULL,/*[srcSubClass]=*/NULL,/*[srcOrder]=*/NULL</v>
      </c>
      <c r="AZ853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3" s="60" t="str">
        <f t="shared" si="97"/>
        <v>,/*[subclass]=*/NULL,/*[order]=*/ 'Mononegavirales' ,/*[suborder]=*/NULL,/*[family]=*/ 'Rhabdoviridae' ,/*[subfamily]=*/NULL,/*[genus]=*/ 'Almendravirus' ,/*[subgenus]=*/NULL,/*[species]=*/ 'Menghai almendravirus' ,/*[isType]=*/ '0' ,/*[exemplarAccessions]=*/ 'KX758335' ,/*[exemplarName]=*/ 'Menghai rhabdovirus' ,/*[abbrev]=*/ 'MRV' ,/*[exemplarIsolate]=*/NULL,/*[isComplete]=*/ 'CG' ,/*[molecule]=*/NULL</v>
      </c>
      <c r="BB853" s="60" t="str">
        <f t="shared" si="98"/>
        <v xml:space="preserve">,/*[change]=*/ 'Create new' ,/*[rank]=*/ 'species' </v>
      </c>
    </row>
    <row r="854" spans="1:54" x14ac:dyDescent="0.2">
      <c r="A8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4" s="14">
        <v>845</v>
      </c>
      <c r="D854" s="16" t="s">
        <v>2639</v>
      </c>
      <c r="E854" s="14" t="s">
        <v>5807</v>
      </c>
      <c r="F854" s="16" t="s">
        <v>5479</v>
      </c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X854" s="6"/>
      <c r="Y854" s="6"/>
      <c r="Z854" s="6"/>
      <c r="AA854" s="6"/>
      <c r="AB854" s="6"/>
      <c r="AC854" s="6"/>
      <c r="AD854" s="6"/>
      <c r="AE854" s="6"/>
      <c r="AF854" s="6" t="s">
        <v>247</v>
      </c>
      <c r="AG854" s="6"/>
      <c r="AH854" s="6" t="s">
        <v>248</v>
      </c>
      <c r="AI854" s="6"/>
      <c r="AJ854" s="6" t="s">
        <v>2640</v>
      </c>
      <c r="AK854" s="6"/>
      <c r="AL854" s="6"/>
      <c r="AM854" s="6"/>
      <c r="AN854" s="10"/>
      <c r="AO854" s="10"/>
      <c r="AP854" s="6"/>
      <c r="AQ854" s="10"/>
      <c r="AR854" s="10"/>
      <c r="AS854" s="10"/>
      <c r="AT854" s="10" t="s">
        <v>10</v>
      </c>
      <c r="AU854" s="10" t="s">
        <v>13</v>
      </c>
      <c r="AV854" s="10"/>
      <c r="AW854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'845'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'Squashvirus'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54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4" s="60" t="str">
        <f t="shared" ca="1" si="95"/>
        <v>/*[filename]=*/ 'ICTV MSL Release 35 2019 Changes.2.col_mapped.SQLinsert.xlsx' ,/*[sort]=*/ '845'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</v>
      </c>
      <c r="AZ854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4" s="60" t="str">
        <f t="shared" si="97"/>
        <v>,/*[subclass]=*/NULL,/*[order]=*/ 'Caudovirales' ,/*[suborder]=*/NULL,/*[family]=*/ 'Siphoviridae' ,/*[subfamily]=*/NULL,/*[genus]=*/ 'Squashvirus' ,/*[subgenus]=*/NULL,/*[species]=*/NULL,/*[isType]=*/NULL,/*[exemplarAccessions]=*/NULL,/*[exemplarName]=*/NULL,/*[abbrev]=*/NULL,/*[exemplarIsolate]=*/NULL,/*[isComplete]=*/NULL,/*[molecule]=*/NULL</v>
      </c>
      <c r="BB854" s="60" t="str">
        <f t="shared" si="98"/>
        <v xml:space="preserve">,/*[change]=*/ 'Create new' ,/*[rank]=*/ 'genus' </v>
      </c>
    </row>
    <row r="855" spans="1:54" x14ac:dyDescent="0.2">
      <c r="A8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5" s="14">
        <v>846</v>
      </c>
      <c r="D855" s="16" t="s">
        <v>2639</v>
      </c>
      <c r="E855" s="14" t="s">
        <v>5807</v>
      </c>
      <c r="F855" s="16" t="s">
        <v>5479</v>
      </c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X855" s="6"/>
      <c r="Y855" s="6"/>
      <c r="Z855" s="6"/>
      <c r="AA855" s="6"/>
      <c r="AB855" s="6"/>
      <c r="AC855" s="6"/>
      <c r="AD855" s="6"/>
      <c r="AE855" s="6"/>
      <c r="AF855" s="6" t="s">
        <v>247</v>
      </c>
      <c r="AG855" s="6"/>
      <c r="AH855" s="6" t="s">
        <v>248</v>
      </c>
      <c r="AI855" s="6"/>
      <c r="AJ855" s="6" t="s">
        <v>2640</v>
      </c>
      <c r="AK855" s="6"/>
      <c r="AL855" s="6" t="s">
        <v>2641</v>
      </c>
      <c r="AM855" s="5">
        <v>1</v>
      </c>
      <c r="AN855" s="10" t="s">
        <v>2642</v>
      </c>
      <c r="AO855" s="10" t="s">
        <v>2643</v>
      </c>
      <c r="AP855" s="6"/>
      <c r="AQ855" s="10"/>
      <c r="AR855" s="10" t="s">
        <v>8</v>
      </c>
      <c r="AS855" s="10" t="s">
        <v>22</v>
      </c>
      <c r="AT855" s="10" t="s">
        <v>19</v>
      </c>
      <c r="AU855" s="10" t="s">
        <v>11</v>
      </c>
      <c r="AV855" s="10"/>
      <c r="AW855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'846'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'Squashvirus' ,/*[subgenus]=*/NULL,/*[species]=*/ 'Microbacterium virus Squash' ,/*[isType]=*/ '1' ,/*[exemplarAccessions]=*/ 'MH153813.1' ,/*[exemplarName]=*/ 'Microbacterium phage Squash'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55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5" s="60" t="str">
        <f t="shared" ca="1" si="95"/>
        <v>/*[filename]=*/ 'ICTV MSL Release 35 2019 Changes.2.col_mapped.SQLinsert.xlsx' ,/*[sort]=*/ '846'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</v>
      </c>
      <c r="AZ855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5" s="60" t="str">
        <f t="shared" si="97"/>
        <v xml:space="preserve">,/*[subclass]=*/NULL,/*[order]=*/ 'Caudovirales' ,/*[suborder]=*/NULL,/*[family]=*/ 'Siphoviridae' ,/*[subfamily]=*/NULL,/*[genus]=*/ 'Squashvirus' ,/*[subgenus]=*/NULL,/*[species]=*/ 'Microbacterium virus Squash' ,/*[isType]=*/ '1' ,/*[exemplarAccessions]=*/ 'MH153813.1' ,/*[exemplarName]=*/ 'Microbacterium phage Squash' ,/*[abbrev]=*/NULL,/*[exemplarIsolate]=*/NULL,/*[isComplete]=*/ 'CG' ,/*[molecule]=*/ 'dsDNA' </v>
      </c>
      <c r="BB855" s="60" t="str">
        <f t="shared" si="98"/>
        <v xml:space="preserve">,/*[change]=*/ 'Create new; assign as type species' ,/*[rank]=*/ 'species' </v>
      </c>
    </row>
    <row r="856" spans="1:54" x14ac:dyDescent="0.2">
      <c r="A8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6" s="14">
        <v>847</v>
      </c>
      <c r="D856" s="16" t="s">
        <v>2639</v>
      </c>
      <c r="E856" s="14" t="s">
        <v>5807</v>
      </c>
      <c r="F856" s="16" t="s">
        <v>5479</v>
      </c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X856" s="6"/>
      <c r="Y856" s="6"/>
      <c r="Z856" s="6"/>
      <c r="AA856" s="6"/>
      <c r="AB856" s="6"/>
      <c r="AC856" s="6"/>
      <c r="AD856" s="6"/>
      <c r="AE856" s="6"/>
      <c r="AF856" s="6" t="s">
        <v>247</v>
      </c>
      <c r="AG856" s="6"/>
      <c r="AH856" s="6" t="s">
        <v>248</v>
      </c>
      <c r="AI856" s="6"/>
      <c r="AJ856" s="6" t="s">
        <v>2640</v>
      </c>
      <c r="AK856" s="6"/>
      <c r="AL856" s="6" t="s">
        <v>2644</v>
      </c>
      <c r="AM856" s="5">
        <v>0</v>
      </c>
      <c r="AN856" s="10" t="s">
        <v>2645</v>
      </c>
      <c r="AO856" s="10" t="s">
        <v>2646</v>
      </c>
      <c r="AP856" s="6"/>
      <c r="AQ856" s="10"/>
      <c r="AR856" s="10" t="s">
        <v>8</v>
      </c>
      <c r="AS856" s="10" t="s">
        <v>22</v>
      </c>
      <c r="AT856" s="10" t="s">
        <v>10</v>
      </c>
      <c r="AU856" s="10" t="s">
        <v>11</v>
      </c>
      <c r="AV856" s="10"/>
      <c r="AW856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'847'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'Squashvirus' ,/*[subgenus]=*/NULL,/*[species]=*/ 'Microbacterium virus Hyperion' ,/*[isType]=*/ '0' ,/*[exemplarAccessions]=*/ 'MH153803.1' ,/*[exemplarName]=*/ 'Microbacterium phage Hyperion'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56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6" s="60" t="str">
        <f t="shared" ca="1" si="95"/>
        <v>/*[filename]=*/ 'ICTV MSL Release 35 2019 Changes.2.col_mapped.SQLinsert.xlsx' ,/*[sort]=*/ '847'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</v>
      </c>
      <c r="AZ856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6" s="60" t="str">
        <f t="shared" si="97"/>
        <v xml:space="preserve">,/*[subclass]=*/NULL,/*[order]=*/ 'Caudovirales' ,/*[suborder]=*/NULL,/*[family]=*/ 'Siphoviridae' ,/*[subfamily]=*/NULL,/*[genus]=*/ 'Squashvirus' ,/*[subgenus]=*/NULL,/*[species]=*/ 'Microbacterium virus Hyperion' ,/*[isType]=*/ '0' ,/*[exemplarAccessions]=*/ 'MH153803.1' ,/*[exemplarName]=*/ 'Microbacterium phage Hyperion' ,/*[abbrev]=*/NULL,/*[exemplarIsolate]=*/NULL,/*[isComplete]=*/ 'CG' ,/*[molecule]=*/ 'dsDNA' </v>
      </c>
      <c r="BB856" s="60" t="str">
        <f t="shared" si="98"/>
        <v xml:space="preserve">,/*[change]=*/ 'Create new' ,/*[rank]=*/ 'species' </v>
      </c>
    </row>
    <row r="857" spans="1:54" x14ac:dyDescent="0.2">
      <c r="A8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7" s="14">
        <v>848</v>
      </c>
      <c r="D857" s="16" t="s">
        <v>2647</v>
      </c>
      <c r="E857" s="14" t="s">
        <v>5808</v>
      </c>
      <c r="F857" s="16" t="s">
        <v>5480</v>
      </c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X857" s="6"/>
      <c r="Y857" s="6"/>
      <c r="Z857" s="6"/>
      <c r="AA857" s="6"/>
      <c r="AB857" s="6"/>
      <c r="AC857" s="6"/>
      <c r="AD857" s="6"/>
      <c r="AE857" s="6"/>
      <c r="AF857" s="6" t="s">
        <v>247</v>
      </c>
      <c r="AG857" s="6"/>
      <c r="AH857" s="6" t="s">
        <v>248</v>
      </c>
      <c r="AI857" s="6"/>
      <c r="AJ857" s="6" t="s">
        <v>2648</v>
      </c>
      <c r="AK857" s="6"/>
      <c r="AL857" s="6"/>
      <c r="AM857" s="6"/>
      <c r="AN857" s="10"/>
      <c r="AO857" s="10"/>
      <c r="AP857" s="6"/>
      <c r="AQ857" s="10"/>
      <c r="AR857" s="10"/>
      <c r="AS857" s="10"/>
      <c r="AT857" s="10" t="s">
        <v>10</v>
      </c>
      <c r="AU857" s="10" t="s">
        <v>13</v>
      </c>
      <c r="AV857" s="10"/>
      <c r="AW857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'848'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'Terapinvirus'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57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7" s="60" t="str">
        <f t="shared" ca="1" si="95"/>
        <v>/*[filename]=*/ 'ICTV MSL Release 35 2019 Changes.2.col_mapped.SQLinsert.xlsx' ,/*[sort]=*/ '848'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</v>
      </c>
      <c r="AZ857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7" s="60" t="str">
        <f t="shared" si="97"/>
        <v>,/*[subclass]=*/NULL,/*[order]=*/ 'Caudovirales' ,/*[suborder]=*/NULL,/*[family]=*/ 'Siphoviridae' ,/*[subfamily]=*/NULL,/*[genus]=*/ 'Terapinvirus' ,/*[subgenus]=*/NULL,/*[species]=*/NULL,/*[isType]=*/NULL,/*[exemplarAccessions]=*/NULL,/*[exemplarName]=*/NULL,/*[abbrev]=*/NULL,/*[exemplarIsolate]=*/NULL,/*[isComplete]=*/NULL,/*[molecule]=*/NULL</v>
      </c>
      <c r="BB857" s="60" t="str">
        <f t="shared" si="98"/>
        <v xml:space="preserve">,/*[change]=*/ 'Create new' ,/*[rank]=*/ 'genus' </v>
      </c>
    </row>
    <row r="858" spans="1:54" x14ac:dyDescent="0.2">
      <c r="A8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8" s="14">
        <v>849</v>
      </c>
      <c r="D858" s="16" t="s">
        <v>2647</v>
      </c>
      <c r="E858" s="14" t="s">
        <v>5808</v>
      </c>
      <c r="F858" s="16" t="s">
        <v>5480</v>
      </c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X858" s="6"/>
      <c r="Y858" s="6"/>
      <c r="Z858" s="6"/>
      <c r="AA858" s="6"/>
      <c r="AB858" s="6"/>
      <c r="AC858" s="6"/>
      <c r="AD858" s="6"/>
      <c r="AE858" s="6"/>
      <c r="AF858" s="6" t="s">
        <v>247</v>
      </c>
      <c r="AG858" s="6"/>
      <c r="AH858" s="6" t="s">
        <v>248</v>
      </c>
      <c r="AI858" s="6"/>
      <c r="AJ858" s="6" t="s">
        <v>2648</v>
      </c>
      <c r="AK858" s="6"/>
      <c r="AL858" s="6" t="s">
        <v>2649</v>
      </c>
      <c r="AM858" s="5">
        <v>1</v>
      </c>
      <c r="AN858" s="10" t="s">
        <v>2650</v>
      </c>
      <c r="AO858" s="10" t="s">
        <v>2651</v>
      </c>
      <c r="AP858" s="6"/>
      <c r="AQ858" s="10"/>
      <c r="AR858" s="10" t="s">
        <v>8</v>
      </c>
      <c r="AS858" s="10" t="s">
        <v>22</v>
      </c>
      <c r="AT858" s="10" t="s">
        <v>19</v>
      </c>
      <c r="AU858" s="10" t="s">
        <v>11</v>
      </c>
      <c r="AV858" s="10"/>
      <c r="AW858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'849'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'Terapinvirus' ,/*[subgenus]=*/NULL,/*[species]=*/ 'Gordonia virus Terapin' ,/*[isType]=*/ '1' ,/*[exemplarAccessions]=*/ 'KX557285.1' ,/*[exemplarName]=*/ 'Gordonia phage Terapin'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58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8" s="60" t="str">
        <f t="shared" ca="1" si="95"/>
        <v>/*[filename]=*/ 'ICTV MSL Release 35 2019 Changes.2.col_mapped.SQLinsert.xlsx' ,/*[sort]=*/ '849'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</v>
      </c>
      <c r="AZ858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8" s="60" t="str">
        <f t="shared" si="97"/>
        <v xml:space="preserve">,/*[subclass]=*/NULL,/*[order]=*/ 'Caudovirales' ,/*[suborder]=*/NULL,/*[family]=*/ 'Siphoviridae' ,/*[subfamily]=*/NULL,/*[genus]=*/ 'Terapinvirus' ,/*[subgenus]=*/NULL,/*[species]=*/ 'Gordonia virus Terapin' ,/*[isType]=*/ '1' ,/*[exemplarAccessions]=*/ 'KX557285.1' ,/*[exemplarName]=*/ 'Gordonia phage Terapin' ,/*[abbrev]=*/NULL,/*[exemplarIsolate]=*/NULL,/*[isComplete]=*/ 'CG' ,/*[molecule]=*/ 'dsDNA' </v>
      </c>
      <c r="BB858" s="60" t="str">
        <f t="shared" si="98"/>
        <v xml:space="preserve">,/*[change]=*/ 'Create new; assign as type species' ,/*[rank]=*/ 'species' </v>
      </c>
    </row>
    <row r="859" spans="1:54" x14ac:dyDescent="0.2">
      <c r="A8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9" s="14">
        <v>850</v>
      </c>
      <c r="D859" s="16" t="s">
        <v>2647</v>
      </c>
      <c r="E859" s="14" t="s">
        <v>5808</v>
      </c>
      <c r="F859" s="16" t="s">
        <v>5480</v>
      </c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X859" s="6"/>
      <c r="Y859" s="6"/>
      <c r="Z859" s="6"/>
      <c r="AA859" s="6"/>
      <c r="AB859" s="6"/>
      <c r="AC859" s="6"/>
      <c r="AD859" s="6"/>
      <c r="AE859" s="6"/>
      <c r="AF859" s="6" t="s">
        <v>247</v>
      </c>
      <c r="AG859" s="6"/>
      <c r="AH859" s="6" t="s">
        <v>248</v>
      </c>
      <c r="AI859" s="6"/>
      <c r="AJ859" s="6" t="s">
        <v>2648</v>
      </c>
      <c r="AK859" s="6"/>
      <c r="AL859" s="6" t="s">
        <v>2652</v>
      </c>
      <c r="AM859" s="5">
        <v>0</v>
      </c>
      <c r="AN859" s="10" t="s">
        <v>2653</v>
      </c>
      <c r="AO859" s="10" t="s">
        <v>2654</v>
      </c>
      <c r="AP859" s="6"/>
      <c r="AQ859" s="10"/>
      <c r="AR859" s="10" t="s">
        <v>8</v>
      </c>
      <c r="AS859" s="10" t="s">
        <v>22</v>
      </c>
      <c r="AT859" s="10" t="s">
        <v>10</v>
      </c>
      <c r="AU859" s="10" t="s">
        <v>11</v>
      </c>
      <c r="AV859" s="10"/>
      <c r="AW859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'850'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'Terapinvirus' ,/*[subgenus]=*/NULL,/*[species]=*/ 'Gordonia virus Suzy' ,/*[isType]=*/ '0' ,/*[exemplarAccessions]=*/ 'MH271313.1' ,/*[exemplarName]=*/ 'Gordonia phage Suzy'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59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9" s="60" t="str">
        <f t="shared" ca="1" si="95"/>
        <v>/*[filename]=*/ 'ICTV MSL Release 35 2019 Changes.2.col_mapped.SQLinsert.xlsx' ,/*[sort]=*/ '850'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</v>
      </c>
      <c r="AZ859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9" s="60" t="str">
        <f t="shared" si="97"/>
        <v xml:space="preserve">,/*[subclass]=*/NULL,/*[order]=*/ 'Caudovirales' ,/*[suborder]=*/NULL,/*[family]=*/ 'Siphoviridae' ,/*[subfamily]=*/NULL,/*[genus]=*/ 'Terapinvirus' ,/*[subgenus]=*/NULL,/*[species]=*/ 'Gordonia virus Suzy' ,/*[isType]=*/ '0' ,/*[exemplarAccessions]=*/ 'MH271313.1' ,/*[exemplarName]=*/ 'Gordonia phage Suzy' ,/*[abbrev]=*/NULL,/*[exemplarIsolate]=*/NULL,/*[isComplete]=*/ 'CG' ,/*[molecule]=*/ 'dsDNA' </v>
      </c>
      <c r="BB859" s="60" t="str">
        <f t="shared" si="98"/>
        <v xml:space="preserve">,/*[change]=*/ 'Create new' ,/*[rank]=*/ 'species' </v>
      </c>
    </row>
    <row r="860" spans="1:54" x14ac:dyDescent="0.2">
      <c r="A8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0" s="14">
        <v>851</v>
      </c>
      <c r="D860" s="16" t="s">
        <v>2655</v>
      </c>
      <c r="E860" s="14" t="s">
        <v>5809</v>
      </c>
      <c r="F860" s="16" t="s">
        <v>5481</v>
      </c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X860" s="6"/>
      <c r="Y860" s="6"/>
      <c r="Z860" s="6"/>
      <c r="AA860" s="6"/>
      <c r="AB860" s="6"/>
      <c r="AC860" s="6"/>
      <c r="AD860" s="6"/>
      <c r="AE860" s="6"/>
      <c r="AF860" s="6" t="s">
        <v>247</v>
      </c>
      <c r="AG860" s="6"/>
      <c r="AH860" s="6" t="s">
        <v>248</v>
      </c>
      <c r="AI860" s="6"/>
      <c r="AJ860" s="6" t="s">
        <v>2656</v>
      </c>
      <c r="AK860" s="6"/>
      <c r="AL860" s="6"/>
      <c r="AM860" s="6"/>
      <c r="AN860" s="10"/>
      <c r="AO860" s="10"/>
      <c r="AP860" s="6"/>
      <c r="AQ860" s="10"/>
      <c r="AR860" s="10"/>
      <c r="AS860" s="10"/>
      <c r="AT860" s="10" t="s">
        <v>10</v>
      </c>
      <c r="AU860" s="10" t="s">
        <v>13</v>
      </c>
      <c r="AV860" s="10"/>
      <c r="AW860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'851'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'Trinevirus'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60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0" s="60" t="str">
        <f t="shared" ca="1" si="95"/>
        <v>/*[filename]=*/ 'ICTV MSL Release 35 2019 Changes.2.col_mapped.SQLinsert.xlsx' ,/*[sort]=*/ '851'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</v>
      </c>
      <c r="AZ860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0" s="60" t="str">
        <f t="shared" si="97"/>
        <v>,/*[subclass]=*/NULL,/*[order]=*/ 'Caudovirales' ,/*[suborder]=*/NULL,/*[family]=*/ 'Siphoviridae' ,/*[subfamily]=*/NULL,/*[genus]=*/ 'Trinevirus' ,/*[subgenus]=*/NULL,/*[species]=*/NULL,/*[isType]=*/NULL,/*[exemplarAccessions]=*/NULL,/*[exemplarName]=*/NULL,/*[abbrev]=*/NULL,/*[exemplarIsolate]=*/NULL,/*[isComplete]=*/NULL,/*[molecule]=*/NULL</v>
      </c>
      <c r="BB860" s="60" t="str">
        <f t="shared" si="98"/>
        <v xml:space="preserve">,/*[change]=*/ 'Create new' ,/*[rank]=*/ 'genus' </v>
      </c>
    </row>
    <row r="861" spans="1:54" x14ac:dyDescent="0.2">
      <c r="A8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1" s="14">
        <v>852</v>
      </c>
      <c r="D861" s="16" t="s">
        <v>2655</v>
      </c>
      <c r="E861" s="14" t="s">
        <v>5809</v>
      </c>
      <c r="F861" s="16" t="s">
        <v>5481</v>
      </c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X861" s="6"/>
      <c r="Y861" s="6"/>
      <c r="Z861" s="6"/>
      <c r="AA861" s="6"/>
      <c r="AB861" s="6"/>
      <c r="AC861" s="6"/>
      <c r="AD861" s="6"/>
      <c r="AE861" s="6"/>
      <c r="AF861" s="6" t="s">
        <v>247</v>
      </c>
      <c r="AG861" s="6"/>
      <c r="AH861" s="6" t="s">
        <v>248</v>
      </c>
      <c r="AI861" s="6"/>
      <c r="AJ861" s="6" t="s">
        <v>2656</v>
      </c>
      <c r="AK861" s="6"/>
      <c r="AL861" s="6" t="s">
        <v>2657</v>
      </c>
      <c r="AM861" s="5">
        <v>1</v>
      </c>
      <c r="AN861" s="10" t="s">
        <v>2658</v>
      </c>
      <c r="AO861" s="10" t="s">
        <v>2659</v>
      </c>
      <c r="AP861" s="6"/>
      <c r="AQ861" s="10"/>
      <c r="AR861" s="10" t="s">
        <v>8</v>
      </c>
      <c r="AS861" s="10" t="s">
        <v>22</v>
      </c>
      <c r="AT861" s="10" t="s">
        <v>19</v>
      </c>
      <c r="AU861" s="10" t="s">
        <v>11</v>
      </c>
      <c r="AV861" s="10"/>
      <c r="AW861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'852'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'Trinevirus' ,/*[subgenus]=*/NULL,/*[species]=*/ 'Gordonia virus Trine' ,/*[isType]=*/ '1' ,/*[exemplarAccessions]=*/ 'MH271318.1' ,/*[exemplarName]=*/ 'Gordonia phage Trine'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61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1" s="60" t="str">
        <f t="shared" ca="1" si="95"/>
        <v>/*[filename]=*/ 'ICTV MSL Release 35 2019 Changes.2.col_mapped.SQLinsert.xlsx' ,/*[sort]=*/ '852'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</v>
      </c>
      <c r="AZ861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1" s="60" t="str">
        <f t="shared" si="97"/>
        <v xml:space="preserve">,/*[subclass]=*/NULL,/*[order]=*/ 'Caudovirales' ,/*[suborder]=*/NULL,/*[family]=*/ 'Siphoviridae' ,/*[subfamily]=*/NULL,/*[genus]=*/ 'Trinevirus' ,/*[subgenus]=*/NULL,/*[species]=*/ 'Gordonia virus Trine' ,/*[isType]=*/ '1' ,/*[exemplarAccessions]=*/ 'MH271318.1' ,/*[exemplarName]=*/ 'Gordonia phage Trine' ,/*[abbrev]=*/NULL,/*[exemplarIsolate]=*/NULL,/*[isComplete]=*/ 'CG' ,/*[molecule]=*/ 'dsDNA' </v>
      </c>
      <c r="BB861" s="60" t="str">
        <f t="shared" si="98"/>
        <v xml:space="preserve">,/*[change]=*/ 'Create new; assign as type species' ,/*[rank]=*/ 'species' </v>
      </c>
    </row>
    <row r="862" spans="1:54" x14ac:dyDescent="0.2">
      <c r="A8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2" s="14">
        <v>853</v>
      </c>
      <c r="D862" s="16" t="s">
        <v>2660</v>
      </c>
      <c r="E862" s="14" t="s">
        <v>5810</v>
      </c>
      <c r="F862" s="16" t="s">
        <v>5482</v>
      </c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X862" s="6"/>
      <c r="Y862" s="6"/>
      <c r="Z862" s="6"/>
      <c r="AA862" s="6"/>
      <c r="AB862" s="6"/>
      <c r="AC862" s="6"/>
      <c r="AD862" s="6"/>
      <c r="AE862" s="6"/>
      <c r="AF862" s="6" t="s">
        <v>247</v>
      </c>
      <c r="AG862" s="6"/>
      <c r="AH862" s="6" t="s">
        <v>2597</v>
      </c>
      <c r="AI862" s="6"/>
      <c r="AJ862" s="6" t="s">
        <v>2661</v>
      </c>
      <c r="AK862" s="6"/>
      <c r="AL862" s="6"/>
      <c r="AM862" s="6"/>
      <c r="AN862" s="10"/>
      <c r="AO862" s="10"/>
      <c r="AP862" s="6"/>
      <c r="AQ862" s="10"/>
      <c r="AR862" s="10"/>
      <c r="AS862" s="10"/>
      <c r="AT862" s="10" t="s">
        <v>10</v>
      </c>
      <c r="AU862" s="10" t="s">
        <v>13</v>
      </c>
      <c r="AV862" s="10"/>
      <c r="AW862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'853'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'Xuquatrovirus'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62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2" s="60" t="str">
        <f t="shared" ca="1" si="95"/>
        <v>/*[filename]=*/ 'ICTV MSL Release 35 2019 Changes.2.col_mapped.SQLinsert.xlsx' ,/*[sort]=*/ '853'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</v>
      </c>
      <c r="AZ862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2" s="60" t="str">
        <f t="shared" si="97"/>
        <v>,/*[subclass]=*/NULL,/*[order]=*/ 'Caudovirales' ,/*[suborder]=*/NULL,/*[family]=*/ 'Podoviridae' ,/*[subfamily]=*/NULL,/*[genus]=*/ 'Xuquatrovirus' ,/*[subgenus]=*/NULL,/*[species]=*/NULL,/*[isType]=*/NULL,/*[exemplarAccessions]=*/NULL,/*[exemplarName]=*/NULL,/*[abbrev]=*/NULL,/*[exemplarIsolate]=*/NULL,/*[isComplete]=*/NULL,/*[molecule]=*/NULL</v>
      </c>
      <c r="BB862" s="60" t="str">
        <f t="shared" si="98"/>
        <v xml:space="preserve">,/*[change]=*/ 'Create new' ,/*[rank]=*/ 'genus' </v>
      </c>
    </row>
    <row r="863" spans="1:54" x14ac:dyDescent="0.2">
      <c r="A8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3" s="14">
        <v>854</v>
      </c>
      <c r="D863" s="16" t="s">
        <v>2660</v>
      </c>
      <c r="E863" s="14" t="s">
        <v>5810</v>
      </c>
      <c r="F863" s="16" t="s">
        <v>5482</v>
      </c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X863" s="6"/>
      <c r="Y863" s="6"/>
      <c r="Z863" s="6"/>
      <c r="AA863" s="6"/>
      <c r="AB863" s="6"/>
      <c r="AC863" s="6"/>
      <c r="AD863" s="6"/>
      <c r="AE863" s="6"/>
      <c r="AF863" s="6" t="s">
        <v>247</v>
      </c>
      <c r="AG863" s="6"/>
      <c r="AH863" s="6" t="s">
        <v>2597</v>
      </c>
      <c r="AI863" s="6"/>
      <c r="AJ863" s="6" t="s">
        <v>2661</v>
      </c>
      <c r="AK863" s="6"/>
      <c r="AL863" s="6" t="s">
        <v>2662</v>
      </c>
      <c r="AM863" s="5">
        <v>1</v>
      </c>
      <c r="AN863" s="10" t="s">
        <v>2663</v>
      </c>
      <c r="AO863" s="6" t="s">
        <v>2664</v>
      </c>
      <c r="AP863" s="6"/>
      <c r="AQ863" s="10"/>
      <c r="AR863" s="10" t="s">
        <v>8</v>
      </c>
      <c r="AS863" s="10" t="s">
        <v>22</v>
      </c>
      <c r="AT863" s="10" t="s">
        <v>19</v>
      </c>
      <c r="AU863" s="10" t="s">
        <v>11</v>
      </c>
      <c r="AV863" s="10"/>
      <c r="AW863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'854'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'Xuquatrovirus' ,/*[subgenus]=*/NULL,/*[species]=*/ 'Escherichia virus PTXU04' ,/*[isType]=*/ '1' ,/*[exemplarAccessions]=*/ 'MK373772' ,/*[exemplarName]=*/ 'Escherichia phage PTXU04'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63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3" s="60" t="str">
        <f t="shared" ca="1" si="95"/>
        <v>/*[filename]=*/ 'ICTV MSL Release 35 2019 Changes.2.col_mapped.SQLinsert.xlsx' ,/*[sort]=*/ '854'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</v>
      </c>
      <c r="AZ863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3" s="60" t="str">
        <f t="shared" si="97"/>
        <v xml:space="preserve">,/*[subclass]=*/NULL,/*[order]=*/ 'Caudovirales' ,/*[suborder]=*/NULL,/*[family]=*/ 'Podoviridae' ,/*[subfamily]=*/NULL,/*[genus]=*/ 'Xuquatrovirus' ,/*[subgenus]=*/NULL,/*[species]=*/ 'Escherichia virus PTXU04' ,/*[isType]=*/ '1' ,/*[exemplarAccessions]=*/ 'MK373772' ,/*[exemplarName]=*/ 'Escherichia phage PTXU04' ,/*[abbrev]=*/NULL,/*[exemplarIsolate]=*/NULL,/*[isComplete]=*/ 'CG' ,/*[molecule]=*/ 'dsDNA' </v>
      </c>
      <c r="BB863" s="60" t="str">
        <f t="shared" si="98"/>
        <v xml:space="preserve">,/*[change]=*/ 'Create new; assign as type species' ,/*[rank]=*/ 'species' </v>
      </c>
    </row>
    <row r="864" spans="1:54" x14ac:dyDescent="0.2">
      <c r="A8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4" s="14">
        <v>855</v>
      </c>
      <c r="D864" s="16" t="s">
        <v>2665</v>
      </c>
      <c r="E864" s="14" t="s">
        <v>5811</v>
      </c>
      <c r="F864" s="16" t="s">
        <v>5483</v>
      </c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X864" s="6"/>
      <c r="Y864" s="6"/>
      <c r="Z864" s="6"/>
      <c r="AA864" s="6"/>
      <c r="AB864" s="6"/>
      <c r="AC864" s="6"/>
      <c r="AD864" s="6"/>
      <c r="AE864" s="6"/>
      <c r="AF864" s="6" t="s">
        <v>247</v>
      </c>
      <c r="AG864" s="6"/>
      <c r="AH864" s="6" t="s">
        <v>248</v>
      </c>
      <c r="AI864" s="6"/>
      <c r="AJ864" s="6" t="s">
        <v>2666</v>
      </c>
      <c r="AK864" s="6"/>
      <c r="AL864" s="6"/>
      <c r="AM864" s="6"/>
      <c r="AN864" s="10"/>
      <c r="AO864" s="10"/>
      <c r="AP864" s="6"/>
      <c r="AQ864" s="10"/>
      <c r="AR864" s="10"/>
      <c r="AS864" s="10"/>
      <c r="AT864" s="10" t="s">
        <v>10</v>
      </c>
      <c r="AU864" s="10" t="s">
        <v>13</v>
      </c>
      <c r="AV864" s="10"/>
      <c r="AW864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'855'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'Abbeymikolonvirus'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64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4" s="60" t="str">
        <f t="shared" ca="1" si="95"/>
        <v>/*[filename]=*/ 'ICTV MSL Release 35 2019 Changes.2.col_mapped.SQLinsert.xlsx' ,/*[sort]=*/ '855'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</v>
      </c>
      <c r="AZ864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4" s="60" t="str">
        <f t="shared" si="97"/>
        <v>,/*[subclass]=*/NULL,/*[order]=*/ 'Caudovirales' ,/*[suborder]=*/NULL,/*[family]=*/ 'Siphoviridae' ,/*[subfamily]=*/NULL,/*[genus]=*/ 'Abbeymikolonvirus' ,/*[subgenus]=*/NULL,/*[species]=*/NULL,/*[isType]=*/NULL,/*[exemplarAccessions]=*/NULL,/*[exemplarName]=*/NULL,/*[abbrev]=*/NULL,/*[exemplarIsolate]=*/NULL,/*[isComplete]=*/NULL,/*[molecule]=*/NULL</v>
      </c>
      <c r="BB864" s="60" t="str">
        <f t="shared" si="98"/>
        <v xml:space="preserve">,/*[change]=*/ 'Create new' ,/*[rank]=*/ 'genus' </v>
      </c>
    </row>
    <row r="865" spans="1:54" x14ac:dyDescent="0.2">
      <c r="A8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5" s="14">
        <v>856</v>
      </c>
      <c r="D865" s="16" t="s">
        <v>2665</v>
      </c>
      <c r="E865" s="14" t="s">
        <v>5811</v>
      </c>
      <c r="F865" s="16" t="s">
        <v>5483</v>
      </c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X865" s="6"/>
      <c r="Y865" s="6"/>
      <c r="Z865" s="6"/>
      <c r="AA865" s="6"/>
      <c r="AB865" s="6"/>
      <c r="AC865" s="6"/>
      <c r="AD865" s="6"/>
      <c r="AE865" s="6"/>
      <c r="AF865" s="6" t="s">
        <v>247</v>
      </c>
      <c r="AG865" s="6"/>
      <c r="AH865" s="6" t="s">
        <v>248</v>
      </c>
      <c r="AI865" s="6"/>
      <c r="AJ865" s="6" t="s">
        <v>2666</v>
      </c>
      <c r="AK865" s="6"/>
      <c r="AL865" s="6" t="s">
        <v>2667</v>
      </c>
      <c r="AM865" s="5">
        <v>1</v>
      </c>
      <c r="AN865" s="10" t="s">
        <v>2668</v>
      </c>
      <c r="AO865" s="10" t="s">
        <v>2669</v>
      </c>
      <c r="AP865" s="6"/>
      <c r="AQ865" s="10"/>
      <c r="AR865" s="10" t="s">
        <v>8</v>
      </c>
      <c r="AS865" s="10" t="s">
        <v>22</v>
      </c>
      <c r="AT865" s="10" t="s">
        <v>19</v>
      </c>
      <c r="AU865" s="10" t="s">
        <v>11</v>
      </c>
      <c r="AV865" s="10"/>
      <c r="AW865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'856'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'Abbeymikolonvirus' ,/*[subgenus]=*/NULL,/*[species]=*/ 'Streptomyces virus AbbeyMikolon' ,/*[isType]=*/ '1' ,/*[exemplarAccessions]=*/ 'MG593800.1' ,/*[exemplarName]=*/ 'Streptomyces phage AbbeyMikolon'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65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5" s="60" t="str">
        <f t="shared" ca="1" si="95"/>
        <v>/*[filename]=*/ 'ICTV MSL Release 35 2019 Changes.2.col_mapped.SQLinsert.xlsx' ,/*[sort]=*/ '856'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</v>
      </c>
      <c r="AZ865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5" s="60" t="str">
        <f t="shared" si="97"/>
        <v xml:space="preserve">,/*[subclass]=*/NULL,/*[order]=*/ 'Caudovirales' ,/*[suborder]=*/NULL,/*[family]=*/ 'Siphoviridae' ,/*[subfamily]=*/NULL,/*[genus]=*/ 'Abbeymikolonvirus' ,/*[subgenus]=*/NULL,/*[species]=*/ 'Streptomyces virus AbbeyMikolon' ,/*[isType]=*/ '1' ,/*[exemplarAccessions]=*/ 'MG593800.1' ,/*[exemplarName]=*/ 'Streptomyces phage AbbeyMikolon' ,/*[abbrev]=*/NULL,/*[exemplarIsolate]=*/NULL,/*[isComplete]=*/ 'CG' ,/*[molecule]=*/ 'dsDNA' </v>
      </c>
      <c r="BB865" s="60" t="str">
        <f t="shared" si="98"/>
        <v xml:space="preserve">,/*[change]=*/ 'Create new; assign as type species' ,/*[rank]=*/ 'species' </v>
      </c>
    </row>
    <row r="866" spans="1:54" x14ac:dyDescent="0.2">
      <c r="A8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6" s="14">
        <v>857</v>
      </c>
      <c r="D866" s="16" t="s">
        <v>2670</v>
      </c>
      <c r="E866" s="14" t="s">
        <v>5812</v>
      </c>
      <c r="F866" s="16" t="s">
        <v>5484</v>
      </c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X866" s="6"/>
      <c r="Y866" s="6"/>
      <c r="Z866" s="6"/>
      <c r="AA866" s="6"/>
      <c r="AB866" s="6"/>
      <c r="AC866" s="6"/>
      <c r="AD866" s="6"/>
      <c r="AE866" s="6"/>
      <c r="AF866" s="6" t="s">
        <v>247</v>
      </c>
      <c r="AG866" s="6"/>
      <c r="AH866" s="6" t="s">
        <v>248</v>
      </c>
      <c r="AI866" s="6" t="s">
        <v>2671</v>
      </c>
      <c r="AJ866" s="6"/>
      <c r="AK866" s="6"/>
      <c r="AL866" s="6"/>
      <c r="AM866" s="6"/>
      <c r="AN866" s="10"/>
      <c r="AO866" s="10"/>
      <c r="AP866" s="6"/>
      <c r="AQ866" s="10"/>
      <c r="AR866" s="10"/>
      <c r="AS866" s="10"/>
      <c r="AT866" s="10" t="s">
        <v>10</v>
      </c>
      <c r="AU866" s="10" t="s">
        <v>33</v>
      </c>
      <c r="AV866" s="10"/>
      <c r="AW866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866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6" s="60" t="str">
        <f t="shared" ca="1" si="95"/>
        <v>/*[filename]=*/ 'ICTV MSL Release 35 2019 Changes.2.col_mapped.SQLinsert.xlsx' ,/*[sort]=*/ '857'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66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6" s="60" t="str">
        <f t="shared" si="97"/>
        <v>,/*[subclass]=*/NULL,/*[order]=*/ 'Caudovirales' ,/*[suborder]=*/NULL,/*[family]=*/ 'Siphoviridae' ,/*[subfamily]=*/ 'Dolichocephalovirinae' ,/*[genus]=*/NULL,/*[subgenus]=*/NULL,/*[species]=*/NULL,/*[isType]=*/NULL,/*[exemplarAccessions]=*/NULL,/*[exemplarName]=*/NULL,/*[abbrev]=*/NULL,/*[exemplarIsolate]=*/NULL,/*[isComplete]=*/NULL,/*[molecule]=*/NULL</v>
      </c>
      <c r="BB866" s="60" t="str">
        <f t="shared" si="98"/>
        <v xml:space="preserve">,/*[change]=*/ 'Create new' ,/*[rank]=*/ 'subfamily' </v>
      </c>
    </row>
    <row r="867" spans="1:54" x14ac:dyDescent="0.2">
      <c r="A8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7" s="14">
        <v>858</v>
      </c>
      <c r="D867" s="16" t="s">
        <v>2670</v>
      </c>
      <c r="E867" s="14" t="s">
        <v>5812</v>
      </c>
      <c r="F867" s="16" t="s">
        <v>5484</v>
      </c>
      <c r="G867" s="24"/>
      <c r="H867" s="24"/>
      <c r="I867" s="24"/>
      <c r="J867" s="24"/>
      <c r="K867" s="24"/>
      <c r="L867" s="24"/>
      <c r="M867" s="24"/>
      <c r="N867" s="24"/>
      <c r="O867" s="24" t="s">
        <v>247</v>
      </c>
      <c r="P867" s="24"/>
      <c r="Q867" s="24" t="s">
        <v>248</v>
      </c>
      <c r="R867" s="24"/>
      <c r="S867" s="24" t="s">
        <v>2672</v>
      </c>
      <c r="T867" s="24"/>
      <c r="U867" s="24"/>
      <c r="V867" s="24"/>
      <c r="X867" s="6"/>
      <c r="Y867" s="6"/>
      <c r="Z867" s="6"/>
      <c r="AA867" s="6"/>
      <c r="AB867" s="6"/>
      <c r="AC867" s="6"/>
      <c r="AD867" s="6"/>
      <c r="AE867" s="6"/>
      <c r="AF867" s="6" t="s">
        <v>247</v>
      </c>
      <c r="AG867" s="6"/>
      <c r="AH867" s="6" t="s">
        <v>248</v>
      </c>
      <c r="AI867" s="6" t="s">
        <v>2671</v>
      </c>
      <c r="AJ867" s="6" t="s">
        <v>2673</v>
      </c>
      <c r="AK867" s="6"/>
      <c r="AL867" s="6"/>
      <c r="AM867" s="6"/>
      <c r="AN867" s="10"/>
      <c r="AO867" s="10"/>
      <c r="AP867" s="6"/>
      <c r="AQ867" s="10"/>
      <c r="AR867" s="10"/>
      <c r="AS867" s="10"/>
      <c r="AT867" s="10" t="s">
        <v>45</v>
      </c>
      <c r="AU867" s="10" t="s">
        <v>13</v>
      </c>
      <c r="AV867" s="10"/>
      <c r="AW867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'Shapirovirus' ,/*[subgenus]=*/NULL,/*[species]=*/NULL,/*[isType]=*/NULL,/*[exemplarAccessions]=*/NULL,/*[exemplarName]=*/NULL,/*[abbrev]=*/NULL,/*[exemplarIsolate]=*/NULL,/*[isComplete]=*/NULL,/*[molecule]=*/NULL,/*[change]=*/ 'Move; rename' ,/*[rank]=*/ 'genus' /*,_comment='loaded from D:\client\github\ICTVonlineDbLoad\excel_files\[ICTV MSL Release 35 2019 Changes.2.col_mapped.SQLinsert.xlsx]load_next_msl'*/)</v>
      </c>
      <c r="AX867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7" s="60" t="str">
        <f t="shared" ca="1" si="95"/>
        <v xml:space="preserve">/*[filename]=*/ 'ICTV MSL Release 35 2019 Changes.2.col_mapped.SQLinsert.xlsx' ,/*[sort]=*/ '858'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67" s="60" t="str">
        <f t="shared" si="96"/>
        <v>,/*[srcSubOrder]=*/NULL,/*[srcFamily]=*/ 'Siphoviridae' ,/*[srcSubFamily]=*/NULL,/*[srcGenus]=*/ 'Phicbkvirus' ,/*[srcSubgenus]=*/NULL,/*[srcSpecies]=*/NULL,/*[srcIstype]=*/NULL,/*[empty1]=*/NULL,/*[realm]=*/NULL,/*[subrealm]=*/NULL,/*[kingdom]=*/NULL,/*[subkingdom]=*/NULL,/*[phylum]=*/NULL,/*[Subphylum]=*/NULL,/*[class]=*/NULL</v>
      </c>
      <c r="BA867" s="60" t="str">
        <f t="shared" si="97"/>
        <v>,/*[subclass]=*/NULL,/*[order]=*/ 'Caudovirales' ,/*[suborder]=*/NULL,/*[family]=*/ 'Siphoviridae' ,/*[subfamily]=*/ 'Dolichocephalovirinae' ,/*[genus]=*/ 'Shapirovirus' ,/*[subgenus]=*/NULL,/*[species]=*/NULL,/*[isType]=*/NULL,/*[exemplarAccessions]=*/NULL,/*[exemplarName]=*/NULL,/*[abbrev]=*/NULL,/*[exemplarIsolate]=*/NULL,/*[isComplete]=*/NULL,/*[molecule]=*/NULL</v>
      </c>
      <c r="BB867" s="60" t="str">
        <f t="shared" si="98"/>
        <v xml:space="preserve">,/*[change]=*/ 'Move; rename' ,/*[rank]=*/ 'genus' </v>
      </c>
    </row>
    <row r="868" spans="1:54" x14ac:dyDescent="0.2">
      <c r="A8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8" s="14">
        <v>859</v>
      </c>
      <c r="D868" s="16" t="s">
        <v>2670</v>
      </c>
      <c r="E868" s="14" t="s">
        <v>5812</v>
      </c>
      <c r="F868" s="16" t="s">
        <v>5484</v>
      </c>
      <c r="G868" s="24"/>
      <c r="H868" s="24"/>
      <c r="I868" s="24"/>
      <c r="J868" s="24"/>
      <c r="K868" s="24"/>
      <c r="L868" s="24"/>
      <c r="M868" s="24"/>
      <c r="N868" s="24"/>
      <c r="O868" s="24" t="s">
        <v>247</v>
      </c>
      <c r="P868" s="24"/>
      <c r="Q868" s="24" t="s">
        <v>248</v>
      </c>
      <c r="R868" s="24"/>
      <c r="S868" s="24" t="s">
        <v>2672</v>
      </c>
      <c r="T868" s="24"/>
      <c r="U868" s="24" t="s">
        <v>2674</v>
      </c>
      <c r="V868" s="24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10"/>
      <c r="AO868" s="10"/>
      <c r="AP868" s="6"/>
      <c r="AQ868" s="10"/>
      <c r="AR868" s="10"/>
      <c r="AS868" s="10"/>
      <c r="AT868" s="10" t="s">
        <v>28</v>
      </c>
      <c r="AU868" s="10" t="s">
        <v>11</v>
      </c>
      <c r="AV868" s="10"/>
      <c r="AW868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 'Caulobacter virus Karma 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868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8" s="60" t="str">
        <f t="shared" ca="1" si="95"/>
        <v xml:space="preserve">/*[filename]=*/ 'ICTV MSL Release 35 2019 Changes.2.col_mapped.SQLinsert.xlsx' ,/*[sort]=*/ '859'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68" s="60" t="str">
        <f t="shared" si="96"/>
        <v>,/*[srcSubOrder]=*/NULL,/*[srcFamily]=*/ 'Siphoviridae' ,/*[srcSubFamily]=*/NULL,/*[srcGenus]=*/ 'Phicbkvirus' ,/*[srcSubgenus]=*/NULL,/*[srcSpecies]=*/ 'Caulobacter virus Karma ' ,/*[srcIstype]=*/NULL,/*[empty1]=*/NULL,/*[realm]=*/NULL,/*[subrealm]=*/NULL,/*[kingdom]=*/NULL,/*[subkingdom]=*/NULL,/*[phylum]=*/NULL,/*[Subphylum]=*/NULL,/*[class]=*/NULL</v>
      </c>
      <c r="BA868" s="60" t="str">
        <f t="shared" si="97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868" s="60" t="str">
        <f t="shared" si="98"/>
        <v xml:space="preserve">,/*[change]=*/ 'Abolish' ,/*[rank]=*/ 'species' </v>
      </c>
    </row>
    <row r="869" spans="1:54" x14ac:dyDescent="0.2">
      <c r="A8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9" s="14">
        <v>860</v>
      </c>
      <c r="D869" s="16" t="s">
        <v>2670</v>
      </c>
      <c r="E869" s="14" t="s">
        <v>5812</v>
      </c>
      <c r="F869" s="16" t="s">
        <v>5484</v>
      </c>
      <c r="G869" s="24"/>
      <c r="H869" s="24"/>
      <c r="I869" s="24"/>
      <c r="J869" s="24"/>
      <c r="K869" s="24"/>
      <c r="L869" s="24"/>
      <c r="M869" s="24"/>
      <c r="N869" s="24"/>
      <c r="O869" s="24" t="s">
        <v>247</v>
      </c>
      <c r="P869" s="24"/>
      <c r="Q869" s="24" t="s">
        <v>248</v>
      </c>
      <c r="R869" s="24"/>
      <c r="S869" s="24" t="s">
        <v>2672</v>
      </c>
      <c r="T869" s="24"/>
      <c r="U869" s="24" t="s">
        <v>2675</v>
      </c>
      <c r="V869" s="24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10"/>
      <c r="AO869" s="10"/>
      <c r="AP869" s="6"/>
      <c r="AQ869" s="10"/>
      <c r="AR869" s="10"/>
      <c r="AS869" s="10"/>
      <c r="AT869" s="10" t="s">
        <v>28</v>
      </c>
      <c r="AU869" s="10" t="s">
        <v>11</v>
      </c>
      <c r="AV869" s="10"/>
      <c r="AW869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'860'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 'Caulobacter virus Magneto'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869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9" s="60" t="str">
        <f t="shared" ca="1" si="95"/>
        <v xml:space="preserve">/*[filename]=*/ 'ICTV MSL Release 35 2019 Changes.2.col_mapped.SQLinsert.xlsx' ,/*[sort]=*/ '860'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69" s="60" t="str">
        <f t="shared" si="96"/>
        <v>,/*[srcSubOrder]=*/NULL,/*[srcFamily]=*/ 'Siphoviridae' ,/*[srcSubFamily]=*/NULL,/*[srcGenus]=*/ 'Phicbkvirus' ,/*[srcSubgenus]=*/NULL,/*[srcSpecies]=*/ 'Caulobacter virus Magneto' ,/*[srcIstype]=*/NULL,/*[empty1]=*/NULL,/*[realm]=*/NULL,/*[subrealm]=*/NULL,/*[kingdom]=*/NULL,/*[subkingdom]=*/NULL,/*[phylum]=*/NULL,/*[Subphylum]=*/NULL,/*[class]=*/NULL</v>
      </c>
      <c r="BA869" s="60" t="str">
        <f t="shared" si="97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869" s="60" t="str">
        <f t="shared" si="98"/>
        <v xml:space="preserve">,/*[change]=*/ 'Abolish' ,/*[rank]=*/ 'species' </v>
      </c>
    </row>
    <row r="870" spans="1:54" x14ac:dyDescent="0.2">
      <c r="A8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0" s="14">
        <v>861</v>
      </c>
      <c r="D870" s="16" t="s">
        <v>2670</v>
      </c>
      <c r="E870" s="14" t="s">
        <v>5812</v>
      </c>
      <c r="F870" s="16" t="s">
        <v>5484</v>
      </c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X870" s="6"/>
      <c r="Y870" s="6"/>
      <c r="Z870" s="6"/>
      <c r="AA870" s="6"/>
      <c r="AB870" s="6"/>
      <c r="AC870" s="6"/>
      <c r="AD870" s="6"/>
      <c r="AE870" s="6"/>
      <c r="AF870" s="6" t="s">
        <v>247</v>
      </c>
      <c r="AG870" s="6"/>
      <c r="AH870" s="6" t="s">
        <v>248</v>
      </c>
      <c r="AI870" s="6" t="s">
        <v>2671</v>
      </c>
      <c r="AJ870" s="6" t="s">
        <v>2676</v>
      </c>
      <c r="AK870" s="6"/>
      <c r="AL870" s="6"/>
      <c r="AM870" s="6"/>
      <c r="AN870" s="10"/>
      <c r="AO870" s="10"/>
      <c r="AP870" s="6"/>
      <c r="AQ870" s="10"/>
      <c r="AR870" s="10"/>
      <c r="AS870" s="10"/>
      <c r="AT870" s="10" t="s">
        <v>10</v>
      </c>
      <c r="AU870" s="10" t="s">
        <v>13</v>
      </c>
      <c r="AV870" s="10"/>
      <c r="AW870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'861'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'Poindextervirus'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0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0" s="60" t="str">
        <f t="shared" ca="1" si="95"/>
        <v>/*[filename]=*/ 'ICTV MSL Release 35 2019 Changes.2.col_mapped.SQLinsert.xlsx' ,/*[sort]=*/ '861'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0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0" s="60" t="str">
        <f t="shared" si="97"/>
        <v>,/*[subclass]=*/NULL,/*[order]=*/ 'Caudovirales' ,/*[suborder]=*/NULL,/*[family]=*/ 'Siphoviridae' ,/*[subfamily]=*/ 'Dolichocephalovirinae' ,/*[genus]=*/ 'Poindextervirus' ,/*[subgenus]=*/NULL,/*[species]=*/NULL,/*[isType]=*/NULL,/*[exemplarAccessions]=*/NULL,/*[exemplarName]=*/NULL,/*[abbrev]=*/NULL,/*[exemplarIsolate]=*/NULL,/*[isComplete]=*/NULL,/*[molecule]=*/NULL</v>
      </c>
      <c r="BB870" s="60" t="str">
        <f t="shared" si="98"/>
        <v xml:space="preserve">,/*[change]=*/ 'Create new' ,/*[rank]=*/ 'genus' </v>
      </c>
    </row>
    <row r="871" spans="1:54" x14ac:dyDescent="0.2">
      <c r="A8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1" s="14">
        <v>862</v>
      </c>
      <c r="D871" s="16" t="s">
        <v>2670</v>
      </c>
      <c r="E871" s="14" t="s">
        <v>5812</v>
      </c>
      <c r="F871" s="16" t="s">
        <v>5484</v>
      </c>
      <c r="G871" s="24"/>
      <c r="H871" s="24"/>
      <c r="I871" s="24"/>
      <c r="J871" s="24"/>
      <c r="K871" s="24"/>
      <c r="L871" s="24"/>
      <c r="M871" s="24"/>
      <c r="N871" s="24"/>
      <c r="O871" s="24" t="s">
        <v>247</v>
      </c>
      <c r="P871" s="24"/>
      <c r="Q871" s="24" t="s">
        <v>248</v>
      </c>
      <c r="R871" s="24"/>
      <c r="S871" s="24" t="s">
        <v>2672</v>
      </c>
      <c r="T871" s="24"/>
      <c r="U871" s="24" t="s">
        <v>2677</v>
      </c>
      <c r="V871" s="24"/>
      <c r="X871" s="6"/>
      <c r="Y871" s="6"/>
      <c r="Z871" s="6"/>
      <c r="AA871" s="6"/>
      <c r="AB871" s="6"/>
      <c r="AC871" s="6"/>
      <c r="AD871" s="6"/>
      <c r="AE871" s="6"/>
      <c r="AF871" s="6" t="s">
        <v>247</v>
      </c>
      <c r="AG871" s="6"/>
      <c r="AH871" s="6" t="s">
        <v>248</v>
      </c>
      <c r="AI871" s="6" t="s">
        <v>2671</v>
      </c>
      <c r="AJ871" s="6" t="s">
        <v>2676</v>
      </c>
      <c r="AK871" s="6"/>
      <c r="AL871" s="6" t="s">
        <v>2679</v>
      </c>
      <c r="AM871" s="5">
        <v>1</v>
      </c>
      <c r="AN871" s="10" t="s">
        <v>2678</v>
      </c>
      <c r="AO871" s="10" t="s">
        <v>2680</v>
      </c>
      <c r="AP871" s="6"/>
      <c r="AQ871" s="10"/>
      <c r="AR871" s="10" t="s">
        <v>8</v>
      </c>
      <c r="AS871" s="10" t="s">
        <v>22</v>
      </c>
      <c r="AT871" s="10" t="s">
        <v>5247</v>
      </c>
      <c r="AU871" s="10" t="s">
        <v>11</v>
      </c>
      <c r="AV871" s="10"/>
      <c r="AW871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'862'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 'Caulobacter virus Rogue'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'Poindextervirus' ,/*[subgenus]=*/NULL,/*[species]=*/ 'Caulobacter virus CcrRogue' ,/*[isType]=*/ '1' ,/*[exemplarAccessions]=*/ 'JX100814.1' ,/*[exemplarName]=*/ 'Caulobacter phage CcrRogue' ,/*[abbrev]=*/NULL,/*[exemplarIsolate]=*/NULL,/*[isComplete]=*/ 'CG' ,/*[molecule]=*/ 'dsDNA' ,/*[change]=*/ 'Move; rename; assign as type species' ,/*[rank]=*/ 'species' /*,_comment='loaded from D:\client\github\ICTVonlineDbLoad\excel_files\[ICTV MSL Release 35 2019 Changes.2.col_mapped.SQLinsert.xlsx]load_next_msl'*/)</v>
      </c>
      <c r="AX871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1" s="60" t="str">
        <f t="shared" ca="1" si="95"/>
        <v xml:space="preserve">/*[filename]=*/ 'ICTV MSL Release 35 2019 Changes.2.col_mapped.SQLinsert.xlsx' ,/*[sort]=*/ '862'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71" s="60" t="str">
        <f t="shared" si="96"/>
        <v>,/*[srcSubOrder]=*/NULL,/*[srcFamily]=*/ 'Siphoviridae' ,/*[srcSubFamily]=*/NULL,/*[srcGenus]=*/ 'Phicbkvirus' ,/*[srcSubgenus]=*/NULL,/*[srcSpecies]=*/ 'Caulobacter virus Rogue' ,/*[srcIstype]=*/NULL,/*[empty1]=*/NULL,/*[realm]=*/NULL,/*[subrealm]=*/NULL,/*[kingdom]=*/NULL,/*[subkingdom]=*/NULL,/*[phylum]=*/NULL,/*[Subphylum]=*/NULL,/*[class]=*/NULL</v>
      </c>
      <c r="BA871" s="60" t="str">
        <f t="shared" si="97"/>
        <v xml:space="preserve">,/*[subclass]=*/NULL,/*[order]=*/ 'Caudovirales' ,/*[suborder]=*/NULL,/*[family]=*/ 'Siphoviridae' ,/*[subfamily]=*/ 'Dolichocephalovirinae' ,/*[genus]=*/ 'Poindextervirus' ,/*[subgenus]=*/NULL,/*[species]=*/ 'Caulobacter virus CcrRogue' ,/*[isType]=*/ '1' ,/*[exemplarAccessions]=*/ 'JX100814.1' ,/*[exemplarName]=*/ 'Caulobacter phage CcrRogue' ,/*[abbrev]=*/NULL,/*[exemplarIsolate]=*/NULL,/*[isComplete]=*/ 'CG' ,/*[molecule]=*/ 'dsDNA' </v>
      </c>
      <c r="BB871" s="60" t="str">
        <f t="shared" si="98"/>
        <v xml:space="preserve">,/*[change]=*/ 'Move; rename; assign as type species' ,/*[rank]=*/ 'species' </v>
      </c>
    </row>
    <row r="872" spans="1:54" x14ac:dyDescent="0.2">
      <c r="A8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2" s="14">
        <v>863</v>
      </c>
      <c r="D872" s="16" t="s">
        <v>2670</v>
      </c>
      <c r="E872" s="14" t="s">
        <v>5812</v>
      </c>
      <c r="F872" s="16" t="s">
        <v>5484</v>
      </c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X872" s="6"/>
      <c r="Y872" s="6"/>
      <c r="Z872" s="6"/>
      <c r="AA872" s="6"/>
      <c r="AB872" s="6"/>
      <c r="AC872" s="6"/>
      <c r="AD872" s="6"/>
      <c r="AE872" s="6"/>
      <c r="AF872" s="6" t="s">
        <v>247</v>
      </c>
      <c r="AG872" s="6"/>
      <c r="AH872" s="6" t="s">
        <v>248</v>
      </c>
      <c r="AI872" s="6" t="s">
        <v>2671</v>
      </c>
      <c r="AJ872" s="6" t="s">
        <v>2676</v>
      </c>
      <c r="AK872" s="6"/>
      <c r="AL872" s="6" t="s">
        <v>2681</v>
      </c>
      <c r="AM872" s="5">
        <v>0</v>
      </c>
      <c r="AN872" s="10" t="s">
        <v>2682</v>
      </c>
      <c r="AO872" s="10" t="s">
        <v>2683</v>
      </c>
      <c r="AP872" s="6"/>
      <c r="AQ872" s="10"/>
      <c r="AR872" s="10" t="s">
        <v>8</v>
      </c>
      <c r="AS872" s="10" t="s">
        <v>22</v>
      </c>
      <c r="AT872" s="10" t="s">
        <v>10</v>
      </c>
      <c r="AU872" s="10" t="s">
        <v>11</v>
      </c>
      <c r="AV872" s="10"/>
      <c r="AW872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'863'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'Poindextervirus' ,/*[subgenus]=*/NULL,/*[species]=*/ 'Caulobacter virus CcrBL10' ,/*[isType]=*/ '0' ,/*[exemplarAccessions]=*/ 'MH588544.1' ,/*[exemplarName]=*/ 'Caulobacter phage CcrBL10'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72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2" s="60" t="str">
        <f t="shared" ca="1" si="95"/>
        <v>/*[filename]=*/ 'ICTV MSL Release 35 2019 Changes.2.col_mapped.SQLinsert.xlsx' ,/*[sort]=*/ '863'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2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2" s="60" t="str">
        <f t="shared" si="97"/>
        <v xml:space="preserve">,/*[subclass]=*/NULL,/*[order]=*/ 'Caudovirales' ,/*[suborder]=*/NULL,/*[family]=*/ 'Siphoviridae' ,/*[subfamily]=*/ 'Dolichocephalovirinae' ,/*[genus]=*/ 'Poindextervirus' ,/*[subgenus]=*/NULL,/*[species]=*/ 'Caulobacter virus CcrBL10' ,/*[isType]=*/ '0' ,/*[exemplarAccessions]=*/ 'MH588544.1' ,/*[exemplarName]=*/ 'Caulobacter phage CcrBL10' ,/*[abbrev]=*/NULL,/*[exemplarIsolate]=*/NULL,/*[isComplete]=*/ 'CG' ,/*[molecule]=*/ 'dsDNA' </v>
      </c>
      <c r="BB872" s="60" t="str">
        <f t="shared" si="98"/>
        <v xml:space="preserve">,/*[change]=*/ 'Create new' ,/*[rank]=*/ 'species' </v>
      </c>
    </row>
    <row r="873" spans="1:54" x14ac:dyDescent="0.2">
      <c r="A8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3" s="14">
        <v>864</v>
      </c>
      <c r="D873" s="16" t="s">
        <v>2670</v>
      </c>
      <c r="E873" s="14" t="s">
        <v>5812</v>
      </c>
      <c r="F873" s="16" t="s">
        <v>5484</v>
      </c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X873" s="6"/>
      <c r="Y873" s="6"/>
      <c r="Z873" s="6"/>
      <c r="AA873" s="6"/>
      <c r="AB873" s="6"/>
      <c r="AC873" s="6"/>
      <c r="AD873" s="6"/>
      <c r="AE873" s="6"/>
      <c r="AF873" s="6" t="s">
        <v>247</v>
      </c>
      <c r="AG873" s="6"/>
      <c r="AH873" s="6" t="s">
        <v>248</v>
      </c>
      <c r="AI873" s="6" t="s">
        <v>2671</v>
      </c>
      <c r="AJ873" s="6" t="s">
        <v>2684</v>
      </c>
      <c r="AK873" s="6"/>
      <c r="AL873" s="6"/>
      <c r="AM873" s="6"/>
      <c r="AN873" s="10"/>
      <c r="AO873" s="10"/>
      <c r="AP873" s="6"/>
      <c r="AQ873" s="10"/>
      <c r="AR873" s="10"/>
      <c r="AS873" s="10"/>
      <c r="AT873" s="10" t="s">
        <v>10</v>
      </c>
      <c r="AU873" s="10" t="s">
        <v>13</v>
      </c>
      <c r="AV873" s="10"/>
      <c r="AW873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'864'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'Colossusvirus'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3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3" s="60" t="str">
        <f t="shared" ca="1" si="95"/>
        <v>/*[filename]=*/ 'ICTV MSL Release 35 2019 Changes.2.col_mapped.SQLinsert.xlsx' ,/*[sort]=*/ '864'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3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3" s="60" t="str">
        <f t="shared" si="97"/>
        <v>,/*[subclass]=*/NULL,/*[order]=*/ 'Caudovirales' ,/*[suborder]=*/NULL,/*[family]=*/ 'Siphoviridae' ,/*[subfamily]=*/ 'Dolichocephalovirinae' ,/*[genus]=*/ 'Colossusvirus' ,/*[subgenus]=*/NULL,/*[species]=*/NULL,/*[isType]=*/NULL,/*[exemplarAccessions]=*/NULL,/*[exemplarName]=*/NULL,/*[abbrev]=*/NULL,/*[exemplarIsolate]=*/NULL,/*[isComplete]=*/NULL,/*[molecule]=*/NULL</v>
      </c>
      <c r="BB873" s="60" t="str">
        <f t="shared" si="98"/>
        <v xml:space="preserve">,/*[change]=*/ 'Create new' ,/*[rank]=*/ 'genus' </v>
      </c>
    </row>
    <row r="874" spans="1:54" x14ac:dyDescent="0.2">
      <c r="A8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4" s="14">
        <v>865</v>
      </c>
      <c r="D874" s="16" t="s">
        <v>2670</v>
      </c>
      <c r="E874" s="14" t="s">
        <v>5812</v>
      </c>
      <c r="F874" s="16" t="s">
        <v>5484</v>
      </c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X874" s="6"/>
      <c r="Y874" s="6"/>
      <c r="Z874" s="6"/>
      <c r="AA874" s="6"/>
      <c r="AB874" s="6"/>
      <c r="AC874" s="6"/>
      <c r="AD874" s="6"/>
      <c r="AE874" s="6"/>
      <c r="AF874" s="6" t="s">
        <v>247</v>
      </c>
      <c r="AG874" s="6"/>
      <c r="AH874" s="6" t="s">
        <v>248</v>
      </c>
      <c r="AI874" s="6" t="s">
        <v>2671</v>
      </c>
      <c r="AJ874" s="6" t="s">
        <v>2684</v>
      </c>
      <c r="AK874" s="6"/>
      <c r="AL874" s="6" t="s">
        <v>2685</v>
      </c>
      <c r="AM874" s="5">
        <v>1</v>
      </c>
      <c r="AN874" s="10" t="s">
        <v>2686</v>
      </c>
      <c r="AO874" s="10" t="s">
        <v>2687</v>
      </c>
      <c r="AP874" s="6"/>
      <c r="AQ874" s="10"/>
      <c r="AR874" s="10" t="s">
        <v>8</v>
      </c>
      <c r="AS874" s="10" t="s">
        <v>22</v>
      </c>
      <c r="AT874" s="10" t="s">
        <v>19</v>
      </c>
      <c r="AU874" s="10" t="s">
        <v>11</v>
      </c>
      <c r="AV874" s="10"/>
      <c r="AW874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'865'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'Colossusvirus' ,/*[subgenus]=*/NULL,/*[species]=*/ 'Caulobacter virus CcrColossus' ,/*[isType]=*/ '1' ,/*[exemplarAccessions]=*/ 'JX100810.1' ,/*[exemplarName]=*/ 'Caulobacter phage CcrColossus'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74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4" s="60" t="str">
        <f t="shared" ca="1" si="95"/>
        <v>/*[filename]=*/ 'ICTV MSL Release 35 2019 Changes.2.col_mapped.SQLinsert.xlsx' ,/*[sort]=*/ '865'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4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4" s="60" t="str">
        <f t="shared" si="97"/>
        <v xml:space="preserve">,/*[subclass]=*/NULL,/*[order]=*/ 'Caudovirales' ,/*[suborder]=*/NULL,/*[family]=*/ 'Siphoviridae' ,/*[subfamily]=*/ 'Dolichocephalovirinae' ,/*[genus]=*/ 'Colossusvirus' ,/*[subgenus]=*/NULL,/*[species]=*/ 'Caulobacter virus CcrColossus' ,/*[isType]=*/ '1' ,/*[exemplarAccessions]=*/ 'JX100810.1' ,/*[exemplarName]=*/ 'Caulobacter phage CcrColossus' ,/*[abbrev]=*/NULL,/*[exemplarIsolate]=*/NULL,/*[isComplete]=*/ 'CG' ,/*[molecule]=*/ 'dsDNA' </v>
      </c>
      <c r="BB874" s="60" t="str">
        <f t="shared" si="98"/>
        <v xml:space="preserve">,/*[change]=*/ 'Create new; assign as type species' ,/*[rank]=*/ 'species' </v>
      </c>
    </row>
    <row r="875" spans="1:54" x14ac:dyDescent="0.2">
      <c r="A8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5" s="14">
        <v>866</v>
      </c>
      <c r="D875" s="16" t="s">
        <v>2670</v>
      </c>
      <c r="E875" s="14" t="s">
        <v>5812</v>
      </c>
      <c r="F875" s="16" t="s">
        <v>5484</v>
      </c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X875" s="6"/>
      <c r="Y875" s="6"/>
      <c r="Z875" s="6"/>
      <c r="AA875" s="6"/>
      <c r="AB875" s="6"/>
      <c r="AC875" s="6"/>
      <c r="AD875" s="6"/>
      <c r="AE875" s="6"/>
      <c r="AF875" s="6" t="s">
        <v>247</v>
      </c>
      <c r="AG875" s="6"/>
      <c r="AH875" s="6" t="s">
        <v>248</v>
      </c>
      <c r="AI875" s="6" t="s">
        <v>2671</v>
      </c>
      <c r="AJ875" s="6" t="s">
        <v>2684</v>
      </c>
      <c r="AK875" s="6"/>
      <c r="AL875" s="6" t="s">
        <v>2688</v>
      </c>
      <c r="AM875" s="5">
        <v>0</v>
      </c>
      <c r="AN875" s="10" t="s">
        <v>2689</v>
      </c>
      <c r="AO875" s="10" t="s">
        <v>2690</v>
      </c>
      <c r="AP875" s="6"/>
      <c r="AQ875" s="10"/>
      <c r="AR875" s="10" t="s">
        <v>8</v>
      </c>
      <c r="AS875" s="10" t="s">
        <v>22</v>
      </c>
      <c r="AT875" s="10" t="s">
        <v>10</v>
      </c>
      <c r="AU875" s="10" t="s">
        <v>11</v>
      </c>
      <c r="AV875" s="10"/>
      <c r="AW875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'866'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'Colossusvirus' ,/*[subgenus]=*/NULL,/*[species]=*/ 'Caulobacter virus CcrPW' ,/*[isType]=*/ '0' ,/*[exemplarAccessions]=*/ 'MH588545.1' ,/*[exemplarName]=*/ 'Caulobacter phage CcrPW'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75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5" s="60" t="str">
        <f t="shared" ca="1" si="95"/>
        <v>/*[filename]=*/ 'ICTV MSL Release 35 2019 Changes.2.col_mapped.SQLinsert.xlsx' ,/*[sort]=*/ '866'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5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5" s="60" t="str">
        <f t="shared" si="97"/>
        <v xml:space="preserve">,/*[subclass]=*/NULL,/*[order]=*/ 'Caudovirales' ,/*[suborder]=*/NULL,/*[family]=*/ 'Siphoviridae' ,/*[subfamily]=*/ 'Dolichocephalovirinae' ,/*[genus]=*/ 'Colossusvirus' ,/*[subgenus]=*/NULL,/*[species]=*/ 'Caulobacter virus CcrPW' ,/*[isType]=*/ '0' ,/*[exemplarAccessions]=*/ 'MH588545.1' ,/*[exemplarName]=*/ 'Caulobacter phage CcrPW' ,/*[abbrev]=*/NULL,/*[exemplarIsolate]=*/NULL,/*[isComplete]=*/ 'CG' ,/*[molecule]=*/ 'dsDNA' </v>
      </c>
      <c r="BB875" s="60" t="str">
        <f t="shared" si="98"/>
        <v xml:space="preserve">,/*[change]=*/ 'Create new' ,/*[rank]=*/ 'species' </v>
      </c>
    </row>
    <row r="876" spans="1:54" x14ac:dyDescent="0.2">
      <c r="A8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6" s="14">
        <v>867</v>
      </c>
      <c r="D876" s="16" t="s">
        <v>2670</v>
      </c>
      <c r="E876" s="14" t="s">
        <v>5812</v>
      </c>
      <c r="F876" s="16" t="s">
        <v>5484</v>
      </c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X876" s="6"/>
      <c r="Y876" s="6"/>
      <c r="Z876" s="6"/>
      <c r="AA876" s="6"/>
      <c r="AB876" s="6"/>
      <c r="AC876" s="6"/>
      <c r="AD876" s="6"/>
      <c r="AE876" s="6"/>
      <c r="AF876" s="6" t="s">
        <v>247</v>
      </c>
      <c r="AG876" s="6"/>
      <c r="AH876" s="6" t="s">
        <v>248</v>
      </c>
      <c r="AI876" s="6" t="s">
        <v>2671</v>
      </c>
      <c r="AJ876" s="6" t="s">
        <v>2691</v>
      </c>
      <c r="AK876" s="6"/>
      <c r="AL876" s="6"/>
      <c r="AM876" s="6"/>
      <c r="AN876" s="10"/>
      <c r="AO876" s="10"/>
      <c r="AP876" s="6"/>
      <c r="AQ876" s="10"/>
      <c r="AR876" s="10"/>
      <c r="AS876" s="10"/>
      <c r="AT876" s="10" t="s">
        <v>10</v>
      </c>
      <c r="AU876" s="10" t="s">
        <v>13</v>
      </c>
      <c r="AV876" s="10"/>
      <c r="AW876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'Bertelyvirus'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6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6" s="60" t="str">
        <f t="shared" ca="1" si="95"/>
        <v>/*[filename]=*/ 'ICTV MSL Release 35 2019 Changes.2.col_mapped.SQLinsert.xlsx' ,/*[sort]=*/ '867'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6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6" s="60" t="str">
        <f t="shared" si="97"/>
        <v>,/*[subclass]=*/NULL,/*[order]=*/ 'Caudovirales' ,/*[suborder]=*/NULL,/*[family]=*/ 'Siphoviridae' ,/*[subfamily]=*/ 'Dolichocephalovirinae' ,/*[genus]=*/ 'Bertelyvirus' ,/*[subgenus]=*/NULL,/*[species]=*/NULL,/*[isType]=*/NULL,/*[exemplarAccessions]=*/NULL,/*[exemplarName]=*/NULL,/*[abbrev]=*/NULL,/*[exemplarIsolate]=*/NULL,/*[isComplete]=*/NULL,/*[molecule]=*/NULL</v>
      </c>
      <c r="BB876" s="60" t="str">
        <f t="shared" si="98"/>
        <v xml:space="preserve">,/*[change]=*/ 'Create new' ,/*[rank]=*/ 'genus' </v>
      </c>
    </row>
    <row r="877" spans="1:54" x14ac:dyDescent="0.2">
      <c r="A8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7" s="14">
        <v>868</v>
      </c>
      <c r="D877" s="16" t="s">
        <v>2670</v>
      </c>
      <c r="E877" s="14" t="s">
        <v>5812</v>
      </c>
      <c r="F877" s="16" t="s">
        <v>5484</v>
      </c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X877" s="6"/>
      <c r="Y877" s="6"/>
      <c r="Z877" s="6"/>
      <c r="AA877" s="6"/>
      <c r="AB877" s="6"/>
      <c r="AC877" s="6"/>
      <c r="AD877" s="6"/>
      <c r="AE877" s="6"/>
      <c r="AF877" s="6" t="s">
        <v>247</v>
      </c>
      <c r="AG877" s="6"/>
      <c r="AH877" s="6" t="s">
        <v>248</v>
      </c>
      <c r="AI877" s="6" t="s">
        <v>2671</v>
      </c>
      <c r="AJ877" s="6" t="s">
        <v>2691</v>
      </c>
      <c r="AK877" s="6"/>
      <c r="AL877" s="6" t="s">
        <v>2692</v>
      </c>
      <c r="AM877" s="5">
        <v>1</v>
      </c>
      <c r="AN877" s="10" t="s">
        <v>2693</v>
      </c>
      <c r="AO877" s="10" t="s">
        <v>2694</v>
      </c>
      <c r="AP877" s="6"/>
      <c r="AQ877" s="10"/>
      <c r="AR877" s="10" t="s">
        <v>8</v>
      </c>
      <c r="AS877" s="10" t="s">
        <v>22</v>
      </c>
      <c r="AT877" s="10" t="s">
        <v>19</v>
      </c>
      <c r="AU877" s="10" t="s">
        <v>11</v>
      </c>
      <c r="AV877" s="10"/>
      <c r="AW877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'Bertelyvirus' ,/*[subgenus]=*/NULL,/*[species]=*/ 'Caulobacter virus CcrSC' ,/*[isType]=*/ '1' ,/*[exemplarAccessions]=*/ 'MH588547.1' ,/*[exemplarName]=*/ 'Caulobacter phage CcrSC'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77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7" s="60" t="str">
        <f t="shared" ca="1" si="95"/>
        <v>/*[filename]=*/ 'ICTV MSL Release 35 2019 Changes.2.col_mapped.SQLinsert.xlsx' ,/*[sort]=*/ '868'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7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7" s="60" t="str">
        <f t="shared" si="97"/>
        <v xml:space="preserve">,/*[subclass]=*/NULL,/*[order]=*/ 'Caudovirales' ,/*[suborder]=*/NULL,/*[family]=*/ 'Siphoviridae' ,/*[subfamily]=*/ 'Dolichocephalovirinae' ,/*[genus]=*/ 'Bertelyvirus' ,/*[subgenus]=*/NULL,/*[species]=*/ 'Caulobacter virus CcrSC' ,/*[isType]=*/ '1' ,/*[exemplarAccessions]=*/ 'MH588547.1' ,/*[exemplarName]=*/ 'Caulobacter phage CcrSC' ,/*[abbrev]=*/NULL,/*[exemplarIsolate]=*/NULL,/*[isComplete]=*/ 'CG' ,/*[molecule]=*/ 'dsDNA' </v>
      </c>
      <c r="BB877" s="60" t="str">
        <f t="shared" si="98"/>
        <v xml:space="preserve">,/*[change]=*/ 'Create new; assign as type species' ,/*[rank]=*/ 'species' </v>
      </c>
    </row>
    <row r="878" spans="1:54" x14ac:dyDescent="0.2">
      <c r="A8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8" s="14">
        <v>869</v>
      </c>
      <c r="D878" s="16" t="s">
        <v>2670</v>
      </c>
      <c r="E878" s="14" t="s">
        <v>5812</v>
      </c>
      <c r="F878" s="16" t="s">
        <v>5484</v>
      </c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X878" s="6"/>
      <c r="Y878" s="6"/>
      <c r="Z878" s="6"/>
      <c r="AA878" s="6"/>
      <c r="AB878" s="6"/>
      <c r="AC878" s="6"/>
      <c r="AD878" s="6"/>
      <c r="AE878" s="6"/>
      <c r="AF878" s="6" t="s">
        <v>247</v>
      </c>
      <c r="AG878" s="6"/>
      <c r="AH878" s="6" t="s">
        <v>248</v>
      </c>
      <c r="AI878" s="6" t="s">
        <v>2671</v>
      </c>
      <c r="AJ878" s="6" t="s">
        <v>2691</v>
      </c>
      <c r="AK878" s="6"/>
      <c r="AL878" s="6" t="s">
        <v>2695</v>
      </c>
      <c r="AM878" s="5">
        <v>0</v>
      </c>
      <c r="AN878" s="10" t="s">
        <v>2696</v>
      </c>
      <c r="AO878" s="10" t="s">
        <v>2697</v>
      </c>
      <c r="AP878" s="6"/>
      <c r="AQ878" s="10"/>
      <c r="AR878" s="10" t="s">
        <v>8</v>
      </c>
      <c r="AS878" s="10" t="s">
        <v>22</v>
      </c>
      <c r="AT878" s="10" t="s">
        <v>10</v>
      </c>
      <c r="AU878" s="10" t="s">
        <v>11</v>
      </c>
      <c r="AV878" s="10"/>
      <c r="AW878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'Bertelyvirus' ,/*[subgenus]=*/NULL,/*[species]=*/ 'Caulobacter virus CcrBL9' ,/*[isType]=*/ '0' ,/*[exemplarAccessions]=*/ 'MH588546.1' ,/*[exemplarName]=*/ 'Caulobacter phage CcrBL9'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78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8" s="60" t="str">
        <f t="shared" ca="1" si="95"/>
        <v>/*[filename]=*/ 'ICTV MSL Release 35 2019 Changes.2.col_mapped.SQLinsert.xlsx' ,/*[sort]=*/ '869'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8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8" s="60" t="str">
        <f t="shared" si="97"/>
        <v xml:space="preserve">,/*[subclass]=*/NULL,/*[order]=*/ 'Caudovirales' ,/*[suborder]=*/NULL,/*[family]=*/ 'Siphoviridae' ,/*[subfamily]=*/ 'Dolichocephalovirinae' ,/*[genus]=*/ 'Bertelyvirus' ,/*[subgenus]=*/NULL,/*[species]=*/ 'Caulobacter virus CcrBL9' ,/*[isType]=*/ '0' ,/*[exemplarAccessions]=*/ 'MH588546.1' ,/*[exemplarName]=*/ 'Caulobacter phage CcrBL9' ,/*[abbrev]=*/NULL,/*[exemplarIsolate]=*/NULL,/*[isComplete]=*/ 'CG' ,/*[molecule]=*/ 'dsDNA' </v>
      </c>
      <c r="BB878" s="60" t="str">
        <f t="shared" si="98"/>
        <v xml:space="preserve">,/*[change]=*/ 'Create new' ,/*[rank]=*/ 'species' </v>
      </c>
    </row>
    <row r="879" spans="1:54" x14ac:dyDescent="0.2">
      <c r="A8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9" s="14">
        <v>870</v>
      </c>
      <c r="D879" s="16" t="s">
        <v>2698</v>
      </c>
      <c r="E879" s="14" t="s">
        <v>5813</v>
      </c>
      <c r="F879" s="16" t="s">
        <v>5485</v>
      </c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X879" s="6"/>
      <c r="Y879" s="6"/>
      <c r="Z879" s="6"/>
      <c r="AA879" s="6"/>
      <c r="AB879" s="6"/>
      <c r="AC879" s="6"/>
      <c r="AD879" s="6"/>
      <c r="AE879" s="6"/>
      <c r="AF879" s="6" t="s">
        <v>247</v>
      </c>
      <c r="AG879" s="6"/>
      <c r="AH879" s="6" t="s">
        <v>248</v>
      </c>
      <c r="AI879" s="6"/>
      <c r="AJ879" s="6" t="s">
        <v>2699</v>
      </c>
      <c r="AK879" s="6"/>
      <c r="AL879" s="6"/>
      <c r="AM879" s="6"/>
      <c r="AN879" s="10"/>
      <c r="AO879" s="10"/>
      <c r="AP879" s="6"/>
      <c r="AQ879" s="10"/>
      <c r="AR879" s="10"/>
      <c r="AS879" s="10"/>
      <c r="AT879" s="10" t="s">
        <v>10</v>
      </c>
      <c r="AU879" s="10" t="s">
        <v>13</v>
      </c>
      <c r="AV879" s="10"/>
      <c r="AW879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'870'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'Armstrongvirus'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9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9" s="60" t="str">
        <f t="shared" ca="1" si="95"/>
        <v>/*[filename]=*/ 'ICTV MSL Release 35 2019 Changes.2.col_mapped.SQLinsert.xlsx' ,/*[sort]=*/ '870'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</v>
      </c>
      <c r="AZ879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9" s="60" t="str">
        <f t="shared" si="97"/>
        <v>,/*[subclass]=*/NULL,/*[order]=*/ 'Caudovirales' ,/*[suborder]=*/NULL,/*[family]=*/ 'Siphoviridae' ,/*[subfamily]=*/NULL,/*[genus]=*/ 'Armstrongvirus' ,/*[subgenus]=*/NULL,/*[species]=*/NULL,/*[isType]=*/NULL,/*[exemplarAccessions]=*/NULL,/*[exemplarName]=*/NULL,/*[abbrev]=*/NULL,/*[exemplarIsolate]=*/NULL,/*[isComplete]=*/NULL,/*[molecule]=*/NULL</v>
      </c>
      <c r="BB879" s="60" t="str">
        <f t="shared" si="98"/>
        <v xml:space="preserve">,/*[change]=*/ 'Create new' ,/*[rank]=*/ 'genus' </v>
      </c>
    </row>
    <row r="880" spans="1:54" x14ac:dyDescent="0.2">
      <c r="A8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0" s="14">
        <v>871</v>
      </c>
      <c r="D880" s="16" t="s">
        <v>2698</v>
      </c>
      <c r="E880" s="14" t="s">
        <v>5813</v>
      </c>
      <c r="F880" s="16" t="s">
        <v>5485</v>
      </c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X880" s="6"/>
      <c r="Y880" s="6"/>
      <c r="Z880" s="6"/>
      <c r="AA880" s="6"/>
      <c r="AB880" s="6"/>
      <c r="AC880" s="6"/>
      <c r="AD880" s="6"/>
      <c r="AE880" s="6"/>
      <c r="AF880" s="6" t="s">
        <v>247</v>
      </c>
      <c r="AG880" s="6"/>
      <c r="AH880" s="6" t="s">
        <v>248</v>
      </c>
      <c r="AI880" s="6"/>
      <c r="AJ880" s="6" t="s">
        <v>2699</v>
      </c>
      <c r="AK880" s="6"/>
      <c r="AL880" s="6" t="s">
        <v>2700</v>
      </c>
      <c r="AM880" s="5">
        <v>1</v>
      </c>
      <c r="AN880" s="10" t="s">
        <v>2701</v>
      </c>
      <c r="AO880" s="10" t="s">
        <v>2702</v>
      </c>
      <c r="AP880" s="6"/>
      <c r="AQ880" s="10"/>
      <c r="AR880" s="10" t="s">
        <v>8</v>
      </c>
      <c r="AS880" s="10" t="s">
        <v>22</v>
      </c>
      <c r="AT880" s="10" t="s">
        <v>19</v>
      </c>
      <c r="AU880" s="10" t="s">
        <v>11</v>
      </c>
      <c r="AV880" s="10"/>
      <c r="AW880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'871'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'Armstrongvirus' ,/*[subgenus]=*/NULL,/*[species]=*/ 'Microbacterium virus Armstrong' ,/*[isType]=*/ '1' ,/*[exemplarAccessions]=*/ 'MH834596.1' ,/*[exemplarName]=*/ 'Microbacterium phage Armstrong'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0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0" s="60" t="str">
        <f t="shared" ca="1" si="95"/>
        <v>/*[filename]=*/ 'ICTV MSL Release 35 2019 Changes.2.col_mapped.SQLinsert.xlsx' ,/*[sort]=*/ '871'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</v>
      </c>
      <c r="AZ880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0" s="60" t="str">
        <f t="shared" si="97"/>
        <v xml:space="preserve">,/*[subclass]=*/NULL,/*[order]=*/ 'Caudovirales' ,/*[suborder]=*/NULL,/*[family]=*/ 'Siphoviridae' ,/*[subfamily]=*/NULL,/*[genus]=*/ 'Armstrongvirus' ,/*[subgenus]=*/NULL,/*[species]=*/ 'Microbacterium virus Armstrong' ,/*[isType]=*/ '1' ,/*[exemplarAccessions]=*/ 'MH834596.1' ,/*[exemplarName]=*/ 'Microbacterium phage Armstrong' ,/*[abbrev]=*/NULL,/*[exemplarIsolate]=*/NULL,/*[isComplete]=*/ 'CG' ,/*[molecule]=*/ 'dsDNA' </v>
      </c>
      <c r="BB880" s="60" t="str">
        <f t="shared" si="98"/>
        <v xml:space="preserve">,/*[change]=*/ 'Create new; assign as type species' ,/*[rank]=*/ 'species' </v>
      </c>
    </row>
    <row r="881" spans="1:54" x14ac:dyDescent="0.2">
      <c r="A8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1" s="14">
        <v>872</v>
      </c>
      <c r="D881" s="16" t="s">
        <v>2703</v>
      </c>
      <c r="E881" s="14" t="s">
        <v>5814</v>
      </c>
      <c r="F881" s="16" t="s">
        <v>5486</v>
      </c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X881" s="6"/>
      <c r="Y881" s="6"/>
      <c r="Z881" s="6"/>
      <c r="AA881" s="6"/>
      <c r="AB881" s="6"/>
      <c r="AC881" s="6"/>
      <c r="AD881" s="6"/>
      <c r="AE881" s="6"/>
      <c r="AF881" s="6" t="s">
        <v>247</v>
      </c>
      <c r="AG881" s="6"/>
      <c r="AH881" s="6" t="s">
        <v>248</v>
      </c>
      <c r="AI881" s="6"/>
      <c r="AJ881" s="6" t="s">
        <v>2704</v>
      </c>
      <c r="AK881" s="6"/>
      <c r="AL881" s="6"/>
      <c r="AM881" s="6"/>
      <c r="AN881" s="10"/>
      <c r="AO881" s="10"/>
      <c r="AP881" s="6"/>
      <c r="AQ881" s="10"/>
      <c r="AR881" s="10"/>
      <c r="AS881" s="10"/>
      <c r="AT881" s="10" t="s">
        <v>10</v>
      </c>
      <c r="AU881" s="10" t="s">
        <v>13</v>
      </c>
      <c r="AV881" s="10"/>
      <c r="AW881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'872'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'Attoomivirus'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81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1" s="60" t="str">
        <f t="shared" ca="1" si="95"/>
        <v>/*[filename]=*/ 'ICTV MSL Release 35 2019 Changes.2.col_mapped.SQLinsert.xlsx' ,/*[sort]=*/ '872'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</v>
      </c>
      <c r="AZ881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1" s="60" t="str">
        <f t="shared" si="97"/>
        <v>,/*[subclass]=*/NULL,/*[order]=*/ 'Caudovirales' ,/*[suborder]=*/NULL,/*[family]=*/ 'Siphoviridae' ,/*[subfamily]=*/NULL,/*[genus]=*/ 'Attoomivirus' ,/*[subgenus]=*/NULL,/*[species]=*/NULL,/*[isType]=*/NULL,/*[exemplarAccessions]=*/NULL,/*[exemplarName]=*/NULL,/*[abbrev]=*/NULL,/*[exemplarIsolate]=*/NULL,/*[isComplete]=*/NULL,/*[molecule]=*/NULL</v>
      </c>
      <c r="BB881" s="60" t="str">
        <f t="shared" si="98"/>
        <v xml:space="preserve">,/*[change]=*/ 'Create new' ,/*[rank]=*/ 'genus' </v>
      </c>
    </row>
    <row r="882" spans="1:54" x14ac:dyDescent="0.2">
      <c r="A8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2" s="14">
        <v>873</v>
      </c>
      <c r="D882" s="16" t="s">
        <v>2703</v>
      </c>
      <c r="E882" s="14" t="s">
        <v>5814</v>
      </c>
      <c r="F882" s="16" t="s">
        <v>5486</v>
      </c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X882" s="6"/>
      <c r="Y882" s="6"/>
      <c r="Z882" s="6"/>
      <c r="AA882" s="6"/>
      <c r="AB882" s="6"/>
      <c r="AC882" s="6"/>
      <c r="AD882" s="6"/>
      <c r="AE882" s="6"/>
      <c r="AF882" s="6" t="s">
        <v>247</v>
      </c>
      <c r="AG882" s="6"/>
      <c r="AH882" s="6" t="s">
        <v>248</v>
      </c>
      <c r="AI882" s="6"/>
      <c r="AJ882" s="6" t="s">
        <v>2704</v>
      </c>
      <c r="AK882" s="6"/>
      <c r="AL882" s="6" t="s">
        <v>2705</v>
      </c>
      <c r="AM882" s="5">
        <v>1</v>
      </c>
      <c r="AN882" s="10" t="s">
        <v>2706</v>
      </c>
      <c r="AO882" s="10" t="s">
        <v>2707</v>
      </c>
      <c r="AP882" s="6"/>
      <c r="AQ882" s="10"/>
      <c r="AR882" s="10" t="s">
        <v>8</v>
      </c>
      <c r="AS882" s="10" t="s">
        <v>22</v>
      </c>
      <c r="AT882" s="10" t="s">
        <v>19</v>
      </c>
      <c r="AU882" s="10" t="s">
        <v>11</v>
      </c>
      <c r="AV882" s="10"/>
      <c r="AW882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'873'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'Attoomivirus' ,/*[subgenus]=*/NULL,/*[species]=*/ 'Streptomyces virus Attoomi' ,/*[isType]=*/ '1' ,/*[exemplarAccessions]=*/ 'MG593801.1' ,/*[exemplarName]=*/ 'Streptomyces phage Attoomi'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2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2" s="60" t="str">
        <f t="shared" ca="1" si="95"/>
        <v>/*[filename]=*/ 'ICTV MSL Release 35 2019 Changes.2.col_mapped.SQLinsert.xlsx' ,/*[sort]=*/ '873'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</v>
      </c>
      <c r="AZ882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2" s="60" t="str">
        <f t="shared" si="97"/>
        <v xml:space="preserve">,/*[subclass]=*/NULL,/*[order]=*/ 'Caudovirales' ,/*[suborder]=*/NULL,/*[family]=*/ 'Siphoviridae' ,/*[subfamily]=*/NULL,/*[genus]=*/ 'Attoomivirus' ,/*[subgenus]=*/NULL,/*[species]=*/ 'Streptomyces virus Attoomi' ,/*[isType]=*/ '1' ,/*[exemplarAccessions]=*/ 'MG593801.1' ,/*[exemplarName]=*/ 'Streptomyces phage Attoomi' ,/*[abbrev]=*/NULL,/*[exemplarIsolate]=*/NULL,/*[isComplete]=*/ 'CG' ,/*[molecule]=*/ 'dsDNA' </v>
      </c>
      <c r="BB882" s="60" t="str">
        <f t="shared" si="98"/>
        <v xml:space="preserve">,/*[change]=*/ 'Create new; assign as type species' ,/*[rank]=*/ 'species' </v>
      </c>
    </row>
    <row r="883" spans="1:54" x14ac:dyDescent="0.2">
      <c r="A8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3" s="14">
        <v>874</v>
      </c>
      <c r="D883" s="14" t="s">
        <v>5229</v>
      </c>
      <c r="E883" s="14" t="s">
        <v>5815</v>
      </c>
      <c r="F883" s="14" t="s">
        <v>5487</v>
      </c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X883" s="6"/>
      <c r="Y883" s="6"/>
      <c r="Z883" s="6"/>
      <c r="AA883" s="6"/>
      <c r="AB883" s="6"/>
      <c r="AC883" s="6"/>
      <c r="AD883" s="6"/>
      <c r="AE883" s="6"/>
      <c r="AF883" s="6" t="s">
        <v>247</v>
      </c>
      <c r="AG883" s="6"/>
      <c r="AH883" s="6" t="s">
        <v>248</v>
      </c>
      <c r="AI883" s="6"/>
      <c r="AJ883" s="6" t="s">
        <v>2708</v>
      </c>
      <c r="AK883" s="6"/>
      <c r="AL883" s="6"/>
      <c r="AM883" s="6"/>
      <c r="AN883" s="10"/>
      <c r="AO883" s="10"/>
      <c r="AP883" s="6"/>
      <c r="AQ883" s="10"/>
      <c r="AR883" s="10"/>
      <c r="AS883" s="10"/>
      <c r="AT883" s="10" t="s">
        <v>10</v>
      </c>
      <c r="AU883" s="10" t="s">
        <v>13</v>
      </c>
      <c r="AV883" s="10"/>
      <c r="AW883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'874'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83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3" s="60" t="str">
        <f t="shared" ca="1" si="95"/>
        <v>/*[filename]=*/ 'ICTV MSL Release 35 2019 Changes.2.col_mapped.SQLinsert.xlsx' ,/*[sort]=*/ '874'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3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3" s="60" t="str">
        <f t="shared" si="97"/>
        <v>,/*[subclass]=*/NULL,/*[order]=*/ 'Caudovirales' ,/*[suborder]=*/NULL,/*[family]=*/ 'Siphoviridae' ,/*[subfamily]=*/NULL,/*[genus]=*/ 'Austintatiousvirus' ,/*[subgenus]=*/NULL,/*[species]=*/NULL,/*[isType]=*/NULL,/*[exemplarAccessions]=*/NULL,/*[exemplarName]=*/NULL,/*[abbrev]=*/NULL,/*[exemplarIsolate]=*/NULL,/*[isComplete]=*/NULL,/*[molecule]=*/NULL</v>
      </c>
      <c r="BB883" s="60" t="str">
        <f t="shared" si="98"/>
        <v xml:space="preserve">,/*[change]=*/ 'Create new' ,/*[rank]=*/ 'genus' </v>
      </c>
    </row>
    <row r="884" spans="1:54" x14ac:dyDescent="0.2">
      <c r="A8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4" s="14">
        <v>875</v>
      </c>
      <c r="D884" s="14" t="s">
        <v>5229</v>
      </c>
      <c r="E884" s="14" t="s">
        <v>5815</v>
      </c>
      <c r="F884" s="14" t="s">
        <v>5487</v>
      </c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X884" s="6"/>
      <c r="Y884" s="6"/>
      <c r="Z884" s="6"/>
      <c r="AA884" s="6"/>
      <c r="AB884" s="6"/>
      <c r="AC884" s="6"/>
      <c r="AD884" s="6"/>
      <c r="AE884" s="6"/>
      <c r="AF884" s="6" t="s">
        <v>247</v>
      </c>
      <c r="AG884" s="6"/>
      <c r="AH884" s="6" t="s">
        <v>248</v>
      </c>
      <c r="AI884" s="6"/>
      <c r="AJ884" s="6" t="s">
        <v>2708</v>
      </c>
      <c r="AK884" s="6"/>
      <c r="AL884" s="6" t="s">
        <v>2709</v>
      </c>
      <c r="AM884" s="5">
        <v>1</v>
      </c>
      <c r="AN884" s="10" t="s">
        <v>2710</v>
      </c>
      <c r="AO884" s="6" t="s">
        <v>2711</v>
      </c>
      <c r="AP884" s="6"/>
      <c r="AQ884" s="10"/>
      <c r="AR884" s="10" t="s">
        <v>8</v>
      </c>
      <c r="AS884" s="10" t="s">
        <v>22</v>
      </c>
      <c r="AT884" s="10" t="s">
        <v>19</v>
      </c>
      <c r="AU884" s="10" t="s">
        <v>11</v>
      </c>
      <c r="AV884" s="10"/>
      <c r="AW884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'875'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 'Streptomyces virus Austintatious' ,/*[isType]=*/ '1' ,/*[exemplarAccessions]=*/ 'MK305888.1' ,/*[exemplarName]=*/ 'Streptomyces phage Austintatious'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4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4" s="60" t="str">
        <f t="shared" ca="1" si="95"/>
        <v>/*[filename]=*/ 'ICTV MSL Release 35 2019 Changes.2.col_mapped.SQLinsert.xlsx' ,/*[sort]=*/ '875'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4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4" s="60" t="str">
        <f t="shared" si="97"/>
        <v xml:space="preserve">,/*[subclass]=*/NULL,/*[order]=*/ 'Caudovirales' ,/*[suborder]=*/NULL,/*[family]=*/ 'Siphoviridae' ,/*[subfamily]=*/NULL,/*[genus]=*/ 'Austintatiousvirus' ,/*[subgenus]=*/NULL,/*[species]=*/ 'Streptomyces virus Austintatious' ,/*[isType]=*/ '1' ,/*[exemplarAccessions]=*/ 'MK305888.1' ,/*[exemplarName]=*/ 'Streptomyces phage Austintatious' ,/*[abbrev]=*/NULL,/*[exemplarIsolate]=*/NULL,/*[isComplete]=*/ 'CG' ,/*[molecule]=*/ 'dsDNA' </v>
      </c>
      <c r="BB884" s="60" t="str">
        <f t="shared" si="98"/>
        <v xml:space="preserve">,/*[change]=*/ 'Create new; assign as type species' ,/*[rank]=*/ 'species' </v>
      </c>
    </row>
    <row r="885" spans="1:54" x14ac:dyDescent="0.2">
      <c r="A8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5" s="14">
        <v>876</v>
      </c>
      <c r="D885" s="14" t="s">
        <v>5229</v>
      </c>
      <c r="E885" s="14" t="s">
        <v>5815</v>
      </c>
      <c r="F885" s="14" t="s">
        <v>5487</v>
      </c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X885" s="6"/>
      <c r="Y885" s="6"/>
      <c r="Z885" s="6"/>
      <c r="AA885" s="6"/>
      <c r="AB885" s="6"/>
      <c r="AC885" s="6"/>
      <c r="AD885" s="6"/>
      <c r="AE885" s="6"/>
      <c r="AF885" s="6" t="s">
        <v>247</v>
      </c>
      <c r="AG885" s="6"/>
      <c r="AH885" s="6" t="s">
        <v>248</v>
      </c>
      <c r="AI885" s="6"/>
      <c r="AJ885" s="6" t="s">
        <v>2708</v>
      </c>
      <c r="AK885" s="6"/>
      <c r="AL885" s="6" t="s">
        <v>2712</v>
      </c>
      <c r="AM885" s="5">
        <v>0</v>
      </c>
      <c r="AN885" s="10" t="s">
        <v>2713</v>
      </c>
      <c r="AO885" s="6" t="s">
        <v>2714</v>
      </c>
      <c r="AP885" s="6"/>
      <c r="AQ885" s="10"/>
      <c r="AR885" s="10" t="s">
        <v>8</v>
      </c>
      <c r="AS885" s="10" t="s">
        <v>22</v>
      </c>
      <c r="AT885" s="10" t="s">
        <v>10</v>
      </c>
      <c r="AU885" s="10" t="s">
        <v>11</v>
      </c>
      <c r="AV885" s="10"/>
      <c r="AW885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'876'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 'Streptomyces virus Ididsumtinwong' ,/*[isType]=*/ '0' ,/*[exemplarAccessions]=*/ 'KY092479.1' ,/*[exemplarName]=*/ 'Streptomyces phage Ididsumtinwong'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85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5" s="60" t="str">
        <f t="shared" ca="1" si="95"/>
        <v>/*[filename]=*/ 'ICTV MSL Release 35 2019 Changes.2.col_mapped.SQLinsert.xlsx' ,/*[sort]=*/ '876'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5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5" s="60" t="str">
        <f t="shared" si="97"/>
        <v xml:space="preserve">,/*[subclass]=*/NULL,/*[order]=*/ 'Caudovirales' ,/*[suborder]=*/NULL,/*[family]=*/ 'Siphoviridae' ,/*[subfamily]=*/NULL,/*[genus]=*/ 'Austintatiousvirus' ,/*[subgenus]=*/NULL,/*[species]=*/ 'Streptomyces virus Ididsumtinwong' ,/*[isType]=*/ '0' ,/*[exemplarAccessions]=*/ 'KY092479.1' ,/*[exemplarName]=*/ 'Streptomyces phage Ididsumtinwong' ,/*[abbrev]=*/NULL,/*[exemplarIsolate]=*/NULL,/*[isComplete]=*/ 'CG' ,/*[molecule]=*/ 'dsDNA' </v>
      </c>
      <c r="BB885" s="60" t="str">
        <f t="shared" si="98"/>
        <v xml:space="preserve">,/*[change]=*/ 'Create new' ,/*[rank]=*/ 'species' </v>
      </c>
    </row>
    <row r="886" spans="1:54" x14ac:dyDescent="0.2">
      <c r="A8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6" s="14">
        <v>877</v>
      </c>
      <c r="D886" s="14" t="s">
        <v>5229</v>
      </c>
      <c r="E886" s="14" t="s">
        <v>5815</v>
      </c>
      <c r="F886" s="14" t="s">
        <v>5487</v>
      </c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X886" s="6"/>
      <c r="Y886" s="6"/>
      <c r="Z886" s="6"/>
      <c r="AA886" s="6"/>
      <c r="AB886" s="6"/>
      <c r="AC886" s="6"/>
      <c r="AD886" s="6"/>
      <c r="AE886" s="6"/>
      <c r="AF886" s="6" t="s">
        <v>247</v>
      </c>
      <c r="AG886" s="6"/>
      <c r="AH886" s="6" t="s">
        <v>248</v>
      </c>
      <c r="AI886" s="6"/>
      <c r="AJ886" s="6" t="s">
        <v>2708</v>
      </c>
      <c r="AK886" s="6"/>
      <c r="AL886" s="6" t="s">
        <v>2715</v>
      </c>
      <c r="AM886" s="5">
        <v>0</v>
      </c>
      <c r="AN886" s="10" t="s">
        <v>2716</v>
      </c>
      <c r="AO886" s="6" t="s">
        <v>2717</v>
      </c>
      <c r="AP886" s="6"/>
      <c r="AQ886" s="10"/>
      <c r="AR886" s="10" t="s">
        <v>8</v>
      </c>
      <c r="AS886" s="10" t="s">
        <v>22</v>
      </c>
      <c r="AT886" s="10" t="s">
        <v>10</v>
      </c>
      <c r="AU886" s="10" t="s">
        <v>11</v>
      </c>
      <c r="AV886" s="10"/>
      <c r="AW886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'877'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 'Streptomyces virus PapayaSalad' ,/*[isType]=*/ '0' ,/*[exemplarAccessions]=*/ 'KY092481.1' ,/*[exemplarName]=*/ 'Streptomyces phage PapayaSalad'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86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6" s="60" t="str">
        <f t="shared" ca="1" si="95"/>
        <v>/*[filename]=*/ 'ICTV MSL Release 35 2019 Changes.2.col_mapped.SQLinsert.xlsx' ,/*[sort]=*/ '877'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6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6" s="60" t="str">
        <f t="shared" si="97"/>
        <v xml:space="preserve">,/*[subclass]=*/NULL,/*[order]=*/ 'Caudovirales' ,/*[suborder]=*/NULL,/*[family]=*/ 'Siphoviridae' ,/*[subfamily]=*/NULL,/*[genus]=*/ 'Austintatiousvirus' ,/*[subgenus]=*/NULL,/*[species]=*/ 'Streptomyces virus PapayaSalad' ,/*[isType]=*/ '0' ,/*[exemplarAccessions]=*/ 'KY092481.1' ,/*[exemplarName]=*/ 'Streptomyces phage PapayaSalad' ,/*[abbrev]=*/NULL,/*[exemplarIsolate]=*/NULL,/*[isComplete]=*/ 'CG' ,/*[molecule]=*/ 'dsDNA' </v>
      </c>
      <c r="BB886" s="60" t="str">
        <f t="shared" si="98"/>
        <v xml:space="preserve">,/*[change]=*/ 'Create new' ,/*[rank]=*/ 'species' </v>
      </c>
    </row>
    <row r="887" spans="1:54" x14ac:dyDescent="0.2">
      <c r="A8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7" s="14">
        <v>878</v>
      </c>
      <c r="D887" s="16" t="s">
        <v>2718</v>
      </c>
      <c r="E887" s="14" t="s">
        <v>5816</v>
      </c>
      <c r="F887" s="16" t="s">
        <v>5488</v>
      </c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53"/>
      <c r="X887" s="8"/>
      <c r="Y887" s="8"/>
      <c r="Z887" s="8"/>
      <c r="AA887" s="8"/>
      <c r="AB887" s="8"/>
      <c r="AC887" s="8"/>
      <c r="AD887" s="8"/>
      <c r="AE887" s="8"/>
      <c r="AF887" s="8" t="s">
        <v>247</v>
      </c>
      <c r="AG887" s="8"/>
      <c r="AH887" s="8" t="s">
        <v>1205</v>
      </c>
      <c r="AI887" s="8" t="s">
        <v>1206</v>
      </c>
      <c r="AJ887" s="8" t="s">
        <v>2719</v>
      </c>
      <c r="AK887" s="8"/>
      <c r="AL887" s="8"/>
      <c r="AM887" s="8"/>
      <c r="AN887" s="21"/>
      <c r="AO887" s="21"/>
      <c r="AP887" s="8"/>
      <c r="AQ887" s="21"/>
      <c r="AR887" s="21"/>
      <c r="AS887" s="21"/>
      <c r="AT887" s="22" t="s">
        <v>10</v>
      </c>
      <c r="AU887" s="22" t="s">
        <v>13</v>
      </c>
      <c r="AV887" s="22"/>
      <c r="AW887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'878'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'Baoshanvirus'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87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7" s="60" t="str">
        <f t="shared" ca="1" si="95"/>
        <v>/*[filename]=*/ 'ICTV MSL Release 35 2019 Changes.2.col_mapped.SQLinsert.xlsx' ,/*[sort]=*/ '878'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</v>
      </c>
      <c r="AZ887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7" s="60" t="str">
        <f t="shared" si="97"/>
        <v>,/*[subclass]=*/NULL,/*[order]=*/ 'Caudovirales' ,/*[suborder]=*/NULL,/*[family]=*/ 'Herelleviridae' ,/*[subfamily]=*/ 'Twortvirinae' ,/*[genus]=*/ 'Baoshanvirus' ,/*[subgenus]=*/NULL,/*[species]=*/NULL,/*[isType]=*/NULL,/*[exemplarAccessions]=*/NULL,/*[exemplarName]=*/NULL,/*[abbrev]=*/NULL,/*[exemplarIsolate]=*/NULL,/*[isComplete]=*/NULL,/*[molecule]=*/NULL</v>
      </c>
      <c r="BB887" s="60" t="str">
        <f t="shared" si="98"/>
        <v xml:space="preserve">,/*[change]=*/ 'Create new' ,/*[rank]=*/ 'genus' </v>
      </c>
    </row>
    <row r="888" spans="1:54" x14ac:dyDescent="0.2">
      <c r="A8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8" s="14">
        <v>879</v>
      </c>
      <c r="D888" s="16" t="s">
        <v>2718</v>
      </c>
      <c r="E888" s="14" t="s">
        <v>5816</v>
      </c>
      <c r="F888" s="16" t="s">
        <v>5488</v>
      </c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53"/>
      <c r="X888" s="8"/>
      <c r="Y888" s="8"/>
      <c r="Z888" s="8"/>
      <c r="AA888" s="8"/>
      <c r="AB888" s="8"/>
      <c r="AC888" s="8"/>
      <c r="AD888" s="8"/>
      <c r="AE888" s="8"/>
      <c r="AF888" s="8" t="s">
        <v>247</v>
      </c>
      <c r="AG888" s="8"/>
      <c r="AH888" s="8" t="s">
        <v>1205</v>
      </c>
      <c r="AI888" s="8" t="s">
        <v>1206</v>
      </c>
      <c r="AJ888" s="8" t="s">
        <v>2719</v>
      </c>
      <c r="AK888" s="8"/>
      <c r="AL888" s="8" t="s">
        <v>2720</v>
      </c>
      <c r="AM888" s="9">
        <v>1</v>
      </c>
      <c r="AN888" s="21" t="s">
        <v>2721</v>
      </c>
      <c r="AO888" s="21" t="s">
        <v>2722</v>
      </c>
      <c r="AP888" s="8" t="s">
        <v>2723</v>
      </c>
      <c r="AQ888" s="21"/>
      <c r="AR888" s="21" t="s">
        <v>8</v>
      </c>
      <c r="AS888" s="21" t="s">
        <v>22</v>
      </c>
      <c r="AT888" s="22" t="s">
        <v>19</v>
      </c>
      <c r="AU888" s="22" t="s">
        <v>11</v>
      </c>
      <c r="AV888" s="22"/>
      <c r="AW888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'879'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'Baoshanvirus' ,/*[subgenus]=*/NULL,/*[species]=*/ 'Staphylococcus virus BS2' ,/*[isType]=*/ '1' ,/*[exemplarAccessions]=*/ 'MH028956.1' ,/*[exemplarName]=*/ 'Staphylococcus virus phiSA_BS2' ,/*[abbrev]=*/ 'phiSA_BS2' 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8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8" s="60" t="str">
        <f t="shared" ca="1" si="95"/>
        <v>/*[filename]=*/ 'ICTV MSL Release 35 2019 Changes.2.col_mapped.SQLinsert.xlsx' ,/*[sort]=*/ '879'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</v>
      </c>
      <c r="AZ888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8" s="60" t="str">
        <f t="shared" si="97"/>
        <v xml:space="preserve">,/*[subclass]=*/NULL,/*[order]=*/ 'Caudovirales' ,/*[suborder]=*/NULL,/*[family]=*/ 'Herelleviridae' ,/*[subfamily]=*/ 'Twortvirinae' ,/*[genus]=*/ 'Baoshanvirus' ,/*[subgenus]=*/NULL,/*[species]=*/ 'Staphylococcus virus BS2' ,/*[isType]=*/ '1' ,/*[exemplarAccessions]=*/ 'MH028956.1' ,/*[exemplarName]=*/ 'Staphylococcus virus phiSA_BS2' ,/*[abbrev]=*/ 'phiSA_BS2' ,/*[exemplarIsolate]=*/NULL,/*[isComplete]=*/ 'CG' ,/*[molecule]=*/ 'dsDNA' </v>
      </c>
      <c r="BB888" s="60" t="str">
        <f t="shared" si="98"/>
        <v xml:space="preserve">,/*[change]=*/ 'Create new; assign as type species' ,/*[rank]=*/ 'species' </v>
      </c>
    </row>
    <row r="889" spans="1:54" x14ac:dyDescent="0.2">
      <c r="A8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9" s="14">
        <v>880</v>
      </c>
      <c r="D889" s="16" t="s">
        <v>2718</v>
      </c>
      <c r="E889" s="14" t="s">
        <v>5816</v>
      </c>
      <c r="F889" s="16" t="s">
        <v>5488</v>
      </c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53"/>
      <c r="X889" s="8"/>
      <c r="Y889" s="8"/>
      <c r="Z889" s="8"/>
      <c r="AA889" s="8"/>
      <c r="AB889" s="8"/>
      <c r="AC889" s="8"/>
      <c r="AD889" s="8"/>
      <c r="AE889" s="8"/>
      <c r="AF889" s="8" t="s">
        <v>247</v>
      </c>
      <c r="AG889" s="8"/>
      <c r="AH889" s="8" t="s">
        <v>1205</v>
      </c>
      <c r="AI889" s="8" t="s">
        <v>1206</v>
      </c>
      <c r="AJ889" s="8" t="s">
        <v>2719</v>
      </c>
      <c r="AK889" s="8"/>
      <c r="AL889" s="8" t="s">
        <v>2724</v>
      </c>
      <c r="AM889" s="9">
        <v>0</v>
      </c>
      <c r="AN889" s="21" t="s">
        <v>2725</v>
      </c>
      <c r="AO889" s="21" t="s">
        <v>2726</v>
      </c>
      <c r="AP889" s="8" t="s">
        <v>2727</v>
      </c>
      <c r="AQ889" s="21"/>
      <c r="AR889" s="21" t="s">
        <v>8</v>
      </c>
      <c r="AS889" s="21" t="s">
        <v>22</v>
      </c>
      <c r="AT889" s="22" t="s">
        <v>10</v>
      </c>
      <c r="AU889" s="22" t="s">
        <v>11</v>
      </c>
      <c r="AV889" s="22"/>
      <c r="AW889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'880'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'Baoshanvirus' ,/*[subgenus]=*/NULL,/*[species]=*/ 'Staphylococcus virus BS1' ,/*[isType]=*/ '0' ,/*[exemplarAccessions]=*/ 'MH078572.1' ,/*[exemplarName]=*/ 'Staphylococcus virus phiSA_BS1' ,/*[abbrev]=*/ 'phiSA_BS1'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89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9" s="60" t="str">
        <f t="shared" ca="1" si="95"/>
        <v>/*[filename]=*/ 'ICTV MSL Release 35 2019 Changes.2.col_mapped.SQLinsert.xlsx' ,/*[sort]=*/ '880'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</v>
      </c>
      <c r="AZ889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9" s="60" t="str">
        <f t="shared" si="97"/>
        <v xml:space="preserve">,/*[subclass]=*/NULL,/*[order]=*/ 'Caudovirales' ,/*[suborder]=*/NULL,/*[family]=*/ 'Herelleviridae' ,/*[subfamily]=*/ 'Twortvirinae' ,/*[genus]=*/ 'Baoshanvirus' ,/*[subgenus]=*/NULL,/*[species]=*/ 'Staphylococcus virus BS1' ,/*[isType]=*/ '0' ,/*[exemplarAccessions]=*/ 'MH078572.1' ,/*[exemplarName]=*/ 'Staphylococcus virus phiSA_BS1' ,/*[abbrev]=*/ 'phiSA_BS1' ,/*[exemplarIsolate]=*/NULL,/*[isComplete]=*/ 'CG' ,/*[molecule]=*/ 'dsDNA' </v>
      </c>
      <c r="BB889" s="60" t="str">
        <f t="shared" si="98"/>
        <v xml:space="preserve">,/*[change]=*/ 'Create new' ,/*[rank]=*/ 'species' </v>
      </c>
    </row>
    <row r="890" spans="1:54" x14ac:dyDescent="0.2">
      <c r="A8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0" s="14">
        <v>881</v>
      </c>
      <c r="D890" s="16" t="s">
        <v>2728</v>
      </c>
      <c r="E890" s="14" t="s">
        <v>5817</v>
      </c>
      <c r="F890" s="16" t="s">
        <v>5489</v>
      </c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X890" s="6"/>
      <c r="Y890" s="6"/>
      <c r="Z890" s="6"/>
      <c r="AA890" s="6"/>
      <c r="AB890" s="6"/>
      <c r="AC890" s="6"/>
      <c r="AD890" s="6"/>
      <c r="AE890" s="6"/>
      <c r="AF890" s="6" t="s">
        <v>247</v>
      </c>
      <c r="AG890" s="6"/>
      <c r="AH890" s="6" t="s">
        <v>248</v>
      </c>
      <c r="AI890" s="6"/>
      <c r="AJ890" s="6" t="s">
        <v>2729</v>
      </c>
      <c r="AK890" s="6"/>
      <c r="AL890" s="6"/>
      <c r="AM890" s="6"/>
      <c r="AN890" s="10"/>
      <c r="AO890" s="10"/>
      <c r="AP890" s="6"/>
      <c r="AQ890" s="10"/>
      <c r="AR890" s="10"/>
      <c r="AS890" s="10"/>
      <c r="AT890" s="10" t="s">
        <v>10</v>
      </c>
      <c r="AU890" s="10" t="s">
        <v>13</v>
      </c>
      <c r="AV890" s="10"/>
      <c r="AW890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'881'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'Andrewvirus'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0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0" s="60" t="str">
        <f t="shared" ca="1" si="95"/>
        <v>/*[filename]=*/ 'ICTV MSL Release 35 2019 Changes.2.col_mapped.SQLinsert.xlsx' ,/*[sort]=*/ '881'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</v>
      </c>
      <c r="AZ890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0" s="60" t="str">
        <f t="shared" si="97"/>
        <v>,/*[subclass]=*/NULL,/*[order]=*/ 'Caudovirales' ,/*[suborder]=*/NULL,/*[family]=*/ 'Siphoviridae' ,/*[subfamily]=*/NULL,/*[genus]=*/ 'Andrewvirus' ,/*[subgenus]=*/NULL,/*[species]=*/NULL,/*[isType]=*/NULL,/*[exemplarAccessions]=*/NULL,/*[exemplarName]=*/NULL,/*[abbrev]=*/NULL,/*[exemplarIsolate]=*/NULL,/*[isComplete]=*/NULL,/*[molecule]=*/NULL</v>
      </c>
      <c r="BB890" s="60" t="str">
        <f t="shared" si="98"/>
        <v xml:space="preserve">,/*[change]=*/ 'Create new' ,/*[rank]=*/ 'genus' </v>
      </c>
    </row>
    <row r="891" spans="1:54" x14ac:dyDescent="0.2">
      <c r="A8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1" s="14">
        <v>882</v>
      </c>
      <c r="D891" s="16" t="s">
        <v>2728</v>
      </c>
      <c r="E891" s="14" t="s">
        <v>5817</v>
      </c>
      <c r="F891" s="16" t="s">
        <v>5489</v>
      </c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X891" s="6"/>
      <c r="Y891" s="6"/>
      <c r="Z891" s="6"/>
      <c r="AA891" s="6"/>
      <c r="AB891" s="6"/>
      <c r="AC891" s="6"/>
      <c r="AD891" s="6"/>
      <c r="AE891" s="6"/>
      <c r="AF891" s="6" t="s">
        <v>247</v>
      </c>
      <c r="AG891" s="6"/>
      <c r="AH891" s="6" t="s">
        <v>248</v>
      </c>
      <c r="AI891" s="6"/>
      <c r="AJ891" s="6" t="s">
        <v>2729</v>
      </c>
      <c r="AK891" s="6"/>
      <c r="AL891" s="6" t="s">
        <v>2730</v>
      </c>
      <c r="AM891" s="5">
        <v>1</v>
      </c>
      <c r="AN891" s="10" t="s">
        <v>2731</v>
      </c>
      <c r="AO891" s="10" t="s">
        <v>2732</v>
      </c>
      <c r="AP891" s="6"/>
      <c r="AQ891" s="10"/>
      <c r="AR891" s="10" t="s">
        <v>8</v>
      </c>
      <c r="AS891" s="10" t="s">
        <v>22</v>
      </c>
      <c r="AT891" s="10" t="s">
        <v>19</v>
      </c>
      <c r="AU891" s="10" t="s">
        <v>11</v>
      </c>
      <c r="AV891" s="10"/>
      <c r="AW891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'882'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'Andrewvirus' ,/*[subgenus]=*/NULL,/*[species]=*/ 'Arthrobacter virus Andrew' ,/*[isType]=*/ '1' ,/*[exemplarAccessions]=*/ 'MH834595.1' ,/*[exemplarName]=*/ 'Arthrobacter phage Andrew'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1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1" s="60" t="str">
        <f t="shared" ca="1" si="95"/>
        <v>/*[filename]=*/ 'ICTV MSL Release 35 2019 Changes.2.col_mapped.SQLinsert.xlsx' ,/*[sort]=*/ '882'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</v>
      </c>
      <c r="AZ891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1" s="60" t="str">
        <f t="shared" si="97"/>
        <v xml:space="preserve">,/*[subclass]=*/NULL,/*[order]=*/ 'Caudovirales' ,/*[suborder]=*/NULL,/*[family]=*/ 'Siphoviridae' ,/*[subfamily]=*/NULL,/*[genus]=*/ 'Andrewvirus' ,/*[subgenus]=*/NULL,/*[species]=*/ 'Arthrobacter virus Andrew' ,/*[isType]=*/ '1' ,/*[exemplarAccessions]=*/ 'MH834595.1' ,/*[exemplarName]=*/ 'Arthrobacter phage Andrew' ,/*[abbrev]=*/NULL,/*[exemplarIsolate]=*/NULL,/*[isComplete]=*/ 'CG' ,/*[molecule]=*/ 'dsDNA' </v>
      </c>
      <c r="BB891" s="60" t="str">
        <f t="shared" si="98"/>
        <v xml:space="preserve">,/*[change]=*/ 'Create new; assign as type species' ,/*[rank]=*/ 'species' </v>
      </c>
    </row>
    <row r="892" spans="1:54" x14ac:dyDescent="0.2">
      <c r="A8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2" s="14">
        <v>883</v>
      </c>
      <c r="D892" s="16" t="s">
        <v>2733</v>
      </c>
      <c r="E892" s="14" t="s">
        <v>5818</v>
      </c>
      <c r="F892" s="16" t="s">
        <v>5490</v>
      </c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X892" s="6"/>
      <c r="Y892" s="6"/>
      <c r="Z892" s="6"/>
      <c r="AA892" s="6"/>
      <c r="AB892" s="6"/>
      <c r="AC892" s="6"/>
      <c r="AD892" s="6"/>
      <c r="AE892" s="6"/>
      <c r="AF892" s="6" t="s">
        <v>247</v>
      </c>
      <c r="AG892" s="6"/>
      <c r="AH892" s="6" t="s">
        <v>248</v>
      </c>
      <c r="AI892" s="6"/>
      <c r="AJ892" s="6" t="s">
        <v>2734</v>
      </c>
      <c r="AK892" s="6"/>
      <c r="AL892" s="6"/>
      <c r="AM892" s="6"/>
      <c r="AN892" s="10"/>
      <c r="AO892" s="10"/>
      <c r="AP892" s="6"/>
      <c r="AQ892" s="10"/>
      <c r="AR892" s="10"/>
      <c r="AS892" s="10"/>
      <c r="AT892" s="10" t="s">
        <v>10</v>
      </c>
      <c r="AU892" s="10" t="s">
        <v>13</v>
      </c>
      <c r="AV892" s="10"/>
      <c r="AW892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'883'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'Appavirus'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2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2" s="60" t="str">
        <f t="shared" ca="1" si="95"/>
        <v>/*[filename]=*/ 'ICTV MSL Release 35 2019 Changes.2.col_mapped.SQLinsert.xlsx' ,/*[sort]=*/ '883'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</v>
      </c>
      <c r="AZ892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2" s="60" t="str">
        <f t="shared" si="97"/>
        <v>,/*[subclass]=*/NULL,/*[order]=*/ 'Caudovirales' ,/*[suborder]=*/NULL,/*[family]=*/ 'Siphoviridae' ,/*[subfamily]=*/NULL,/*[genus]=*/ 'Appavirus' ,/*[subgenus]=*/NULL,/*[species]=*/NULL,/*[isType]=*/NULL,/*[exemplarAccessions]=*/NULL,/*[exemplarName]=*/NULL,/*[abbrev]=*/NULL,/*[exemplarIsolate]=*/NULL,/*[isComplete]=*/NULL,/*[molecule]=*/NULL</v>
      </c>
      <c r="BB892" s="60" t="str">
        <f t="shared" si="98"/>
        <v xml:space="preserve">,/*[change]=*/ 'Create new' ,/*[rank]=*/ 'genus' </v>
      </c>
    </row>
    <row r="893" spans="1:54" x14ac:dyDescent="0.2">
      <c r="A8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3" s="14">
        <v>884</v>
      </c>
      <c r="D893" s="16" t="s">
        <v>2733</v>
      </c>
      <c r="E893" s="14" t="s">
        <v>5818</v>
      </c>
      <c r="F893" s="16" t="s">
        <v>5490</v>
      </c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X893" s="6"/>
      <c r="Y893" s="6"/>
      <c r="Z893" s="6"/>
      <c r="AA893" s="6"/>
      <c r="AB893" s="6"/>
      <c r="AC893" s="6"/>
      <c r="AD893" s="6"/>
      <c r="AE893" s="6"/>
      <c r="AF893" s="6" t="s">
        <v>247</v>
      </c>
      <c r="AG893" s="6"/>
      <c r="AH893" s="6" t="s">
        <v>248</v>
      </c>
      <c r="AI893" s="6"/>
      <c r="AJ893" s="6" t="s">
        <v>2734</v>
      </c>
      <c r="AK893" s="6"/>
      <c r="AL893" s="6" t="s">
        <v>2735</v>
      </c>
      <c r="AM893" s="5">
        <v>1</v>
      </c>
      <c r="AN893" s="10" t="s">
        <v>2736</v>
      </c>
      <c r="AO893" s="10" t="s">
        <v>2737</v>
      </c>
      <c r="AP893" s="6"/>
      <c r="AQ893" s="10"/>
      <c r="AR893" s="10" t="s">
        <v>8</v>
      </c>
      <c r="AS893" s="10" t="s">
        <v>22</v>
      </c>
      <c r="AT893" s="10" t="s">
        <v>19</v>
      </c>
      <c r="AU893" s="10" t="s">
        <v>11</v>
      </c>
      <c r="AV893" s="10"/>
      <c r="AW893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'884'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'Appavirus' ,/*[subgenus]=*/NULL,/*[species]=*/ 'Microbacterium virus Appa' ,/*[isType]=*/ '1' ,/*[exemplarAccessions]=*/ 'MH153799' ,/*[exemplarName]=*/ 'Microbacterium phage Appa'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3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3" s="60" t="str">
        <f t="shared" ca="1" si="95"/>
        <v>/*[filename]=*/ 'ICTV MSL Release 35 2019 Changes.2.col_mapped.SQLinsert.xlsx' ,/*[sort]=*/ '884'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</v>
      </c>
      <c r="AZ893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3" s="60" t="str">
        <f t="shared" si="97"/>
        <v xml:space="preserve">,/*[subclass]=*/NULL,/*[order]=*/ 'Caudovirales' ,/*[suborder]=*/NULL,/*[family]=*/ 'Siphoviridae' ,/*[subfamily]=*/NULL,/*[genus]=*/ 'Appavirus' ,/*[subgenus]=*/NULL,/*[species]=*/ 'Microbacterium virus Appa' ,/*[isType]=*/ '1' ,/*[exemplarAccessions]=*/ 'MH153799' ,/*[exemplarName]=*/ 'Microbacterium phage Appa' ,/*[abbrev]=*/NULL,/*[exemplarIsolate]=*/NULL,/*[isComplete]=*/ 'CG' ,/*[molecule]=*/ 'dsDNA' </v>
      </c>
      <c r="BB893" s="60" t="str">
        <f t="shared" si="98"/>
        <v xml:space="preserve">,/*[change]=*/ 'Create new; assign as type species' ,/*[rank]=*/ 'species' </v>
      </c>
    </row>
    <row r="894" spans="1:54" x14ac:dyDescent="0.2">
      <c r="A8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4" s="14">
        <v>885</v>
      </c>
      <c r="D894" s="16" t="s">
        <v>2738</v>
      </c>
      <c r="E894" s="14" t="s">
        <v>5819</v>
      </c>
      <c r="F894" s="16" t="s">
        <v>5491</v>
      </c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X894" s="6"/>
      <c r="Y894" s="6"/>
      <c r="Z894" s="6"/>
      <c r="AA894" s="6"/>
      <c r="AB894" s="6"/>
      <c r="AC894" s="6"/>
      <c r="AD894" s="6"/>
      <c r="AE894" s="6"/>
      <c r="AF894" s="6" t="s">
        <v>247</v>
      </c>
      <c r="AG894" s="6"/>
      <c r="AH894" s="6" t="s">
        <v>2739</v>
      </c>
      <c r="AI894" s="6"/>
      <c r="AJ894" s="6"/>
      <c r="AK894" s="6"/>
      <c r="AL894" s="6"/>
      <c r="AM894" s="6"/>
      <c r="AN894" s="10"/>
      <c r="AO894" s="10"/>
      <c r="AP894" s="6"/>
      <c r="AQ894" s="10"/>
      <c r="AR894" s="10"/>
      <c r="AS894" s="10"/>
      <c r="AT894" s="10" t="s">
        <v>10</v>
      </c>
      <c r="AU894" s="10" t="s">
        <v>39</v>
      </c>
      <c r="AV894" s="10"/>
      <c r="AW894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894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4" s="60" t="str">
        <f t="shared" ca="1" si="95"/>
        <v>/*[filename]=*/ 'ICTV MSL Release 35 2019 Changes.2.col_mapped.SQLinsert.xlsx' ,/*[sort]=*/ '885'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4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4" s="60" t="str">
        <f t="shared" si="97"/>
        <v>,/*[subclass]=*/NULL,/*[order]=*/ 'Caudovirales' ,/*[suborder]=*/NULL,/*[family]=*/ 'Chaseviridae' ,/*[subfamily]=*/NULL,/*[genus]=*/NULL,/*[subgenus]=*/NULL,/*[species]=*/NULL,/*[isType]=*/NULL,/*[exemplarAccessions]=*/NULL,/*[exemplarName]=*/NULL,/*[abbrev]=*/NULL,/*[exemplarIsolate]=*/NULL,/*[isComplete]=*/NULL,/*[molecule]=*/NULL</v>
      </c>
      <c r="BB894" s="60" t="str">
        <f t="shared" si="98"/>
        <v xml:space="preserve">,/*[change]=*/ 'Create new' ,/*[rank]=*/ 'family' </v>
      </c>
    </row>
    <row r="895" spans="1:54" x14ac:dyDescent="0.2">
      <c r="A8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5" s="14">
        <v>886</v>
      </c>
      <c r="D895" s="16" t="s">
        <v>2738</v>
      </c>
      <c r="E895" s="14" t="s">
        <v>5819</v>
      </c>
      <c r="F895" s="16" t="s">
        <v>5491</v>
      </c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X895" s="6"/>
      <c r="Y895" s="6"/>
      <c r="Z895" s="6"/>
      <c r="AA895" s="6"/>
      <c r="AB895" s="6"/>
      <c r="AC895" s="6"/>
      <c r="AD895" s="6"/>
      <c r="AE895" s="6"/>
      <c r="AF895" s="6" t="s">
        <v>247</v>
      </c>
      <c r="AG895" s="6"/>
      <c r="AH895" s="6" t="s">
        <v>2739</v>
      </c>
      <c r="AI895" s="6"/>
      <c r="AJ895" s="6" t="s">
        <v>2740</v>
      </c>
      <c r="AK895" s="6"/>
      <c r="AL895" s="6"/>
      <c r="AM895" s="6"/>
      <c r="AN895" s="10"/>
      <c r="AO895" s="10"/>
      <c r="AP895" s="6"/>
      <c r="AQ895" s="10"/>
      <c r="AR895" s="10"/>
      <c r="AS895" s="10"/>
      <c r="AT895" s="10" t="s">
        <v>10</v>
      </c>
      <c r="AU895" s="10" t="s">
        <v>13</v>
      </c>
      <c r="AV895" s="10"/>
      <c r="AW895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'Carltongylesvirus'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5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5" s="60" t="str">
        <f t="shared" ca="1" si="95"/>
        <v>/*[filename]=*/ 'ICTV MSL Release 35 2019 Changes.2.col_mapped.SQLinsert.xlsx' ,/*[sort]=*/ '886'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5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5" s="60" t="str">
        <f t="shared" si="97"/>
        <v>,/*[subclass]=*/NULL,/*[order]=*/ 'Caudovirales' ,/*[suborder]=*/NULL,/*[family]=*/ 'Chaseviridae' ,/*[subfamily]=*/NULL,/*[genus]=*/ 'Carltongylesvirus' ,/*[subgenus]=*/NULL,/*[species]=*/NULL,/*[isType]=*/NULL,/*[exemplarAccessions]=*/NULL,/*[exemplarName]=*/NULL,/*[abbrev]=*/NULL,/*[exemplarIsolate]=*/NULL,/*[isComplete]=*/NULL,/*[molecule]=*/NULL</v>
      </c>
      <c r="BB895" s="60" t="str">
        <f t="shared" si="98"/>
        <v xml:space="preserve">,/*[change]=*/ 'Create new' ,/*[rank]=*/ 'genus' </v>
      </c>
    </row>
    <row r="896" spans="1:54" x14ac:dyDescent="0.2">
      <c r="A8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6" s="14">
        <v>887</v>
      </c>
      <c r="D896" s="16" t="s">
        <v>2738</v>
      </c>
      <c r="E896" s="14" t="s">
        <v>5819</v>
      </c>
      <c r="F896" s="16" t="s">
        <v>5491</v>
      </c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X896" s="6"/>
      <c r="Y896" s="6"/>
      <c r="Z896" s="6"/>
      <c r="AA896" s="6"/>
      <c r="AB896" s="6"/>
      <c r="AC896" s="6"/>
      <c r="AD896" s="6"/>
      <c r="AE896" s="6"/>
      <c r="AF896" s="6" t="s">
        <v>247</v>
      </c>
      <c r="AG896" s="6"/>
      <c r="AH896" s="6" t="s">
        <v>2739</v>
      </c>
      <c r="AI896" s="6"/>
      <c r="AJ896" s="6" t="s">
        <v>2740</v>
      </c>
      <c r="AK896" s="6"/>
      <c r="AL896" s="6" t="s">
        <v>2741</v>
      </c>
      <c r="AM896" s="5">
        <v>1</v>
      </c>
      <c r="AN896" s="10" t="s">
        <v>2742</v>
      </c>
      <c r="AO896" s="10" t="s">
        <v>2743</v>
      </c>
      <c r="AP896" s="6"/>
      <c r="AQ896" s="10"/>
      <c r="AR896" s="10" t="s">
        <v>8</v>
      </c>
      <c r="AS896" s="10" t="s">
        <v>22</v>
      </c>
      <c r="AT896" s="10" t="s">
        <v>19</v>
      </c>
      <c r="AU896" s="10" t="s">
        <v>11</v>
      </c>
      <c r="AV896" s="10"/>
      <c r="AW896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'Carltongylesvirus' ,/*[subgenus]=*/NULL,/*[species]=*/ 'Escherichia virus GJ1' ,/*[isType]=*/ '1' ,/*[exemplarAccessions]=*/ 'EF460875.1' ,/*[exemplarName]=*/ 'Escherichia phage phiEcoM-GJ1'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6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6" s="60" t="str">
        <f t="shared" ca="1" si="95"/>
        <v>/*[filename]=*/ 'ICTV MSL Release 35 2019 Changes.2.col_mapped.SQLinsert.xlsx' ,/*[sort]=*/ '887'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6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6" s="60" t="str">
        <f t="shared" si="97"/>
        <v xml:space="preserve">,/*[subclass]=*/NULL,/*[order]=*/ 'Caudovirales' ,/*[suborder]=*/NULL,/*[family]=*/ 'Chaseviridae' ,/*[subfamily]=*/NULL,/*[genus]=*/ 'Carltongylesvirus' ,/*[subgenus]=*/NULL,/*[species]=*/ 'Escherichia virus GJ1' ,/*[isType]=*/ '1' ,/*[exemplarAccessions]=*/ 'EF460875.1' ,/*[exemplarName]=*/ 'Escherichia phage phiEcoM-GJ1' ,/*[abbrev]=*/NULL,/*[exemplarIsolate]=*/NULL,/*[isComplete]=*/ 'CG' ,/*[molecule]=*/ 'dsDNA' </v>
      </c>
      <c r="BB896" s="60" t="str">
        <f t="shared" si="98"/>
        <v xml:space="preserve">,/*[change]=*/ 'Create new; assign as type species' ,/*[rank]=*/ 'species' </v>
      </c>
    </row>
    <row r="897" spans="1:54" x14ac:dyDescent="0.2">
      <c r="A8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7" s="14">
        <v>888</v>
      </c>
      <c r="D897" s="16" t="s">
        <v>2738</v>
      </c>
      <c r="E897" s="14" t="s">
        <v>5819</v>
      </c>
      <c r="F897" s="16" t="s">
        <v>5491</v>
      </c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X897" s="6"/>
      <c r="Y897" s="6"/>
      <c r="Z897" s="6"/>
      <c r="AA897" s="6"/>
      <c r="AB897" s="6"/>
      <c r="AC897" s="6"/>
      <c r="AD897" s="6"/>
      <c r="AE897" s="6"/>
      <c r="AF897" s="6" t="s">
        <v>247</v>
      </c>
      <c r="AG897" s="6"/>
      <c r="AH897" s="6" t="s">
        <v>2739</v>
      </c>
      <c r="AI897" s="6"/>
      <c r="AJ897" s="6" t="s">
        <v>2740</v>
      </c>
      <c r="AK897" s="6"/>
      <c r="AL897" s="6" t="s">
        <v>2744</v>
      </c>
      <c r="AM897" s="5">
        <v>0</v>
      </c>
      <c r="AN897" s="10" t="s">
        <v>2745</v>
      </c>
      <c r="AO897" s="10" t="s">
        <v>2746</v>
      </c>
      <c r="AP897" s="6"/>
      <c r="AQ897" s="10"/>
      <c r="AR897" s="10" t="s">
        <v>8</v>
      </c>
      <c r="AS897" s="10" t="s">
        <v>22</v>
      </c>
      <c r="AT897" s="10" t="s">
        <v>10</v>
      </c>
      <c r="AU897" s="10" t="s">
        <v>11</v>
      </c>
      <c r="AV897" s="10"/>
      <c r="AW897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'Carltongylesvirus' ,/*[subgenus]=*/NULL,/*[species]=*/ 'Escherichia virus ST32' ,/*[isType]=*/ '0' ,/*[exemplarAccessions]=*/ 'MF044458.2' ,/*[exemplarName]=*/ 'Escherichia phage ST32'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97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7" s="60" t="str">
        <f t="shared" ca="1" si="95"/>
        <v>/*[filename]=*/ 'ICTV MSL Release 35 2019 Changes.2.col_mapped.SQLinsert.xlsx' ,/*[sort]=*/ '888'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7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7" s="60" t="str">
        <f t="shared" si="97"/>
        <v xml:space="preserve">,/*[subclass]=*/NULL,/*[order]=*/ 'Caudovirales' ,/*[suborder]=*/NULL,/*[family]=*/ 'Chaseviridae' ,/*[subfamily]=*/NULL,/*[genus]=*/ 'Carltongylesvirus' ,/*[subgenus]=*/NULL,/*[species]=*/ 'Escherichia virus ST32' ,/*[isType]=*/ '0' ,/*[exemplarAccessions]=*/ 'MF044458.2' ,/*[exemplarName]=*/ 'Escherichia phage ST32' ,/*[abbrev]=*/NULL,/*[exemplarIsolate]=*/NULL,/*[isComplete]=*/ 'CG' ,/*[molecule]=*/ 'dsDNA' </v>
      </c>
      <c r="BB897" s="60" t="str">
        <f t="shared" si="98"/>
        <v xml:space="preserve">,/*[change]=*/ 'Create new' ,/*[rank]=*/ 'species' </v>
      </c>
    </row>
    <row r="898" spans="1:54" x14ac:dyDescent="0.2">
      <c r="A8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8" s="14">
        <v>889</v>
      </c>
      <c r="D898" s="16" t="s">
        <v>2738</v>
      </c>
      <c r="E898" s="14" t="s">
        <v>5819</v>
      </c>
      <c r="F898" s="16" t="s">
        <v>5491</v>
      </c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X898" s="6"/>
      <c r="Y898" s="6"/>
      <c r="Z898" s="6"/>
      <c r="AA898" s="6"/>
      <c r="AB898" s="6"/>
      <c r="AC898" s="6"/>
      <c r="AD898" s="6"/>
      <c r="AE898" s="6"/>
      <c r="AF898" s="6" t="s">
        <v>247</v>
      </c>
      <c r="AG898" s="6"/>
      <c r="AH898" s="6" t="s">
        <v>2739</v>
      </c>
      <c r="AI898" s="6"/>
      <c r="AJ898" s="6" t="s">
        <v>2747</v>
      </c>
      <c r="AK898" s="6"/>
      <c r="AL898" s="6"/>
      <c r="AM898" s="6"/>
      <c r="AN898" s="12"/>
      <c r="AO898" s="10"/>
      <c r="AP898" s="10"/>
      <c r="AQ898" s="10"/>
      <c r="AR898" s="10"/>
      <c r="AS898" s="10"/>
      <c r="AT898" s="10" t="s">
        <v>10</v>
      </c>
      <c r="AU898" s="10" t="s">
        <v>13</v>
      </c>
      <c r="AV898" s="10"/>
      <c r="AW898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'Faunusvirus'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8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8" s="60" t="str">
        <f t="shared" ca="1" si="95"/>
        <v>/*[filename]=*/ 'ICTV MSL Release 35 2019 Changes.2.col_mapped.SQLinsert.xlsx' ,/*[sort]=*/ '889'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8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8" s="60" t="str">
        <f t="shared" si="97"/>
        <v>,/*[subclass]=*/NULL,/*[order]=*/ 'Caudovirales' ,/*[suborder]=*/NULL,/*[family]=*/ 'Chaseviridae' ,/*[subfamily]=*/NULL,/*[genus]=*/ 'Faunusvirus' ,/*[subgenus]=*/NULL,/*[species]=*/NULL,/*[isType]=*/NULL,/*[exemplarAccessions]=*/NULL,/*[exemplarName]=*/NULL,/*[abbrev]=*/NULL,/*[exemplarIsolate]=*/NULL,/*[isComplete]=*/NULL,/*[molecule]=*/NULL</v>
      </c>
      <c r="BB898" s="60" t="str">
        <f t="shared" si="98"/>
        <v xml:space="preserve">,/*[change]=*/ 'Create new' ,/*[rank]=*/ 'genus' </v>
      </c>
    </row>
    <row r="899" spans="1:54" x14ac:dyDescent="0.2">
      <c r="A8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9" s="14">
        <v>890</v>
      </c>
      <c r="D899" s="16" t="s">
        <v>2738</v>
      </c>
      <c r="E899" s="14" t="s">
        <v>5819</v>
      </c>
      <c r="F899" s="16" t="s">
        <v>5491</v>
      </c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X899" s="6"/>
      <c r="Y899" s="6"/>
      <c r="Z899" s="6"/>
      <c r="AA899" s="6"/>
      <c r="AB899" s="6"/>
      <c r="AC899" s="6"/>
      <c r="AD899" s="6"/>
      <c r="AE899" s="6"/>
      <c r="AF899" s="6" t="s">
        <v>247</v>
      </c>
      <c r="AG899" s="6"/>
      <c r="AH899" s="6" t="s">
        <v>2739</v>
      </c>
      <c r="AI899" s="6"/>
      <c r="AJ899" s="6" t="s">
        <v>2747</v>
      </c>
      <c r="AK899" s="6"/>
      <c r="AL899" s="6" t="s">
        <v>2748</v>
      </c>
      <c r="AM899" s="5">
        <v>1</v>
      </c>
      <c r="AN899" s="12" t="s">
        <v>2749</v>
      </c>
      <c r="AO899" s="10" t="s">
        <v>2750</v>
      </c>
      <c r="AP899" s="10"/>
      <c r="AQ899" s="10"/>
      <c r="AR899" s="10" t="s">
        <v>8</v>
      </c>
      <c r="AS899" s="10" t="s">
        <v>22</v>
      </c>
      <c r="AT899" s="10" t="s">
        <v>19</v>
      </c>
      <c r="AU899" s="10" t="s">
        <v>11</v>
      </c>
      <c r="AV899" s="10"/>
      <c r="AW899" s="60" t="str">
        <f t="shared" ca="1" si="9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'Faunusvirus' ,/*[subgenus]=*/NULL,/*[species]=*/ 'Erwinia virus Faunus' ,/*[isType]=*/ '1' ,/*[exemplarAccessions]=*/ 'MH191398.1' ,/*[exemplarName]=*/ 'Erwinia phage Faunus'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9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9" s="60" t="str">
        <f t="shared" ca="1" si="95"/>
        <v>/*[filename]=*/ 'ICTV MSL Release 35 2019 Changes.2.col_mapped.SQLinsert.xlsx' ,/*[sort]=*/ '890'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9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9" s="60" t="str">
        <f t="shared" si="97"/>
        <v xml:space="preserve">,/*[subclass]=*/NULL,/*[order]=*/ 'Caudovirales' ,/*[suborder]=*/NULL,/*[family]=*/ 'Chaseviridae' ,/*[subfamily]=*/NULL,/*[genus]=*/ 'Faunusvirus' ,/*[subgenus]=*/NULL,/*[species]=*/ 'Erwinia virus Faunus' ,/*[isType]=*/ '1' ,/*[exemplarAccessions]=*/ 'MH191398.1' ,/*[exemplarName]=*/ 'Erwinia phage Faunus' ,/*[abbrev]=*/NULL,/*[exemplarIsolate]=*/NULL,/*[isComplete]=*/ 'CG' ,/*[molecule]=*/ 'dsDNA' </v>
      </c>
      <c r="BB899" s="60" t="str">
        <f t="shared" si="98"/>
        <v xml:space="preserve">,/*[change]=*/ 'Create new; assign as type species' ,/*[rank]=*/ 'species' </v>
      </c>
    </row>
    <row r="900" spans="1:54" x14ac:dyDescent="0.2">
      <c r="A9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0" s="14">
        <v>891</v>
      </c>
      <c r="D900" s="16" t="s">
        <v>2738</v>
      </c>
      <c r="E900" s="14" t="s">
        <v>5819</v>
      </c>
      <c r="F900" s="16" t="s">
        <v>5491</v>
      </c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X900" s="6"/>
      <c r="Y900" s="6"/>
      <c r="Z900" s="6"/>
      <c r="AA900" s="6"/>
      <c r="AB900" s="6"/>
      <c r="AC900" s="6"/>
      <c r="AD900" s="6"/>
      <c r="AE900" s="6"/>
      <c r="AF900" s="6" t="s">
        <v>247</v>
      </c>
      <c r="AG900" s="6"/>
      <c r="AH900" s="6" t="s">
        <v>2739</v>
      </c>
      <c r="AI900" s="6"/>
      <c r="AJ900" s="6" t="s">
        <v>2751</v>
      </c>
      <c r="AK900" s="6"/>
      <c r="AL900" s="6"/>
      <c r="AM900" s="6"/>
      <c r="AN900" s="12"/>
      <c r="AO900" s="10"/>
      <c r="AP900" s="10"/>
      <c r="AQ900" s="10"/>
      <c r="AR900" s="10"/>
      <c r="AS900" s="10"/>
      <c r="AT900" s="10" t="s">
        <v>10</v>
      </c>
      <c r="AU900" s="10" t="s">
        <v>13</v>
      </c>
      <c r="AV900" s="10"/>
      <c r="AW900" s="60" t="str">
        <f t="shared" ref="AW900:AW963" ca="1" si="99">CLEAN(
CONCATENATE(
"insert into [",MID(AW$1,4,100),"] (",
      AX900,
      "/* "",[_comments]"" */ ",
") values (",
AY900,AZ900,BA900,BB900,
CONCATENATE("/*,_comment='loaded from ",SUBSTITUTE(CELL("filename",AX899),"'","''"),"'*/"),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'891'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'Suwonvirus'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0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0" s="60" t="str">
        <f t="shared" ca="1" si="95"/>
        <v>/*[filename]=*/ 'ICTV MSL Release 35 2019 Changes.2.col_mapped.SQLinsert.xlsx' ,/*[sort]=*/ '891'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0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0" s="60" t="str">
        <f t="shared" si="97"/>
        <v>,/*[subclass]=*/NULL,/*[order]=*/ 'Caudovirales' ,/*[suborder]=*/NULL,/*[family]=*/ 'Chaseviridae' ,/*[subfamily]=*/NULL,/*[genus]=*/ 'Suwonvirus' ,/*[subgenus]=*/NULL,/*[species]=*/NULL,/*[isType]=*/NULL,/*[exemplarAccessions]=*/NULL,/*[exemplarName]=*/NULL,/*[abbrev]=*/NULL,/*[exemplarIsolate]=*/NULL,/*[isComplete]=*/NULL,/*[molecule]=*/NULL</v>
      </c>
      <c r="BB900" s="60" t="str">
        <f t="shared" si="98"/>
        <v xml:space="preserve">,/*[change]=*/ 'Create new' ,/*[rank]=*/ 'genus' </v>
      </c>
    </row>
    <row r="901" spans="1:54" x14ac:dyDescent="0.2">
      <c r="A9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1" s="14">
        <v>892</v>
      </c>
      <c r="D901" s="16" t="s">
        <v>2738</v>
      </c>
      <c r="E901" s="14" t="s">
        <v>5819</v>
      </c>
      <c r="F901" s="16" t="s">
        <v>5491</v>
      </c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X901" s="6"/>
      <c r="Y901" s="6"/>
      <c r="Z901" s="6"/>
      <c r="AA901" s="6"/>
      <c r="AB901" s="6"/>
      <c r="AC901" s="6"/>
      <c r="AD901" s="6"/>
      <c r="AE901" s="6"/>
      <c r="AF901" s="6" t="s">
        <v>247</v>
      </c>
      <c r="AG901" s="6"/>
      <c r="AH901" s="6" t="s">
        <v>2739</v>
      </c>
      <c r="AI901" s="6"/>
      <c r="AJ901" s="6" t="s">
        <v>2751</v>
      </c>
      <c r="AK901" s="6"/>
      <c r="AL901" s="6" t="s">
        <v>2752</v>
      </c>
      <c r="AM901" s="5">
        <v>1</v>
      </c>
      <c r="AN901" s="12" t="s">
        <v>2753</v>
      </c>
      <c r="AO901" s="10" t="s">
        <v>2754</v>
      </c>
      <c r="AP901" s="10"/>
      <c r="AQ901" s="10"/>
      <c r="AR901" s="10" t="s">
        <v>8</v>
      </c>
      <c r="AS901" s="10" t="s">
        <v>22</v>
      </c>
      <c r="AT901" s="10" t="s">
        <v>19</v>
      </c>
      <c r="AU901" s="10" t="s">
        <v>11</v>
      </c>
      <c r="AV901" s="10"/>
      <c r="AW901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'892'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'Suwonvirus' ,/*[subgenus]=*/NULL,/*[species]=*/ 'Pectobacterium virus PM1' ,/*[isType]=*/ '1' ,/*[exemplarAccessions]=*/ 'KF534715.1' ,/*[exemplarName]=*/ 'Pectobacterium phage PM1'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1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1" s="60" t="str">
        <f t="shared" ca="1" si="95"/>
        <v>/*[filename]=*/ 'ICTV MSL Release 35 2019 Changes.2.col_mapped.SQLinsert.xlsx' ,/*[sort]=*/ '892'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1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1" s="60" t="str">
        <f t="shared" si="97"/>
        <v xml:space="preserve">,/*[subclass]=*/NULL,/*[order]=*/ 'Caudovirales' ,/*[suborder]=*/NULL,/*[family]=*/ 'Chaseviridae' ,/*[subfamily]=*/NULL,/*[genus]=*/ 'Suwonvirus' ,/*[subgenus]=*/NULL,/*[species]=*/ 'Pectobacterium virus PM1' ,/*[isType]=*/ '1' ,/*[exemplarAccessions]=*/ 'KF534715.1' ,/*[exemplarName]=*/ 'Pectobacterium phage PM1' ,/*[abbrev]=*/NULL,/*[exemplarIsolate]=*/NULL,/*[isComplete]=*/ 'CG' ,/*[molecule]=*/ 'dsDNA' </v>
      </c>
      <c r="BB901" s="60" t="str">
        <f t="shared" si="98"/>
        <v xml:space="preserve">,/*[change]=*/ 'Create new; assign as type species' ,/*[rank]=*/ 'species' </v>
      </c>
    </row>
    <row r="902" spans="1:54" x14ac:dyDescent="0.2">
      <c r="A9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2" s="14">
        <v>893</v>
      </c>
      <c r="D902" s="16" t="s">
        <v>2738</v>
      </c>
      <c r="E902" s="14" t="s">
        <v>5819</v>
      </c>
      <c r="F902" s="16" t="s">
        <v>5491</v>
      </c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X902" s="6"/>
      <c r="Y902" s="6"/>
      <c r="Z902" s="6"/>
      <c r="AA902" s="6"/>
      <c r="AB902" s="6"/>
      <c r="AC902" s="6"/>
      <c r="AD902" s="6"/>
      <c r="AE902" s="6"/>
      <c r="AF902" s="6" t="s">
        <v>247</v>
      </c>
      <c r="AG902" s="6"/>
      <c r="AH902" s="6" t="s">
        <v>2739</v>
      </c>
      <c r="AI902" s="6"/>
      <c r="AJ902" s="6" t="s">
        <v>2751</v>
      </c>
      <c r="AK902" s="6"/>
      <c r="AL902" s="6" t="s">
        <v>2755</v>
      </c>
      <c r="AM902" s="5">
        <v>0</v>
      </c>
      <c r="AN902" s="12" t="s">
        <v>2756</v>
      </c>
      <c r="AO902" s="10" t="s">
        <v>2757</v>
      </c>
      <c r="AP902" s="10"/>
      <c r="AQ902" s="10"/>
      <c r="AR902" s="10" t="s">
        <v>8</v>
      </c>
      <c r="AS902" s="10" t="s">
        <v>22</v>
      </c>
      <c r="AT902" s="10" t="s">
        <v>10</v>
      </c>
      <c r="AU902" s="10" t="s">
        <v>11</v>
      </c>
      <c r="AV902" s="10"/>
      <c r="AW902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'893'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'Suwonvirus' ,/*[subgenus]=*/NULL,/*[species]=*/ 'Pectobacterium virus PP101' ,/*[isType]=*/ '0' ,/*[exemplarAccessions]=*/ 'KY087898.2' ,/*[exemplarName]=*/ 'Pectobacterium phage PP101'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02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2" s="60" t="str">
        <f t="shared" ca="1" si="95"/>
        <v>/*[filename]=*/ 'ICTV MSL Release 35 2019 Changes.2.col_mapped.SQLinsert.xlsx' ,/*[sort]=*/ '893'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2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2" s="60" t="str">
        <f t="shared" si="97"/>
        <v xml:space="preserve">,/*[subclass]=*/NULL,/*[order]=*/ 'Caudovirales' ,/*[suborder]=*/NULL,/*[family]=*/ 'Chaseviridae' ,/*[subfamily]=*/NULL,/*[genus]=*/ 'Suwonvirus' ,/*[subgenus]=*/NULL,/*[species]=*/ 'Pectobacterium virus PP101' ,/*[isType]=*/ '0' ,/*[exemplarAccessions]=*/ 'KY087898.2' ,/*[exemplarName]=*/ 'Pectobacterium phage PP101' ,/*[abbrev]=*/NULL,/*[exemplarIsolate]=*/NULL,/*[isComplete]=*/ 'CG' ,/*[molecule]=*/ 'dsDNA' </v>
      </c>
      <c r="BB902" s="60" t="str">
        <f t="shared" si="98"/>
        <v xml:space="preserve">,/*[change]=*/ 'Create new' ,/*[rank]=*/ 'species' </v>
      </c>
    </row>
    <row r="903" spans="1:54" x14ac:dyDescent="0.2">
      <c r="A9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3" s="14">
        <v>894</v>
      </c>
      <c r="D903" s="16" t="s">
        <v>2738</v>
      </c>
      <c r="E903" s="14" t="s">
        <v>5819</v>
      </c>
      <c r="F903" s="16" t="s">
        <v>5491</v>
      </c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X903" s="6"/>
      <c r="Y903" s="6"/>
      <c r="Z903" s="6"/>
      <c r="AA903" s="6"/>
      <c r="AB903" s="6"/>
      <c r="AC903" s="6"/>
      <c r="AD903" s="6"/>
      <c r="AE903" s="6"/>
      <c r="AF903" s="6" t="s">
        <v>247</v>
      </c>
      <c r="AG903" s="6"/>
      <c r="AH903" s="6" t="s">
        <v>2739</v>
      </c>
      <c r="AI903" s="6"/>
      <c r="AJ903" s="6" t="s">
        <v>2758</v>
      </c>
      <c r="AK903" s="6"/>
      <c r="AL903" s="6"/>
      <c r="AM903" s="6"/>
      <c r="AN903" s="10"/>
      <c r="AO903" s="10"/>
      <c r="AP903" s="10"/>
      <c r="AQ903" s="10"/>
      <c r="AR903" s="10"/>
      <c r="AS903" s="10"/>
      <c r="AT903" s="10" t="s">
        <v>10</v>
      </c>
      <c r="AU903" s="10" t="s">
        <v>13</v>
      </c>
      <c r="AV903" s="10"/>
      <c r="AW903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'894'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'Yushanvirus'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3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3" s="60" t="str">
        <f t="shared" ca="1" si="95"/>
        <v>/*[filename]=*/ 'ICTV MSL Release 35 2019 Changes.2.col_mapped.SQLinsert.xlsx' ,/*[sort]=*/ '894'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3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3" s="60" t="str">
        <f t="shared" si="97"/>
        <v>,/*[subclass]=*/NULL,/*[order]=*/ 'Caudovirales' ,/*[suborder]=*/NULL,/*[family]=*/ 'Chaseviridae' ,/*[subfamily]=*/NULL,/*[genus]=*/ 'Yushanvirus' ,/*[subgenus]=*/NULL,/*[species]=*/NULL,/*[isType]=*/NULL,/*[exemplarAccessions]=*/NULL,/*[exemplarName]=*/NULL,/*[abbrev]=*/NULL,/*[exemplarIsolate]=*/NULL,/*[isComplete]=*/NULL,/*[molecule]=*/NULL</v>
      </c>
      <c r="BB903" s="60" t="str">
        <f t="shared" si="98"/>
        <v xml:space="preserve">,/*[change]=*/ 'Create new' ,/*[rank]=*/ 'genus' </v>
      </c>
    </row>
    <row r="904" spans="1:54" x14ac:dyDescent="0.2">
      <c r="A9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4" s="14">
        <v>895</v>
      </c>
      <c r="D904" s="16" t="s">
        <v>2738</v>
      </c>
      <c r="E904" s="14" t="s">
        <v>5819</v>
      </c>
      <c r="F904" s="16" t="s">
        <v>5491</v>
      </c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X904" s="6"/>
      <c r="Y904" s="6"/>
      <c r="Z904" s="6"/>
      <c r="AA904" s="6"/>
      <c r="AB904" s="6"/>
      <c r="AC904" s="6"/>
      <c r="AD904" s="6"/>
      <c r="AE904" s="6"/>
      <c r="AF904" s="6" t="s">
        <v>247</v>
      </c>
      <c r="AG904" s="6"/>
      <c r="AH904" s="6" t="s">
        <v>2739</v>
      </c>
      <c r="AI904" s="6"/>
      <c r="AJ904" s="6" t="s">
        <v>2758</v>
      </c>
      <c r="AK904" s="6"/>
      <c r="AL904" s="6" t="s">
        <v>2759</v>
      </c>
      <c r="AM904" s="5">
        <v>1</v>
      </c>
      <c r="AN904" s="12" t="s">
        <v>2760</v>
      </c>
      <c r="AO904" s="10" t="s">
        <v>2761</v>
      </c>
      <c r="AP904" s="10"/>
      <c r="AQ904" s="10"/>
      <c r="AR904" s="10" t="s">
        <v>8</v>
      </c>
      <c r="AS904" s="10" t="s">
        <v>22</v>
      </c>
      <c r="AT904" s="10" t="s">
        <v>19</v>
      </c>
      <c r="AU904" s="10" t="s">
        <v>11</v>
      </c>
      <c r="AV904" s="10"/>
      <c r="AW904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'Yushanvirus' ,/*[subgenus]=*/NULL,/*[species]=*/ 'Shewanella virus Spp001' ,/*[isType]=*/ '1' ,/*[exemplarAccessions]=*/ 'KJ002054.2' ,/*[exemplarName]=*/ 'Shewanella phage Spp001'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4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4" s="60" t="str">
        <f t="shared" ca="1" si="95"/>
        <v>/*[filename]=*/ 'ICTV MSL Release 35 2019 Changes.2.col_mapped.SQLinsert.xlsx' ,/*[sort]=*/ '895'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4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4" s="60" t="str">
        <f t="shared" si="97"/>
        <v xml:space="preserve">,/*[subclass]=*/NULL,/*[order]=*/ 'Caudovirales' ,/*[suborder]=*/NULL,/*[family]=*/ 'Chaseviridae' ,/*[subfamily]=*/NULL,/*[genus]=*/ 'Yushanvirus' ,/*[subgenus]=*/NULL,/*[species]=*/ 'Shewanella virus Spp001' ,/*[isType]=*/ '1' ,/*[exemplarAccessions]=*/ 'KJ002054.2' ,/*[exemplarName]=*/ 'Shewanella phage Spp001' ,/*[abbrev]=*/NULL,/*[exemplarIsolate]=*/NULL,/*[isComplete]=*/ 'CG' ,/*[molecule]=*/ 'dsDNA' </v>
      </c>
      <c r="BB904" s="60" t="str">
        <f t="shared" si="98"/>
        <v xml:space="preserve">,/*[change]=*/ 'Create new; assign as type species' ,/*[rank]=*/ 'species' </v>
      </c>
    </row>
    <row r="905" spans="1:54" x14ac:dyDescent="0.2">
      <c r="A9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5" s="14">
        <v>896</v>
      </c>
      <c r="D905" s="16" t="s">
        <v>2738</v>
      </c>
      <c r="E905" s="14" t="s">
        <v>5819</v>
      </c>
      <c r="F905" s="16" t="s">
        <v>5491</v>
      </c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X905" s="6"/>
      <c r="Y905" s="6"/>
      <c r="Z905" s="6"/>
      <c r="AA905" s="6"/>
      <c r="AB905" s="6"/>
      <c r="AC905" s="6"/>
      <c r="AD905" s="6"/>
      <c r="AE905" s="6"/>
      <c r="AF905" s="6" t="s">
        <v>247</v>
      </c>
      <c r="AG905" s="6"/>
      <c r="AH905" s="6" t="s">
        <v>2739</v>
      </c>
      <c r="AI905" s="6"/>
      <c r="AJ905" s="6" t="s">
        <v>2758</v>
      </c>
      <c r="AK905" s="6"/>
      <c r="AL905" s="6" t="s">
        <v>2762</v>
      </c>
      <c r="AM905" s="5">
        <v>0</v>
      </c>
      <c r="AN905" s="12" t="s">
        <v>2763</v>
      </c>
      <c r="AO905" s="10" t="s">
        <v>2764</v>
      </c>
      <c r="AP905" s="10"/>
      <c r="AQ905" s="10"/>
      <c r="AR905" s="10" t="s">
        <v>8</v>
      </c>
      <c r="AS905" s="10" t="s">
        <v>22</v>
      </c>
      <c r="AT905" s="10" t="s">
        <v>10</v>
      </c>
      <c r="AU905" s="10" t="s">
        <v>11</v>
      </c>
      <c r="AV905" s="10"/>
      <c r="AW905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'Yushanvirus' ,/*[subgenus]=*/NULL,/*[species]=*/ 'Shewanella virus SppYZU05' ,/*[isType]=*/ '0' ,/*[exemplarAccessions]=*/ 'KY709296.1' ,/*[exemplarName]=*/ 'Shewanella phage SppYZU05'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05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5" s="60" t="str">
        <f t="shared" ca="1" si="95"/>
        <v>/*[filename]=*/ 'ICTV MSL Release 35 2019 Changes.2.col_mapped.SQLinsert.xlsx' ,/*[sort]=*/ '896'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5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5" s="60" t="str">
        <f t="shared" si="97"/>
        <v xml:space="preserve">,/*[subclass]=*/NULL,/*[order]=*/ 'Caudovirales' ,/*[suborder]=*/NULL,/*[family]=*/ 'Chaseviridae' ,/*[subfamily]=*/NULL,/*[genus]=*/ 'Yushanvirus' ,/*[subgenus]=*/NULL,/*[species]=*/ 'Shewanella virus SppYZU05' ,/*[isType]=*/ '0' ,/*[exemplarAccessions]=*/ 'KY709296.1' ,/*[exemplarName]=*/ 'Shewanella phage SppYZU05' ,/*[abbrev]=*/NULL,/*[exemplarIsolate]=*/NULL,/*[isComplete]=*/ 'CG' ,/*[molecule]=*/ 'dsDNA' </v>
      </c>
      <c r="BB905" s="60" t="str">
        <f t="shared" si="98"/>
        <v xml:space="preserve">,/*[change]=*/ 'Create new' ,/*[rank]=*/ 'species' </v>
      </c>
    </row>
    <row r="906" spans="1:54" x14ac:dyDescent="0.2">
      <c r="A9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6" s="14">
        <v>897</v>
      </c>
      <c r="D906" s="16" t="s">
        <v>2738</v>
      </c>
      <c r="E906" s="14" t="s">
        <v>5819</v>
      </c>
      <c r="F906" s="16" t="s">
        <v>5491</v>
      </c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X906" s="6"/>
      <c r="Y906" s="6"/>
      <c r="Z906" s="6"/>
      <c r="AA906" s="6"/>
      <c r="AB906" s="6"/>
      <c r="AC906" s="6"/>
      <c r="AD906" s="6"/>
      <c r="AE906" s="6"/>
      <c r="AF906" s="6" t="s">
        <v>247</v>
      </c>
      <c r="AG906" s="6"/>
      <c r="AH906" s="6" t="s">
        <v>2739</v>
      </c>
      <c r="AI906" s="6"/>
      <c r="AJ906" s="6" t="s">
        <v>2765</v>
      </c>
      <c r="AK906" s="6"/>
      <c r="AL906" s="6"/>
      <c r="AM906" s="6"/>
      <c r="AN906" s="12"/>
      <c r="AO906" s="10"/>
      <c r="AP906" s="10"/>
      <c r="AQ906" s="10"/>
      <c r="AR906" s="10"/>
      <c r="AS906" s="10"/>
      <c r="AT906" s="10" t="s">
        <v>10</v>
      </c>
      <c r="AU906" s="10" t="s">
        <v>13</v>
      </c>
      <c r="AV906" s="10"/>
      <c r="AW906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'Pahsextavirus'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6" s="60" t="str">
        <f t="shared" si="9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6" s="60" t="str">
        <f t="shared" ca="1" si="95"/>
        <v>/*[filename]=*/ 'ICTV MSL Release 35 2019 Changes.2.col_mapped.SQLinsert.xlsx' ,/*[sort]=*/ '897'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6" s="60" t="str">
        <f t="shared" si="9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6" s="60" t="str">
        <f t="shared" si="97"/>
        <v>,/*[subclass]=*/NULL,/*[order]=*/ 'Caudovirales' ,/*[suborder]=*/NULL,/*[family]=*/ 'Chaseviridae' ,/*[subfamily]=*/NULL,/*[genus]=*/ 'Pahsextavirus' ,/*[subgenus]=*/NULL,/*[species]=*/NULL,/*[isType]=*/NULL,/*[exemplarAccessions]=*/NULL,/*[exemplarName]=*/NULL,/*[abbrev]=*/NULL,/*[exemplarIsolate]=*/NULL,/*[isComplete]=*/NULL,/*[molecule]=*/NULL</v>
      </c>
      <c r="BB906" s="60" t="str">
        <f t="shared" si="98"/>
        <v xml:space="preserve">,/*[change]=*/ 'Create new' ,/*[rank]=*/ 'genus' </v>
      </c>
    </row>
    <row r="907" spans="1:54" x14ac:dyDescent="0.2">
      <c r="A9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7" s="14">
        <v>898</v>
      </c>
      <c r="D907" s="16" t="s">
        <v>2738</v>
      </c>
      <c r="E907" s="14" t="s">
        <v>5819</v>
      </c>
      <c r="F907" s="16" t="s">
        <v>5491</v>
      </c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X907" s="6"/>
      <c r="Y907" s="6"/>
      <c r="Z907" s="6"/>
      <c r="AA907" s="6"/>
      <c r="AB907" s="6"/>
      <c r="AC907" s="6"/>
      <c r="AD907" s="6"/>
      <c r="AE907" s="6"/>
      <c r="AF907" s="6" t="s">
        <v>247</v>
      </c>
      <c r="AG907" s="6"/>
      <c r="AH907" s="6" t="s">
        <v>2739</v>
      </c>
      <c r="AI907" s="6"/>
      <c r="AJ907" s="6" t="s">
        <v>2765</v>
      </c>
      <c r="AK907" s="6"/>
      <c r="AL907" s="6" t="s">
        <v>2766</v>
      </c>
      <c r="AM907" s="5">
        <v>1</v>
      </c>
      <c r="AN907" s="12" t="s">
        <v>2767</v>
      </c>
      <c r="AO907" s="10" t="s">
        <v>2768</v>
      </c>
      <c r="AP907" s="10"/>
      <c r="AQ907" s="10"/>
      <c r="AR907" s="10" t="s">
        <v>8</v>
      </c>
      <c r="AS907" s="10" t="s">
        <v>22</v>
      </c>
      <c r="AT907" s="10" t="s">
        <v>19</v>
      </c>
      <c r="AU907" s="10" t="s">
        <v>11</v>
      </c>
      <c r="AV907" s="10"/>
      <c r="AW907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'Pahsextavirus' ,/*[subgenus]=*/NULL,/*[species]=*/ 'Aeromonas virus pAh6C' ,/*[isType]=*/ '1' ,/*[exemplarAccessions]=*/ 'KJ858521.1' ,/*[exemplarName]=*/ 'Aeromonas phage pAh6-C'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7" s="60" t="str">
        <f t="shared" ref="AX907:AX970" si="100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7" s="60" t="str">
        <f t="shared" ref="AY907:AY970" ca="1" si="101">CONCATENATE(
CONCATENATE("/*[",A$1,"]=*/",IF(ISBLANK(A907),"NULL",CONCATENATE(" '",SUBSTITUTE(A907,"'","''"),"' ")),
CONCATENATE(",/*[",B$1,"]=*/",IF(ISBLANK(B907),"NULL",CONCATENATE(" '",SUBSTITUTE(B907,"'","''"),"' "))),
CONCATENATE(",/*[",C$1,"]=*/",IF(ISBLANK(C907),"NULL",CONCATENATE(" '",SUBSTITUTE(C907,"'","''"),"' "))),
CONCATENATE(",/*[",D$1,"]=*/",IF(ISBLANK(D907),"NULL",CONCATENATE(" '",SUBSTITUTE(D907,"'","''"),"' "))),
CONCATENATE(",/*[",E$1,"]=*/",IF(ISBLANK(E907),"NULL",CONCATENATE(" '",SUBSTITUTE(E907,"'","''"),"' "))),
CONCATENATE(",/*[",F$1,"]=*/",IF(ISBLANK(F907),"NULL",CONCATENATE(" '",SUBSTITUTE(F907,"'","''"),"' "))),
CONCATENATE(",/*[",G$1,"]=*/",IF(ISBLANK(G907),"NULL",CONCATENATE(" '",SUBSTITUTE(G907,"'","''"),"' "))),
CONCATENATE(",/*[",H$1,"]=*/",IF(ISBLANK(H907),"NULL",CONCATENATE(" '",SUBSTITUTE(H907,"'","''"),"' "))),
CONCATENATE(",/*[",I$1,"]=*/",IF(ISBLANK(I907),"NULL",CONCATENATE(" '",SUBSTITUTE(I907,"'","''"),"' "))),
CONCATENATE(",/*[",J$1,"]=*/",IF(ISBLANK(J907),"NULL",CONCATENATE(" '",SUBSTITUTE(J907,"'","''"),"' "))),
CONCATENATE(",/*[",K$1,"]=*/",IF(ISBLANK(K907),"NULL",CONCATENATE(" '",SUBSTITUTE(K907,"'","''"),"' "))),
CONCATENATE(",/*[",L$1,"]=*/",IF(ISBLANK(L907),"NULL",CONCATENATE(" '",SUBSTITUTE(L907,"'","''"),"' "))),
CONCATENATE(",/*[",M$1,"]=*/",IF(ISBLANK(M907),"NULL",CONCATENATE(" '",SUBSTITUTE(M907,"'","''"),"' "))),
CONCATENATE(",/*[",N$1,"]=*/",IF(ISBLANK(N907),"NULL",CONCATENATE(" '",SUBSTITUTE(N907,"'","''"),"' "))),
CONCATENATE(",/*[",O$1,"]=*/",IF(ISBLANK(O907),"NULL",CONCATENATE(" '",SUBSTITUTE(O907,"'","''"),"' "))),
))</f>
        <v>/*[filename]=*/ 'ICTV MSL Release 35 2019 Changes.2.col_mapped.SQLinsert.xlsx' ,/*[sort]=*/ '898'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7" s="60" t="str">
        <f t="shared" ref="AZ907:AZ970" si="102">CONCATENATE(
CONCATENATE(",/*[",P$1,"]=*/",IF(ISBLANK(P907),"NULL",CONCATENATE(" '",SUBSTITUTE(P907,"'","''"),"' " ))),
CONCATENATE(",/*[",Q$1,"]=*/",IF(ISBLANK(Q907),"NULL",CONCATENATE(" '",SUBSTITUTE(Q907,"'","''"),"' " ))),
CONCATENATE(",/*[",R$1,"]=*/",IF(ISBLANK(R907),"NULL",CONCATENATE(" '",SUBSTITUTE(R907,"'","''"),"' " ))),
CONCATENATE(",/*[",S$1,"]=*/",IF(ISBLANK(S907),"NULL",CONCATENATE(" '",SUBSTITUTE(S907,"'","''"),"' " ))),
CONCATENATE(",/*[",T$1,"]=*/",IF(ISBLANK(T907),"NULL",CONCATENATE(" '",SUBSTITUTE(T907,"'","''"),"' " ))),
CONCATENATE(",/*[",U$1,"]=*/",IF(ISBLANK(U907),"NULL",CONCATENATE(" '",SUBSTITUTE(U907,"'","''"),"' " ))),
CONCATENATE(",/*[",V$1,"]=*/",IF(ISBLANK(V907),"NULL",CONCATENATE(" '",SUBSTITUTE(V907,"'","''"),"' " ))),
CONCATENATE(",/*[",W$1,"]=*/",IF(ISBLANK(W907),"NULL",CONCATENATE(" '",SUBSTITUTE(W907,"'","''"),"' " ))),
CONCATENATE(",/*[",X$1,"]=*/",IF(ISBLANK(X907),"NULL",CONCATENATE(" '",SUBSTITUTE(X907,"'","''"),"' " ))),
CONCATENATE(",/*[",Y$1,"]=*/",IF(ISBLANK(Y907),"NULL",CONCATENATE(" '",SUBSTITUTE(Y907,"'","''"),"' " ))),
CONCATENATE(",/*[",Z$1,"]=*/",IF(ISBLANK(Z907),"NULL",CONCATENATE(" '",SUBSTITUTE(Z907,"'","''"),"' " ))),
CONCATENATE(",/*[",AA$1,"]=*/",IF(ISBLANK(AA907),"NULL",CONCATENATE(" '",SUBSTITUTE(AA907,"'","''"),"' " ))),
CONCATENATE(",/*[",AB$1,"]=*/",IF(ISBLANK(AB907),"NULL",CONCATENATE(" '",SUBSTITUTE(AB907,"'","''"),"' " ))),
CONCATENATE(",/*[",AC$1,"]=*/",IF(ISBLANK(AC907),"NULL",CONCATENATE(" '",SUBSTITUTE(AC907,"'","''"),"' " ))),
CONCATENATE(",/*[",AD$1,"]=*/",IF(ISBLANK(AD907),"NULL",CONCATENATE(" '",SUBSTITUTE(AD907,"'","''"),"'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7" s="60" t="str">
        <f t="shared" ref="BA907:BA970" si="103">CONCATENATE(
CONCATENATE(",/*[",AE$1,"]=*/",IF(ISBLANK(AE907),"NULL",CONCATENATE(" '",SUBSTITUTE(AE907,"'","''"),"' " ))),
CONCATENATE(",/*[",AF$1,"]=*/",IF(ISBLANK(AF907),"NULL",CONCATENATE(" '",SUBSTITUTE(AF907,"'","''"),"' " ))),
CONCATENATE(",/*[",AG$1,"]=*/",IF(ISBLANK(AG907),"NULL",CONCATENATE(" '",SUBSTITUTE(AG907,"'","''"),"' " ))),
CONCATENATE(",/*[",AH$1,"]=*/",IF(ISBLANK(AH907),"NULL",CONCATENATE(" '",SUBSTITUTE(AH907,"'","''"),"' " ))),
CONCATENATE(",/*[",AI$1,"]=*/",IF(ISBLANK(AI907),"NULL",CONCATENATE(" '",SUBSTITUTE(AI907,"'","''"),"' " ))),
CONCATENATE(",/*[",AJ$1,"]=*/",IF(ISBLANK(AJ907),"NULL",CONCATENATE(" '",SUBSTITUTE(AJ907,"'","''"),"' " ))),
CONCATENATE(",/*[",AK$1,"]=*/",IF(ISBLANK(AK907),"NULL",CONCATENATE(" '",SUBSTITUTE(AK907,"'","''"),"' " ))),
CONCATENATE(",/*[",AL$1,"]=*/",IF(ISBLANK(AL907),"NULL",CONCATENATE(" '",SUBSTITUTE(AL907,"'","''"),"' " ))),
CONCATENATE(",/*[",AM$1,"]=*/",IF(ISBLANK(AM907),"NULL",CONCATENATE(" '",SUBSTITUTE(AM907,"'","''"),"' " ))),
CONCATENATE(",/*[",AN$1,"]=*/",IF(ISBLANK(AN907),"NULL",CONCATENATE(" '",SUBSTITUTE(AN907,"'","''"),"' " ))),
CONCATENATE(",/*[",AO$1,"]=*/",IF(ISBLANK(AO907),"NULL",CONCATENATE(" '",SUBSTITUTE(AO907,"'","''"),"' " ))),
CONCATENATE(",/*[",AP$1,"]=*/",IF(ISBLANK(AP907),"NULL",CONCATENATE(" '",SUBSTITUTE(AP907,"'","''"),"' " ))),
CONCATENATE(",/*[",AQ$1,"]=*/",IF(ISBLANK(AQ907),"NULL",CONCATENATE(" '",SUBSTITUTE(AQ907,"'","''"),"' " ))),
CONCATENATE(",/*[",AR$1,"]=*/",IF(ISBLANK(AR907),"NULL",CONCATENATE(" '",SUBSTITUTE(AR907,"'","''"),"' " ))),
CONCATENATE(",/*[",AS$1,"]=*/",IF(ISBLANK(AS907),"NULL",CONCATENATE(" '",SUBSTITUTE(AS907,"'","''"),"' " ))),
)</f>
        <v xml:space="preserve">,/*[subclass]=*/NULL,/*[order]=*/ 'Caudovirales' ,/*[suborder]=*/NULL,/*[family]=*/ 'Chaseviridae' ,/*[subfamily]=*/NULL,/*[genus]=*/ 'Pahsextavirus' ,/*[subgenus]=*/NULL,/*[species]=*/ 'Aeromonas virus pAh6C' ,/*[isType]=*/ '1' ,/*[exemplarAccessions]=*/ 'KJ858521.1' ,/*[exemplarName]=*/ 'Aeromonas phage pAh6-C' ,/*[abbrev]=*/NULL,/*[exemplarIsolate]=*/NULL,/*[isComplete]=*/ 'CG' ,/*[molecule]=*/ 'dsDNA' </v>
      </c>
      <c r="BB907" s="60" t="str">
        <f t="shared" ref="BB907:BB970" si="104">CONCATENATE(
CONCATENATE(",/*[",AT$1,"]=*/",IF(ISBLANK(AT907),"NULL",CONCATENATE(" '",SUBSTITUTE(AT907,"'","''"),"' " ))),
CONCATENATE(",/*[",AU$1,"]=*/",IF(ISBLANK(AU907),"NULL",CONCATENATE(" '",SUBSTITUTE(AU907,"'","''"),"' " ))),
)</f>
        <v xml:space="preserve">,/*[change]=*/ 'Create new; assign as type species' ,/*[rank]=*/ 'species' </v>
      </c>
    </row>
    <row r="908" spans="1:54" x14ac:dyDescent="0.2">
      <c r="A9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8" s="14">
        <v>899</v>
      </c>
      <c r="D908" s="16" t="s">
        <v>2738</v>
      </c>
      <c r="E908" s="14" t="s">
        <v>5819</v>
      </c>
      <c r="F908" s="16" t="s">
        <v>5491</v>
      </c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X908" s="6"/>
      <c r="Y908" s="6"/>
      <c r="Z908" s="6"/>
      <c r="AA908" s="6"/>
      <c r="AB908" s="6"/>
      <c r="AC908" s="6"/>
      <c r="AD908" s="6"/>
      <c r="AE908" s="6"/>
      <c r="AF908" s="6" t="s">
        <v>247</v>
      </c>
      <c r="AG908" s="6"/>
      <c r="AH908" s="6" t="s">
        <v>2739</v>
      </c>
      <c r="AI908" s="6"/>
      <c r="AJ908" s="6" t="s">
        <v>2769</v>
      </c>
      <c r="AK908" s="6"/>
      <c r="AL908" s="6"/>
      <c r="AM908" s="6"/>
      <c r="AN908" s="10"/>
      <c r="AO908" s="10"/>
      <c r="AP908" s="10"/>
      <c r="AQ908" s="10"/>
      <c r="AR908" s="10"/>
      <c r="AS908" s="10"/>
      <c r="AT908" s="10" t="s">
        <v>10</v>
      </c>
      <c r="AU908" s="10" t="s">
        <v>13</v>
      </c>
      <c r="AV908" s="10"/>
      <c r="AW908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'Loessnervirus'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8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8" s="60" t="str">
        <f t="shared" ca="1" si="101"/>
        <v>/*[filename]=*/ 'ICTV MSL Release 35 2019 Changes.2.col_mapped.SQLinsert.xlsx' ,/*[sort]=*/ '899'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8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8" s="60" t="str">
        <f t="shared" si="103"/>
        <v>,/*[subclass]=*/NULL,/*[order]=*/ 'Caudovirales' ,/*[suborder]=*/NULL,/*[family]=*/ 'Chaseviridae' ,/*[subfamily]=*/NULL,/*[genus]=*/ 'Loessnervirus' ,/*[subgenus]=*/NULL,/*[species]=*/NULL,/*[isType]=*/NULL,/*[exemplarAccessions]=*/NULL,/*[exemplarName]=*/NULL,/*[abbrev]=*/NULL,/*[exemplarIsolate]=*/NULL,/*[isComplete]=*/NULL,/*[molecule]=*/NULL</v>
      </c>
      <c r="BB908" s="60" t="str">
        <f t="shared" si="104"/>
        <v xml:space="preserve">,/*[change]=*/ 'Create new' ,/*[rank]=*/ 'genus' </v>
      </c>
    </row>
    <row r="909" spans="1:54" x14ac:dyDescent="0.2">
      <c r="A9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9" s="14">
        <v>900</v>
      </c>
      <c r="D909" s="16" t="s">
        <v>2738</v>
      </c>
      <c r="E909" s="14" t="s">
        <v>5819</v>
      </c>
      <c r="F909" s="16" t="s">
        <v>5491</v>
      </c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X909" s="6"/>
      <c r="Y909" s="6"/>
      <c r="Z909" s="6"/>
      <c r="AA909" s="6"/>
      <c r="AB909" s="6"/>
      <c r="AC909" s="6"/>
      <c r="AD909" s="6"/>
      <c r="AE909" s="6"/>
      <c r="AF909" s="6" t="s">
        <v>247</v>
      </c>
      <c r="AG909" s="6"/>
      <c r="AH909" s="6" t="s">
        <v>2739</v>
      </c>
      <c r="AI909" s="6"/>
      <c r="AJ909" s="6" t="s">
        <v>2769</v>
      </c>
      <c r="AK909" s="6"/>
      <c r="AL909" s="6" t="s">
        <v>2770</v>
      </c>
      <c r="AM909" s="5">
        <v>1</v>
      </c>
      <c r="AN909" s="10" t="s">
        <v>2771</v>
      </c>
      <c r="AO909" s="10" t="s">
        <v>2772</v>
      </c>
      <c r="AP909" s="10"/>
      <c r="AQ909" s="10"/>
      <c r="AR909" s="10" t="s">
        <v>8</v>
      </c>
      <c r="AS909" s="10" t="s">
        <v>22</v>
      </c>
      <c r="AT909" s="10" t="s">
        <v>19</v>
      </c>
      <c r="AU909" s="10" t="s">
        <v>11</v>
      </c>
      <c r="AV909" s="10"/>
      <c r="AW909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'Loessnervirus' ,/*[subgenus]=*/NULL,/*[species]=*/ 'Erwinia virus Y2' ,/*[isType]=*/ '1' ,/*[exemplarAccessions]=*/ 'HQ728264.1' ,/*[exemplarName]=*/ 'Erwinia phage vB_EamM-Y2'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9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9" s="60" t="str">
        <f t="shared" ca="1" si="101"/>
        <v>/*[filename]=*/ 'ICTV MSL Release 35 2019 Changes.2.col_mapped.SQLinsert.xlsx' ,/*[sort]=*/ '900'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9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9" s="60" t="str">
        <f t="shared" si="103"/>
        <v xml:space="preserve">,/*[subclass]=*/NULL,/*[order]=*/ 'Caudovirales' ,/*[suborder]=*/NULL,/*[family]=*/ 'Chaseviridae' ,/*[subfamily]=*/NULL,/*[genus]=*/ 'Loessnervirus' ,/*[subgenus]=*/NULL,/*[species]=*/ 'Erwinia virus Y2' ,/*[isType]=*/ '1' ,/*[exemplarAccessions]=*/ 'HQ728264.1' ,/*[exemplarName]=*/ 'Erwinia phage vB_EamM-Y2' ,/*[abbrev]=*/NULL,/*[exemplarIsolate]=*/NULL,/*[isComplete]=*/ 'CG' ,/*[molecule]=*/ 'dsDNA' </v>
      </c>
      <c r="BB909" s="60" t="str">
        <f t="shared" si="104"/>
        <v xml:space="preserve">,/*[change]=*/ 'Create new; assign as type species' ,/*[rank]=*/ 'species' </v>
      </c>
    </row>
    <row r="910" spans="1:54" x14ac:dyDescent="0.2">
      <c r="A9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0" s="14">
        <v>901</v>
      </c>
      <c r="D910" s="16" t="s">
        <v>2773</v>
      </c>
      <c r="E910" s="14" t="s">
        <v>5820</v>
      </c>
      <c r="F910" s="16" t="s">
        <v>5492</v>
      </c>
      <c r="G910" s="24"/>
      <c r="H910" s="24"/>
      <c r="I910" s="24"/>
      <c r="J910" s="24"/>
      <c r="K910" s="24"/>
      <c r="L910" s="24"/>
      <c r="M910" s="24"/>
      <c r="N910" s="24"/>
      <c r="O910" s="24" t="s">
        <v>247</v>
      </c>
      <c r="P910" s="24"/>
      <c r="Q910" s="24" t="s">
        <v>248</v>
      </c>
      <c r="R910" s="24"/>
      <c r="S910" s="24" t="s">
        <v>2774</v>
      </c>
      <c r="T910" s="24"/>
      <c r="U910" s="24"/>
      <c r="V910" s="24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10"/>
      <c r="AO910" s="10"/>
      <c r="AP910" s="6"/>
      <c r="AQ910" s="10"/>
      <c r="AR910" s="10"/>
      <c r="AS910" s="10"/>
      <c r="AT910" s="10" t="s">
        <v>28</v>
      </c>
      <c r="AU910" s="10" t="s">
        <v>13</v>
      </c>
      <c r="AV910" s="10"/>
      <c r="AW910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'901'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'Chungbukvirus'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910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0" s="60" t="str">
        <f t="shared" ca="1" si="101"/>
        <v xml:space="preserve">/*[filename]=*/ 'ICTV MSL Release 35 2019 Changes.2.col_mapped.SQLinsert.xlsx' ,/*[sort]=*/ '901'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</v>
      </c>
      <c r="AZ910" s="60" t="str">
        <f t="shared" si="102"/>
        <v>,/*[srcSubOrder]=*/NULL,/*[srcFamily]=*/ 'Siphoviridae' ,/*[srcSubFamily]=*/NULL,/*[srcGenus]=*/ 'Chungbukvirus' ,/*[srcSubgenus]=*/NULL,/*[srcSpecies]=*/NULL,/*[srcIstype]=*/NULL,/*[empty1]=*/NULL,/*[realm]=*/NULL,/*[subrealm]=*/NULL,/*[kingdom]=*/NULL,/*[subkingdom]=*/NULL,/*[phylum]=*/NULL,/*[Subphylum]=*/NULL,/*[class]=*/NULL</v>
      </c>
      <c r="BA910" s="60" t="str">
        <f t="shared" si="103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910" s="60" t="str">
        <f t="shared" si="104"/>
        <v xml:space="preserve">,/*[change]=*/ 'Abolish' ,/*[rank]=*/ 'genus' </v>
      </c>
    </row>
    <row r="911" spans="1:54" x14ac:dyDescent="0.2">
      <c r="A9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1" s="14">
        <v>902</v>
      </c>
      <c r="D911" s="16" t="s">
        <v>2773</v>
      </c>
      <c r="E911" s="14" t="s">
        <v>5820</v>
      </c>
      <c r="F911" s="16" t="s">
        <v>5492</v>
      </c>
      <c r="G911" s="24"/>
      <c r="H911" s="24"/>
      <c r="I911" s="24"/>
      <c r="J911" s="24"/>
      <c r="K911" s="24"/>
      <c r="L911" s="24"/>
      <c r="M911" s="24"/>
      <c r="N911" s="24"/>
      <c r="O911" s="24" t="s">
        <v>247</v>
      </c>
      <c r="P911" s="24"/>
      <c r="Q911" s="24" t="s">
        <v>248</v>
      </c>
      <c r="R911" s="24"/>
      <c r="S911" s="24" t="s">
        <v>2774</v>
      </c>
      <c r="T911" s="24"/>
      <c r="U911" s="24" t="s">
        <v>2775</v>
      </c>
      <c r="V911" s="24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10"/>
      <c r="AO911" s="10"/>
      <c r="AP911" s="6"/>
      <c r="AQ911" s="10"/>
      <c r="AR911" s="10"/>
      <c r="AS911" s="10"/>
      <c r="AT911" s="10" t="s">
        <v>28</v>
      </c>
      <c r="AU911" s="10" t="s">
        <v>11</v>
      </c>
      <c r="AV911" s="10"/>
      <c r="AW911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'902'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'Chungbukvirus' ,/*[srcSubgenus]=*/NULL,/*[srcSpecies]=*/ 'Pseudomonas virus Ptobp6g'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911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1" s="60" t="str">
        <f t="shared" ca="1" si="101"/>
        <v xml:space="preserve">/*[filename]=*/ 'ICTV MSL Release 35 2019 Changes.2.col_mapped.SQLinsert.xlsx' ,/*[sort]=*/ '902'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</v>
      </c>
      <c r="AZ911" s="60" t="str">
        <f t="shared" si="102"/>
        <v>,/*[srcSubOrder]=*/NULL,/*[srcFamily]=*/ 'Siphoviridae' ,/*[srcSubFamily]=*/NULL,/*[srcGenus]=*/ 'Chungbukvirus' ,/*[srcSubgenus]=*/NULL,/*[srcSpecies]=*/ 'Pseudomonas virus Ptobp6g' ,/*[srcIstype]=*/NULL,/*[empty1]=*/NULL,/*[realm]=*/NULL,/*[subrealm]=*/NULL,/*[kingdom]=*/NULL,/*[subkingdom]=*/NULL,/*[phylum]=*/NULL,/*[Subphylum]=*/NULL,/*[class]=*/NULL</v>
      </c>
      <c r="BA911" s="60" t="str">
        <f t="shared" si="103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911" s="60" t="str">
        <f t="shared" si="104"/>
        <v xml:space="preserve">,/*[change]=*/ 'Abolish' ,/*[rank]=*/ 'species' </v>
      </c>
    </row>
    <row r="912" spans="1:54" x14ac:dyDescent="0.2">
      <c r="A9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2" s="14">
        <v>903</v>
      </c>
      <c r="D912" s="16" t="s">
        <v>2776</v>
      </c>
      <c r="E912" s="14" t="s">
        <v>5821</v>
      </c>
      <c r="F912" s="16" t="s">
        <v>5493</v>
      </c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X912" s="6"/>
      <c r="Y912" s="6"/>
      <c r="Z912" s="6"/>
      <c r="AA912" s="6"/>
      <c r="AB912" s="6"/>
      <c r="AC912" s="6"/>
      <c r="AD912" s="6"/>
      <c r="AE912" s="6"/>
      <c r="AF912" s="6" t="s">
        <v>247</v>
      </c>
      <c r="AG912" s="6"/>
      <c r="AH912" s="6" t="s">
        <v>319</v>
      </c>
      <c r="AI912" s="6"/>
      <c r="AJ912" s="6" t="s">
        <v>2777</v>
      </c>
      <c r="AK912" s="6"/>
      <c r="AL912" s="6"/>
      <c r="AM912" s="6"/>
      <c r="AN912" s="10"/>
      <c r="AO912" s="10"/>
      <c r="AP912" s="6"/>
      <c r="AQ912" s="10"/>
      <c r="AR912" s="10"/>
      <c r="AS912" s="10"/>
      <c r="AT912" s="10" t="s">
        <v>10</v>
      </c>
      <c r="AU912" s="10" t="s">
        <v>13</v>
      </c>
      <c r="AV912" s="10"/>
      <c r="AW912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12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2" s="60" t="str">
        <f t="shared" ca="1" si="101"/>
        <v>/*[filename]=*/ 'ICTV MSL Release 35 2019 Changes.2.col_mapped.SQLinsert.xlsx' ,/*[sort]=*/ '903'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2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2" s="60" t="str">
        <f t="shared" si="103"/>
        <v>,/*[subclass]=*/NULL,/*[order]=*/ 'Caudovirales' ,/*[suborder]=*/NULL,/*[family]=*/ 'Myoviridae' ,/*[subfamily]=*/NULL,/*[genus]=*/ 'Atlauavirus' ,/*[subgenus]=*/NULL,/*[species]=*/NULL,/*[isType]=*/NULL,/*[exemplarAccessions]=*/NULL,/*[exemplarName]=*/NULL,/*[abbrev]=*/NULL,/*[exemplarIsolate]=*/NULL,/*[isComplete]=*/NULL,/*[molecule]=*/NULL</v>
      </c>
      <c r="BB912" s="60" t="str">
        <f t="shared" si="104"/>
        <v xml:space="preserve">,/*[change]=*/ 'Create new' ,/*[rank]=*/ 'genus' </v>
      </c>
    </row>
    <row r="913" spans="1:54" x14ac:dyDescent="0.2">
      <c r="A9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3" s="14">
        <v>904</v>
      </c>
      <c r="D913" s="16" t="s">
        <v>2776</v>
      </c>
      <c r="E913" s="14" t="s">
        <v>5821</v>
      </c>
      <c r="F913" s="16" t="s">
        <v>5493</v>
      </c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X913" s="6"/>
      <c r="Y913" s="6"/>
      <c r="Z913" s="6"/>
      <c r="AA913" s="6"/>
      <c r="AB913" s="6"/>
      <c r="AC913" s="6"/>
      <c r="AD913" s="6"/>
      <c r="AE913" s="6"/>
      <c r="AF913" s="6" t="s">
        <v>247</v>
      </c>
      <c r="AG913" s="6"/>
      <c r="AH913" s="6" t="s">
        <v>319</v>
      </c>
      <c r="AI913" s="6"/>
      <c r="AJ913" s="6" t="s">
        <v>2777</v>
      </c>
      <c r="AK913" s="6"/>
      <c r="AL913" s="6" t="s">
        <v>2778</v>
      </c>
      <c r="AM913" s="5">
        <v>1</v>
      </c>
      <c r="AN913" s="10" t="s">
        <v>2779</v>
      </c>
      <c r="AO913" s="10" t="s">
        <v>2780</v>
      </c>
      <c r="AP913" s="6"/>
      <c r="AQ913" s="10"/>
      <c r="AR913" s="10" t="s">
        <v>8</v>
      </c>
      <c r="AS913" s="10" t="s">
        <v>22</v>
      </c>
      <c r="AT913" s="10" t="s">
        <v>19</v>
      </c>
      <c r="AU913" s="10" t="s">
        <v>11</v>
      </c>
      <c r="AV913" s="10"/>
      <c r="AW913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 'Synechococcus virus ACG2014f' ,/*[isType]=*/ '1' ,/*[exemplarAccessions]=*/ 'KJ019052.1' ,/*[exemplarName]=*/ 'Synechococcus phage ACG-2014f isolate Syn7803C7'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13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3" s="60" t="str">
        <f t="shared" ca="1" si="101"/>
        <v>/*[filename]=*/ 'ICTV MSL Release 35 2019 Changes.2.col_mapped.SQLinsert.xlsx' ,/*[sort]=*/ '904'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3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3" s="60" t="str">
        <f t="shared" si="103"/>
        <v xml:space="preserve">,/*[subclass]=*/NULL,/*[order]=*/ 'Caudovirales' ,/*[suborder]=*/NULL,/*[family]=*/ 'Myoviridae' ,/*[subfamily]=*/NULL,/*[genus]=*/ 'Atlauavirus' ,/*[subgenus]=*/NULL,/*[species]=*/ 'Synechococcus virus ACG2014f' ,/*[isType]=*/ '1' ,/*[exemplarAccessions]=*/ 'KJ019052.1' ,/*[exemplarName]=*/ 'Synechococcus phage ACG-2014f isolate Syn7803C7' ,/*[abbrev]=*/NULL,/*[exemplarIsolate]=*/NULL,/*[isComplete]=*/ 'CG' ,/*[molecule]=*/ 'dsDNA' </v>
      </c>
      <c r="BB913" s="60" t="str">
        <f t="shared" si="104"/>
        <v xml:space="preserve">,/*[change]=*/ 'Create new; assign as type species' ,/*[rank]=*/ 'species' </v>
      </c>
    </row>
    <row r="914" spans="1:54" x14ac:dyDescent="0.2">
      <c r="A9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4" s="14">
        <v>905</v>
      </c>
      <c r="D914" s="16" t="s">
        <v>2776</v>
      </c>
      <c r="E914" s="14" t="s">
        <v>5821</v>
      </c>
      <c r="F914" s="16" t="s">
        <v>5493</v>
      </c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X914" s="6"/>
      <c r="Y914" s="6"/>
      <c r="Z914" s="6"/>
      <c r="AA914" s="6"/>
      <c r="AB914" s="6"/>
      <c r="AC914" s="6"/>
      <c r="AD914" s="6"/>
      <c r="AE914" s="6"/>
      <c r="AF914" s="6" t="s">
        <v>247</v>
      </c>
      <c r="AG914" s="6"/>
      <c r="AH914" s="6" t="s">
        <v>319</v>
      </c>
      <c r="AI914" s="6"/>
      <c r="AJ914" s="6" t="s">
        <v>2777</v>
      </c>
      <c r="AK914" s="6"/>
      <c r="AL914" s="6" t="s">
        <v>2781</v>
      </c>
      <c r="AM914" s="5">
        <v>0</v>
      </c>
      <c r="AN914" s="10" t="s">
        <v>2782</v>
      </c>
      <c r="AO914" s="10" t="s">
        <v>2783</v>
      </c>
      <c r="AP914" s="6"/>
      <c r="AQ914" s="10"/>
      <c r="AR914" s="10" t="s">
        <v>8</v>
      </c>
      <c r="AS914" s="10" t="s">
        <v>22</v>
      </c>
      <c r="AT914" s="10" t="s">
        <v>10</v>
      </c>
      <c r="AU914" s="10" t="s">
        <v>11</v>
      </c>
      <c r="AV914" s="10"/>
      <c r="AW914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 'Synechococcus virus AC2014fSyn7803C8' ,/*[isType]=*/ '0' ,/*[exemplarAccessions]=*/ 'KJ019058.1' ,/*[exemplarName]=*/ 'Synechococcus phage ACG-2014f isolate Syn7803C8'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14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4" s="60" t="str">
        <f t="shared" ca="1" si="101"/>
        <v>/*[filename]=*/ 'ICTV MSL Release 35 2019 Changes.2.col_mapped.SQLinsert.xlsx' ,/*[sort]=*/ '905'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4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4" s="60" t="str">
        <f t="shared" si="103"/>
        <v xml:space="preserve">,/*[subclass]=*/NULL,/*[order]=*/ 'Caudovirales' ,/*[suborder]=*/NULL,/*[family]=*/ 'Myoviridae' ,/*[subfamily]=*/NULL,/*[genus]=*/ 'Atlauavirus' ,/*[subgenus]=*/NULL,/*[species]=*/ 'Synechococcus virus AC2014fSyn7803C8' ,/*[isType]=*/ '0' ,/*[exemplarAccessions]=*/ 'KJ019058.1' ,/*[exemplarName]=*/ 'Synechococcus phage ACG-2014f isolate Syn7803C8' ,/*[abbrev]=*/NULL,/*[exemplarIsolate]=*/NULL,/*[isComplete]=*/ 'CG' ,/*[molecule]=*/ 'dsDNA' </v>
      </c>
      <c r="BB914" s="60" t="str">
        <f t="shared" si="104"/>
        <v xml:space="preserve">,/*[change]=*/ 'Create new' ,/*[rank]=*/ 'species' </v>
      </c>
    </row>
    <row r="915" spans="1:54" x14ac:dyDescent="0.2">
      <c r="A9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5" s="14">
        <v>906</v>
      </c>
      <c r="D915" s="16" t="s">
        <v>2776</v>
      </c>
      <c r="E915" s="14" t="s">
        <v>5821</v>
      </c>
      <c r="F915" s="16" t="s">
        <v>5493</v>
      </c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X915" s="6"/>
      <c r="Y915" s="6"/>
      <c r="Z915" s="6"/>
      <c r="AA915" s="6"/>
      <c r="AB915" s="6"/>
      <c r="AC915" s="6"/>
      <c r="AD915" s="6"/>
      <c r="AE915" s="6"/>
      <c r="AF915" s="6" t="s">
        <v>247</v>
      </c>
      <c r="AG915" s="6"/>
      <c r="AH915" s="6" t="s">
        <v>319</v>
      </c>
      <c r="AI915" s="6"/>
      <c r="AJ915" s="6" t="s">
        <v>2777</v>
      </c>
      <c r="AK915" s="6"/>
      <c r="AL915" s="6" t="s">
        <v>2784</v>
      </c>
      <c r="AM915" s="5">
        <v>0</v>
      </c>
      <c r="AN915" s="10" t="s">
        <v>2785</v>
      </c>
      <c r="AO915" s="10" t="s">
        <v>2786</v>
      </c>
      <c r="AP915" s="6"/>
      <c r="AQ915" s="10"/>
      <c r="AR915" s="10" t="s">
        <v>8</v>
      </c>
      <c r="AS915" s="10" t="s">
        <v>22</v>
      </c>
      <c r="AT915" s="10" t="s">
        <v>10</v>
      </c>
      <c r="AU915" s="10" t="s">
        <v>11</v>
      </c>
      <c r="AV915" s="10"/>
      <c r="AW915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 'Synechococcus virus ACG2014fSyn7803US26' ,/*[isType]=*/ '0' ,/*[exemplarAccessions]=*/ 'KJ019091.1' ,/*[exemplarName]=*/ 'Synechococcus phage ACG-2014f isolate Syn7803US26'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15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5" s="60" t="str">
        <f t="shared" ca="1" si="101"/>
        <v>/*[filename]=*/ 'ICTV MSL Release 35 2019 Changes.2.col_mapped.SQLinsert.xlsx' ,/*[sort]=*/ '906'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5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5" s="60" t="str">
        <f t="shared" si="103"/>
        <v xml:space="preserve">,/*[subclass]=*/NULL,/*[order]=*/ 'Caudovirales' ,/*[suborder]=*/NULL,/*[family]=*/ 'Myoviridae' ,/*[subfamily]=*/NULL,/*[genus]=*/ 'Atlauavirus' ,/*[subgenus]=*/NULL,/*[species]=*/ 'Synechococcus virus ACG2014fSyn7803US26' ,/*[isType]=*/ '0' ,/*[exemplarAccessions]=*/ 'KJ019091.1' ,/*[exemplarName]=*/ 'Synechococcus phage ACG-2014f isolate Syn7803US26' ,/*[abbrev]=*/NULL,/*[exemplarIsolate]=*/NULL,/*[isComplete]=*/ 'CG' ,/*[molecule]=*/ 'dsDNA' </v>
      </c>
      <c r="BB915" s="60" t="str">
        <f t="shared" si="104"/>
        <v xml:space="preserve">,/*[change]=*/ 'Create new' ,/*[rank]=*/ 'species' </v>
      </c>
    </row>
    <row r="916" spans="1:54" x14ac:dyDescent="0.2">
      <c r="A9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6" s="14">
        <v>907</v>
      </c>
      <c r="D916" s="16" t="s">
        <v>2776</v>
      </c>
      <c r="E916" s="14" t="s">
        <v>5821</v>
      </c>
      <c r="F916" s="16" t="s">
        <v>5493</v>
      </c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X916" s="6"/>
      <c r="Y916" s="6"/>
      <c r="Z916" s="6"/>
      <c r="AA916" s="6"/>
      <c r="AB916" s="6"/>
      <c r="AC916" s="6"/>
      <c r="AD916" s="6"/>
      <c r="AE916" s="6"/>
      <c r="AF916" s="6" t="s">
        <v>247</v>
      </c>
      <c r="AG916" s="6"/>
      <c r="AH916" s="6" t="s">
        <v>319</v>
      </c>
      <c r="AI916" s="6"/>
      <c r="AJ916" s="6" t="s">
        <v>2787</v>
      </c>
      <c r="AK916" s="6"/>
      <c r="AL916" s="6"/>
      <c r="AM916" s="6"/>
      <c r="AN916" s="10"/>
      <c r="AO916" s="10"/>
      <c r="AP916" s="6"/>
      <c r="AQ916" s="10"/>
      <c r="AR916" s="10"/>
      <c r="AS916" s="10"/>
      <c r="AT916" s="10" t="s">
        <v>10</v>
      </c>
      <c r="AU916" s="10" t="s">
        <v>13</v>
      </c>
      <c r="AV916" s="10"/>
      <c r="AW916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'Llyrvirus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16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6" s="60" t="str">
        <f t="shared" ca="1" si="101"/>
        <v>/*[filename]=*/ 'ICTV MSL Release 35 2019 Changes.2.col_mapped.SQLinsert.xlsx' ,/*[sort]=*/ '907'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6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6" s="60" t="str">
        <f t="shared" si="103"/>
        <v>,/*[subclass]=*/NULL,/*[order]=*/ 'Caudovirales' ,/*[suborder]=*/NULL,/*[family]=*/ 'Myoviridae' ,/*[subfamily]=*/NULL,/*[genus]=*/ 'Llyrvirus ' ,/*[subgenus]=*/NULL,/*[species]=*/NULL,/*[isType]=*/NULL,/*[exemplarAccessions]=*/NULL,/*[exemplarName]=*/NULL,/*[abbrev]=*/NULL,/*[exemplarIsolate]=*/NULL,/*[isComplete]=*/NULL,/*[molecule]=*/NULL</v>
      </c>
      <c r="BB916" s="60" t="str">
        <f t="shared" si="104"/>
        <v xml:space="preserve">,/*[change]=*/ 'Create new' ,/*[rank]=*/ 'genus' </v>
      </c>
    </row>
    <row r="917" spans="1:54" x14ac:dyDescent="0.2">
      <c r="A9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7" s="14">
        <v>908</v>
      </c>
      <c r="D917" s="16" t="s">
        <v>2776</v>
      </c>
      <c r="E917" s="14" t="s">
        <v>5821</v>
      </c>
      <c r="F917" s="16" t="s">
        <v>5493</v>
      </c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X917" s="6"/>
      <c r="Y917" s="6"/>
      <c r="Z917" s="6"/>
      <c r="AA917" s="6"/>
      <c r="AB917" s="6"/>
      <c r="AC917" s="6"/>
      <c r="AD917" s="6"/>
      <c r="AE917" s="6"/>
      <c r="AF917" s="6" t="s">
        <v>247</v>
      </c>
      <c r="AG917" s="6"/>
      <c r="AH917" s="6" t="s">
        <v>319</v>
      </c>
      <c r="AI917" s="6"/>
      <c r="AJ917" s="6" t="s">
        <v>2787</v>
      </c>
      <c r="AK917" s="6"/>
      <c r="AL917" s="6" t="s">
        <v>2788</v>
      </c>
      <c r="AM917" s="5">
        <v>1</v>
      </c>
      <c r="AN917" s="10" t="s">
        <v>2789</v>
      </c>
      <c r="AO917" s="10" t="s">
        <v>2790</v>
      </c>
      <c r="AP917" s="6"/>
      <c r="AQ917" s="10"/>
      <c r="AR917" s="10" t="s">
        <v>8</v>
      </c>
      <c r="AS917" s="10" t="s">
        <v>22</v>
      </c>
      <c r="AT917" s="10" t="s">
        <v>19</v>
      </c>
      <c r="AU917" s="10" t="s">
        <v>11</v>
      </c>
      <c r="AV917" s="10"/>
      <c r="AW917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'Llyrvirus ' ,/*[subgenus]=*/NULL,/*[species]=*/ 'Synechococcus virus SSKS1' ,/*[isType]=*/ '1' ,/*[exemplarAccessions]=*/ 'HQ633071.1' ,/*[exemplarName]=*/ 'Synechococcus phage S-SKS1'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17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7" s="60" t="str">
        <f t="shared" ca="1" si="101"/>
        <v>/*[filename]=*/ 'ICTV MSL Release 35 2019 Changes.2.col_mapped.SQLinsert.xlsx' ,/*[sort]=*/ '908'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7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7" s="60" t="str">
        <f t="shared" si="103"/>
        <v xml:space="preserve">,/*[subclass]=*/NULL,/*[order]=*/ 'Caudovirales' ,/*[suborder]=*/NULL,/*[family]=*/ 'Myoviridae' ,/*[subfamily]=*/NULL,/*[genus]=*/ 'Llyrvirus ' ,/*[subgenus]=*/NULL,/*[species]=*/ 'Synechococcus virus SSKS1' ,/*[isType]=*/ '1' ,/*[exemplarAccessions]=*/ 'HQ633071.1' ,/*[exemplarName]=*/ 'Synechococcus phage S-SKS1' ,/*[abbrev]=*/NULL,/*[exemplarIsolate]=*/NULL,/*[isComplete]=*/ 'CG' ,/*[molecule]=*/ 'dsDNA' </v>
      </c>
      <c r="BB917" s="60" t="str">
        <f t="shared" si="104"/>
        <v xml:space="preserve">,/*[change]=*/ 'Create new; assign as type species' ,/*[rank]=*/ 'species' </v>
      </c>
    </row>
    <row r="918" spans="1:54" x14ac:dyDescent="0.2">
      <c r="A9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8" s="14">
        <v>909</v>
      </c>
      <c r="D918" s="16" t="s">
        <v>2776</v>
      </c>
      <c r="E918" s="14" t="s">
        <v>5821</v>
      </c>
      <c r="F918" s="16" t="s">
        <v>5493</v>
      </c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X918" s="6"/>
      <c r="Y918" s="6"/>
      <c r="Z918" s="6"/>
      <c r="AA918" s="6"/>
      <c r="AB918" s="6"/>
      <c r="AC918" s="6"/>
      <c r="AD918" s="6"/>
      <c r="AE918" s="6"/>
      <c r="AF918" s="6" t="s">
        <v>247</v>
      </c>
      <c r="AG918" s="6"/>
      <c r="AH918" s="6" t="s">
        <v>319</v>
      </c>
      <c r="AI918" s="6"/>
      <c r="AJ918" s="6" t="s">
        <v>2791</v>
      </c>
      <c r="AK918" s="6"/>
      <c r="AL918" s="6"/>
      <c r="AM918" s="6"/>
      <c r="AN918" s="10"/>
      <c r="AO918" s="10"/>
      <c r="AP918" s="6"/>
      <c r="AQ918" s="10"/>
      <c r="AR918" s="10"/>
      <c r="AS918" s="10"/>
      <c r="AT918" s="10" t="s">
        <v>10</v>
      </c>
      <c r="AU918" s="10" t="s">
        <v>13</v>
      </c>
      <c r="AV918" s="10"/>
      <c r="AW918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'Mazuvirus'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18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8" s="60" t="str">
        <f t="shared" ca="1" si="101"/>
        <v>/*[filename]=*/ 'ICTV MSL Release 35 2019 Changes.2.col_mapped.SQLinsert.xlsx' ,/*[sort]=*/ '909'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8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8" s="60" t="str">
        <f t="shared" si="103"/>
        <v>,/*[subclass]=*/NULL,/*[order]=*/ 'Caudovirales' ,/*[suborder]=*/NULL,/*[family]=*/ 'Myoviridae' ,/*[subfamily]=*/NULL,/*[genus]=*/ 'Mazuvirus' ,/*[subgenus]=*/NULL,/*[species]=*/NULL,/*[isType]=*/NULL,/*[exemplarAccessions]=*/NULL,/*[exemplarName]=*/NULL,/*[abbrev]=*/NULL,/*[exemplarIsolate]=*/NULL,/*[isComplete]=*/NULL,/*[molecule]=*/NULL</v>
      </c>
      <c r="BB918" s="60" t="str">
        <f t="shared" si="104"/>
        <v xml:space="preserve">,/*[change]=*/ 'Create new' ,/*[rank]=*/ 'genus' </v>
      </c>
    </row>
    <row r="919" spans="1:54" x14ac:dyDescent="0.2">
      <c r="A9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9" s="14">
        <v>910</v>
      </c>
      <c r="D919" s="16" t="s">
        <v>2776</v>
      </c>
      <c r="E919" s="14" t="s">
        <v>5821</v>
      </c>
      <c r="F919" s="16" t="s">
        <v>5493</v>
      </c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X919" s="6"/>
      <c r="Y919" s="6"/>
      <c r="Z919" s="6"/>
      <c r="AA919" s="6"/>
      <c r="AB919" s="6"/>
      <c r="AC919" s="6"/>
      <c r="AD919" s="6"/>
      <c r="AE919" s="6"/>
      <c r="AF919" s="6" t="s">
        <v>247</v>
      </c>
      <c r="AG919" s="6"/>
      <c r="AH919" s="6" t="s">
        <v>319</v>
      </c>
      <c r="AI919" s="6"/>
      <c r="AJ919" s="6" t="s">
        <v>2791</v>
      </c>
      <c r="AK919" s="6"/>
      <c r="AL919" s="6" t="s">
        <v>2792</v>
      </c>
      <c r="AM919" s="5">
        <v>1</v>
      </c>
      <c r="AN919" s="10" t="s">
        <v>2793</v>
      </c>
      <c r="AO919" s="10" t="s">
        <v>2794</v>
      </c>
      <c r="AP919" s="10"/>
      <c r="AQ919" s="10"/>
      <c r="AR919" s="10" t="s">
        <v>8</v>
      </c>
      <c r="AS919" s="10" t="s">
        <v>22</v>
      </c>
      <c r="AT919" s="10" t="s">
        <v>19</v>
      </c>
      <c r="AU919" s="10" t="s">
        <v>11</v>
      </c>
      <c r="AV919" s="10"/>
      <c r="AW919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'Mazuvirus' ,/*[subgenus]=*/NULL,/*[species]=*/ 'Synechococcus virus SCAM7' ,/*[isType]=*/ '1' ,/*[exemplarAccessions]=*/ 'KU686212' ,/*[exemplarName]=*/ 'Synechococcus phage S-CAM7 isolate 0910CC49'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19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9" s="60" t="str">
        <f t="shared" ca="1" si="101"/>
        <v>/*[filename]=*/ 'ICTV MSL Release 35 2019 Changes.2.col_mapped.SQLinsert.xlsx' ,/*[sort]=*/ '910'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9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9" s="60" t="str">
        <f t="shared" si="103"/>
        <v xml:space="preserve">,/*[subclass]=*/NULL,/*[order]=*/ 'Caudovirales' ,/*[suborder]=*/NULL,/*[family]=*/ 'Myoviridae' ,/*[subfamily]=*/NULL,/*[genus]=*/ 'Mazuvirus' ,/*[subgenus]=*/NULL,/*[species]=*/ 'Synechococcus virus SCAM7' ,/*[isType]=*/ '1' ,/*[exemplarAccessions]=*/ 'KU686212' ,/*[exemplarName]=*/ 'Synechococcus phage S-CAM7 isolate 0910CC49' ,/*[abbrev]=*/NULL,/*[exemplarIsolate]=*/NULL,/*[isComplete]=*/ 'CG' ,/*[molecule]=*/ 'dsDNA' </v>
      </c>
      <c r="BB919" s="60" t="str">
        <f t="shared" si="104"/>
        <v xml:space="preserve">,/*[change]=*/ 'Create new; assign as type species' ,/*[rank]=*/ 'species' </v>
      </c>
    </row>
    <row r="920" spans="1:54" x14ac:dyDescent="0.2">
      <c r="A9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0" s="14">
        <v>911</v>
      </c>
      <c r="D920" s="16" t="s">
        <v>2776</v>
      </c>
      <c r="E920" s="14" t="s">
        <v>5821</v>
      </c>
      <c r="F920" s="16" t="s">
        <v>5493</v>
      </c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X920" s="6"/>
      <c r="Y920" s="6"/>
      <c r="Z920" s="6"/>
      <c r="AA920" s="6"/>
      <c r="AB920" s="6"/>
      <c r="AC920" s="6"/>
      <c r="AD920" s="6"/>
      <c r="AE920" s="6"/>
      <c r="AF920" s="6" t="s">
        <v>247</v>
      </c>
      <c r="AG920" s="6"/>
      <c r="AH920" s="6" t="s">
        <v>319</v>
      </c>
      <c r="AI920" s="6"/>
      <c r="AJ920" s="6" t="s">
        <v>2795</v>
      </c>
      <c r="AK920" s="6"/>
      <c r="AL920" s="6"/>
      <c r="AM920" s="6"/>
      <c r="AN920" s="10"/>
      <c r="AO920" s="10"/>
      <c r="AP920" s="10"/>
      <c r="AQ920" s="10"/>
      <c r="AR920" s="10"/>
      <c r="AS920" s="10"/>
      <c r="AT920" s="10" t="s">
        <v>10</v>
      </c>
      <c r="AU920" s="10" t="s">
        <v>13</v>
      </c>
      <c r="AV920" s="10"/>
      <c r="AW920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'Tamkungvirus'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0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0" s="60" t="str">
        <f t="shared" ca="1" si="101"/>
        <v>/*[filename]=*/ 'ICTV MSL Release 35 2019 Changes.2.col_mapped.SQLinsert.xlsx' ,/*[sort]=*/ '911'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0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0" s="60" t="str">
        <f t="shared" si="103"/>
        <v>,/*[subclass]=*/NULL,/*[order]=*/ 'Caudovirales' ,/*[suborder]=*/NULL,/*[family]=*/ 'Myoviridae' ,/*[subfamily]=*/NULL,/*[genus]=*/ 'Tamkungvirus' ,/*[subgenus]=*/NULL,/*[species]=*/NULL,/*[isType]=*/NULL,/*[exemplarAccessions]=*/NULL,/*[exemplarName]=*/NULL,/*[abbrev]=*/NULL,/*[exemplarIsolate]=*/NULL,/*[isComplete]=*/NULL,/*[molecule]=*/NULL</v>
      </c>
      <c r="BB920" s="60" t="str">
        <f t="shared" si="104"/>
        <v xml:space="preserve">,/*[change]=*/ 'Create new' ,/*[rank]=*/ 'genus' </v>
      </c>
    </row>
    <row r="921" spans="1:54" x14ac:dyDescent="0.2">
      <c r="A9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1" s="14">
        <v>912</v>
      </c>
      <c r="D921" s="16" t="s">
        <v>2776</v>
      </c>
      <c r="E921" s="14" t="s">
        <v>5821</v>
      </c>
      <c r="F921" s="16" t="s">
        <v>5493</v>
      </c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X921" s="6"/>
      <c r="Y921" s="6"/>
      <c r="Z921" s="6"/>
      <c r="AA921" s="6"/>
      <c r="AB921" s="6"/>
      <c r="AC921" s="6"/>
      <c r="AD921" s="6"/>
      <c r="AE921" s="6"/>
      <c r="AF921" s="6" t="s">
        <v>247</v>
      </c>
      <c r="AG921" s="6"/>
      <c r="AH921" s="6" t="s">
        <v>319</v>
      </c>
      <c r="AI921" s="6"/>
      <c r="AJ921" s="6" t="s">
        <v>2795</v>
      </c>
      <c r="AK921" s="6"/>
      <c r="AL921" s="6" t="s">
        <v>2796</v>
      </c>
      <c r="AM921" s="5">
        <v>1</v>
      </c>
      <c r="AN921" s="10" t="s">
        <v>2797</v>
      </c>
      <c r="AO921" s="10" t="s">
        <v>2798</v>
      </c>
      <c r="AP921" s="10"/>
      <c r="AQ921" s="10"/>
      <c r="AR921" s="10" t="s">
        <v>8</v>
      </c>
      <c r="AS921" s="10" t="s">
        <v>22</v>
      </c>
      <c r="AT921" s="10" t="s">
        <v>19</v>
      </c>
      <c r="AU921" s="10" t="s">
        <v>11</v>
      </c>
      <c r="AV921" s="10"/>
      <c r="AW921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'Tamkungvirus' ,/*[subgenus]=*/NULL,/*[species]=*/ 'Synechococcus virus ST4' ,/*[isType]=*/ '1' ,/*[exemplarAccessions]=*/ 'MH412654.1' ,/*[exemplarName]=*/ 'Synechococcus phage S-T4'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1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1" s="60" t="str">
        <f t="shared" ca="1" si="101"/>
        <v>/*[filename]=*/ 'ICTV MSL Release 35 2019 Changes.2.col_mapped.SQLinsert.xlsx' ,/*[sort]=*/ '912'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1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1" s="60" t="str">
        <f t="shared" si="103"/>
        <v xml:space="preserve">,/*[subclass]=*/NULL,/*[order]=*/ 'Caudovirales' ,/*[suborder]=*/NULL,/*[family]=*/ 'Myoviridae' ,/*[subfamily]=*/NULL,/*[genus]=*/ 'Tamkungvirus' ,/*[subgenus]=*/NULL,/*[species]=*/ 'Synechococcus virus ST4' ,/*[isType]=*/ '1' ,/*[exemplarAccessions]=*/ 'MH412654.1' ,/*[exemplarName]=*/ 'Synechococcus phage S-T4' ,/*[abbrev]=*/NULL,/*[exemplarIsolate]=*/NULL,/*[isComplete]=*/ 'CG' ,/*[molecule]=*/ 'dsDNA' </v>
      </c>
      <c r="BB921" s="60" t="str">
        <f t="shared" si="104"/>
        <v xml:space="preserve">,/*[change]=*/ 'Create new; assign as type species' ,/*[rank]=*/ 'species' </v>
      </c>
    </row>
    <row r="922" spans="1:54" x14ac:dyDescent="0.2">
      <c r="A9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2" s="14">
        <v>913</v>
      </c>
      <c r="D922" s="16" t="s">
        <v>2776</v>
      </c>
      <c r="E922" s="14" t="s">
        <v>5821</v>
      </c>
      <c r="F922" s="16" t="s">
        <v>5493</v>
      </c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X922" s="6"/>
      <c r="Y922" s="6"/>
      <c r="Z922" s="6"/>
      <c r="AA922" s="6"/>
      <c r="AB922" s="6"/>
      <c r="AC922" s="6"/>
      <c r="AD922" s="6"/>
      <c r="AE922" s="6"/>
      <c r="AF922" s="6" t="s">
        <v>247</v>
      </c>
      <c r="AG922" s="6"/>
      <c r="AH922" s="6" t="s">
        <v>319</v>
      </c>
      <c r="AI922" s="6"/>
      <c r="AJ922" s="6" t="s">
        <v>2799</v>
      </c>
      <c r="AK922" s="6"/>
      <c r="AL922" s="6"/>
      <c r="AM922" s="6"/>
      <c r="AN922" s="10"/>
      <c r="AO922" s="10"/>
      <c r="AP922" s="6"/>
      <c r="AQ922" s="10"/>
      <c r="AR922" s="10"/>
      <c r="AS922" s="10"/>
      <c r="AT922" s="10" t="s">
        <v>10</v>
      </c>
      <c r="AU922" s="10" t="s">
        <v>13</v>
      </c>
      <c r="AV922" s="10"/>
      <c r="AW922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'Aokuangvirus'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2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2" s="60" t="str">
        <f t="shared" ca="1" si="101"/>
        <v>/*[filename]=*/ 'ICTV MSL Release 35 2019 Changes.2.col_mapped.SQLinsert.xlsx' ,/*[sort]=*/ '913'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2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2" s="60" t="str">
        <f t="shared" si="103"/>
        <v>,/*[subclass]=*/NULL,/*[order]=*/ 'Caudovirales' ,/*[suborder]=*/NULL,/*[family]=*/ 'Myoviridae' ,/*[subfamily]=*/NULL,/*[genus]=*/ 'Aokuangvirus' ,/*[subgenus]=*/NULL,/*[species]=*/NULL,/*[isType]=*/NULL,/*[exemplarAccessions]=*/NULL,/*[exemplarName]=*/NULL,/*[abbrev]=*/NULL,/*[exemplarIsolate]=*/NULL,/*[isComplete]=*/NULL,/*[molecule]=*/NULL</v>
      </c>
      <c r="BB922" s="60" t="str">
        <f t="shared" si="104"/>
        <v xml:space="preserve">,/*[change]=*/ 'Create new' ,/*[rank]=*/ 'genus' </v>
      </c>
    </row>
    <row r="923" spans="1:54" x14ac:dyDescent="0.2">
      <c r="A9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3" s="14">
        <v>914</v>
      </c>
      <c r="D923" s="16" t="s">
        <v>2776</v>
      </c>
      <c r="E923" s="14" t="s">
        <v>5821</v>
      </c>
      <c r="F923" s="16" t="s">
        <v>5493</v>
      </c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X923" s="6"/>
      <c r="Y923" s="6"/>
      <c r="Z923" s="6"/>
      <c r="AA923" s="6"/>
      <c r="AB923" s="6"/>
      <c r="AC923" s="6"/>
      <c r="AD923" s="6"/>
      <c r="AE923" s="6"/>
      <c r="AF923" s="6" t="s">
        <v>247</v>
      </c>
      <c r="AG923" s="6"/>
      <c r="AH923" s="6" t="s">
        <v>319</v>
      </c>
      <c r="AI923" s="6"/>
      <c r="AJ923" s="6" t="s">
        <v>2799</v>
      </c>
      <c r="AK923" s="6"/>
      <c r="AL923" s="6" t="s">
        <v>2800</v>
      </c>
      <c r="AM923" s="5">
        <v>1</v>
      </c>
      <c r="AN923" s="10" t="s">
        <v>2801</v>
      </c>
      <c r="AO923" s="10" t="s">
        <v>2802</v>
      </c>
      <c r="AP923" s="6"/>
      <c r="AQ923" s="10"/>
      <c r="AR923" s="10" t="s">
        <v>8</v>
      </c>
      <c r="AS923" s="10" t="s">
        <v>22</v>
      </c>
      <c r="AT923" s="10" t="s">
        <v>19</v>
      </c>
      <c r="AU923" s="10" t="s">
        <v>11</v>
      </c>
      <c r="AV923" s="10"/>
      <c r="AW923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'Aokuangvirus' ,/*[subgenus]=*/NULL,/*[species]=*/ 'Synechococcus virus SCBWM1' ,/*[isType]=*/ '1' ,/*[exemplarAccessions]=*/ 'MG450654.1' ,/*[exemplarName]=*/ 'Synechococcus phage S-CBWM1'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3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3" s="60" t="str">
        <f t="shared" ca="1" si="101"/>
        <v>/*[filename]=*/ 'ICTV MSL Release 35 2019 Changes.2.col_mapped.SQLinsert.xlsx' ,/*[sort]=*/ '914'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3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3" s="60" t="str">
        <f t="shared" si="103"/>
        <v xml:space="preserve">,/*[subclass]=*/NULL,/*[order]=*/ 'Caudovirales' ,/*[suborder]=*/NULL,/*[family]=*/ 'Myoviridae' ,/*[subfamily]=*/NULL,/*[genus]=*/ 'Aokuangvirus' ,/*[subgenus]=*/NULL,/*[species]=*/ 'Synechococcus virus SCBWM1' ,/*[isType]=*/ '1' ,/*[exemplarAccessions]=*/ 'MG450654.1' ,/*[exemplarName]=*/ 'Synechococcus phage S-CBWM1' ,/*[abbrev]=*/NULL,/*[exemplarIsolate]=*/NULL,/*[isComplete]=*/ 'CG' ,/*[molecule]=*/ 'dsDNA' </v>
      </c>
      <c r="BB923" s="60" t="str">
        <f t="shared" si="104"/>
        <v xml:space="preserve">,/*[change]=*/ 'Create new; assign as type species' ,/*[rank]=*/ 'species' </v>
      </c>
    </row>
    <row r="924" spans="1:54" x14ac:dyDescent="0.2">
      <c r="A9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4" s="14">
        <v>915</v>
      </c>
      <c r="D924" s="16" t="s">
        <v>2776</v>
      </c>
      <c r="E924" s="14" t="s">
        <v>5821</v>
      </c>
      <c r="F924" s="16" t="s">
        <v>5493</v>
      </c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X924" s="6"/>
      <c r="Y924" s="6"/>
      <c r="Z924" s="6"/>
      <c r="AA924" s="6"/>
      <c r="AB924" s="6"/>
      <c r="AC924" s="6"/>
      <c r="AD924" s="6"/>
      <c r="AE924" s="6"/>
      <c r="AF924" s="6" t="s">
        <v>247</v>
      </c>
      <c r="AG924" s="6"/>
      <c r="AH924" s="6" t="s">
        <v>319</v>
      </c>
      <c r="AI924" s="6"/>
      <c r="AJ924" s="6" t="s">
        <v>2803</v>
      </c>
      <c r="AK924" s="6"/>
      <c r="AL924" s="6"/>
      <c r="AM924" s="6"/>
      <c r="AN924" s="10"/>
      <c r="AO924" s="10"/>
      <c r="AP924" s="6"/>
      <c r="AQ924" s="10"/>
      <c r="AR924" s="10"/>
      <c r="AS924" s="10"/>
      <c r="AT924" s="10" t="s">
        <v>10</v>
      </c>
      <c r="AU924" s="10" t="s">
        <v>13</v>
      </c>
      <c r="AV924" s="10"/>
      <c r="AW924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'Aurunvirus'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4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4" s="60" t="str">
        <f t="shared" ca="1" si="101"/>
        <v>/*[filename]=*/ 'ICTV MSL Release 35 2019 Changes.2.col_mapped.SQLinsert.xlsx' ,/*[sort]=*/ '915'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4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4" s="60" t="str">
        <f t="shared" si="103"/>
        <v>,/*[subclass]=*/NULL,/*[order]=*/ 'Caudovirales' ,/*[suborder]=*/NULL,/*[family]=*/ 'Myoviridae' ,/*[subfamily]=*/NULL,/*[genus]=*/ 'Aurunvirus' ,/*[subgenus]=*/NULL,/*[species]=*/NULL,/*[isType]=*/NULL,/*[exemplarAccessions]=*/NULL,/*[exemplarName]=*/NULL,/*[abbrev]=*/NULL,/*[exemplarIsolate]=*/NULL,/*[isComplete]=*/NULL,/*[molecule]=*/NULL</v>
      </c>
      <c r="BB924" s="60" t="str">
        <f t="shared" si="104"/>
        <v xml:space="preserve">,/*[change]=*/ 'Create new' ,/*[rank]=*/ 'genus' </v>
      </c>
    </row>
    <row r="925" spans="1:54" x14ac:dyDescent="0.2">
      <c r="A9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5" s="14">
        <v>916</v>
      </c>
      <c r="D925" s="16" t="s">
        <v>2776</v>
      </c>
      <c r="E925" s="14" t="s">
        <v>5821</v>
      </c>
      <c r="F925" s="16" t="s">
        <v>5493</v>
      </c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X925" s="6"/>
      <c r="Y925" s="6"/>
      <c r="Z925" s="6"/>
      <c r="AA925" s="6"/>
      <c r="AB925" s="6"/>
      <c r="AC925" s="6"/>
      <c r="AD925" s="6"/>
      <c r="AE925" s="6"/>
      <c r="AF925" s="6" t="s">
        <v>247</v>
      </c>
      <c r="AG925" s="6"/>
      <c r="AH925" s="6" t="s">
        <v>319</v>
      </c>
      <c r="AI925" s="6"/>
      <c r="AJ925" s="6" t="s">
        <v>2803</v>
      </c>
      <c r="AK925" s="6"/>
      <c r="AL925" s="6" t="s">
        <v>2804</v>
      </c>
      <c r="AM925" s="5">
        <v>1</v>
      </c>
      <c r="AN925" s="10" t="s">
        <v>2805</v>
      </c>
      <c r="AO925" s="10" t="s">
        <v>2806</v>
      </c>
      <c r="AP925" s="6"/>
      <c r="AQ925" s="10"/>
      <c r="AR925" s="10" t="s">
        <v>8</v>
      </c>
      <c r="AS925" s="10" t="s">
        <v>22</v>
      </c>
      <c r="AT925" s="10" t="s">
        <v>19</v>
      </c>
      <c r="AU925" s="10" t="s">
        <v>11</v>
      </c>
      <c r="AV925" s="10"/>
      <c r="AW925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'Aurunvirus' ,/*[subgenus]=*/NULL,/*[species]=*/ 'Synechococcus virus STIM5' ,/*[isType]=*/ '1' ,/*[exemplarAccessions]=*/ 'JQ245707.1' ,/*[exemplarName]=*/ 'Cyanophage S-TIM5'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5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5" s="60" t="str">
        <f t="shared" ca="1" si="101"/>
        <v>/*[filename]=*/ 'ICTV MSL Release 35 2019 Changes.2.col_mapped.SQLinsert.xlsx' ,/*[sort]=*/ '916'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5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5" s="60" t="str">
        <f t="shared" si="103"/>
        <v xml:space="preserve">,/*[subclass]=*/NULL,/*[order]=*/ 'Caudovirales' ,/*[suborder]=*/NULL,/*[family]=*/ 'Myoviridae' ,/*[subfamily]=*/NULL,/*[genus]=*/ 'Aurunvirus' ,/*[subgenus]=*/NULL,/*[species]=*/ 'Synechococcus virus STIM5' ,/*[isType]=*/ '1' ,/*[exemplarAccessions]=*/ 'JQ245707.1' ,/*[exemplarName]=*/ 'Cyanophage S-TIM5' ,/*[abbrev]=*/NULL,/*[exemplarIsolate]=*/NULL,/*[isComplete]=*/ 'CG' ,/*[molecule]=*/ 'dsDNA' </v>
      </c>
      <c r="BB925" s="60" t="str">
        <f t="shared" si="104"/>
        <v xml:space="preserve">,/*[change]=*/ 'Create new; assign as type species' ,/*[rank]=*/ 'species' </v>
      </c>
    </row>
    <row r="926" spans="1:54" x14ac:dyDescent="0.2">
      <c r="A9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6" s="14">
        <v>917</v>
      </c>
      <c r="D926" s="16" t="s">
        <v>2776</v>
      </c>
      <c r="E926" s="14" t="s">
        <v>5821</v>
      </c>
      <c r="F926" s="16" t="s">
        <v>5493</v>
      </c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X926" s="6"/>
      <c r="Y926" s="6"/>
      <c r="Z926" s="6"/>
      <c r="AA926" s="6"/>
      <c r="AB926" s="6"/>
      <c r="AC926" s="6"/>
      <c r="AD926" s="6"/>
      <c r="AE926" s="6"/>
      <c r="AF926" s="6" t="s">
        <v>247</v>
      </c>
      <c r="AG926" s="6"/>
      <c r="AH926" s="6" t="s">
        <v>319</v>
      </c>
      <c r="AI926" s="6"/>
      <c r="AJ926" s="6" t="s">
        <v>2807</v>
      </c>
      <c r="AK926" s="6"/>
      <c r="AL926" s="6"/>
      <c r="AM926" s="6"/>
      <c r="AN926" s="10"/>
      <c r="AO926" s="10"/>
      <c r="AP926" s="6"/>
      <c r="AQ926" s="10"/>
      <c r="AR926" s="10"/>
      <c r="AS926" s="10"/>
      <c r="AT926" s="10" t="s">
        <v>10</v>
      </c>
      <c r="AU926" s="10" t="s">
        <v>13</v>
      </c>
      <c r="AV926" s="10"/>
      <c r="AW926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'Nodensvirus'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6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6" s="60" t="str">
        <f t="shared" ca="1" si="101"/>
        <v>/*[filename]=*/ 'ICTV MSL Release 35 2019 Changes.2.col_mapped.SQLinsert.xlsx' ,/*[sort]=*/ '917'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6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6" s="60" t="str">
        <f t="shared" si="103"/>
        <v>,/*[subclass]=*/NULL,/*[order]=*/ 'Caudovirales' ,/*[suborder]=*/NULL,/*[family]=*/ 'Myoviridae' ,/*[subfamily]=*/NULL,/*[genus]=*/ 'Nodensvirus' ,/*[subgenus]=*/NULL,/*[species]=*/NULL,/*[isType]=*/NULL,/*[exemplarAccessions]=*/NULL,/*[exemplarName]=*/NULL,/*[abbrev]=*/NULL,/*[exemplarIsolate]=*/NULL,/*[isComplete]=*/NULL,/*[molecule]=*/NULL</v>
      </c>
      <c r="BB926" s="60" t="str">
        <f t="shared" si="104"/>
        <v xml:space="preserve">,/*[change]=*/ 'Create new' ,/*[rank]=*/ 'genus' </v>
      </c>
    </row>
    <row r="927" spans="1:54" x14ac:dyDescent="0.2">
      <c r="A9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7" s="14">
        <v>918</v>
      </c>
      <c r="D927" s="16" t="s">
        <v>2776</v>
      </c>
      <c r="E927" s="14" t="s">
        <v>5821</v>
      </c>
      <c r="F927" s="16" t="s">
        <v>5493</v>
      </c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X927" s="6"/>
      <c r="Y927" s="6"/>
      <c r="Z927" s="6"/>
      <c r="AA927" s="6"/>
      <c r="AB927" s="6"/>
      <c r="AC927" s="6"/>
      <c r="AD927" s="6"/>
      <c r="AE927" s="6"/>
      <c r="AF927" s="6" t="s">
        <v>247</v>
      </c>
      <c r="AG927" s="6"/>
      <c r="AH927" s="6" t="s">
        <v>319</v>
      </c>
      <c r="AI927" s="6"/>
      <c r="AJ927" s="6" t="s">
        <v>2807</v>
      </c>
      <c r="AK927" s="6"/>
      <c r="AL927" s="6" t="s">
        <v>2808</v>
      </c>
      <c r="AM927" s="5">
        <v>1</v>
      </c>
      <c r="AN927" s="10" t="s">
        <v>2809</v>
      </c>
      <c r="AO927" s="10" t="s">
        <v>2810</v>
      </c>
      <c r="AP927" s="6"/>
      <c r="AQ927" s="10"/>
      <c r="AR927" s="10" t="s">
        <v>8</v>
      </c>
      <c r="AS927" s="10" t="s">
        <v>22</v>
      </c>
      <c r="AT927" s="10" t="s">
        <v>19</v>
      </c>
      <c r="AU927" s="10" t="s">
        <v>11</v>
      </c>
      <c r="AV927" s="10"/>
      <c r="AW927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'Nodensvirus' ,/*[subgenus]=*/NULL,/*[species]=*/ 'Synechococcus virus SPM2' ,/*[isType]=*/ '1' ,/*[exemplarAccessions]=*/ 'AJ630128' ,/*[exemplarName]=*/ 'Bacteriophage S-PM2'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7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7" s="60" t="str">
        <f t="shared" ca="1" si="101"/>
        <v>/*[filename]=*/ 'ICTV MSL Release 35 2019 Changes.2.col_mapped.SQLinsert.xlsx' ,/*[sort]=*/ '918'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7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7" s="60" t="str">
        <f t="shared" si="103"/>
        <v xml:space="preserve">,/*[subclass]=*/NULL,/*[order]=*/ 'Caudovirales' ,/*[suborder]=*/NULL,/*[family]=*/ 'Myoviridae' ,/*[subfamily]=*/NULL,/*[genus]=*/ 'Nodensvirus' ,/*[subgenus]=*/NULL,/*[species]=*/ 'Synechococcus virus SPM2' ,/*[isType]=*/ '1' ,/*[exemplarAccessions]=*/ 'AJ630128' ,/*[exemplarName]=*/ 'Bacteriophage S-PM2' ,/*[abbrev]=*/NULL,/*[exemplarIsolate]=*/NULL,/*[isComplete]=*/ 'CG' ,/*[molecule]=*/ 'dsDNA' </v>
      </c>
      <c r="BB927" s="60" t="str">
        <f t="shared" si="104"/>
        <v xml:space="preserve">,/*[change]=*/ 'Create new; assign as type species' ,/*[rank]=*/ 'species' </v>
      </c>
    </row>
    <row r="928" spans="1:54" x14ac:dyDescent="0.2">
      <c r="A9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8" s="14">
        <v>919</v>
      </c>
      <c r="D928" s="16" t="s">
        <v>2776</v>
      </c>
      <c r="E928" s="14" t="s">
        <v>5821</v>
      </c>
      <c r="F928" s="16" t="s">
        <v>5493</v>
      </c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X928" s="6"/>
      <c r="Y928" s="6"/>
      <c r="Z928" s="6"/>
      <c r="AA928" s="6"/>
      <c r="AB928" s="6"/>
      <c r="AC928" s="6"/>
      <c r="AD928" s="6"/>
      <c r="AE928" s="6"/>
      <c r="AF928" s="6" t="s">
        <v>247</v>
      </c>
      <c r="AG928" s="6"/>
      <c r="AH928" s="6" t="s">
        <v>319</v>
      </c>
      <c r="AI928" s="6"/>
      <c r="AJ928" s="6" t="s">
        <v>2811</v>
      </c>
      <c r="AK928" s="6"/>
      <c r="AL928" s="6"/>
      <c r="AM928" s="6"/>
      <c r="AN928" s="10"/>
      <c r="AO928" s="10"/>
      <c r="AP928" s="6"/>
      <c r="AQ928" s="10"/>
      <c r="AR928" s="10"/>
      <c r="AS928" s="10"/>
      <c r="AT928" s="10" t="s">
        <v>10</v>
      </c>
      <c r="AU928" s="10" t="s">
        <v>13</v>
      </c>
      <c r="AV928" s="10"/>
      <c r="AW928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'Tefnutvirus'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8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8" s="60" t="str">
        <f t="shared" ca="1" si="101"/>
        <v>/*[filename]=*/ 'ICTV MSL Release 35 2019 Changes.2.col_mapped.SQLinsert.xlsx' ,/*[sort]=*/ '919'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8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8" s="60" t="str">
        <f t="shared" si="103"/>
        <v>,/*[subclass]=*/NULL,/*[order]=*/ 'Caudovirales' ,/*[suborder]=*/NULL,/*[family]=*/ 'Myoviridae' ,/*[subfamily]=*/NULL,/*[genus]=*/ 'Tefnutvirus' ,/*[subgenus]=*/NULL,/*[species]=*/NULL,/*[isType]=*/NULL,/*[exemplarAccessions]=*/NULL,/*[exemplarName]=*/NULL,/*[abbrev]=*/NULL,/*[exemplarIsolate]=*/NULL,/*[isComplete]=*/NULL,/*[molecule]=*/NULL</v>
      </c>
      <c r="BB928" s="60" t="str">
        <f t="shared" si="104"/>
        <v xml:space="preserve">,/*[change]=*/ 'Create new' ,/*[rank]=*/ 'genus' </v>
      </c>
    </row>
    <row r="929" spans="1:54" x14ac:dyDescent="0.2">
      <c r="A9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9" s="14">
        <v>920</v>
      </c>
      <c r="D929" s="16" t="s">
        <v>2776</v>
      </c>
      <c r="E929" s="14" t="s">
        <v>5821</v>
      </c>
      <c r="F929" s="16" t="s">
        <v>5493</v>
      </c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X929" s="6"/>
      <c r="Y929" s="6"/>
      <c r="Z929" s="6"/>
      <c r="AA929" s="6"/>
      <c r="AB929" s="6"/>
      <c r="AC929" s="6"/>
      <c r="AD929" s="6"/>
      <c r="AE929" s="6"/>
      <c r="AF929" s="6" t="s">
        <v>247</v>
      </c>
      <c r="AG929" s="6"/>
      <c r="AH929" s="6" t="s">
        <v>319</v>
      </c>
      <c r="AI929" s="6"/>
      <c r="AJ929" s="6" t="s">
        <v>2811</v>
      </c>
      <c r="AK929" s="6"/>
      <c r="AL929" s="6" t="s">
        <v>2812</v>
      </c>
      <c r="AM929" s="5">
        <v>1</v>
      </c>
      <c r="AN929" s="10" t="s">
        <v>2813</v>
      </c>
      <c r="AO929" s="10" t="s">
        <v>2814</v>
      </c>
      <c r="AP929" s="6"/>
      <c r="AQ929" s="10"/>
      <c r="AR929" s="10" t="s">
        <v>8</v>
      </c>
      <c r="AS929" s="10" t="s">
        <v>22</v>
      </c>
      <c r="AT929" s="10" t="s">
        <v>19</v>
      </c>
      <c r="AU929" s="10" t="s">
        <v>11</v>
      </c>
      <c r="AV929" s="10"/>
      <c r="AW929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'Tefnutvirus' ,/*[subgenus]=*/NULL,/*[species]=*/ 'Synechococcus virus SIOM18' ,/*[isType]=*/ '1' ,/*[exemplarAccessions]=*/ 'HQ317383.1' ,/*[exemplarName]=*/ 'Synechococcus phage S-IOM18'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9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9" s="60" t="str">
        <f t="shared" ca="1" si="101"/>
        <v>/*[filename]=*/ 'ICTV MSL Release 35 2019 Changes.2.col_mapped.SQLinsert.xlsx' ,/*[sort]=*/ '920'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9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9" s="60" t="str">
        <f t="shared" si="103"/>
        <v xml:space="preserve">,/*[subclass]=*/NULL,/*[order]=*/ 'Caudovirales' ,/*[suborder]=*/NULL,/*[family]=*/ 'Myoviridae' ,/*[subfamily]=*/NULL,/*[genus]=*/ 'Tefnutvirus' ,/*[subgenus]=*/NULL,/*[species]=*/ 'Synechococcus virus SIOM18' ,/*[isType]=*/ '1' ,/*[exemplarAccessions]=*/ 'HQ317383.1' ,/*[exemplarName]=*/ 'Synechococcus phage S-IOM18' ,/*[abbrev]=*/NULL,/*[exemplarIsolate]=*/NULL,/*[isComplete]=*/ 'CG' ,/*[molecule]=*/ 'dsDNA' </v>
      </c>
      <c r="BB929" s="60" t="str">
        <f t="shared" si="104"/>
        <v xml:space="preserve">,/*[change]=*/ 'Create new; assign as type species' ,/*[rank]=*/ 'species' </v>
      </c>
    </row>
    <row r="930" spans="1:54" x14ac:dyDescent="0.2">
      <c r="A9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0" s="14">
        <v>921</v>
      </c>
      <c r="D930" s="16" t="s">
        <v>2776</v>
      </c>
      <c r="E930" s="14" t="s">
        <v>5821</v>
      </c>
      <c r="F930" s="16" t="s">
        <v>5493</v>
      </c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X930" s="6"/>
      <c r="Y930" s="6"/>
      <c r="Z930" s="6"/>
      <c r="AA930" s="6"/>
      <c r="AB930" s="6"/>
      <c r="AC930" s="6"/>
      <c r="AD930" s="6"/>
      <c r="AE930" s="6"/>
      <c r="AF930" s="6" t="s">
        <v>247</v>
      </c>
      <c r="AG930" s="6"/>
      <c r="AH930" s="6" t="s">
        <v>319</v>
      </c>
      <c r="AI930" s="6"/>
      <c r="AJ930" s="6" t="s">
        <v>2815</v>
      </c>
      <c r="AK930" s="6"/>
      <c r="AL930" s="6"/>
      <c r="AM930" s="6"/>
      <c r="AN930" s="10"/>
      <c r="AO930" s="10"/>
      <c r="AP930" s="6"/>
      <c r="AQ930" s="10"/>
      <c r="AR930" s="10"/>
      <c r="AS930" s="10"/>
      <c r="AT930" s="10" t="s">
        <v>10</v>
      </c>
      <c r="AU930" s="10" t="s">
        <v>13</v>
      </c>
      <c r="AV930" s="10"/>
      <c r="AW930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'Anaposvirus'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0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0" s="60" t="str">
        <f t="shared" ca="1" si="101"/>
        <v>/*[filename]=*/ 'ICTV MSL Release 35 2019 Changes.2.col_mapped.SQLinsert.xlsx' ,/*[sort]=*/ '921'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0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0" s="60" t="str">
        <f t="shared" si="103"/>
        <v>,/*[subclass]=*/NULL,/*[order]=*/ 'Caudovirales' ,/*[suborder]=*/NULL,/*[family]=*/ 'Myoviridae' ,/*[subfamily]=*/NULL,/*[genus]=*/ 'Anaposvirus' ,/*[subgenus]=*/NULL,/*[species]=*/NULL,/*[isType]=*/NULL,/*[exemplarAccessions]=*/NULL,/*[exemplarName]=*/NULL,/*[abbrev]=*/NULL,/*[exemplarIsolate]=*/NULL,/*[isComplete]=*/NULL,/*[molecule]=*/NULL</v>
      </c>
      <c r="BB930" s="60" t="str">
        <f t="shared" si="104"/>
        <v xml:space="preserve">,/*[change]=*/ 'Create new' ,/*[rank]=*/ 'genus' </v>
      </c>
    </row>
    <row r="931" spans="1:54" x14ac:dyDescent="0.2">
      <c r="A9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1" s="14">
        <v>922</v>
      </c>
      <c r="D931" s="16" t="s">
        <v>2776</v>
      </c>
      <c r="E931" s="14" t="s">
        <v>5821</v>
      </c>
      <c r="F931" s="16" t="s">
        <v>5493</v>
      </c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X931" s="6"/>
      <c r="Y931" s="6"/>
      <c r="Z931" s="6"/>
      <c r="AA931" s="6"/>
      <c r="AB931" s="6"/>
      <c r="AC931" s="6"/>
      <c r="AD931" s="6"/>
      <c r="AE931" s="6"/>
      <c r="AF931" s="6" t="s">
        <v>247</v>
      </c>
      <c r="AG931" s="6"/>
      <c r="AH931" s="6" t="s">
        <v>319</v>
      </c>
      <c r="AI931" s="6"/>
      <c r="AJ931" s="6" t="s">
        <v>2815</v>
      </c>
      <c r="AK931" s="6"/>
      <c r="AL931" s="6" t="s">
        <v>2816</v>
      </c>
      <c r="AM931" s="5">
        <v>1</v>
      </c>
      <c r="AN931" s="10" t="s">
        <v>2817</v>
      </c>
      <c r="AO931" s="10" t="s">
        <v>2818</v>
      </c>
      <c r="AP931" s="6"/>
      <c r="AQ931" s="10"/>
      <c r="AR931" s="10"/>
      <c r="AS931" s="10"/>
      <c r="AT931" s="10" t="s">
        <v>19</v>
      </c>
      <c r="AU931" s="10" t="s">
        <v>11</v>
      </c>
      <c r="AV931" s="10"/>
      <c r="AW931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'Anaposvirus' ,/*[subgenus]=*/NULL,/*[species]=*/ 'Synechococcus virus SCAM1' ,/*[isType]=*/ '1' ,/*[exemplarAccessions]=*/ 'HQ634177.1' ,/*[exemplarName]=*/ 'Synechococcus phage S-CAM1'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1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1" s="60" t="str">
        <f t="shared" ca="1" si="101"/>
        <v>/*[filename]=*/ 'ICTV MSL Release 35 2019 Changes.2.col_mapped.SQLinsert.xlsx' ,/*[sort]=*/ '922'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1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1" s="60" t="str">
        <f t="shared" si="103"/>
        <v>,/*[subclass]=*/NULL,/*[order]=*/ 'Caudovirales' ,/*[suborder]=*/NULL,/*[family]=*/ 'Myoviridae' ,/*[subfamily]=*/NULL,/*[genus]=*/ 'Anaposvirus' ,/*[subgenus]=*/NULL,/*[species]=*/ 'Synechococcus virus SCAM1' ,/*[isType]=*/ '1' ,/*[exemplarAccessions]=*/ 'HQ634177.1' ,/*[exemplarName]=*/ 'Synechococcus phage S-CAM1' ,/*[abbrev]=*/NULL,/*[exemplarIsolate]=*/NULL,/*[isComplete]=*/NULL,/*[molecule]=*/NULL</v>
      </c>
      <c r="BB931" s="60" t="str">
        <f t="shared" si="104"/>
        <v xml:space="preserve">,/*[change]=*/ 'Create new; assign as type species' ,/*[rank]=*/ 'species' </v>
      </c>
    </row>
    <row r="932" spans="1:54" x14ac:dyDescent="0.2">
      <c r="A9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2" s="14">
        <v>923</v>
      </c>
      <c r="D932" s="16" t="s">
        <v>2776</v>
      </c>
      <c r="E932" s="14" t="s">
        <v>5821</v>
      </c>
      <c r="F932" s="16" t="s">
        <v>5493</v>
      </c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X932" s="6"/>
      <c r="Y932" s="6"/>
      <c r="Z932" s="6"/>
      <c r="AA932" s="6"/>
      <c r="AB932" s="6"/>
      <c r="AC932" s="6"/>
      <c r="AD932" s="6"/>
      <c r="AE932" s="6"/>
      <c r="AF932" s="6" t="s">
        <v>247</v>
      </c>
      <c r="AG932" s="6"/>
      <c r="AH932" s="6" t="s">
        <v>319</v>
      </c>
      <c r="AI932" s="6"/>
      <c r="AJ932" s="6" t="s">
        <v>2819</v>
      </c>
      <c r="AK932" s="6"/>
      <c r="AL932" s="6"/>
      <c r="AM932" s="6"/>
      <c r="AN932" s="10"/>
      <c r="AO932" s="10"/>
      <c r="AP932" s="6"/>
      <c r="AQ932" s="10"/>
      <c r="AR932" s="10"/>
      <c r="AS932" s="10"/>
      <c r="AT932" s="10" t="s">
        <v>10</v>
      </c>
      <c r="AU932" s="10" t="s">
        <v>13</v>
      </c>
      <c r="AV932" s="10"/>
      <c r="AW932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'Charybdisvirus'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2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2" s="60" t="str">
        <f t="shared" ca="1" si="101"/>
        <v>/*[filename]=*/ 'ICTV MSL Release 35 2019 Changes.2.col_mapped.SQLinsert.xlsx' ,/*[sort]=*/ '923'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2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2" s="60" t="str">
        <f t="shared" si="103"/>
        <v>,/*[subclass]=*/NULL,/*[order]=*/ 'Caudovirales' ,/*[suborder]=*/NULL,/*[family]=*/ 'Myoviridae' ,/*[subfamily]=*/NULL,/*[genus]=*/ 'Charybdisvirus' ,/*[subgenus]=*/NULL,/*[species]=*/NULL,/*[isType]=*/NULL,/*[exemplarAccessions]=*/NULL,/*[exemplarName]=*/NULL,/*[abbrev]=*/NULL,/*[exemplarIsolate]=*/NULL,/*[isComplete]=*/NULL,/*[molecule]=*/NULL</v>
      </c>
      <c r="BB932" s="60" t="str">
        <f t="shared" si="104"/>
        <v xml:space="preserve">,/*[change]=*/ 'Create new' ,/*[rank]=*/ 'genus' </v>
      </c>
    </row>
    <row r="933" spans="1:54" x14ac:dyDescent="0.2">
      <c r="A9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3" s="14">
        <v>924</v>
      </c>
      <c r="D933" s="16" t="s">
        <v>2776</v>
      </c>
      <c r="E933" s="14" t="s">
        <v>5821</v>
      </c>
      <c r="F933" s="16" t="s">
        <v>5493</v>
      </c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X933" s="6"/>
      <c r="Y933" s="6"/>
      <c r="Z933" s="6"/>
      <c r="AA933" s="6"/>
      <c r="AB933" s="6"/>
      <c r="AC933" s="6"/>
      <c r="AD933" s="6"/>
      <c r="AE933" s="6"/>
      <c r="AF933" s="6" t="s">
        <v>247</v>
      </c>
      <c r="AG933" s="6"/>
      <c r="AH933" s="6" t="s">
        <v>319</v>
      </c>
      <c r="AI933" s="6"/>
      <c r="AJ933" s="6" t="s">
        <v>2819</v>
      </c>
      <c r="AK933" s="6"/>
      <c r="AL933" s="6" t="s">
        <v>2820</v>
      </c>
      <c r="AM933" s="5">
        <v>1</v>
      </c>
      <c r="AN933" s="10" t="s">
        <v>2821</v>
      </c>
      <c r="AO933" s="10" t="s">
        <v>2822</v>
      </c>
      <c r="AP933" s="6"/>
      <c r="AQ933" s="10"/>
      <c r="AR933" s="10"/>
      <c r="AS933" s="10"/>
      <c r="AT933" s="10" t="s">
        <v>19</v>
      </c>
      <c r="AU933" s="10" t="s">
        <v>11</v>
      </c>
      <c r="AV933" s="10"/>
      <c r="AW933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'Charybdisvirus' ,/*[subgenus]=*/NULL,/*[species]=*/ 'Synechococcus virus SCAM3' ,/*[isType]=*/ '1' ,/*[exemplarAccessions]=*/ 'KU686199.1' ,/*[exemplarName]=*/ 'Synechococcus phage S-CAM3'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3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3" s="60" t="str">
        <f t="shared" ca="1" si="101"/>
        <v>/*[filename]=*/ 'ICTV MSL Release 35 2019 Changes.2.col_mapped.SQLinsert.xlsx' ,/*[sort]=*/ '924'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3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3" s="60" t="str">
        <f t="shared" si="103"/>
        <v>,/*[subclass]=*/NULL,/*[order]=*/ 'Caudovirales' ,/*[suborder]=*/NULL,/*[family]=*/ 'Myoviridae' ,/*[subfamily]=*/NULL,/*[genus]=*/ 'Charybdisvirus' ,/*[subgenus]=*/NULL,/*[species]=*/ 'Synechococcus virus SCAM3' ,/*[isType]=*/ '1' ,/*[exemplarAccessions]=*/ 'KU686199.1' ,/*[exemplarName]=*/ 'Synechococcus phage S-CAM3' ,/*[abbrev]=*/NULL,/*[exemplarIsolate]=*/NULL,/*[isComplete]=*/NULL,/*[molecule]=*/NULL</v>
      </c>
      <c r="BB933" s="60" t="str">
        <f t="shared" si="104"/>
        <v xml:space="preserve">,/*[change]=*/ 'Create new; assign as type species' ,/*[rank]=*/ 'species' </v>
      </c>
    </row>
    <row r="934" spans="1:54" x14ac:dyDescent="0.2">
      <c r="A9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4" s="14">
        <v>925</v>
      </c>
      <c r="D934" s="16" t="s">
        <v>2776</v>
      </c>
      <c r="E934" s="14" t="s">
        <v>5821</v>
      </c>
      <c r="F934" s="16" t="s">
        <v>5493</v>
      </c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X934" s="6"/>
      <c r="Y934" s="6"/>
      <c r="Z934" s="6"/>
      <c r="AA934" s="6"/>
      <c r="AB934" s="6"/>
      <c r="AC934" s="6"/>
      <c r="AD934" s="6"/>
      <c r="AE934" s="6"/>
      <c r="AF934" s="6" t="s">
        <v>247</v>
      </c>
      <c r="AG934" s="6"/>
      <c r="AH934" s="6" t="s">
        <v>319</v>
      </c>
      <c r="AI934" s="6"/>
      <c r="AJ934" s="6" t="s">
        <v>2823</v>
      </c>
      <c r="AK934" s="6"/>
      <c r="AL934" s="6"/>
      <c r="AM934" s="6"/>
      <c r="AN934" s="10"/>
      <c r="AO934" s="10"/>
      <c r="AP934" s="6"/>
      <c r="AQ934" s="10"/>
      <c r="AR934" s="10"/>
      <c r="AS934" s="10"/>
      <c r="AT934" s="10" t="s">
        <v>10</v>
      </c>
      <c r="AU934" s="10" t="s">
        <v>13</v>
      </c>
      <c r="AV934" s="10"/>
      <c r="AW934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'Cymopoleiavirus'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4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4" s="60" t="str">
        <f t="shared" ca="1" si="101"/>
        <v>/*[filename]=*/ 'ICTV MSL Release 35 2019 Changes.2.col_mapped.SQLinsert.xlsx' ,/*[sort]=*/ '925'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4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4" s="60" t="str">
        <f t="shared" si="103"/>
        <v>,/*[subclass]=*/NULL,/*[order]=*/ 'Caudovirales' ,/*[suborder]=*/NULL,/*[family]=*/ 'Myoviridae' ,/*[subfamily]=*/NULL,/*[genus]=*/ 'Cymopoleiavirus' ,/*[subgenus]=*/NULL,/*[species]=*/NULL,/*[isType]=*/NULL,/*[exemplarAccessions]=*/NULL,/*[exemplarName]=*/NULL,/*[abbrev]=*/NULL,/*[exemplarIsolate]=*/NULL,/*[isComplete]=*/NULL,/*[molecule]=*/NULL</v>
      </c>
      <c r="BB934" s="60" t="str">
        <f t="shared" si="104"/>
        <v xml:space="preserve">,/*[change]=*/ 'Create new' ,/*[rank]=*/ 'genus' </v>
      </c>
    </row>
    <row r="935" spans="1:54" x14ac:dyDescent="0.2">
      <c r="A9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5" s="14">
        <v>926</v>
      </c>
      <c r="D935" s="16" t="s">
        <v>2776</v>
      </c>
      <c r="E935" s="14" t="s">
        <v>5821</v>
      </c>
      <c r="F935" s="16" t="s">
        <v>5493</v>
      </c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X935" s="6"/>
      <c r="Y935" s="6"/>
      <c r="Z935" s="6"/>
      <c r="AA935" s="6"/>
      <c r="AB935" s="6"/>
      <c r="AC935" s="6"/>
      <c r="AD935" s="6"/>
      <c r="AE935" s="6"/>
      <c r="AF935" s="6" t="s">
        <v>247</v>
      </c>
      <c r="AG935" s="6"/>
      <c r="AH935" s="6" t="s">
        <v>319</v>
      </c>
      <c r="AI935" s="6"/>
      <c r="AJ935" s="6" t="s">
        <v>2823</v>
      </c>
      <c r="AK935" s="6"/>
      <c r="AL935" s="6" t="s">
        <v>2824</v>
      </c>
      <c r="AM935" s="5">
        <v>1</v>
      </c>
      <c r="AN935" s="10" t="s">
        <v>2825</v>
      </c>
      <c r="AO935" s="10" t="s">
        <v>2826</v>
      </c>
      <c r="AP935" s="6"/>
      <c r="AQ935" s="10"/>
      <c r="AR935" s="10"/>
      <c r="AS935" s="10"/>
      <c r="AT935" s="10" t="s">
        <v>19</v>
      </c>
      <c r="AU935" s="10" t="s">
        <v>11</v>
      </c>
      <c r="AV935" s="10"/>
      <c r="AW935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'Cymopoleiavirus' ,/*[subgenus]=*/NULL,/*[species]=*/ 'Synechococcus virus SWAM2' ,/*[isType]=*/ '1' ,/*[exemplarAccessions]=*/ 'KU686211.1' ,/*[exemplarName]=*/ 'Synechococcus phage S-WAM2'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5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5" s="60" t="str">
        <f t="shared" ca="1" si="101"/>
        <v>/*[filename]=*/ 'ICTV MSL Release 35 2019 Changes.2.col_mapped.SQLinsert.xlsx' ,/*[sort]=*/ '926'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5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5" s="60" t="str">
        <f t="shared" si="103"/>
        <v>,/*[subclass]=*/NULL,/*[order]=*/ 'Caudovirales' ,/*[suborder]=*/NULL,/*[family]=*/ 'Myoviridae' ,/*[subfamily]=*/NULL,/*[genus]=*/ 'Cymopoleiavirus' ,/*[subgenus]=*/NULL,/*[species]=*/ 'Synechococcus virus SWAM2' ,/*[isType]=*/ '1' ,/*[exemplarAccessions]=*/ 'KU686211.1' ,/*[exemplarName]=*/ 'Synechococcus phage S-WAM2' ,/*[abbrev]=*/NULL,/*[exemplarIsolate]=*/NULL,/*[isComplete]=*/NULL,/*[molecule]=*/NULL</v>
      </c>
      <c r="BB935" s="60" t="str">
        <f t="shared" si="104"/>
        <v xml:space="preserve">,/*[change]=*/ 'Create new; assign as type species' ,/*[rank]=*/ 'species' </v>
      </c>
    </row>
    <row r="936" spans="1:54" x14ac:dyDescent="0.2">
      <c r="A9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6" s="14">
        <v>927</v>
      </c>
      <c r="D936" s="16" t="s">
        <v>2776</v>
      </c>
      <c r="E936" s="14" t="s">
        <v>5821</v>
      </c>
      <c r="F936" s="16" t="s">
        <v>5493</v>
      </c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X936" s="6"/>
      <c r="Y936" s="6"/>
      <c r="Z936" s="6"/>
      <c r="AA936" s="6"/>
      <c r="AB936" s="6"/>
      <c r="AC936" s="6"/>
      <c r="AD936" s="6"/>
      <c r="AE936" s="6"/>
      <c r="AF936" s="6" t="s">
        <v>247</v>
      </c>
      <c r="AG936" s="6"/>
      <c r="AH936" s="6" t="s">
        <v>319</v>
      </c>
      <c r="AI936" s="6"/>
      <c r="AJ936" s="6" t="s">
        <v>2827</v>
      </c>
      <c r="AK936" s="6"/>
      <c r="AL936" s="6"/>
      <c r="AM936" s="6"/>
      <c r="AN936" s="10"/>
      <c r="AO936" s="10"/>
      <c r="AP936" s="6"/>
      <c r="AQ936" s="10"/>
      <c r="AR936" s="10"/>
      <c r="AS936" s="10"/>
      <c r="AT936" s="10" t="s">
        <v>10</v>
      </c>
      <c r="AU936" s="10" t="s">
        <v>13</v>
      </c>
      <c r="AV936" s="10"/>
      <c r="AW936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6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6" s="60" t="str">
        <f t="shared" ca="1" si="101"/>
        <v>/*[filename]=*/ 'ICTV MSL Release 35 2019 Changes.2.col_mapped.SQLinsert.xlsx' ,/*[sort]=*/ '927'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6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6" s="60" t="str">
        <f t="shared" si="103"/>
        <v>,/*[subclass]=*/NULL,/*[order]=*/ 'Caudovirales' ,/*[suborder]=*/NULL,/*[family]=*/ 'Myoviridae' ,/*[subfamily]=*/NULL,/*[genus]=*/ 'Eurybiavirus' ,/*[subgenus]=*/NULL,/*[species]=*/NULL,/*[isType]=*/NULL,/*[exemplarAccessions]=*/NULL,/*[exemplarName]=*/NULL,/*[abbrev]=*/NULL,/*[exemplarIsolate]=*/NULL,/*[isComplete]=*/NULL,/*[molecule]=*/NULL</v>
      </c>
      <c r="BB936" s="60" t="str">
        <f t="shared" si="104"/>
        <v xml:space="preserve">,/*[change]=*/ 'Create new' ,/*[rank]=*/ 'genus' </v>
      </c>
    </row>
    <row r="937" spans="1:54" x14ac:dyDescent="0.2">
      <c r="A9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7" s="14">
        <v>928</v>
      </c>
      <c r="D937" s="16" t="s">
        <v>2776</v>
      </c>
      <c r="E937" s="14" t="s">
        <v>5821</v>
      </c>
      <c r="F937" s="16" t="s">
        <v>5493</v>
      </c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X937" s="6"/>
      <c r="Y937" s="6"/>
      <c r="Z937" s="6"/>
      <c r="AA937" s="6"/>
      <c r="AB937" s="6"/>
      <c r="AC937" s="6"/>
      <c r="AD937" s="6"/>
      <c r="AE937" s="6"/>
      <c r="AF937" s="6" t="s">
        <v>247</v>
      </c>
      <c r="AG937" s="6"/>
      <c r="AH937" s="6" t="s">
        <v>319</v>
      </c>
      <c r="AI937" s="6"/>
      <c r="AJ937" s="6" t="s">
        <v>2827</v>
      </c>
      <c r="AK937" s="6"/>
      <c r="AL937" s="6" t="s">
        <v>2828</v>
      </c>
      <c r="AM937" s="5">
        <v>1</v>
      </c>
      <c r="AN937" s="10" t="s">
        <v>2829</v>
      </c>
      <c r="AO937" s="10" t="s">
        <v>2830</v>
      </c>
      <c r="AP937" s="6"/>
      <c r="AQ937" s="10"/>
      <c r="AR937" s="10"/>
      <c r="AS937" s="10"/>
      <c r="AT937" s="10" t="s">
        <v>19</v>
      </c>
      <c r="AU937" s="10" t="s">
        <v>11</v>
      </c>
      <c r="AV937" s="10"/>
      <c r="AW937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 'Prochlorococcus virus PHM1' ,/*[isType]=*/ '1' ,/*[exemplarAccessions]=*/ 'GU071101.1' ,/*[exemplarName]=*/ 'Prochlorococcus phage P-HM1'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7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7" s="60" t="str">
        <f t="shared" ca="1" si="101"/>
        <v>/*[filename]=*/ 'ICTV MSL Release 35 2019 Changes.2.col_mapped.SQLinsert.xlsx' ,/*[sort]=*/ '928'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7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7" s="60" t="str">
        <f t="shared" si="103"/>
        <v>,/*[subclass]=*/NULL,/*[order]=*/ 'Caudovirales' ,/*[suborder]=*/NULL,/*[family]=*/ 'Myoviridae' ,/*[subfamily]=*/NULL,/*[genus]=*/ 'Eurybiavirus' ,/*[subgenus]=*/NULL,/*[species]=*/ 'Prochlorococcus virus PHM1' ,/*[isType]=*/ '1' ,/*[exemplarAccessions]=*/ 'GU071101.1' ,/*[exemplarName]=*/ 'Prochlorococcus phage P-HM1' ,/*[abbrev]=*/NULL,/*[exemplarIsolate]=*/NULL,/*[isComplete]=*/NULL,/*[molecule]=*/NULL</v>
      </c>
      <c r="BB937" s="60" t="str">
        <f t="shared" si="104"/>
        <v xml:space="preserve">,/*[change]=*/ 'Create new; assign as type species' ,/*[rank]=*/ 'species' </v>
      </c>
    </row>
    <row r="938" spans="1:54" x14ac:dyDescent="0.2">
      <c r="A9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8" s="14">
        <v>929</v>
      </c>
      <c r="D938" s="16" t="s">
        <v>2776</v>
      </c>
      <c r="E938" s="14" t="s">
        <v>5821</v>
      </c>
      <c r="F938" s="16" t="s">
        <v>5493</v>
      </c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X938" s="6"/>
      <c r="Y938" s="6"/>
      <c r="Z938" s="6"/>
      <c r="AA938" s="6"/>
      <c r="AB938" s="6"/>
      <c r="AC938" s="6"/>
      <c r="AD938" s="6"/>
      <c r="AE938" s="6"/>
      <c r="AF938" s="6" t="s">
        <v>247</v>
      </c>
      <c r="AG938" s="6"/>
      <c r="AH938" s="6" t="s">
        <v>319</v>
      </c>
      <c r="AI938" s="6"/>
      <c r="AJ938" s="6" t="s">
        <v>2827</v>
      </c>
      <c r="AK938" s="6"/>
      <c r="AL938" s="6" t="s">
        <v>2831</v>
      </c>
      <c r="AM938" s="5">
        <v>0</v>
      </c>
      <c r="AN938" s="12" t="s">
        <v>2832</v>
      </c>
      <c r="AO938" s="10" t="s">
        <v>2833</v>
      </c>
      <c r="AP938" s="10"/>
      <c r="AQ938" s="10"/>
      <c r="AR938" s="10"/>
      <c r="AS938" s="10"/>
      <c r="AT938" s="10" t="s">
        <v>10</v>
      </c>
      <c r="AU938" s="10" t="s">
        <v>11</v>
      </c>
      <c r="AV938" s="10"/>
      <c r="AW938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 'Prochlorococcus virus MED4-213' ,/*[isType]=*/ '0' ,/*[exemplarAccessions]=*/ 'HQ634174.1' ,/*[exemplarName]=*/ 'Cyanophage MED4-213' ,/*[abbrev]=*/NULL,/*[exemplarIsolate]=*/NULL,/*[isComplete]=*/NULL,/*[molecule]=*/NULL,/*[change]=*/ 'Create new' ,/*[rank]=*/ 'species' /*,_comment='loaded from D:\client\github\ICTVonlineDbLoad\excel_files\[ICTV MSL Release 35 2019 Changes.2.col_mapped.SQLinsert.xlsx]load_next_msl'*/)</v>
      </c>
      <c r="AX938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8" s="60" t="str">
        <f t="shared" ca="1" si="101"/>
        <v>/*[filename]=*/ 'ICTV MSL Release 35 2019 Changes.2.col_mapped.SQLinsert.xlsx' ,/*[sort]=*/ '929'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8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8" s="60" t="str">
        <f t="shared" si="103"/>
        <v>,/*[subclass]=*/NULL,/*[order]=*/ 'Caudovirales' ,/*[suborder]=*/NULL,/*[family]=*/ 'Myoviridae' ,/*[subfamily]=*/NULL,/*[genus]=*/ 'Eurybiavirus' ,/*[subgenus]=*/NULL,/*[species]=*/ 'Prochlorococcus virus MED4-213' ,/*[isType]=*/ '0' ,/*[exemplarAccessions]=*/ 'HQ634174.1' ,/*[exemplarName]=*/ 'Cyanophage MED4-213' ,/*[abbrev]=*/NULL,/*[exemplarIsolate]=*/NULL,/*[isComplete]=*/NULL,/*[molecule]=*/NULL</v>
      </c>
      <c r="BB938" s="60" t="str">
        <f t="shared" si="104"/>
        <v xml:space="preserve">,/*[change]=*/ 'Create new' ,/*[rank]=*/ 'species' </v>
      </c>
    </row>
    <row r="939" spans="1:54" x14ac:dyDescent="0.2">
      <c r="A9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9" s="14">
        <v>930</v>
      </c>
      <c r="D939" s="16" t="s">
        <v>2776</v>
      </c>
      <c r="E939" s="14" t="s">
        <v>5821</v>
      </c>
      <c r="F939" s="16" t="s">
        <v>5493</v>
      </c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X939" s="6"/>
      <c r="Y939" s="6"/>
      <c r="Z939" s="6"/>
      <c r="AA939" s="6"/>
      <c r="AB939" s="6"/>
      <c r="AC939" s="6"/>
      <c r="AD939" s="6"/>
      <c r="AE939" s="6"/>
      <c r="AF939" s="6" t="s">
        <v>247</v>
      </c>
      <c r="AG939" s="6"/>
      <c r="AH939" s="6" t="s">
        <v>319</v>
      </c>
      <c r="AI939" s="6"/>
      <c r="AJ939" s="6" t="s">
        <v>2827</v>
      </c>
      <c r="AK939" s="6"/>
      <c r="AL939" s="6" t="s">
        <v>2834</v>
      </c>
      <c r="AM939" s="5">
        <v>0</v>
      </c>
      <c r="AN939" s="12" t="s">
        <v>2835</v>
      </c>
      <c r="AO939" s="10" t="s">
        <v>2830</v>
      </c>
      <c r="AP939" s="10"/>
      <c r="AQ939" s="10"/>
      <c r="AR939" s="10"/>
      <c r="AS939" s="10"/>
      <c r="AT939" s="10" t="s">
        <v>10</v>
      </c>
      <c r="AU939" s="10" t="s">
        <v>11</v>
      </c>
      <c r="AV939" s="10"/>
      <c r="AW939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 'Prochlorococcus virus PHM2' ,/*[isType]=*/ '0' ,/*[exemplarAccessions]=*/ 'GU075905.1' ,/*[exemplarName]=*/ 'Prochlorococcus phage P-HM1' ,/*[abbrev]=*/NULL,/*[exemplarIsolate]=*/NULL,/*[isComplete]=*/NULL,/*[molecule]=*/NULL,/*[change]=*/ 'Create new' ,/*[rank]=*/ 'species' /*,_comment='loaded from D:\client\github\ICTVonlineDbLoad\excel_files\[ICTV MSL Release 35 2019 Changes.2.col_mapped.SQLinsert.xlsx]load_next_msl'*/)</v>
      </c>
      <c r="AX939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9" s="60" t="str">
        <f t="shared" ca="1" si="101"/>
        <v>/*[filename]=*/ 'ICTV MSL Release 35 2019 Changes.2.col_mapped.SQLinsert.xlsx' ,/*[sort]=*/ '930'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9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9" s="60" t="str">
        <f t="shared" si="103"/>
        <v>,/*[subclass]=*/NULL,/*[order]=*/ 'Caudovirales' ,/*[suborder]=*/NULL,/*[family]=*/ 'Myoviridae' ,/*[subfamily]=*/NULL,/*[genus]=*/ 'Eurybiavirus' ,/*[subgenus]=*/NULL,/*[species]=*/ 'Prochlorococcus virus PHM2' ,/*[isType]=*/ '0' ,/*[exemplarAccessions]=*/ 'GU075905.1' ,/*[exemplarName]=*/ 'Prochlorococcus phage P-HM1' ,/*[abbrev]=*/NULL,/*[exemplarIsolate]=*/NULL,/*[isComplete]=*/NULL,/*[molecule]=*/NULL</v>
      </c>
      <c r="BB939" s="60" t="str">
        <f t="shared" si="104"/>
        <v xml:space="preserve">,/*[change]=*/ 'Create new' ,/*[rank]=*/ 'species' </v>
      </c>
    </row>
    <row r="940" spans="1:54" x14ac:dyDescent="0.2">
      <c r="A9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0" s="14">
        <v>931</v>
      </c>
      <c r="D940" s="16" t="s">
        <v>2836</v>
      </c>
      <c r="E940" s="14" t="s">
        <v>5822</v>
      </c>
      <c r="F940" s="16" t="s">
        <v>5494</v>
      </c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X940" s="6"/>
      <c r="Y940" s="6"/>
      <c r="Z940" s="6"/>
      <c r="AA940" s="6"/>
      <c r="AB940" s="6"/>
      <c r="AC940" s="6"/>
      <c r="AD940" s="6"/>
      <c r="AE940" s="6"/>
      <c r="AF940" s="6" t="s">
        <v>247</v>
      </c>
      <c r="AG940" s="6"/>
      <c r="AH940" s="6" t="s">
        <v>319</v>
      </c>
      <c r="AI940" s="6"/>
      <c r="AJ940" s="6" t="s">
        <v>2837</v>
      </c>
      <c r="AK940" s="6"/>
      <c r="AL940" s="6"/>
      <c r="AM940" s="6"/>
      <c r="AN940" s="10"/>
      <c r="AO940" s="10"/>
      <c r="AP940" s="6"/>
      <c r="AQ940" s="10"/>
      <c r="AR940" s="10"/>
      <c r="AS940" s="10"/>
      <c r="AT940" s="10" t="s">
        <v>10</v>
      </c>
      <c r="AU940" s="10" t="s">
        <v>13</v>
      </c>
      <c r="AV940" s="10"/>
      <c r="AW940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'Neptunevirus'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0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0" s="60" t="str">
        <f t="shared" ca="1" si="101"/>
        <v>/*[filename]=*/ 'ICTV MSL Release 35 2019 Changes.2.col_mapped.SQLinsert.xlsx' ,/*[sort]=*/ '931'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0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0" s="60" t="str">
        <f t="shared" si="103"/>
        <v>,/*[subclass]=*/NULL,/*[order]=*/ 'Caudovirales' ,/*[suborder]=*/NULL,/*[family]=*/ 'Myoviridae' ,/*[subfamily]=*/NULL,/*[genus]=*/ 'Neptunevirus' ,/*[subgenus]=*/NULL,/*[species]=*/NULL,/*[isType]=*/NULL,/*[exemplarAccessions]=*/NULL,/*[exemplarName]=*/NULL,/*[abbrev]=*/NULL,/*[exemplarIsolate]=*/NULL,/*[isComplete]=*/NULL,/*[molecule]=*/NULL</v>
      </c>
      <c r="BB940" s="60" t="str">
        <f t="shared" si="104"/>
        <v xml:space="preserve">,/*[change]=*/ 'Create new' ,/*[rank]=*/ 'genus' </v>
      </c>
    </row>
    <row r="941" spans="1:54" x14ac:dyDescent="0.2">
      <c r="A9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1" s="14">
        <v>932</v>
      </c>
      <c r="D941" s="16" t="s">
        <v>2836</v>
      </c>
      <c r="E941" s="14" t="s">
        <v>5822</v>
      </c>
      <c r="F941" s="16" t="s">
        <v>5494</v>
      </c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X941" s="6"/>
      <c r="Y941" s="6"/>
      <c r="Z941" s="6"/>
      <c r="AA941" s="6"/>
      <c r="AB941" s="6"/>
      <c r="AC941" s="6"/>
      <c r="AD941" s="6"/>
      <c r="AE941" s="6"/>
      <c r="AF941" s="6" t="s">
        <v>247</v>
      </c>
      <c r="AG941" s="6"/>
      <c r="AH941" s="6" t="s">
        <v>319</v>
      </c>
      <c r="AI941" s="6"/>
      <c r="AJ941" s="6" t="s">
        <v>2837</v>
      </c>
      <c r="AK941" s="6"/>
      <c r="AL941" s="6" t="s">
        <v>2838</v>
      </c>
      <c r="AM941" s="5">
        <v>1</v>
      </c>
      <c r="AN941" s="10" t="s">
        <v>2839</v>
      </c>
      <c r="AO941" s="10" t="s">
        <v>2840</v>
      </c>
      <c r="AP941" s="6"/>
      <c r="AQ941" s="10"/>
      <c r="AR941" s="10" t="s">
        <v>8</v>
      </c>
      <c r="AS941" s="10" t="s">
        <v>22</v>
      </c>
      <c r="AT941" s="10" t="s">
        <v>19</v>
      </c>
      <c r="AU941" s="10" t="s">
        <v>11</v>
      </c>
      <c r="AV941" s="10"/>
      <c r="AW941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'Neptunevirus' ,/*[subgenus]=*/NULL,/*[species]=*/ 'Synechococcus virus SRIM8' ,/*[isType]=*/ '1' ,/*[exemplarAccessions]=*/ 'KX349289' ,/*[exemplarName]=*/ 'Synechococcus phage S-RIM8 isolate RW_22_0300'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1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1" s="60" t="str">
        <f t="shared" ca="1" si="101"/>
        <v>/*[filename]=*/ 'ICTV MSL Release 35 2019 Changes.2.col_mapped.SQLinsert.xlsx' ,/*[sort]=*/ '932'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1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1" s="60" t="str">
        <f t="shared" si="103"/>
        <v xml:space="preserve">,/*[subclass]=*/NULL,/*[order]=*/ 'Caudovirales' ,/*[suborder]=*/NULL,/*[family]=*/ 'Myoviridae' ,/*[subfamily]=*/NULL,/*[genus]=*/ 'Neptunevirus' ,/*[subgenus]=*/NULL,/*[species]=*/ 'Synechococcus virus SRIM8' ,/*[isType]=*/ '1' ,/*[exemplarAccessions]=*/ 'KX349289' ,/*[exemplarName]=*/ 'Synechococcus phage S-RIM8 isolate RW_22_0300' ,/*[abbrev]=*/NULL,/*[exemplarIsolate]=*/NULL,/*[isComplete]=*/ 'CG' ,/*[molecule]=*/ 'dsDNA' </v>
      </c>
      <c r="BB941" s="60" t="str">
        <f t="shared" si="104"/>
        <v xml:space="preserve">,/*[change]=*/ 'Create new; assign as type species' ,/*[rank]=*/ 'species' </v>
      </c>
    </row>
    <row r="942" spans="1:54" x14ac:dyDescent="0.2">
      <c r="A9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2" s="14">
        <v>933</v>
      </c>
      <c r="D942" s="16" t="s">
        <v>2836</v>
      </c>
      <c r="E942" s="14" t="s">
        <v>5822</v>
      </c>
      <c r="F942" s="16" t="s">
        <v>5494</v>
      </c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X942" s="6"/>
      <c r="Y942" s="6"/>
      <c r="Z942" s="6"/>
      <c r="AA942" s="6"/>
      <c r="AB942" s="6"/>
      <c r="AC942" s="6"/>
      <c r="AD942" s="6"/>
      <c r="AE942" s="6"/>
      <c r="AF942" s="6" t="s">
        <v>247</v>
      </c>
      <c r="AG942" s="6"/>
      <c r="AH942" s="6" t="s">
        <v>319</v>
      </c>
      <c r="AI942" s="6"/>
      <c r="AJ942" s="6" t="s">
        <v>2837</v>
      </c>
      <c r="AK942" s="6"/>
      <c r="AL942" s="6" t="s">
        <v>2841</v>
      </c>
      <c r="AM942" s="5">
        <v>0</v>
      </c>
      <c r="AN942" s="10" t="s">
        <v>2842</v>
      </c>
      <c r="AO942" s="10" t="s">
        <v>2843</v>
      </c>
      <c r="AP942" s="6"/>
      <c r="AQ942" s="10"/>
      <c r="AR942" s="10" t="s">
        <v>8</v>
      </c>
      <c r="AS942" s="10" t="s">
        <v>22</v>
      </c>
      <c r="AT942" s="10" t="s">
        <v>10</v>
      </c>
      <c r="AU942" s="10" t="s">
        <v>11</v>
      </c>
      <c r="AV942" s="10"/>
      <c r="AW942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'Neptunevirus' ,/*[subgenus]=*/NULL,/*[species]=*/ 'Synechococcus virus SRIM50' ,/*[isType]=*/ '0' ,/*[exemplarAccessions]=*/ 'KU594605.1' ,/*[exemplarName]=*/ 'Cyanophage S-RIM50 isolate RW_29_0704'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42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2" s="60" t="str">
        <f t="shared" ca="1" si="101"/>
        <v>/*[filename]=*/ 'ICTV MSL Release 35 2019 Changes.2.col_mapped.SQLinsert.xlsx' ,/*[sort]=*/ '933'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2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2" s="60" t="str">
        <f t="shared" si="103"/>
        <v xml:space="preserve">,/*[subclass]=*/NULL,/*[order]=*/ 'Caudovirales' ,/*[suborder]=*/NULL,/*[family]=*/ 'Myoviridae' ,/*[subfamily]=*/NULL,/*[genus]=*/ 'Neptunevirus' ,/*[subgenus]=*/NULL,/*[species]=*/ 'Synechococcus virus SRIM50' ,/*[isType]=*/ '0' ,/*[exemplarAccessions]=*/ 'KU594605.1' ,/*[exemplarName]=*/ 'Cyanophage S-RIM50 isolate RW_29_0704' ,/*[abbrev]=*/NULL,/*[exemplarIsolate]=*/NULL,/*[isComplete]=*/ 'CG' ,/*[molecule]=*/ 'dsDNA' </v>
      </c>
      <c r="BB942" s="60" t="str">
        <f t="shared" si="104"/>
        <v xml:space="preserve">,/*[change]=*/ 'Create new' ,/*[rank]=*/ 'species' </v>
      </c>
    </row>
    <row r="943" spans="1:54" x14ac:dyDescent="0.2">
      <c r="A9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3" s="14">
        <v>934</v>
      </c>
      <c r="D943" s="16" t="s">
        <v>2836</v>
      </c>
      <c r="E943" s="14" t="s">
        <v>5822</v>
      </c>
      <c r="F943" s="16" t="s">
        <v>5494</v>
      </c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X943" s="6"/>
      <c r="Y943" s="6"/>
      <c r="Z943" s="6"/>
      <c r="AA943" s="6"/>
      <c r="AB943" s="6"/>
      <c r="AC943" s="6"/>
      <c r="AD943" s="6"/>
      <c r="AE943" s="6"/>
      <c r="AF943" s="6" t="s">
        <v>247</v>
      </c>
      <c r="AG943" s="6"/>
      <c r="AH943" s="6" t="s">
        <v>319</v>
      </c>
      <c r="AI943" s="6"/>
      <c r="AJ943" s="6" t="s">
        <v>2844</v>
      </c>
      <c r="AK943" s="6"/>
      <c r="AL943" s="6"/>
      <c r="AM943" s="6"/>
      <c r="AN943" s="10"/>
      <c r="AO943" s="10"/>
      <c r="AP943" s="6"/>
      <c r="AQ943" s="10"/>
      <c r="AR943" s="10"/>
      <c r="AS943" s="10"/>
      <c r="AT943" s="10" t="s">
        <v>10</v>
      </c>
      <c r="AU943" s="10" t="s">
        <v>13</v>
      </c>
      <c r="AV943" s="10"/>
      <c r="AW943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'Bellamyvirus'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3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3" s="60" t="str">
        <f t="shared" ca="1" si="101"/>
        <v>/*[filename]=*/ 'ICTV MSL Release 35 2019 Changes.2.col_mapped.SQLinsert.xlsx' ,/*[sort]=*/ '934'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3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3" s="60" t="str">
        <f t="shared" si="103"/>
        <v>,/*[subclass]=*/NULL,/*[order]=*/ 'Caudovirales' ,/*[suborder]=*/NULL,/*[family]=*/ 'Myoviridae' ,/*[subfamily]=*/NULL,/*[genus]=*/ 'Bellamyvirus' ,/*[subgenus]=*/NULL,/*[species]=*/NULL,/*[isType]=*/NULL,/*[exemplarAccessions]=*/NULL,/*[exemplarName]=*/NULL,/*[abbrev]=*/NULL,/*[exemplarIsolate]=*/NULL,/*[isComplete]=*/NULL,/*[molecule]=*/NULL</v>
      </c>
      <c r="BB943" s="60" t="str">
        <f t="shared" si="104"/>
        <v xml:space="preserve">,/*[change]=*/ 'Create new' ,/*[rank]=*/ 'genus' </v>
      </c>
    </row>
    <row r="944" spans="1:54" x14ac:dyDescent="0.2">
      <c r="A9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4" s="14">
        <v>935</v>
      </c>
      <c r="D944" s="16" t="s">
        <v>2836</v>
      </c>
      <c r="E944" s="14" t="s">
        <v>5822</v>
      </c>
      <c r="F944" s="16" t="s">
        <v>5494</v>
      </c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X944" s="6"/>
      <c r="Y944" s="6"/>
      <c r="Z944" s="6"/>
      <c r="AA944" s="6"/>
      <c r="AB944" s="6"/>
      <c r="AC944" s="6"/>
      <c r="AD944" s="6"/>
      <c r="AE944" s="6"/>
      <c r="AF944" s="6" t="s">
        <v>247</v>
      </c>
      <c r="AG944" s="6"/>
      <c r="AH944" s="6" t="s">
        <v>319</v>
      </c>
      <c r="AI944" s="6"/>
      <c r="AJ944" s="6" t="s">
        <v>2844</v>
      </c>
      <c r="AK944" s="6"/>
      <c r="AL944" s="6" t="s">
        <v>2845</v>
      </c>
      <c r="AM944" s="5">
        <v>1</v>
      </c>
      <c r="AN944" s="10" t="s">
        <v>2846</v>
      </c>
      <c r="AO944" s="10" t="s">
        <v>2847</v>
      </c>
      <c r="AP944" s="6"/>
      <c r="AQ944" s="10"/>
      <c r="AR944" s="10" t="s">
        <v>8</v>
      </c>
      <c r="AS944" s="10" t="s">
        <v>22</v>
      </c>
      <c r="AT944" s="10" t="s">
        <v>19</v>
      </c>
      <c r="AU944" s="10" t="s">
        <v>11</v>
      </c>
      <c r="AV944" s="10"/>
      <c r="AW944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'Bellamyvirus' ,/*[subgenus]=*/NULL,/*[species]=*/ 'Synechococcus virus Bellamy' ,/*[isType]=*/ '1' ,/*[exemplarAccessions]=*/ 'MF351863.1' ,/*[exemplarName]=*/ 'Synechococcus phage Bellamy'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4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4" s="60" t="str">
        <f t="shared" ca="1" si="101"/>
        <v>/*[filename]=*/ 'ICTV MSL Release 35 2019 Changes.2.col_mapped.SQLinsert.xlsx' ,/*[sort]=*/ '935'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4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4" s="60" t="str">
        <f t="shared" si="103"/>
        <v xml:space="preserve">,/*[subclass]=*/NULL,/*[order]=*/ 'Caudovirales' ,/*[suborder]=*/NULL,/*[family]=*/ 'Myoviridae' ,/*[subfamily]=*/NULL,/*[genus]=*/ 'Bellamyvirus' ,/*[subgenus]=*/NULL,/*[species]=*/ 'Synechococcus virus Bellamy' ,/*[isType]=*/ '1' ,/*[exemplarAccessions]=*/ 'MF351863.1' ,/*[exemplarName]=*/ 'Synechococcus phage Bellamy' ,/*[abbrev]=*/NULL,/*[exemplarIsolate]=*/NULL,/*[isComplete]=*/ 'CG' ,/*[molecule]=*/ 'dsDNA' </v>
      </c>
      <c r="BB944" s="60" t="str">
        <f t="shared" si="104"/>
        <v xml:space="preserve">,/*[change]=*/ 'Create new; assign as type species' ,/*[rank]=*/ 'species' </v>
      </c>
    </row>
    <row r="945" spans="1:54" x14ac:dyDescent="0.2">
      <c r="A9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5" s="14">
        <v>936</v>
      </c>
      <c r="D945" s="16" t="s">
        <v>2836</v>
      </c>
      <c r="E945" s="14" t="s">
        <v>5822</v>
      </c>
      <c r="F945" s="16" t="s">
        <v>5494</v>
      </c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X945" s="6"/>
      <c r="Y945" s="6"/>
      <c r="Z945" s="6"/>
      <c r="AA945" s="6"/>
      <c r="AB945" s="6"/>
      <c r="AC945" s="6"/>
      <c r="AD945" s="6"/>
      <c r="AE945" s="6"/>
      <c r="AF945" s="6" t="s">
        <v>247</v>
      </c>
      <c r="AG945" s="6"/>
      <c r="AH945" s="6" t="s">
        <v>319</v>
      </c>
      <c r="AI945" s="6"/>
      <c r="AJ945" s="6" t="s">
        <v>2848</v>
      </c>
      <c r="AK945" s="6"/>
      <c r="AL945" s="6"/>
      <c r="AM945" s="6"/>
      <c r="AN945" s="10"/>
      <c r="AO945" s="10"/>
      <c r="AP945" s="6"/>
      <c r="AQ945" s="10"/>
      <c r="AR945" s="10"/>
      <c r="AS945" s="10"/>
      <c r="AT945" s="10" t="s">
        <v>10</v>
      </c>
      <c r="AU945" s="10" t="s">
        <v>13</v>
      </c>
      <c r="AV945" s="10"/>
      <c r="AW945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'Salacisavirus'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5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5" s="60" t="str">
        <f t="shared" ca="1" si="101"/>
        <v>/*[filename]=*/ 'ICTV MSL Release 35 2019 Changes.2.col_mapped.SQLinsert.xlsx' ,/*[sort]=*/ '936'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5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5" s="60" t="str">
        <f t="shared" si="103"/>
        <v>,/*[subclass]=*/NULL,/*[order]=*/ 'Caudovirales' ,/*[suborder]=*/NULL,/*[family]=*/ 'Myoviridae' ,/*[subfamily]=*/NULL,/*[genus]=*/ 'Salacisavirus' ,/*[subgenus]=*/NULL,/*[species]=*/NULL,/*[isType]=*/NULL,/*[exemplarAccessions]=*/NULL,/*[exemplarName]=*/NULL,/*[abbrev]=*/NULL,/*[exemplarIsolate]=*/NULL,/*[isComplete]=*/NULL,/*[molecule]=*/NULL</v>
      </c>
      <c r="BB945" s="60" t="str">
        <f t="shared" si="104"/>
        <v xml:space="preserve">,/*[change]=*/ 'Create new' ,/*[rank]=*/ 'genus' </v>
      </c>
    </row>
    <row r="946" spans="1:54" x14ac:dyDescent="0.2">
      <c r="A9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6" s="14">
        <v>937</v>
      </c>
      <c r="D946" s="16" t="s">
        <v>2836</v>
      </c>
      <c r="E946" s="14" t="s">
        <v>5822</v>
      </c>
      <c r="F946" s="16" t="s">
        <v>5494</v>
      </c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X946" s="6"/>
      <c r="Y946" s="6"/>
      <c r="Z946" s="6"/>
      <c r="AA946" s="6"/>
      <c r="AB946" s="6"/>
      <c r="AC946" s="6"/>
      <c r="AD946" s="6"/>
      <c r="AE946" s="6"/>
      <c r="AF946" s="6" t="s">
        <v>247</v>
      </c>
      <c r="AG946" s="6"/>
      <c r="AH946" s="6" t="s">
        <v>319</v>
      </c>
      <c r="AI946" s="6"/>
      <c r="AJ946" s="6" t="s">
        <v>2848</v>
      </c>
      <c r="AK946" s="6"/>
      <c r="AL946" s="6" t="s">
        <v>2849</v>
      </c>
      <c r="AM946" s="5">
        <v>1</v>
      </c>
      <c r="AN946" s="10" t="s">
        <v>2850</v>
      </c>
      <c r="AO946" s="10" t="s">
        <v>2851</v>
      </c>
      <c r="AP946" s="6"/>
      <c r="AQ946" s="10"/>
      <c r="AR946" s="10" t="s">
        <v>8</v>
      </c>
      <c r="AS946" s="10" t="s">
        <v>22</v>
      </c>
      <c r="AT946" s="10" t="s">
        <v>19</v>
      </c>
      <c r="AU946" s="10" t="s">
        <v>11</v>
      </c>
      <c r="AV946" s="10"/>
      <c r="AW946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'Salacisavirus' ,/*[subgenus]=*/NULL,/*[species]=*/ 'Prochlorococcus virus PSSM2' ,/*[isType]=*/ '1' ,/*[exemplarAccessions]=*/ 'AY939844' ,/*[exemplarName]=*/ 'Prochlorococcus phage P-SSM2'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6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6" s="60" t="str">
        <f t="shared" ca="1" si="101"/>
        <v>/*[filename]=*/ 'ICTV MSL Release 35 2019 Changes.2.col_mapped.SQLinsert.xlsx' ,/*[sort]=*/ '937'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6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6" s="60" t="str">
        <f t="shared" si="103"/>
        <v xml:space="preserve">,/*[subclass]=*/NULL,/*[order]=*/ 'Caudovirales' ,/*[suborder]=*/NULL,/*[family]=*/ 'Myoviridae' ,/*[subfamily]=*/NULL,/*[genus]=*/ 'Salacisavirus' ,/*[subgenus]=*/NULL,/*[species]=*/ 'Prochlorococcus virus PSSM2' ,/*[isType]=*/ '1' ,/*[exemplarAccessions]=*/ 'AY939844' ,/*[exemplarName]=*/ 'Prochlorococcus phage P-SSM2' ,/*[abbrev]=*/NULL,/*[exemplarIsolate]=*/NULL,/*[isComplete]=*/ 'CG' ,/*[molecule]=*/ 'dsDNA' </v>
      </c>
      <c r="BB946" s="60" t="str">
        <f t="shared" si="104"/>
        <v xml:space="preserve">,/*[change]=*/ 'Create new; assign as type species' ,/*[rank]=*/ 'species' </v>
      </c>
    </row>
    <row r="947" spans="1:54" x14ac:dyDescent="0.2">
      <c r="A9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7" s="14">
        <v>938</v>
      </c>
      <c r="D947" s="16" t="s">
        <v>2836</v>
      </c>
      <c r="E947" s="14" t="s">
        <v>5822</v>
      </c>
      <c r="F947" s="16" t="s">
        <v>5494</v>
      </c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X947" s="6"/>
      <c r="Y947" s="6"/>
      <c r="Z947" s="6"/>
      <c r="AA947" s="6"/>
      <c r="AB947" s="6"/>
      <c r="AC947" s="6"/>
      <c r="AD947" s="6"/>
      <c r="AE947" s="6"/>
      <c r="AF947" s="6" t="s">
        <v>247</v>
      </c>
      <c r="AG947" s="6"/>
      <c r="AH947" s="6" t="s">
        <v>319</v>
      </c>
      <c r="AI947" s="6"/>
      <c r="AJ947" s="6" t="s">
        <v>2852</v>
      </c>
      <c r="AK947" s="6"/>
      <c r="AL947" s="6"/>
      <c r="AM947" s="6"/>
      <c r="AN947" s="10"/>
      <c r="AO947" s="10"/>
      <c r="AP947" s="10"/>
      <c r="AQ947" s="10"/>
      <c r="AR947" s="10"/>
      <c r="AS947" s="10"/>
      <c r="AT947" s="10" t="s">
        <v>10</v>
      </c>
      <c r="AU947" s="10" t="s">
        <v>13</v>
      </c>
      <c r="AV947" s="10"/>
      <c r="AW947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'Nerrivikvirus'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7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7" s="60" t="str">
        <f t="shared" ca="1" si="101"/>
        <v>/*[filename]=*/ 'ICTV MSL Release 35 2019 Changes.2.col_mapped.SQLinsert.xlsx' ,/*[sort]=*/ '938'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7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7" s="60" t="str">
        <f t="shared" si="103"/>
        <v>,/*[subclass]=*/NULL,/*[order]=*/ 'Caudovirales' ,/*[suborder]=*/NULL,/*[family]=*/ 'Myoviridae' ,/*[subfamily]=*/NULL,/*[genus]=*/ 'Nerrivikvirus' ,/*[subgenus]=*/NULL,/*[species]=*/NULL,/*[isType]=*/NULL,/*[exemplarAccessions]=*/NULL,/*[exemplarName]=*/NULL,/*[abbrev]=*/NULL,/*[exemplarIsolate]=*/NULL,/*[isComplete]=*/NULL,/*[molecule]=*/NULL</v>
      </c>
      <c r="BB947" s="60" t="str">
        <f t="shared" si="104"/>
        <v xml:space="preserve">,/*[change]=*/ 'Create new' ,/*[rank]=*/ 'genus' </v>
      </c>
    </row>
    <row r="948" spans="1:54" x14ac:dyDescent="0.2">
      <c r="A9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8" s="14">
        <v>939</v>
      </c>
      <c r="D948" s="16" t="s">
        <v>2836</v>
      </c>
      <c r="E948" s="14" t="s">
        <v>5822</v>
      </c>
      <c r="F948" s="16" t="s">
        <v>5494</v>
      </c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X948" s="6"/>
      <c r="Y948" s="6"/>
      <c r="Z948" s="6"/>
      <c r="AA948" s="6"/>
      <c r="AB948" s="6"/>
      <c r="AC948" s="6"/>
      <c r="AD948" s="6"/>
      <c r="AE948" s="6"/>
      <c r="AF948" s="6" t="s">
        <v>247</v>
      </c>
      <c r="AG948" s="6"/>
      <c r="AH948" s="6" t="s">
        <v>319</v>
      </c>
      <c r="AI948" s="6"/>
      <c r="AJ948" s="6" t="s">
        <v>2852</v>
      </c>
      <c r="AK948" s="6"/>
      <c r="AL948" s="6" t="s">
        <v>2853</v>
      </c>
      <c r="AM948" s="5">
        <v>1</v>
      </c>
      <c r="AN948" s="10" t="s">
        <v>2854</v>
      </c>
      <c r="AO948" s="10" t="s">
        <v>2855</v>
      </c>
      <c r="AP948" s="10"/>
      <c r="AQ948" s="10"/>
      <c r="AR948" s="10" t="s">
        <v>8</v>
      </c>
      <c r="AS948" s="10" t="s">
        <v>22</v>
      </c>
      <c r="AT948" s="10" t="s">
        <v>19</v>
      </c>
      <c r="AU948" s="10" t="s">
        <v>11</v>
      </c>
      <c r="AV948" s="10"/>
      <c r="AW948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'Nerrivikvirus' ,/*[subgenus]=*/NULL,/*[species]=*/ 'Synechococcus virus SRIM2' ,/*[isType]=*/ '1' ,/*[exemplarAccessions]=*/ 'HQ317292.1' ,/*[exemplarName]=*/ 'Synechococcus phage S-RIM2 R1_1999'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8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8" s="60" t="str">
        <f t="shared" ca="1" si="101"/>
        <v>/*[filename]=*/ 'ICTV MSL Release 35 2019 Changes.2.col_mapped.SQLinsert.xlsx' ,/*[sort]=*/ '939'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8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8" s="60" t="str">
        <f t="shared" si="103"/>
        <v xml:space="preserve">,/*[subclass]=*/NULL,/*[order]=*/ 'Caudovirales' ,/*[suborder]=*/NULL,/*[family]=*/ 'Myoviridae' ,/*[subfamily]=*/NULL,/*[genus]=*/ 'Nerrivikvirus' ,/*[subgenus]=*/NULL,/*[species]=*/ 'Synechococcus virus SRIM2' ,/*[isType]=*/ '1' ,/*[exemplarAccessions]=*/ 'HQ317292.1' ,/*[exemplarName]=*/ 'Synechococcus phage S-RIM2 R1_1999' ,/*[abbrev]=*/NULL,/*[exemplarIsolate]=*/NULL,/*[isComplete]=*/ 'CG' ,/*[molecule]=*/ 'dsDNA' </v>
      </c>
      <c r="BB948" s="60" t="str">
        <f t="shared" si="104"/>
        <v xml:space="preserve">,/*[change]=*/ 'Create new; assign as type species' ,/*[rank]=*/ 'species' </v>
      </c>
    </row>
    <row r="949" spans="1:54" x14ac:dyDescent="0.2">
      <c r="A9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9" s="14">
        <v>940</v>
      </c>
      <c r="D949" s="16" t="s">
        <v>2836</v>
      </c>
      <c r="E949" s="14" t="s">
        <v>5822</v>
      </c>
      <c r="F949" s="16" t="s">
        <v>5494</v>
      </c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X949" s="6"/>
      <c r="Y949" s="6"/>
      <c r="Z949" s="6"/>
      <c r="AA949" s="6"/>
      <c r="AB949" s="6"/>
      <c r="AC949" s="6"/>
      <c r="AD949" s="6"/>
      <c r="AE949" s="6"/>
      <c r="AF949" s="6" t="s">
        <v>247</v>
      </c>
      <c r="AG949" s="6"/>
      <c r="AH949" s="6" t="s">
        <v>319</v>
      </c>
      <c r="AI949" s="6"/>
      <c r="AJ949" s="6" t="s">
        <v>2856</v>
      </c>
      <c r="AK949" s="6"/>
      <c r="AL949" s="6"/>
      <c r="AM949" s="6"/>
      <c r="AN949" s="10"/>
      <c r="AO949" s="10"/>
      <c r="AP949" s="10"/>
      <c r="AQ949" s="10"/>
      <c r="AR949" s="10"/>
      <c r="AS949" s="10"/>
      <c r="AT949" s="10" t="s">
        <v>10</v>
      </c>
      <c r="AU949" s="10" t="s">
        <v>13</v>
      </c>
      <c r="AV949" s="10"/>
      <c r="AW949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9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9" s="60" t="str">
        <f t="shared" ca="1" si="101"/>
        <v>/*[filename]=*/ 'ICTV MSL Release 35 2019 Changes.2.col_mapped.SQLinsert.xlsx' ,/*[sort]=*/ '940'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9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9" s="60" t="str">
        <f t="shared" si="103"/>
        <v>,/*[subclass]=*/NULL,/*[order]=*/ 'Caudovirales' ,/*[suborder]=*/NULL,/*[family]=*/ 'Myoviridae' ,/*[subfamily]=*/NULL,/*[genus]=*/ 'Brizovirus' ,/*[subgenus]=*/NULL,/*[species]=*/NULL,/*[isType]=*/NULL,/*[exemplarAccessions]=*/NULL,/*[exemplarName]=*/NULL,/*[abbrev]=*/NULL,/*[exemplarIsolate]=*/NULL,/*[isComplete]=*/NULL,/*[molecule]=*/NULL</v>
      </c>
      <c r="BB949" s="60" t="str">
        <f t="shared" si="104"/>
        <v xml:space="preserve">,/*[change]=*/ 'Create new' ,/*[rank]=*/ 'genus' </v>
      </c>
    </row>
    <row r="950" spans="1:54" x14ac:dyDescent="0.2">
      <c r="A9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0" s="14">
        <v>941</v>
      </c>
      <c r="D950" s="16" t="s">
        <v>2836</v>
      </c>
      <c r="E950" s="14" t="s">
        <v>5822</v>
      </c>
      <c r="F950" s="16" t="s">
        <v>5494</v>
      </c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X950" s="6"/>
      <c r="Y950" s="6"/>
      <c r="Z950" s="6"/>
      <c r="AA950" s="6"/>
      <c r="AB950" s="6"/>
      <c r="AC950" s="6"/>
      <c r="AD950" s="6"/>
      <c r="AE950" s="6"/>
      <c r="AF950" s="6" t="s">
        <v>247</v>
      </c>
      <c r="AG950" s="6"/>
      <c r="AH950" s="6" t="s">
        <v>319</v>
      </c>
      <c r="AI950" s="6"/>
      <c r="AJ950" s="6" t="s">
        <v>2856</v>
      </c>
      <c r="AK950" s="6"/>
      <c r="AL950" s="6" t="s">
        <v>2857</v>
      </c>
      <c r="AM950" s="5">
        <v>1</v>
      </c>
      <c r="AN950" s="10" t="s">
        <v>2858</v>
      </c>
      <c r="AO950" s="10" t="s">
        <v>2859</v>
      </c>
      <c r="AP950" s="6"/>
      <c r="AQ950" s="10"/>
      <c r="AR950" s="10" t="s">
        <v>8</v>
      </c>
      <c r="AS950" s="10" t="s">
        <v>22</v>
      </c>
      <c r="AT950" s="10" t="s">
        <v>19</v>
      </c>
      <c r="AU950" s="10" t="s">
        <v>11</v>
      </c>
      <c r="AV950" s="10"/>
      <c r="AW950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'Synechococcus virus SRIM12-01' ,/*[isType]=*/ '1' ,/*[exemplarAccessions]=*/ 'KX349310' ,/*[exemplarName]=*/ 'Cyanophage S-RIM12 isolate RW_01_0310'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50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0" s="60" t="str">
        <f t="shared" ca="1" si="101"/>
        <v>/*[filename]=*/ 'ICTV MSL Release 35 2019 Changes.2.col_mapped.SQLinsert.xlsx' ,/*[sort]=*/ '941'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0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0" s="60" t="str">
        <f t="shared" si="103"/>
        <v xml:space="preserve">,/*[subclass]=*/NULL,/*[order]=*/ 'Caudovirales' ,/*[suborder]=*/NULL,/*[family]=*/ 'Myoviridae' ,/*[subfamily]=*/NULL,/*[genus]=*/ 'Brizovirus' ,/*[subgenus]=*/NULL,/*[species]=*/ 'Synechococcus virus SRIM12-01' ,/*[isType]=*/ '1' ,/*[exemplarAccessions]=*/ 'KX349310' ,/*[exemplarName]=*/ 'Cyanophage S-RIM12 isolate RW_01_0310' ,/*[abbrev]=*/NULL,/*[exemplarIsolate]=*/NULL,/*[isComplete]=*/ 'CG' ,/*[molecule]=*/ 'dsDNA' </v>
      </c>
      <c r="BB950" s="60" t="str">
        <f t="shared" si="104"/>
        <v xml:space="preserve">,/*[change]=*/ 'Create new; assign as type species' ,/*[rank]=*/ 'species' </v>
      </c>
    </row>
    <row r="951" spans="1:54" x14ac:dyDescent="0.2">
      <c r="A9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1" s="14">
        <v>942</v>
      </c>
      <c r="D951" s="16" t="s">
        <v>2836</v>
      </c>
      <c r="E951" s="14" t="s">
        <v>5822</v>
      </c>
      <c r="F951" s="16" t="s">
        <v>5494</v>
      </c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X951" s="6"/>
      <c r="Y951" s="6"/>
      <c r="Z951" s="6"/>
      <c r="AA951" s="6"/>
      <c r="AB951" s="6"/>
      <c r="AC951" s="6"/>
      <c r="AD951" s="6"/>
      <c r="AE951" s="6"/>
      <c r="AF951" s="6" t="s">
        <v>247</v>
      </c>
      <c r="AG951" s="6"/>
      <c r="AH951" s="6" t="s">
        <v>319</v>
      </c>
      <c r="AI951" s="6"/>
      <c r="AJ951" s="6" t="s">
        <v>2856</v>
      </c>
      <c r="AK951" s="6"/>
      <c r="AL951" s="6" t="s">
        <v>2860</v>
      </c>
      <c r="AM951" s="5">
        <v>0</v>
      </c>
      <c r="AN951" s="10" t="s">
        <v>2861</v>
      </c>
      <c r="AO951" s="10" t="s">
        <v>2862</v>
      </c>
      <c r="AP951" s="6"/>
      <c r="AQ951" s="10"/>
      <c r="AR951" s="10" t="s">
        <v>8</v>
      </c>
      <c r="AS951" s="10" t="s">
        <v>22</v>
      </c>
      <c r="AT951" s="10" t="s">
        <v>10</v>
      </c>
      <c r="AU951" s="10" t="s">
        <v>11</v>
      </c>
      <c r="AV951" s="10"/>
      <c r="AW951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'Synechococcus virus SRIM12-06' ,/*[isType]=*/ '0' ,/*[exemplarAccessions]=*/ 'KX349313' ,/*[exemplarName]=*/ 'Cyanophage S-RIM12 isolate RW_06_0310'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1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1" s="60" t="str">
        <f t="shared" ca="1" si="101"/>
        <v>/*[filename]=*/ 'ICTV MSL Release 35 2019 Changes.2.col_mapped.SQLinsert.xlsx' ,/*[sort]=*/ '942'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1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1" s="60" t="str">
        <f t="shared" si="103"/>
        <v xml:space="preserve">,/*[subclass]=*/NULL,/*[order]=*/ 'Caudovirales' ,/*[suborder]=*/NULL,/*[family]=*/ 'Myoviridae' ,/*[subfamily]=*/NULL,/*[genus]=*/ 'Brizovirus' ,/*[subgenus]=*/NULL,/*[species]=*/ 'Synechococcus virus SRIM12-06' ,/*[isType]=*/ '0' ,/*[exemplarAccessions]=*/ 'KX349313' ,/*[exemplarName]=*/ 'Cyanophage S-RIM12 isolate RW_06_0310' ,/*[abbrev]=*/NULL,/*[exemplarIsolate]=*/NULL,/*[isComplete]=*/ 'CG' ,/*[molecule]=*/ 'dsDNA' </v>
      </c>
      <c r="BB951" s="60" t="str">
        <f t="shared" si="104"/>
        <v xml:space="preserve">,/*[change]=*/ 'Create new' ,/*[rank]=*/ 'species' </v>
      </c>
    </row>
    <row r="952" spans="1:54" x14ac:dyDescent="0.2">
      <c r="A9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2" s="14">
        <v>943</v>
      </c>
      <c r="D952" s="16" t="s">
        <v>2836</v>
      </c>
      <c r="E952" s="14" t="s">
        <v>5822</v>
      </c>
      <c r="F952" s="16" t="s">
        <v>5494</v>
      </c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X952" s="6"/>
      <c r="Y952" s="6"/>
      <c r="Z952" s="6"/>
      <c r="AA952" s="6"/>
      <c r="AB952" s="6"/>
      <c r="AC952" s="6"/>
      <c r="AD952" s="6"/>
      <c r="AE952" s="6"/>
      <c r="AF952" s="6" t="s">
        <v>247</v>
      </c>
      <c r="AG952" s="6"/>
      <c r="AH952" s="6" t="s">
        <v>319</v>
      </c>
      <c r="AI952" s="6"/>
      <c r="AJ952" s="6" t="s">
        <v>2856</v>
      </c>
      <c r="AK952" s="6"/>
      <c r="AL952" s="6" t="s">
        <v>2863</v>
      </c>
      <c r="AM952" s="5">
        <v>0</v>
      </c>
      <c r="AN952" s="10" t="s">
        <v>2864</v>
      </c>
      <c r="AO952" s="10" t="s">
        <v>2865</v>
      </c>
      <c r="AP952" s="6"/>
      <c r="AQ952" s="10"/>
      <c r="AR952" s="10" t="s">
        <v>8</v>
      </c>
      <c r="AS952" s="10" t="s">
        <v>22</v>
      </c>
      <c r="AT952" s="10" t="s">
        <v>10</v>
      </c>
      <c r="AU952" s="10" t="s">
        <v>11</v>
      </c>
      <c r="AV952" s="10"/>
      <c r="AW952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'Prochlorococcus virus Syn33' ,/*[isType]=*/ '0' ,/*[exemplarAccessions]=*/ 'GU071108.1' ,/*[exemplarName]=*/ 'Prochlorococcus phage Syn33'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2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2" s="60" t="str">
        <f t="shared" ca="1" si="101"/>
        <v>/*[filename]=*/ 'ICTV MSL Release 35 2019 Changes.2.col_mapped.SQLinsert.xlsx' ,/*[sort]=*/ '943'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2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2" s="60" t="str">
        <f t="shared" si="103"/>
        <v xml:space="preserve">,/*[subclass]=*/NULL,/*[order]=*/ 'Caudovirales' ,/*[suborder]=*/NULL,/*[family]=*/ 'Myoviridae' ,/*[subfamily]=*/NULL,/*[genus]=*/ 'Brizovirus' ,/*[subgenus]=*/NULL,/*[species]=*/ 'Prochlorococcus virus Syn33' ,/*[isType]=*/ '0' ,/*[exemplarAccessions]=*/ 'GU071108.1' ,/*[exemplarName]=*/ 'Prochlorococcus phage Syn33' ,/*[abbrev]=*/NULL,/*[exemplarIsolate]=*/NULL,/*[isComplete]=*/ 'CG' ,/*[molecule]=*/ 'dsDNA' </v>
      </c>
      <c r="BB952" s="60" t="str">
        <f t="shared" si="104"/>
        <v xml:space="preserve">,/*[change]=*/ 'Create new' ,/*[rank]=*/ 'species' </v>
      </c>
    </row>
    <row r="953" spans="1:54" x14ac:dyDescent="0.2">
      <c r="A9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3" s="14">
        <v>944</v>
      </c>
      <c r="D953" s="16" t="s">
        <v>2836</v>
      </c>
      <c r="E953" s="14" t="s">
        <v>5822</v>
      </c>
      <c r="F953" s="16" t="s">
        <v>5494</v>
      </c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X953" s="6"/>
      <c r="Y953" s="6"/>
      <c r="Z953" s="6"/>
      <c r="AA953" s="6"/>
      <c r="AB953" s="6"/>
      <c r="AC953" s="6"/>
      <c r="AD953" s="6"/>
      <c r="AE953" s="6"/>
      <c r="AF953" s="6" t="s">
        <v>247</v>
      </c>
      <c r="AG953" s="6"/>
      <c r="AH953" s="6" t="s">
        <v>319</v>
      </c>
      <c r="AI953" s="6"/>
      <c r="AJ953" s="6" t="s">
        <v>2856</v>
      </c>
      <c r="AK953" s="6"/>
      <c r="AL953" s="6" t="s">
        <v>2866</v>
      </c>
      <c r="AM953" s="5">
        <v>0</v>
      </c>
      <c r="AN953" s="10" t="s">
        <v>2867</v>
      </c>
      <c r="AO953" s="10" t="s">
        <v>2868</v>
      </c>
      <c r="AP953" s="6"/>
      <c r="AQ953" s="10"/>
      <c r="AR953" s="10" t="s">
        <v>8</v>
      </c>
      <c r="AS953" s="10" t="s">
        <v>22</v>
      </c>
      <c r="AT953" s="10" t="s">
        <v>10</v>
      </c>
      <c r="AU953" s="10" t="s">
        <v>11</v>
      </c>
      <c r="AV953" s="10"/>
      <c r="AW953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'Synechococcus virus SRIM12-08' ,/*[isType]=*/ '0' ,/*[exemplarAccessions]=*/ 'KX349323' ,/*[exemplarName]=*/ 'Cyanophage S-RIM12 isolate W1_08_0910'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3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3" s="60" t="str">
        <f t="shared" ca="1" si="101"/>
        <v>/*[filename]=*/ 'ICTV MSL Release 35 2019 Changes.2.col_mapped.SQLinsert.xlsx' ,/*[sort]=*/ '944'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3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3" s="60" t="str">
        <f t="shared" si="103"/>
        <v xml:space="preserve">,/*[subclass]=*/NULL,/*[order]=*/ 'Caudovirales' ,/*[suborder]=*/NULL,/*[family]=*/ 'Myoviridae' ,/*[subfamily]=*/NULL,/*[genus]=*/ 'Brizovirus' ,/*[subgenus]=*/NULL,/*[species]=*/ 'Synechococcus virus SRIM12-08' ,/*[isType]=*/ '0' ,/*[exemplarAccessions]=*/ 'KX349323' ,/*[exemplarName]=*/ 'Cyanophage S-RIM12 isolate W1_08_0910' ,/*[abbrev]=*/NULL,/*[exemplarIsolate]=*/NULL,/*[isComplete]=*/ 'CG' ,/*[molecule]=*/ 'dsDNA' </v>
      </c>
      <c r="BB953" s="60" t="str">
        <f t="shared" si="104"/>
        <v xml:space="preserve">,/*[change]=*/ 'Create new' ,/*[rank]=*/ 'species' </v>
      </c>
    </row>
    <row r="954" spans="1:54" x14ac:dyDescent="0.2">
      <c r="A9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4" s="14">
        <v>945</v>
      </c>
      <c r="D954" s="16" t="s">
        <v>2836</v>
      </c>
      <c r="E954" s="14" t="s">
        <v>5822</v>
      </c>
      <c r="F954" s="16" t="s">
        <v>5494</v>
      </c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X954" s="6"/>
      <c r="Y954" s="6"/>
      <c r="Z954" s="6"/>
      <c r="AA954" s="6"/>
      <c r="AB954" s="6"/>
      <c r="AC954" s="6"/>
      <c r="AD954" s="6"/>
      <c r="AE954" s="6"/>
      <c r="AF954" s="6" t="s">
        <v>247</v>
      </c>
      <c r="AG954" s="6"/>
      <c r="AH954" s="6" t="s">
        <v>319</v>
      </c>
      <c r="AI954" s="6"/>
      <c r="AJ954" s="6" t="s">
        <v>2869</v>
      </c>
      <c r="AK954" s="6"/>
      <c r="AL954" s="6"/>
      <c r="AM954" s="6"/>
      <c r="AN954" s="10"/>
      <c r="AO954" s="10"/>
      <c r="AP954" s="6"/>
      <c r="AQ954" s="10"/>
      <c r="AR954" s="10"/>
      <c r="AS954" s="10"/>
      <c r="AT954" s="10" t="s">
        <v>10</v>
      </c>
      <c r="AU954" s="10" t="s">
        <v>13</v>
      </c>
      <c r="AV954" s="10"/>
      <c r="AW954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'Nereusvirus'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54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4" s="60" t="str">
        <f t="shared" ca="1" si="101"/>
        <v>/*[filename]=*/ 'ICTV MSL Release 35 2019 Changes.2.col_mapped.SQLinsert.xlsx' ,/*[sort]=*/ '945'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4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4" s="60" t="str">
        <f t="shared" si="103"/>
        <v>,/*[subclass]=*/NULL,/*[order]=*/ 'Caudovirales' ,/*[suborder]=*/NULL,/*[family]=*/ 'Myoviridae' ,/*[subfamily]=*/NULL,/*[genus]=*/ 'Nereusvirus' ,/*[subgenus]=*/NULL,/*[species]=*/NULL,/*[isType]=*/NULL,/*[exemplarAccessions]=*/NULL,/*[exemplarName]=*/NULL,/*[abbrev]=*/NULL,/*[exemplarIsolate]=*/NULL,/*[isComplete]=*/NULL,/*[molecule]=*/NULL</v>
      </c>
      <c r="BB954" s="60" t="str">
        <f t="shared" si="104"/>
        <v xml:space="preserve">,/*[change]=*/ 'Create new' ,/*[rank]=*/ 'genus' </v>
      </c>
    </row>
    <row r="955" spans="1:54" x14ac:dyDescent="0.2">
      <c r="A9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5" s="14">
        <v>946</v>
      </c>
      <c r="D955" s="16" t="s">
        <v>2836</v>
      </c>
      <c r="E955" s="14" t="s">
        <v>5822</v>
      </c>
      <c r="F955" s="16" t="s">
        <v>5494</v>
      </c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X955" s="6"/>
      <c r="Y955" s="6"/>
      <c r="Z955" s="6"/>
      <c r="AA955" s="6"/>
      <c r="AB955" s="6"/>
      <c r="AC955" s="6"/>
      <c r="AD955" s="6"/>
      <c r="AE955" s="6"/>
      <c r="AF955" s="6" t="s">
        <v>247</v>
      </c>
      <c r="AG955" s="6"/>
      <c r="AH955" s="6" t="s">
        <v>319</v>
      </c>
      <c r="AI955" s="6"/>
      <c r="AJ955" s="6" t="s">
        <v>2869</v>
      </c>
      <c r="AK955" s="6"/>
      <c r="AL955" s="6" t="s">
        <v>2870</v>
      </c>
      <c r="AM955" s="5">
        <v>1</v>
      </c>
      <c r="AN955" s="10" t="s">
        <v>2871</v>
      </c>
      <c r="AO955" s="10" t="s">
        <v>2872</v>
      </c>
      <c r="AP955" s="6"/>
      <c r="AQ955" s="10"/>
      <c r="AR955" s="10" t="s">
        <v>8</v>
      </c>
      <c r="AS955" s="10" t="s">
        <v>22</v>
      </c>
      <c r="AT955" s="10" t="s">
        <v>19</v>
      </c>
      <c r="AU955" s="10" t="s">
        <v>11</v>
      </c>
      <c r="AV955" s="10"/>
      <c r="AW955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'Nereusvirus' ,/*[subgenus]=*/NULL,/*[species]=*/ 'Synechococcus virus ACG2014bSyn9311C4' ,/*[isType]=*/ '1' ,/*[exemplarAccessions]=*/ 'KJ019133' ,/*[exemplarName]=*/ 'Synechococcus phage ACG-2014b isolate Syn9311C4'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55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5" s="60" t="str">
        <f t="shared" ca="1" si="101"/>
        <v>/*[filename]=*/ 'ICTV MSL Release 35 2019 Changes.2.col_mapped.SQLinsert.xlsx' ,/*[sort]=*/ '946'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5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5" s="60" t="str">
        <f t="shared" si="103"/>
        <v xml:space="preserve">,/*[subclass]=*/NULL,/*[order]=*/ 'Caudovirales' ,/*[suborder]=*/NULL,/*[family]=*/ 'Myoviridae' ,/*[subfamily]=*/NULL,/*[genus]=*/ 'Nereusvirus' ,/*[subgenus]=*/NULL,/*[species]=*/ 'Synechococcus virus ACG2014bSyn9311C4' ,/*[isType]=*/ '1' ,/*[exemplarAccessions]=*/ 'KJ019133' ,/*[exemplarName]=*/ 'Synechococcus phage ACG-2014b isolate Syn9311C4' ,/*[abbrev]=*/NULL,/*[exemplarIsolate]=*/NULL,/*[isComplete]=*/ 'CG' ,/*[molecule]=*/ 'dsDNA' </v>
      </c>
      <c r="BB955" s="60" t="str">
        <f t="shared" si="104"/>
        <v xml:space="preserve">,/*[change]=*/ 'Create new; assign as type species' ,/*[rank]=*/ 'species' </v>
      </c>
    </row>
    <row r="956" spans="1:54" x14ac:dyDescent="0.2">
      <c r="A9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6" s="14">
        <v>947</v>
      </c>
      <c r="D956" s="16" t="s">
        <v>2836</v>
      </c>
      <c r="E956" s="14" t="s">
        <v>5822</v>
      </c>
      <c r="F956" s="16" t="s">
        <v>5494</v>
      </c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X956" s="6"/>
      <c r="Y956" s="6"/>
      <c r="Z956" s="6"/>
      <c r="AA956" s="6"/>
      <c r="AB956" s="6"/>
      <c r="AC956" s="6"/>
      <c r="AD956" s="6"/>
      <c r="AE956" s="6"/>
      <c r="AF956" s="6" t="s">
        <v>247</v>
      </c>
      <c r="AG956" s="6"/>
      <c r="AH956" s="6" t="s">
        <v>319</v>
      </c>
      <c r="AI956" s="6"/>
      <c r="AJ956" s="6" t="s">
        <v>2869</v>
      </c>
      <c r="AK956" s="6"/>
      <c r="AL956" s="6" t="s">
        <v>2873</v>
      </c>
      <c r="AM956" s="5">
        <v>0</v>
      </c>
      <c r="AN956" s="10" t="s">
        <v>2874</v>
      </c>
      <c r="AO956" s="10" t="s">
        <v>2875</v>
      </c>
      <c r="AP956" s="6"/>
      <c r="AQ956" s="10"/>
      <c r="AR956" s="10" t="s">
        <v>8</v>
      </c>
      <c r="AS956" s="10" t="s">
        <v>22</v>
      </c>
      <c r="AT956" s="10" t="s">
        <v>10</v>
      </c>
      <c r="AU956" s="10" t="s">
        <v>11</v>
      </c>
      <c r="AV956" s="10"/>
      <c r="AW956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'Nereusvirus' ,/*[subgenus]=*/NULL,/*[species]=*/ 'Synechococcus virus ACG2014bSyn7803C61' ,/*[isType]=*/ '0' ,/*[exemplarAccessions]=*/ 'KJ019040' ,/*[exemplarName]=*/ 'Synechococcus phage ACG-2014b isolate Syn7803C61'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6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6" s="60" t="str">
        <f t="shared" ca="1" si="101"/>
        <v>/*[filename]=*/ 'ICTV MSL Release 35 2019 Changes.2.col_mapped.SQLinsert.xlsx' ,/*[sort]=*/ '947'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6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6" s="60" t="str">
        <f t="shared" si="103"/>
        <v xml:space="preserve">,/*[subclass]=*/NULL,/*[order]=*/ 'Caudovirales' ,/*[suborder]=*/NULL,/*[family]=*/ 'Myoviridae' ,/*[subfamily]=*/NULL,/*[genus]=*/ 'Nereusvirus' ,/*[subgenus]=*/NULL,/*[species]=*/ 'Synechococcus virus ACG2014bSyn7803C61' ,/*[isType]=*/ '0' ,/*[exemplarAccessions]=*/ 'KJ019040' ,/*[exemplarName]=*/ 'Synechococcus phage ACG-2014b isolate Syn7803C61' ,/*[abbrev]=*/NULL,/*[exemplarIsolate]=*/NULL,/*[isComplete]=*/ 'CG' ,/*[molecule]=*/ 'dsDNA' </v>
      </c>
      <c r="BB956" s="60" t="str">
        <f t="shared" si="104"/>
        <v xml:space="preserve">,/*[change]=*/ 'Create new' ,/*[rank]=*/ 'species' </v>
      </c>
    </row>
    <row r="957" spans="1:54" x14ac:dyDescent="0.2">
      <c r="A9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7" s="14">
        <v>948</v>
      </c>
      <c r="D957" s="16" t="s">
        <v>2836</v>
      </c>
      <c r="E957" s="14" t="s">
        <v>5822</v>
      </c>
      <c r="F957" s="16" t="s">
        <v>5494</v>
      </c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X957" s="6"/>
      <c r="Y957" s="6"/>
      <c r="Z957" s="6"/>
      <c r="AA957" s="6"/>
      <c r="AB957" s="6"/>
      <c r="AC957" s="6"/>
      <c r="AD957" s="6"/>
      <c r="AE957" s="6"/>
      <c r="AF957" s="6" t="s">
        <v>247</v>
      </c>
      <c r="AG957" s="6"/>
      <c r="AH957" s="6" t="s">
        <v>319</v>
      </c>
      <c r="AI957" s="6"/>
      <c r="AJ957" s="6" t="s">
        <v>2876</v>
      </c>
      <c r="AK957" s="6"/>
      <c r="AL957" s="6"/>
      <c r="AM957" s="6"/>
      <c r="AN957" s="10"/>
      <c r="AO957" s="10"/>
      <c r="AP957" s="6"/>
      <c r="AQ957" s="10"/>
      <c r="AR957" s="10"/>
      <c r="AS957" s="10"/>
      <c r="AT957" s="10" t="s">
        <v>10</v>
      </c>
      <c r="AU957" s="10" t="s">
        <v>13</v>
      </c>
      <c r="AV957" s="10"/>
      <c r="AW957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'Acionnavirus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57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7" s="60" t="str">
        <f t="shared" ca="1" si="101"/>
        <v>/*[filename]=*/ 'ICTV MSL Release 35 2019 Changes.2.col_mapped.SQLinsert.xlsx' ,/*[sort]=*/ '948'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7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7" s="60" t="str">
        <f t="shared" si="103"/>
        <v>,/*[subclass]=*/NULL,/*[order]=*/ 'Caudovirales' ,/*[suborder]=*/NULL,/*[family]=*/ 'Myoviridae' ,/*[subfamily]=*/NULL,/*[genus]=*/ 'Acionnavirus ' ,/*[subgenus]=*/NULL,/*[species]=*/NULL,/*[isType]=*/NULL,/*[exemplarAccessions]=*/NULL,/*[exemplarName]=*/NULL,/*[abbrev]=*/NULL,/*[exemplarIsolate]=*/NULL,/*[isComplete]=*/NULL,/*[molecule]=*/NULL</v>
      </c>
      <c r="BB957" s="60" t="str">
        <f t="shared" si="104"/>
        <v xml:space="preserve">,/*[change]=*/ 'Create new' ,/*[rank]=*/ 'genus' </v>
      </c>
    </row>
    <row r="958" spans="1:54" x14ac:dyDescent="0.2">
      <c r="A9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8" s="14">
        <v>949</v>
      </c>
      <c r="D958" s="16" t="s">
        <v>2836</v>
      </c>
      <c r="E958" s="14" t="s">
        <v>5822</v>
      </c>
      <c r="F958" s="16" t="s">
        <v>5494</v>
      </c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X958" s="6"/>
      <c r="Y958" s="6"/>
      <c r="Z958" s="6"/>
      <c r="AA958" s="6"/>
      <c r="AB958" s="6"/>
      <c r="AC958" s="6"/>
      <c r="AD958" s="6"/>
      <c r="AE958" s="6"/>
      <c r="AF958" s="6" t="s">
        <v>247</v>
      </c>
      <c r="AG958" s="6"/>
      <c r="AH958" s="6" t="s">
        <v>319</v>
      </c>
      <c r="AI958" s="6"/>
      <c r="AJ958" s="6" t="s">
        <v>2876</v>
      </c>
      <c r="AK958" s="6"/>
      <c r="AL958" s="6" t="s">
        <v>2877</v>
      </c>
      <c r="AM958" s="5">
        <v>1</v>
      </c>
      <c r="AN958" s="10" t="s">
        <v>2878</v>
      </c>
      <c r="AO958" s="10" t="s">
        <v>2879</v>
      </c>
      <c r="AP958" s="6"/>
      <c r="AQ958" s="10"/>
      <c r="AR958" s="10" t="s">
        <v>8</v>
      </c>
      <c r="AS958" s="10" t="s">
        <v>22</v>
      </c>
      <c r="AT958" s="10" t="s">
        <v>19</v>
      </c>
      <c r="AU958" s="10" t="s">
        <v>11</v>
      </c>
      <c r="AV958" s="10"/>
      <c r="AW958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'Acionnavirus ' ,/*[subgenus]=*/NULL,/*[species]=*/ 'Synechococcus virus SMbCM100' ,/*[isType]=*/ '1' ,/*[exemplarAccessions]=*/ 'KF156340.1' ,/*[exemplarName]=*/ 'Synechococcus phage S-MbCM100'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58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8" s="60" t="str">
        <f t="shared" ca="1" si="101"/>
        <v>/*[filename]=*/ 'ICTV MSL Release 35 2019 Changes.2.col_mapped.SQLinsert.xlsx' ,/*[sort]=*/ '949'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8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8" s="60" t="str">
        <f t="shared" si="103"/>
        <v xml:space="preserve">,/*[subclass]=*/NULL,/*[order]=*/ 'Caudovirales' ,/*[suborder]=*/NULL,/*[family]=*/ 'Myoviridae' ,/*[subfamily]=*/NULL,/*[genus]=*/ 'Acionnavirus ' ,/*[subgenus]=*/NULL,/*[species]=*/ 'Synechococcus virus SMbCM100' ,/*[isType]=*/ '1' ,/*[exemplarAccessions]=*/ 'KF156340.1' ,/*[exemplarName]=*/ 'Synechococcus phage S-MbCM100' ,/*[abbrev]=*/NULL,/*[exemplarIsolate]=*/NULL,/*[isComplete]=*/ 'CG' ,/*[molecule]=*/ 'dsDNA' </v>
      </c>
      <c r="BB958" s="60" t="str">
        <f t="shared" si="104"/>
        <v xml:space="preserve">,/*[change]=*/ 'Create new; assign as type species' ,/*[rank]=*/ 'species' </v>
      </c>
    </row>
    <row r="959" spans="1:54" x14ac:dyDescent="0.2">
      <c r="A9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9" s="14">
        <v>950</v>
      </c>
      <c r="D959" s="16" t="s">
        <v>2836</v>
      </c>
      <c r="E959" s="14" t="s">
        <v>5822</v>
      </c>
      <c r="F959" s="16" t="s">
        <v>5494</v>
      </c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X959" s="6"/>
      <c r="Y959" s="6"/>
      <c r="Z959" s="6"/>
      <c r="AA959" s="6"/>
      <c r="AB959" s="6"/>
      <c r="AC959" s="6"/>
      <c r="AD959" s="6"/>
      <c r="AE959" s="6"/>
      <c r="AF959" s="6" t="s">
        <v>247</v>
      </c>
      <c r="AG959" s="6"/>
      <c r="AH959" s="6" t="s">
        <v>319</v>
      </c>
      <c r="AI959" s="6"/>
      <c r="AJ959" s="6" t="s">
        <v>2880</v>
      </c>
      <c r="AK959" s="6"/>
      <c r="AL959" s="6"/>
      <c r="AM959" s="6"/>
      <c r="AN959" s="10"/>
      <c r="AO959" s="10"/>
      <c r="AP959" s="6"/>
      <c r="AQ959" s="10"/>
      <c r="AR959" s="10"/>
      <c r="AS959" s="10"/>
      <c r="AT959" s="10" t="s">
        <v>10</v>
      </c>
      <c r="AU959" s="10" t="s">
        <v>13</v>
      </c>
      <c r="AV959" s="10"/>
      <c r="AW959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'Namakavirus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59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9" s="60" t="str">
        <f t="shared" ca="1" si="101"/>
        <v>/*[filename]=*/ 'ICTV MSL Release 35 2019 Changes.2.col_mapped.SQLinsert.xlsx' ,/*[sort]=*/ '950'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9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9" s="60" t="str">
        <f t="shared" si="103"/>
        <v>,/*[subclass]=*/NULL,/*[order]=*/ 'Caudovirales' ,/*[suborder]=*/NULL,/*[family]=*/ 'Myoviridae' ,/*[subfamily]=*/NULL,/*[genus]=*/ 'Namakavirus ' ,/*[subgenus]=*/NULL,/*[species]=*/NULL,/*[isType]=*/NULL,/*[exemplarAccessions]=*/NULL,/*[exemplarName]=*/NULL,/*[abbrev]=*/NULL,/*[exemplarIsolate]=*/NULL,/*[isComplete]=*/NULL,/*[molecule]=*/NULL</v>
      </c>
      <c r="BB959" s="60" t="str">
        <f t="shared" si="104"/>
        <v xml:space="preserve">,/*[change]=*/ 'Create new' ,/*[rank]=*/ 'genus' </v>
      </c>
    </row>
    <row r="960" spans="1:54" x14ac:dyDescent="0.2">
      <c r="A9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0" s="14">
        <v>951</v>
      </c>
      <c r="D960" s="16" t="s">
        <v>2836</v>
      </c>
      <c r="E960" s="14" t="s">
        <v>5822</v>
      </c>
      <c r="F960" s="16" t="s">
        <v>5494</v>
      </c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X960" s="6"/>
      <c r="Y960" s="6"/>
      <c r="Z960" s="6"/>
      <c r="AA960" s="6"/>
      <c r="AB960" s="6"/>
      <c r="AC960" s="6"/>
      <c r="AD960" s="6"/>
      <c r="AE960" s="6"/>
      <c r="AF960" s="6" t="s">
        <v>247</v>
      </c>
      <c r="AG960" s="6"/>
      <c r="AH960" s="6" t="s">
        <v>319</v>
      </c>
      <c r="AI960" s="6"/>
      <c r="AJ960" s="6" t="s">
        <v>2880</v>
      </c>
      <c r="AK960" s="6"/>
      <c r="AL960" s="6" t="s">
        <v>2881</v>
      </c>
      <c r="AM960" s="5">
        <v>1</v>
      </c>
      <c r="AN960" s="10" t="s">
        <v>2882</v>
      </c>
      <c r="AO960" s="10" t="s">
        <v>2883</v>
      </c>
      <c r="AP960" s="6"/>
      <c r="AQ960" s="10"/>
      <c r="AR960" s="10" t="s">
        <v>8</v>
      </c>
      <c r="AS960" s="10" t="s">
        <v>22</v>
      </c>
      <c r="AT960" s="10" t="s">
        <v>19</v>
      </c>
      <c r="AU960" s="10" t="s">
        <v>11</v>
      </c>
      <c r="AV960" s="10"/>
      <c r="AW960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'Namakavirus ' ,/*[subgenus]=*/NULL,/*[species]=*/ 'Synechococcus virus SMbCM6' ,/*[isType]=*/ '1' ,/*[exemplarAccessions]=*/ 'JN371768' ,/*[exemplarName]=*/ 'Synechococcus phage S-MbCM6'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0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0" s="60" t="str">
        <f t="shared" ca="1" si="101"/>
        <v>/*[filename]=*/ 'ICTV MSL Release 35 2019 Changes.2.col_mapped.SQLinsert.xlsx' ,/*[sort]=*/ '951'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0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0" s="60" t="str">
        <f t="shared" si="103"/>
        <v xml:space="preserve">,/*[subclass]=*/NULL,/*[order]=*/ 'Caudovirales' ,/*[suborder]=*/NULL,/*[family]=*/ 'Myoviridae' ,/*[subfamily]=*/NULL,/*[genus]=*/ 'Namakavirus ' ,/*[subgenus]=*/NULL,/*[species]=*/ 'Synechococcus virus SMbCM6' ,/*[isType]=*/ '1' ,/*[exemplarAccessions]=*/ 'JN371768' ,/*[exemplarName]=*/ 'Synechococcus phage S-MbCM6' ,/*[abbrev]=*/NULL,/*[exemplarIsolate]=*/NULL,/*[isComplete]=*/ 'CG' ,/*[molecule]=*/ 'dsDNA' </v>
      </c>
      <c r="BB960" s="60" t="str">
        <f t="shared" si="104"/>
        <v xml:space="preserve">,/*[change]=*/ 'Create new; assign as type species' ,/*[rank]=*/ 'species' </v>
      </c>
    </row>
    <row r="961" spans="1:54" x14ac:dyDescent="0.2">
      <c r="A9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1" s="14">
        <v>952</v>
      </c>
      <c r="D961" s="16" t="s">
        <v>2836</v>
      </c>
      <c r="E961" s="14" t="s">
        <v>5822</v>
      </c>
      <c r="F961" s="16" t="s">
        <v>5494</v>
      </c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X961" s="6"/>
      <c r="Y961" s="6"/>
      <c r="Z961" s="6"/>
      <c r="AA961" s="6"/>
      <c r="AB961" s="6"/>
      <c r="AC961" s="6"/>
      <c r="AD961" s="6"/>
      <c r="AE961" s="6"/>
      <c r="AF961" s="6" t="s">
        <v>247</v>
      </c>
      <c r="AG961" s="6"/>
      <c r="AH961" s="6" t="s">
        <v>319</v>
      </c>
      <c r="AI961" s="6"/>
      <c r="AJ961" s="6" t="s">
        <v>2884</v>
      </c>
      <c r="AK961" s="6"/>
      <c r="AL961" s="6"/>
      <c r="AM961" s="6"/>
      <c r="AN961" s="10"/>
      <c r="AO961" s="10"/>
      <c r="AP961" s="6"/>
      <c r="AQ961" s="10"/>
      <c r="AR961" s="10"/>
      <c r="AS961" s="10"/>
      <c r="AT961" s="10" t="s">
        <v>10</v>
      </c>
      <c r="AU961" s="10" t="s">
        <v>13</v>
      </c>
      <c r="AV961" s="10"/>
      <c r="AW961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'Ahtivirus'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1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1" s="60" t="str">
        <f t="shared" ca="1" si="101"/>
        <v>/*[filename]=*/ 'ICTV MSL Release 35 2019 Changes.2.col_mapped.SQLinsert.xlsx' ,/*[sort]=*/ '952'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1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1" s="60" t="str">
        <f t="shared" si="103"/>
        <v>,/*[subclass]=*/NULL,/*[order]=*/ 'Caudovirales' ,/*[suborder]=*/NULL,/*[family]=*/ 'Myoviridae' ,/*[subfamily]=*/NULL,/*[genus]=*/ 'Ahtivirus' ,/*[subgenus]=*/NULL,/*[species]=*/NULL,/*[isType]=*/NULL,/*[exemplarAccessions]=*/NULL,/*[exemplarName]=*/NULL,/*[abbrev]=*/NULL,/*[exemplarIsolate]=*/NULL,/*[isComplete]=*/NULL,/*[molecule]=*/NULL</v>
      </c>
      <c r="BB961" s="60" t="str">
        <f t="shared" si="104"/>
        <v xml:space="preserve">,/*[change]=*/ 'Create new' ,/*[rank]=*/ 'genus' </v>
      </c>
    </row>
    <row r="962" spans="1:54" x14ac:dyDescent="0.2">
      <c r="A9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2" s="14">
        <v>953</v>
      </c>
      <c r="D962" s="16" t="s">
        <v>2836</v>
      </c>
      <c r="E962" s="14" t="s">
        <v>5822</v>
      </c>
      <c r="F962" s="16" t="s">
        <v>5494</v>
      </c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X962" s="6"/>
      <c r="Y962" s="6"/>
      <c r="Z962" s="6"/>
      <c r="AA962" s="6"/>
      <c r="AB962" s="6"/>
      <c r="AC962" s="6"/>
      <c r="AD962" s="6"/>
      <c r="AE962" s="6"/>
      <c r="AF962" s="6" t="s">
        <v>247</v>
      </c>
      <c r="AG962" s="6"/>
      <c r="AH962" s="6" t="s">
        <v>319</v>
      </c>
      <c r="AI962" s="6"/>
      <c r="AJ962" s="6" t="s">
        <v>2884</v>
      </c>
      <c r="AK962" s="6"/>
      <c r="AL962" s="6" t="s">
        <v>2885</v>
      </c>
      <c r="AM962" s="5">
        <v>1</v>
      </c>
      <c r="AN962" s="10" t="s">
        <v>2886</v>
      </c>
      <c r="AO962" s="10" t="s">
        <v>2887</v>
      </c>
      <c r="AP962" s="6"/>
      <c r="AQ962" s="10"/>
      <c r="AR962" s="10" t="s">
        <v>8</v>
      </c>
      <c r="AS962" s="10" t="s">
        <v>22</v>
      </c>
      <c r="AT962" s="10" t="s">
        <v>19</v>
      </c>
      <c r="AU962" s="10" t="s">
        <v>11</v>
      </c>
      <c r="AV962" s="10"/>
      <c r="AW962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'Ahtivirus' ,/*[subgenus]=*/NULL,/*[species]=*/ 'Synechococcus virus SShM2' ,/*[isType]=*/ '1' ,/*[exemplarAccessions]=*/ 'GU071096' ,/*[exemplarName]=*/ 'Synechococcus phage S-ShM2'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2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2" s="60" t="str">
        <f t="shared" ca="1" si="101"/>
        <v>/*[filename]=*/ 'ICTV MSL Release 35 2019 Changes.2.col_mapped.SQLinsert.xlsx' ,/*[sort]=*/ '953'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2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2" s="60" t="str">
        <f t="shared" si="103"/>
        <v xml:space="preserve">,/*[subclass]=*/NULL,/*[order]=*/ 'Caudovirales' ,/*[suborder]=*/NULL,/*[family]=*/ 'Myoviridae' ,/*[subfamily]=*/NULL,/*[genus]=*/ 'Ahtivirus' ,/*[subgenus]=*/NULL,/*[species]=*/ 'Synechococcus virus SShM2' ,/*[isType]=*/ '1' ,/*[exemplarAccessions]=*/ 'GU071096' ,/*[exemplarName]=*/ 'Synechococcus phage S-ShM2' ,/*[abbrev]=*/NULL,/*[exemplarIsolate]=*/NULL,/*[isComplete]=*/ 'CG' ,/*[molecule]=*/ 'dsDNA' </v>
      </c>
      <c r="BB962" s="60" t="str">
        <f t="shared" si="104"/>
        <v xml:space="preserve">,/*[change]=*/ 'Create new; assign as type species' ,/*[rank]=*/ 'species' </v>
      </c>
    </row>
    <row r="963" spans="1:54" x14ac:dyDescent="0.2">
      <c r="A9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3" s="14">
        <v>954</v>
      </c>
      <c r="D963" s="16" t="s">
        <v>2836</v>
      </c>
      <c r="E963" s="14" t="s">
        <v>5822</v>
      </c>
      <c r="F963" s="16" t="s">
        <v>5494</v>
      </c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X963" s="6"/>
      <c r="Y963" s="6"/>
      <c r="Z963" s="6"/>
      <c r="AA963" s="6"/>
      <c r="AB963" s="6"/>
      <c r="AC963" s="6"/>
      <c r="AD963" s="6"/>
      <c r="AE963" s="6"/>
      <c r="AF963" s="6" t="s">
        <v>247</v>
      </c>
      <c r="AG963" s="6"/>
      <c r="AH963" s="6" t="s">
        <v>319</v>
      </c>
      <c r="AI963" s="6"/>
      <c r="AJ963" s="6" t="s">
        <v>2888</v>
      </c>
      <c r="AK963" s="6"/>
      <c r="AL963" s="6"/>
      <c r="AM963" s="6"/>
      <c r="AN963" s="10"/>
      <c r="AO963" s="10"/>
      <c r="AP963" s="6"/>
      <c r="AQ963" s="10"/>
      <c r="AR963" s="10"/>
      <c r="AS963" s="10"/>
      <c r="AT963" s="10" t="s">
        <v>10</v>
      </c>
      <c r="AU963" s="10" t="s">
        <v>13</v>
      </c>
      <c r="AV963" s="10"/>
      <c r="AW963" s="60" t="str">
        <f t="shared" ca="1" si="9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'Kanaloavirus'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3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3" s="60" t="str">
        <f t="shared" ca="1" si="101"/>
        <v>/*[filename]=*/ 'ICTV MSL Release 35 2019 Changes.2.col_mapped.SQLinsert.xlsx' ,/*[sort]=*/ '954'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3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3" s="60" t="str">
        <f t="shared" si="103"/>
        <v>,/*[subclass]=*/NULL,/*[order]=*/ 'Caudovirales' ,/*[suborder]=*/NULL,/*[family]=*/ 'Myoviridae' ,/*[subfamily]=*/NULL,/*[genus]=*/ 'Kanaloavirus' ,/*[subgenus]=*/NULL,/*[species]=*/NULL,/*[isType]=*/NULL,/*[exemplarAccessions]=*/NULL,/*[exemplarName]=*/NULL,/*[abbrev]=*/NULL,/*[exemplarIsolate]=*/NULL,/*[isComplete]=*/NULL,/*[molecule]=*/NULL</v>
      </c>
      <c r="BB963" s="60" t="str">
        <f t="shared" si="104"/>
        <v xml:space="preserve">,/*[change]=*/ 'Create new' ,/*[rank]=*/ 'genus' </v>
      </c>
    </row>
    <row r="964" spans="1:54" x14ac:dyDescent="0.2">
      <c r="A9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4" s="14">
        <v>955</v>
      </c>
      <c r="D964" s="16" t="s">
        <v>2836</v>
      </c>
      <c r="E964" s="14" t="s">
        <v>5822</v>
      </c>
      <c r="F964" s="16" t="s">
        <v>5494</v>
      </c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X964" s="6"/>
      <c r="Y964" s="6"/>
      <c r="Z964" s="6"/>
      <c r="AA964" s="6"/>
      <c r="AB964" s="6"/>
      <c r="AC964" s="6"/>
      <c r="AD964" s="6"/>
      <c r="AE964" s="6"/>
      <c r="AF964" s="6" t="s">
        <v>247</v>
      </c>
      <c r="AG964" s="6"/>
      <c r="AH964" s="6" t="s">
        <v>319</v>
      </c>
      <c r="AI964" s="6"/>
      <c r="AJ964" s="6" t="s">
        <v>2888</v>
      </c>
      <c r="AK964" s="6"/>
      <c r="AL964" s="6" t="s">
        <v>2889</v>
      </c>
      <c r="AM964" s="5">
        <v>1</v>
      </c>
      <c r="AN964" s="10" t="s">
        <v>2890</v>
      </c>
      <c r="AO964" s="10" t="s">
        <v>2891</v>
      </c>
      <c r="AP964" s="6"/>
      <c r="AQ964" s="10"/>
      <c r="AR964" s="10" t="s">
        <v>8</v>
      </c>
      <c r="AS964" s="10" t="s">
        <v>22</v>
      </c>
      <c r="AT964" s="10" t="s">
        <v>19</v>
      </c>
      <c r="AU964" s="10" t="s">
        <v>11</v>
      </c>
      <c r="AV964" s="10"/>
      <c r="AW964" s="60" t="str">
        <f t="shared" ref="AW964:AW1027" ca="1" si="105">CLEAN(
CONCATENATE(
"insert into [",MID(AW$1,4,100),"] (",
      AX964,
      "/* "",[_comments]"" */ ",
") values (",
AY964,AZ964,BA964,BB964,
CONCATENATE("/*,_comment='loaded from ",SUBSTITUTE(CELL("filename",AX963),"'","''"),"'*/"),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'Kanaloavirus' ,/*[subgenus]=*/NULL,/*[species]=*/ 'Synechococcus virus SCAM9' ,/*[isType]=*/ '1' ,/*[exemplarAccessions]=*/ 'KU686206' ,/*[exemplarName]=*/ 'Synechococcus phage S-CAM9 isolate 1109NB16'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4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4" s="60" t="str">
        <f t="shared" ca="1" si="101"/>
        <v>/*[filename]=*/ 'ICTV MSL Release 35 2019 Changes.2.col_mapped.SQLinsert.xlsx' ,/*[sort]=*/ '955'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4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4" s="60" t="str">
        <f t="shared" si="103"/>
        <v xml:space="preserve">,/*[subclass]=*/NULL,/*[order]=*/ 'Caudovirales' ,/*[suborder]=*/NULL,/*[family]=*/ 'Myoviridae' ,/*[subfamily]=*/NULL,/*[genus]=*/ 'Kanaloavirus' ,/*[subgenus]=*/NULL,/*[species]=*/ 'Synechococcus virus SCAM9' ,/*[isType]=*/ '1' ,/*[exemplarAccessions]=*/ 'KU686206' ,/*[exemplarName]=*/ 'Synechococcus phage S-CAM9 isolate 1109NB16' ,/*[abbrev]=*/NULL,/*[exemplarIsolate]=*/NULL,/*[isComplete]=*/ 'CG' ,/*[molecule]=*/ 'dsDNA' </v>
      </c>
      <c r="BB964" s="60" t="str">
        <f t="shared" si="104"/>
        <v xml:space="preserve">,/*[change]=*/ 'Create new; assign as type species' ,/*[rank]=*/ 'species' </v>
      </c>
    </row>
    <row r="965" spans="1:54" x14ac:dyDescent="0.2">
      <c r="A9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5" s="14">
        <v>956</v>
      </c>
      <c r="D965" s="16" t="s">
        <v>2836</v>
      </c>
      <c r="E965" s="14" t="s">
        <v>5822</v>
      </c>
      <c r="F965" s="16" t="s">
        <v>5494</v>
      </c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X965" s="6"/>
      <c r="Y965" s="6"/>
      <c r="Z965" s="6"/>
      <c r="AA965" s="6"/>
      <c r="AB965" s="6"/>
      <c r="AC965" s="6"/>
      <c r="AD965" s="6"/>
      <c r="AE965" s="6"/>
      <c r="AF965" s="6" t="s">
        <v>247</v>
      </c>
      <c r="AG965" s="6"/>
      <c r="AH965" s="6" t="s">
        <v>319</v>
      </c>
      <c r="AI965" s="6"/>
      <c r="AJ965" s="6" t="s">
        <v>2892</v>
      </c>
      <c r="AK965" s="6"/>
      <c r="AL965" s="6"/>
      <c r="AM965" s="6"/>
      <c r="AN965" s="10"/>
      <c r="AO965" s="10"/>
      <c r="AP965" s="6"/>
      <c r="AQ965" s="10"/>
      <c r="AR965" s="10"/>
      <c r="AS965" s="10"/>
      <c r="AT965" s="10" t="s">
        <v>10</v>
      </c>
      <c r="AU965" s="10" t="s">
        <v>13</v>
      </c>
      <c r="AV965" s="10"/>
      <c r="AW965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'Thetisvirus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5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5" s="60" t="str">
        <f t="shared" ca="1" si="101"/>
        <v>/*[filename]=*/ 'ICTV MSL Release 35 2019 Changes.2.col_mapped.SQLinsert.xlsx' ,/*[sort]=*/ '956'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5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5" s="60" t="str">
        <f t="shared" si="103"/>
        <v>,/*[subclass]=*/NULL,/*[order]=*/ 'Caudovirales' ,/*[suborder]=*/NULL,/*[family]=*/ 'Myoviridae' ,/*[subfamily]=*/NULL,/*[genus]=*/ 'Thetisvirus ' ,/*[subgenus]=*/NULL,/*[species]=*/NULL,/*[isType]=*/NULL,/*[exemplarAccessions]=*/NULL,/*[exemplarName]=*/NULL,/*[abbrev]=*/NULL,/*[exemplarIsolate]=*/NULL,/*[isComplete]=*/NULL,/*[molecule]=*/NULL</v>
      </c>
      <c r="BB965" s="60" t="str">
        <f t="shared" si="104"/>
        <v xml:space="preserve">,/*[change]=*/ 'Create new' ,/*[rank]=*/ 'genus' </v>
      </c>
    </row>
    <row r="966" spans="1:54" x14ac:dyDescent="0.2">
      <c r="A9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6" s="14">
        <v>957</v>
      </c>
      <c r="D966" s="16" t="s">
        <v>2836</v>
      </c>
      <c r="E966" s="14" t="s">
        <v>5822</v>
      </c>
      <c r="F966" s="16" t="s">
        <v>5494</v>
      </c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X966" s="6"/>
      <c r="Y966" s="6"/>
      <c r="Z966" s="6"/>
      <c r="AA966" s="6"/>
      <c r="AB966" s="6"/>
      <c r="AC966" s="6"/>
      <c r="AD966" s="6"/>
      <c r="AE966" s="6"/>
      <c r="AF966" s="6" t="s">
        <v>247</v>
      </c>
      <c r="AG966" s="6"/>
      <c r="AH966" s="6" t="s">
        <v>319</v>
      </c>
      <c r="AI966" s="6"/>
      <c r="AJ966" s="6" t="s">
        <v>2892</v>
      </c>
      <c r="AK966" s="6"/>
      <c r="AL966" s="6" t="s">
        <v>2893</v>
      </c>
      <c r="AM966" s="5">
        <v>1</v>
      </c>
      <c r="AN966" s="12" t="s">
        <v>2894</v>
      </c>
      <c r="AO966" s="10" t="s">
        <v>2895</v>
      </c>
      <c r="AP966" s="10"/>
      <c r="AQ966" s="10"/>
      <c r="AR966" s="10" t="s">
        <v>8</v>
      </c>
      <c r="AS966" s="10" t="s">
        <v>22</v>
      </c>
      <c r="AT966" s="10" t="s">
        <v>19</v>
      </c>
      <c r="AU966" s="10" t="s">
        <v>11</v>
      </c>
      <c r="AV966" s="10"/>
      <c r="AW966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'Thetisvirus ' ,/*[subgenus]=*/NULL,/*[species]=*/ 'Synechococcus virus SSM1' ,/*[isType]=*/ '1' ,/*[exemplarAccessions]=*/ 'GU071094.1' ,/*[exemplarName]=*/ 'Synechococcus phage S-SM1'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6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6" s="60" t="str">
        <f t="shared" ca="1" si="101"/>
        <v>/*[filename]=*/ 'ICTV MSL Release 35 2019 Changes.2.col_mapped.SQLinsert.xlsx' ,/*[sort]=*/ '957'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6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6" s="60" t="str">
        <f t="shared" si="103"/>
        <v xml:space="preserve">,/*[subclass]=*/NULL,/*[order]=*/ 'Caudovirales' ,/*[suborder]=*/NULL,/*[family]=*/ 'Myoviridae' ,/*[subfamily]=*/NULL,/*[genus]=*/ 'Thetisvirus ' ,/*[subgenus]=*/NULL,/*[species]=*/ 'Synechococcus virus SSM1' ,/*[isType]=*/ '1' ,/*[exemplarAccessions]=*/ 'GU071094.1' ,/*[exemplarName]=*/ 'Synechococcus phage S-SM1' ,/*[abbrev]=*/NULL,/*[exemplarIsolate]=*/NULL,/*[isComplete]=*/ 'CG' ,/*[molecule]=*/ 'dsDNA' </v>
      </c>
      <c r="BB966" s="60" t="str">
        <f t="shared" si="104"/>
        <v xml:space="preserve">,/*[change]=*/ 'Create new; assign as type species' ,/*[rank]=*/ 'species' </v>
      </c>
    </row>
    <row r="967" spans="1:54" x14ac:dyDescent="0.2">
      <c r="A9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7" s="14">
        <v>958</v>
      </c>
      <c r="D967" s="16" t="s">
        <v>2836</v>
      </c>
      <c r="E967" s="14" t="s">
        <v>5822</v>
      </c>
      <c r="F967" s="16" t="s">
        <v>5494</v>
      </c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X967" s="6"/>
      <c r="Y967" s="6"/>
      <c r="Z967" s="6"/>
      <c r="AA967" s="6"/>
      <c r="AB967" s="6"/>
      <c r="AC967" s="6"/>
      <c r="AD967" s="6"/>
      <c r="AE967" s="6"/>
      <c r="AF967" s="6" t="s">
        <v>247</v>
      </c>
      <c r="AG967" s="6"/>
      <c r="AH967" s="6" t="s">
        <v>319</v>
      </c>
      <c r="AI967" s="6"/>
      <c r="AJ967" s="6" t="s">
        <v>2896</v>
      </c>
      <c r="AK967" s="6"/>
      <c r="AL967" s="6"/>
      <c r="AM967" s="6"/>
      <c r="AN967" s="12"/>
      <c r="AO967" s="10"/>
      <c r="AP967" s="10"/>
      <c r="AQ967" s="10"/>
      <c r="AR967" s="10"/>
      <c r="AS967" s="10"/>
      <c r="AT967" s="10" t="s">
        <v>10</v>
      </c>
      <c r="AU967" s="10" t="s">
        <v>13</v>
      </c>
      <c r="AV967" s="10"/>
      <c r="AW967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'Thaumasvirus'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7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7" s="60" t="str">
        <f t="shared" ca="1" si="101"/>
        <v>/*[filename]=*/ 'ICTV MSL Release 35 2019 Changes.2.col_mapped.SQLinsert.xlsx' ,/*[sort]=*/ '958'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7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7" s="60" t="str">
        <f t="shared" si="103"/>
        <v>,/*[subclass]=*/NULL,/*[order]=*/ 'Caudovirales' ,/*[suborder]=*/NULL,/*[family]=*/ 'Myoviridae' ,/*[subfamily]=*/NULL,/*[genus]=*/ 'Thaumasvirus' ,/*[subgenus]=*/NULL,/*[species]=*/NULL,/*[isType]=*/NULL,/*[exemplarAccessions]=*/NULL,/*[exemplarName]=*/NULL,/*[abbrev]=*/NULL,/*[exemplarIsolate]=*/NULL,/*[isComplete]=*/NULL,/*[molecule]=*/NULL</v>
      </c>
      <c r="BB967" s="60" t="str">
        <f t="shared" si="104"/>
        <v xml:space="preserve">,/*[change]=*/ 'Create new' ,/*[rank]=*/ 'genus' </v>
      </c>
    </row>
    <row r="968" spans="1:54" x14ac:dyDescent="0.2">
      <c r="A9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8" s="14">
        <v>959</v>
      </c>
      <c r="D968" s="16" t="s">
        <v>2836</v>
      </c>
      <c r="E968" s="14" t="s">
        <v>5822</v>
      </c>
      <c r="F968" s="16" t="s">
        <v>5494</v>
      </c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X968" s="6"/>
      <c r="Y968" s="6"/>
      <c r="Z968" s="6"/>
      <c r="AA968" s="6"/>
      <c r="AB968" s="6"/>
      <c r="AC968" s="6"/>
      <c r="AD968" s="6"/>
      <c r="AE968" s="6"/>
      <c r="AF968" s="6" t="s">
        <v>247</v>
      </c>
      <c r="AG968" s="6"/>
      <c r="AH968" s="6" t="s">
        <v>319</v>
      </c>
      <c r="AI968" s="6"/>
      <c r="AJ968" s="6" t="s">
        <v>2896</v>
      </c>
      <c r="AK968" s="6"/>
      <c r="AL968" s="6" t="s">
        <v>2897</v>
      </c>
      <c r="AM968" s="5">
        <v>1</v>
      </c>
      <c r="AN968" s="17" t="s">
        <v>2898</v>
      </c>
      <c r="AO968" s="10" t="s">
        <v>2899</v>
      </c>
      <c r="AP968" s="10"/>
      <c r="AQ968" s="10"/>
      <c r="AR968" s="10" t="s">
        <v>8</v>
      </c>
      <c r="AS968" s="10" t="s">
        <v>22</v>
      </c>
      <c r="AT968" s="10" t="s">
        <v>19</v>
      </c>
      <c r="AU968" s="10" t="s">
        <v>11</v>
      </c>
      <c r="AV968" s="10"/>
      <c r="AW968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'Thaumasvirus' ,/*[subgenus]=*/NULL,/*[species]=*/ 'Synechococcus virus STIM4' ,/*[isType]=*/ '1' ,/*[exemplarAccessions]=*/ 'MH512890.1' ,/*[exemplarName]=*/ 'Cyanophage S-TIM4'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8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8" s="60" t="str">
        <f t="shared" ca="1" si="101"/>
        <v>/*[filename]=*/ 'ICTV MSL Release 35 2019 Changes.2.col_mapped.SQLinsert.xlsx' ,/*[sort]=*/ '959'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8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8" s="60" t="str">
        <f t="shared" si="103"/>
        <v xml:space="preserve">,/*[subclass]=*/NULL,/*[order]=*/ 'Caudovirales' ,/*[suborder]=*/NULL,/*[family]=*/ 'Myoviridae' ,/*[subfamily]=*/NULL,/*[genus]=*/ 'Thaumasvirus' ,/*[subgenus]=*/NULL,/*[species]=*/ 'Synechococcus virus STIM4' ,/*[isType]=*/ '1' ,/*[exemplarAccessions]=*/ 'MH512890.1' ,/*[exemplarName]=*/ 'Cyanophage S-TIM4' ,/*[abbrev]=*/NULL,/*[exemplarIsolate]=*/NULL,/*[isComplete]=*/ 'CG' ,/*[molecule]=*/ 'dsDNA' </v>
      </c>
      <c r="BB968" s="60" t="str">
        <f t="shared" si="104"/>
        <v xml:space="preserve">,/*[change]=*/ 'Create new; assign as type species' ,/*[rank]=*/ 'species' </v>
      </c>
    </row>
    <row r="969" spans="1:54" x14ac:dyDescent="0.2">
      <c r="A9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9" s="14">
        <v>960</v>
      </c>
      <c r="D969" s="16" t="s">
        <v>2836</v>
      </c>
      <c r="E969" s="14" t="s">
        <v>5822</v>
      </c>
      <c r="F969" s="16" t="s">
        <v>5494</v>
      </c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X969" s="6"/>
      <c r="Y969" s="6"/>
      <c r="Z969" s="6"/>
      <c r="AA969" s="6"/>
      <c r="AB969" s="6"/>
      <c r="AC969" s="6"/>
      <c r="AD969" s="6"/>
      <c r="AE969" s="6"/>
      <c r="AF969" s="6" t="s">
        <v>247</v>
      </c>
      <c r="AG969" s="6"/>
      <c r="AH969" s="6" t="s">
        <v>319</v>
      </c>
      <c r="AI969" s="6"/>
      <c r="AJ969" s="6" t="s">
        <v>2900</v>
      </c>
      <c r="AK969" s="6"/>
      <c r="AL969" s="6"/>
      <c r="AM969" s="6"/>
      <c r="AN969" s="12"/>
      <c r="AO969" s="10"/>
      <c r="AP969" s="10"/>
      <c r="AQ969" s="10"/>
      <c r="AR969" s="10"/>
      <c r="AS969" s="10"/>
      <c r="AT969" s="10" t="s">
        <v>10</v>
      </c>
      <c r="AU969" s="10" t="s">
        <v>13</v>
      </c>
      <c r="AV969" s="10"/>
      <c r="AW969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'Pontusvirus'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9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9" s="60" t="str">
        <f t="shared" ca="1" si="101"/>
        <v>/*[filename]=*/ 'ICTV MSL Release 35 2019 Changes.2.col_mapped.SQLinsert.xlsx' ,/*[sort]=*/ '960'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9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9" s="60" t="str">
        <f t="shared" si="103"/>
        <v>,/*[subclass]=*/NULL,/*[order]=*/ 'Caudovirales' ,/*[suborder]=*/NULL,/*[family]=*/ 'Myoviridae' ,/*[subfamily]=*/NULL,/*[genus]=*/ 'Pontusvirus' ,/*[subgenus]=*/NULL,/*[species]=*/NULL,/*[isType]=*/NULL,/*[exemplarAccessions]=*/NULL,/*[exemplarName]=*/NULL,/*[abbrev]=*/NULL,/*[exemplarIsolate]=*/NULL,/*[isComplete]=*/NULL,/*[molecule]=*/NULL</v>
      </c>
      <c r="BB969" s="60" t="str">
        <f t="shared" si="104"/>
        <v xml:space="preserve">,/*[change]=*/ 'Create new' ,/*[rank]=*/ 'genus' </v>
      </c>
    </row>
    <row r="970" spans="1:54" x14ac:dyDescent="0.2">
      <c r="A9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0" s="14">
        <v>961</v>
      </c>
      <c r="D970" s="16" t="s">
        <v>2836</v>
      </c>
      <c r="E970" s="14" t="s">
        <v>5822</v>
      </c>
      <c r="F970" s="16" t="s">
        <v>5494</v>
      </c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X970" s="6"/>
      <c r="Y970" s="6"/>
      <c r="Z970" s="6"/>
      <c r="AA970" s="6"/>
      <c r="AB970" s="6"/>
      <c r="AC970" s="6"/>
      <c r="AD970" s="6"/>
      <c r="AE970" s="6"/>
      <c r="AF970" s="6" t="s">
        <v>247</v>
      </c>
      <c r="AG970" s="6"/>
      <c r="AH970" s="6" t="s">
        <v>319</v>
      </c>
      <c r="AI970" s="6"/>
      <c r="AJ970" s="6" t="s">
        <v>2900</v>
      </c>
      <c r="AK970" s="6"/>
      <c r="AL970" s="6" t="s">
        <v>2901</v>
      </c>
      <c r="AM970" s="5">
        <v>1</v>
      </c>
      <c r="AN970" s="12" t="s">
        <v>2902</v>
      </c>
      <c r="AO970" s="10" t="s">
        <v>2903</v>
      </c>
      <c r="AP970" s="10"/>
      <c r="AQ970" s="10"/>
      <c r="AR970" s="10" t="s">
        <v>8</v>
      </c>
      <c r="AS970" s="10" t="s">
        <v>22</v>
      </c>
      <c r="AT970" s="10" t="s">
        <v>19</v>
      </c>
      <c r="AU970" s="10" t="s">
        <v>11</v>
      </c>
      <c r="AV970" s="10"/>
      <c r="AW970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'Pontusvirus' ,/*[subgenus]=*/NULL,/*[species]=*/ 'Synechococcus virus Syn19  ' ,/*[isType]=*/ '1' ,/*[exemplarAccessions]=*/ 'GU071106.1' ,/*[exemplarName]=*/ 'Synechococcus phage Syn19  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0" s="60" t="str">
        <f t="shared" si="10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0" s="60" t="str">
        <f t="shared" ca="1" si="101"/>
        <v>/*[filename]=*/ 'ICTV MSL Release 35 2019 Changes.2.col_mapped.SQLinsert.xlsx' ,/*[sort]=*/ '961'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0" s="60" t="str">
        <f t="shared" si="10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0" s="60" t="str">
        <f t="shared" si="103"/>
        <v xml:space="preserve">,/*[subclass]=*/NULL,/*[order]=*/ 'Caudovirales' ,/*[suborder]=*/NULL,/*[family]=*/ 'Myoviridae' ,/*[subfamily]=*/NULL,/*[genus]=*/ 'Pontusvirus' ,/*[subgenus]=*/NULL,/*[species]=*/ 'Synechococcus virus Syn19  ' ,/*[isType]=*/ '1' ,/*[exemplarAccessions]=*/ 'GU071106.1' ,/*[exemplarName]=*/ 'Synechococcus phage Syn19  ' ,/*[abbrev]=*/NULL,/*[exemplarIsolate]=*/NULL,/*[isComplete]=*/ 'CG' ,/*[molecule]=*/ 'dsDNA' </v>
      </c>
      <c r="BB970" s="60" t="str">
        <f t="shared" si="104"/>
        <v xml:space="preserve">,/*[change]=*/ 'Create new; assign as type species' ,/*[rank]=*/ 'species' </v>
      </c>
    </row>
    <row r="971" spans="1:54" x14ac:dyDescent="0.2">
      <c r="A9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1" s="14">
        <v>962</v>
      </c>
      <c r="D971" s="16" t="s">
        <v>2836</v>
      </c>
      <c r="E971" s="14" t="s">
        <v>5822</v>
      </c>
      <c r="F971" s="16" t="s">
        <v>5494</v>
      </c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X971" s="6"/>
      <c r="Y971" s="6"/>
      <c r="Z971" s="6"/>
      <c r="AA971" s="6"/>
      <c r="AB971" s="6"/>
      <c r="AC971" s="6"/>
      <c r="AD971" s="6"/>
      <c r="AE971" s="6"/>
      <c r="AF971" s="6" t="s">
        <v>247</v>
      </c>
      <c r="AG971" s="6"/>
      <c r="AH971" s="6" t="s">
        <v>319</v>
      </c>
      <c r="AI971" s="6"/>
      <c r="AJ971" s="6" t="s">
        <v>2904</v>
      </c>
      <c r="AK971" s="6"/>
      <c r="AL971" s="6"/>
      <c r="AM971" s="6"/>
      <c r="AN971" s="10"/>
      <c r="AO971" s="10"/>
      <c r="AP971" s="10"/>
      <c r="AQ971" s="10"/>
      <c r="AR971" s="10"/>
      <c r="AS971" s="10"/>
      <c r="AT971" s="10" t="s">
        <v>10</v>
      </c>
      <c r="AU971" s="10" t="s">
        <v>13</v>
      </c>
      <c r="AV971" s="10"/>
      <c r="AW971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'Leucotheavirus'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1" s="60" t="str">
        <f t="shared" ref="AX971:AX1034" si="106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1" s="60" t="str">
        <f t="shared" ref="AY971:AY1034" ca="1" si="107">CONCATENATE(
CONCATENATE("/*[",A$1,"]=*/",IF(ISBLANK(A971),"NULL",CONCATENATE(" '",SUBSTITUTE(A971,"'","''"),"' ")),
CONCATENATE(",/*[",B$1,"]=*/",IF(ISBLANK(B971),"NULL",CONCATENATE(" '",SUBSTITUTE(B971,"'","''"),"' "))),
CONCATENATE(",/*[",C$1,"]=*/",IF(ISBLANK(C971),"NULL",CONCATENATE(" '",SUBSTITUTE(C971,"'","''"),"' "))),
CONCATENATE(",/*[",D$1,"]=*/",IF(ISBLANK(D971),"NULL",CONCATENATE(" '",SUBSTITUTE(D971,"'","''"),"' "))),
CONCATENATE(",/*[",E$1,"]=*/",IF(ISBLANK(E971),"NULL",CONCATENATE(" '",SUBSTITUTE(E971,"'","''"),"' "))),
CONCATENATE(",/*[",F$1,"]=*/",IF(ISBLANK(F971),"NULL",CONCATENATE(" '",SUBSTITUTE(F971,"'","''"),"' "))),
CONCATENATE(",/*[",G$1,"]=*/",IF(ISBLANK(G971),"NULL",CONCATENATE(" '",SUBSTITUTE(G971,"'","''"),"' "))),
CONCATENATE(",/*[",H$1,"]=*/",IF(ISBLANK(H971),"NULL",CONCATENATE(" '",SUBSTITUTE(H971,"'","''"),"' "))),
CONCATENATE(",/*[",I$1,"]=*/",IF(ISBLANK(I971),"NULL",CONCATENATE(" '",SUBSTITUTE(I971,"'","''"),"' "))),
CONCATENATE(",/*[",J$1,"]=*/",IF(ISBLANK(J971),"NULL",CONCATENATE(" '",SUBSTITUTE(J971,"'","''"),"' "))),
CONCATENATE(",/*[",K$1,"]=*/",IF(ISBLANK(K971),"NULL",CONCATENATE(" '",SUBSTITUTE(K971,"'","''"),"' "))),
CONCATENATE(",/*[",L$1,"]=*/",IF(ISBLANK(L971),"NULL",CONCATENATE(" '",SUBSTITUTE(L971,"'","''"),"' "))),
CONCATENATE(",/*[",M$1,"]=*/",IF(ISBLANK(M971),"NULL",CONCATENATE(" '",SUBSTITUTE(M971,"'","''"),"' "))),
CONCATENATE(",/*[",N$1,"]=*/",IF(ISBLANK(N971),"NULL",CONCATENATE(" '",SUBSTITUTE(N971,"'","''"),"' "))),
CONCATENATE(",/*[",O$1,"]=*/",IF(ISBLANK(O971),"NULL",CONCATENATE(" '",SUBSTITUTE(O971,"'","''"),"' "))),
))</f>
        <v>/*[filename]=*/ 'ICTV MSL Release 35 2019 Changes.2.col_mapped.SQLinsert.xlsx' ,/*[sort]=*/ '962'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1" s="60" t="str">
        <f t="shared" ref="AZ971:AZ1034" si="108">CONCATENATE(
CONCATENATE(",/*[",P$1,"]=*/",IF(ISBLANK(P971),"NULL",CONCATENATE(" '",SUBSTITUTE(P971,"'","''"),"' " ))),
CONCATENATE(",/*[",Q$1,"]=*/",IF(ISBLANK(Q971),"NULL",CONCATENATE(" '",SUBSTITUTE(Q971,"'","''"),"' " ))),
CONCATENATE(",/*[",R$1,"]=*/",IF(ISBLANK(R971),"NULL",CONCATENATE(" '",SUBSTITUTE(R971,"'","''"),"' " ))),
CONCATENATE(",/*[",S$1,"]=*/",IF(ISBLANK(S971),"NULL",CONCATENATE(" '",SUBSTITUTE(S971,"'","''"),"' " ))),
CONCATENATE(",/*[",T$1,"]=*/",IF(ISBLANK(T971),"NULL",CONCATENATE(" '",SUBSTITUTE(T971,"'","''"),"' " ))),
CONCATENATE(",/*[",U$1,"]=*/",IF(ISBLANK(U971),"NULL",CONCATENATE(" '",SUBSTITUTE(U971,"'","''"),"' " ))),
CONCATENATE(",/*[",V$1,"]=*/",IF(ISBLANK(V971),"NULL",CONCATENATE(" '",SUBSTITUTE(V971,"'","''"),"' " ))),
CONCATENATE(",/*[",W$1,"]=*/",IF(ISBLANK(W971),"NULL",CONCATENATE(" '",SUBSTITUTE(W971,"'","''"),"' " ))),
CONCATENATE(",/*[",X$1,"]=*/",IF(ISBLANK(X971),"NULL",CONCATENATE(" '",SUBSTITUTE(X971,"'","''"),"' " ))),
CONCATENATE(",/*[",Y$1,"]=*/",IF(ISBLANK(Y971),"NULL",CONCATENATE(" '",SUBSTITUTE(Y971,"'","''"),"' " ))),
CONCATENATE(",/*[",Z$1,"]=*/",IF(ISBLANK(Z971),"NULL",CONCATENATE(" '",SUBSTITUTE(Z971,"'","''"),"' " ))),
CONCATENATE(",/*[",AA$1,"]=*/",IF(ISBLANK(AA971),"NULL",CONCATENATE(" '",SUBSTITUTE(AA971,"'","''"),"' " ))),
CONCATENATE(",/*[",AB$1,"]=*/",IF(ISBLANK(AB971),"NULL",CONCATENATE(" '",SUBSTITUTE(AB971,"'","''"),"' " ))),
CONCATENATE(",/*[",AC$1,"]=*/",IF(ISBLANK(AC971),"NULL",CONCATENATE(" '",SUBSTITUTE(AC971,"'","''"),"' " ))),
CONCATENATE(",/*[",AD$1,"]=*/",IF(ISBLANK(AD971),"NULL",CONCATENATE(" '",SUBSTITUTE(AD971,"'","''"),"'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1" s="60" t="str">
        <f t="shared" ref="BA971:BA1034" si="109">CONCATENATE(
CONCATENATE(",/*[",AE$1,"]=*/",IF(ISBLANK(AE971),"NULL",CONCATENATE(" '",SUBSTITUTE(AE971,"'","''"),"' " ))),
CONCATENATE(",/*[",AF$1,"]=*/",IF(ISBLANK(AF971),"NULL",CONCATENATE(" '",SUBSTITUTE(AF971,"'","''"),"' " ))),
CONCATENATE(",/*[",AG$1,"]=*/",IF(ISBLANK(AG971),"NULL",CONCATENATE(" '",SUBSTITUTE(AG971,"'","''"),"' " ))),
CONCATENATE(",/*[",AH$1,"]=*/",IF(ISBLANK(AH971),"NULL",CONCATENATE(" '",SUBSTITUTE(AH971,"'","''"),"' " ))),
CONCATENATE(",/*[",AI$1,"]=*/",IF(ISBLANK(AI971),"NULL",CONCATENATE(" '",SUBSTITUTE(AI971,"'","''"),"' " ))),
CONCATENATE(",/*[",AJ$1,"]=*/",IF(ISBLANK(AJ971),"NULL",CONCATENATE(" '",SUBSTITUTE(AJ971,"'","''"),"' " ))),
CONCATENATE(",/*[",AK$1,"]=*/",IF(ISBLANK(AK971),"NULL",CONCATENATE(" '",SUBSTITUTE(AK971,"'","''"),"' " ))),
CONCATENATE(",/*[",AL$1,"]=*/",IF(ISBLANK(AL971),"NULL",CONCATENATE(" '",SUBSTITUTE(AL971,"'","''"),"' " ))),
CONCATENATE(",/*[",AM$1,"]=*/",IF(ISBLANK(AM971),"NULL",CONCATENATE(" '",SUBSTITUTE(AM971,"'","''"),"' " ))),
CONCATENATE(",/*[",AN$1,"]=*/",IF(ISBLANK(AN971),"NULL",CONCATENATE(" '",SUBSTITUTE(AN971,"'","''"),"' " ))),
CONCATENATE(",/*[",AO$1,"]=*/",IF(ISBLANK(AO971),"NULL",CONCATENATE(" '",SUBSTITUTE(AO971,"'","''"),"' " ))),
CONCATENATE(",/*[",AP$1,"]=*/",IF(ISBLANK(AP971),"NULL",CONCATENATE(" '",SUBSTITUTE(AP971,"'","''"),"' " ))),
CONCATENATE(",/*[",AQ$1,"]=*/",IF(ISBLANK(AQ971),"NULL",CONCATENATE(" '",SUBSTITUTE(AQ971,"'","''"),"' " ))),
CONCATENATE(",/*[",AR$1,"]=*/",IF(ISBLANK(AR971),"NULL",CONCATENATE(" '",SUBSTITUTE(AR971,"'","''"),"' " ))),
CONCATENATE(",/*[",AS$1,"]=*/",IF(ISBLANK(AS971),"NULL",CONCATENATE(" '",SUBSTITUTE(AS971,"'","''"),"' " ))),
)</f>
        <v>,/*[subclass]=*/NULL,/*[order]=*/ 'Caudovirales' ,/*[suborder]=*/NULL,/*[family]=*/ 'Myoviridae' ,/*[subfamily]=*/NULL,/*[genus]=*/ 'Leucotheavirus' ,/*[subgenus]=*/NULL,/*[species]=*/NULL,/*[isType]=*/NULL,/*[exemplarAccessions]=*/NULL,/*[exemplarName]=*/NULL,/*[abbrev]=*/NULL,/*[exemplarIsolate]=*/NULL,/*[isComplete]=*/NULL,/*[molecule]=*/NULL</v>
      </c>
      <c r="BB971" s="60" t="str">
        <f t="shared" ref="BB971:BB1034" si="110">CONCATENATE(
CONCATENATE(",/*[",AT$1,"]=*/",IF(ISBLANK(AT971),"NULL",CONCATENATE(" '",SUBSTITUTE(AT971,"'","''"),"' " ))),
CONCATENATE(",/*[",AU$1,"]=*/",IF(ISBLANK(AU971),"NULL",CONCATENATE(" '",SUBSTITUTE(AU971,"'","''"),"' " ))),
)</f>
        <v xml:space="preserve">,/*[change]=*/ 'Create new' ,/*[rank]=*/ 'genus' </v>
      </c>
    </row>
    <row r="972" spans="1:54" x14ac:dyDescent="0.2">
      <c r="A9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2" s="14">
        <v>963</v>
      </c>
      <c r="D972" s="16" t="s">
        <v>2836</v>
      </c>
      <c r="E972" s="14" t="s">
        <v>5822</v>
      </c>
      <c r="F972" s="16" t="s">
        <v>5494</v>
      </c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X972" s="6"/>
      <c r="Y972" s="6"/>
      <c r="Z972" s="6"/>
      <c r="AA972" s="6"/>
      <c r="AB972" s="6"/>
      <c r="AC972" s="6"/>
      <c r="AD972" s="6"/>
      <c r="AE972" s="6"/>
      <c r="AF972" s="6" t="s">
        <v>247</v>
      </c>
      <c r="AG972" s="6"/>
      <c r="AH972" s="6" t="s">
        <v>319</v>
      </c>
      <c r="AI972" s="6"/>
      <c r="AJ972" s="6" t="s">
        <v>2904</v>
      </c>
      <c r="AK972" s="6"/>
      <c r="AL972" s="6" t="s">
        <v>2905</v>
      </c>
      <c r="AM972" s="5">
        <v>1</v>
      </c>
      <c r="AN972" s="12" t="s">
        <v>2906</v>
      </c>
      <c r="AO972" s="10" t="s">
        <v>2907</v>
      </c>
      <c r="AP972" s="10"/>
      <c r="AQ972" s="10"/>
      <c r="AR972" s="10" t="s">
        <v>8</v>
      </c>
      <c r="AS972" s="10" t="s">
        <v>22</v>
      </c>
      <c r="AT972" s="10" t="s">
        <v>19</v>
      </c>
      <c r="AU972" s="10" t="s">
        <v>11</v>
      </c>
      <c r="AV972" s="10"/>
      <c r="AW972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'Leucotheavirus' ,/*[subgenus]=*/NULL,/*[species]=*/ 'Synechococcus virus Syn30  ' ,/*[isType]=*/ '1' ,/*[exemplarAccessions]=*/ 'HQ634189.1' ,/*[exemplarName]=*/ 'Synechococcus phage Syn30  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2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2" s="60" t="str">
        <f t="shared" ca="1" si="107"/>
        <v>/*[filename]=*/ 'ICTV MSL Release 35 2019 Changes.2.col_mapped.SQLinsert.xlsx' ,/*[sort]=*/ '963'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2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2" s="60" t="str">
        <f t="shared" si="109"/>
        <v xml:space="preserve">,/*[subclass]=*/NULL,/*[order]=*/ 'Caudovirales' ,/*[suborder]=*/NULL,/*[family]=*/ 'Myoviridae' ,/*[subfamily]=*/NULL,/*[genus]=*/ 'Leucotheavirus' ,/*[subgenus]=*/NULL,/*[species]=*/ 'Synechococcus virus Syn30  ' ,/*[isType]=*/ '1' ,/*[exemplarAccessions]=*/ 'HQ634189.1' ,/*[exemplarName]=*/ 'Synechococcus phage Syn30  ' ,/*[abbrev]=*/NULL,/*[exemplarIsolate]=*/NULL,/*[isComplete]=*/ 'CG' ,/*[molecule]=*/ 'dsDNA' </v>
      </c>
      <c r="BB972" s="60" t="str">
        <f t="shared" si="110"/>
        <v xml:space="preserve">,/*[change]=*/ 'Create new; assign as type species' ,/*[rank]=*/ 'species' </v>
      </c>
    </row>
    <row r="973" spans="1:54" x14ac:dyDescent="0.2">
      <c r="A9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3" s="14">
        <v>964</v>
      </c>
      <c r="D973" s="16" t="s">
        <v>2836</v>
      </c>
      <c r="E973" s="14" t="s">
        <v>5822</v>
      </c>
      <c r="F973" s="16" t="s">
        <v>5494</v>
      </c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X973" s="6"/>
      <c r="Y973" s="6"/>
      <c r="Z973" s="6"/>
      <c r="AA973" s="6"/>
      <c r="AB973" s="6"/>
      <c r="AC973" s="6"/>
      <c r="AD973" s="6"/>
      <c r="AE973" s="6"/>
      <c r="AF973" s="6" t="s">
        <v>247</v>
      </c>
      <c r="AG973" s="6"/>
      <c r="AH973" s="6" t="s">
        <v>319</v>
      </c>
      <c r="AI973" s="6"/>
      <c r="AJ973" s="6" t="s">
        <v>2904</v>
      </c>
      <c r="AK973" s="6"/>
      <c r="AL973" s="6" t="s">
        <v>2908</v>
      </c>
      <c r="AM973" s="5">
        <v>0</v>
      </c>
      <c r="AN973" s="12" t="s">
        <v>2909</v>
      </c>
      <c r="AO973" s="10" t="s">
        <v>2910</v>
      </c>
      <c r="AP973" s="10"/>
      <c r="AQ973" s="10"/>
      <c r="AR973" s="10" t="s">
        <v>29</v>
      </c>
      <c r="AS973" s="10" t="s">
        <v>22</v>
      </c>
      <c r="AT973" s="10" t="s">
        <v>10</v>
      </c>
      <c r="AU973" s="10" t="s">
        <v>11</v>
      </c>
      <c r="AV973" s="10"/>
      <c r="AW973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'Leucotheavirus' ,/*[subgenus]=*/NULL,/*[species]=*/ 'Synechoccus virus SP4' ,/*[isType]=*/ '0' ,/*[exemplarAccessions]=*/ 'MH920639.1' ,/*[exemplarName]=*/ 'Synechoccus phage S-P4'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973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3" s="60" t="str">
        <f t="shared" ca="1" si="107"/>
        <v>/*[filename]=*/ 'ICTV MSL Release 35 2019 Changes.2.col_mapped.SQLinsert.xlsx' ,/*[sort]=*/ '964'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3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3" s="60" t="str">
        <f t="shared" si="109"/>
        <v xml:space="preserve">,/*[subclass]=*/NULL,/*[order]=*/ 'Caudovirales' ,/*[suborder]=*/NULL,/*[family]=*/ 'Myoviridae' ,/*[subfamily]=*/NULL,/*[genus]=*/ 'Leucotheavirus' ,/*[subgenus]=*/NULL,/*[species]=*/ 'Synechoccus virus SP4' ,/*[isType]=*/ '0' ,/*[exemplarAccessions]=*/ 'MH920639.1' ,/*[exemplarName]=*/ 'Synechoccus phage S-P4' ,/*[abbrev]=*/NULL,/*[exemplarIsolate]=*/NULL,/*[isComplete]=*/ 'PG' ,/*[molecule]=*/ 'dsDNA' </v>
      </c>
      <c r="BB973" s="60" t="str">
        <f t="shared" si="110"/>
        <v xml:space="preserve">,/*[change]=*/ 'Create new' ,/*[rank]=*/ 'species' </v>
      </c>
    </row>
    <row r="974" spans="1:54" x14ac:dyDescent="0.2">
      <c r="A9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4" s="14">
        <v>965</v>
      </c>
      <c r="D974" s="16" t="s">
        <v>2836</v>
      </c>
      <c r="E974" s="14" t="s">
        <v>5822</v>
      </c>
      <c r="F974" s="16" t="s">
        <v>5494</v>
      </c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X974" s="6"/>
      <c r="Y974" s="6"/>
      <c r="Z974" s="6"/>
      <c r="AA974" s="6"/>
      <c r="AB974" s="6"/>
      <c r="AC974" s="6"/>
      <c r="AD974" s="6"/>
      <c r="AE974" s="6"/>
      <c r="AF974" s="6" t="s">
        <v>247</v>
      </c>
      <c r="AG974" s="6"/>
      <c r="AH974" s="6" t="s">
        <v>319</v>
      </c>
      <c r="AI974" s="6"/>
      <c r="AJ974" s="6" t="s">
        <v>2911</v>
      </c>
      <c r="AK974" s="6"/>
      <c r="AL974" s="6"/>
      <c r="AM974" s="6"/>
      <c r="AN974" s="12"/>
      <c r="AO974" s="10"/>
      <c r="AP974" s="10"/>
      <c r="AQ974" s="10"/>
      <c r="AR974" s="10"/>
      <c r="AS974" s="10"/>
      <c r="AT974" s="10" t="s">
        <v>10</v>
      </c>
      <c r="AU974" s="10" t="s">
        <v>13</v>
      </c>
      <c r="AV974" s="10"/>
      <c r="AW974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'Palaemonvirus'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4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4" s="60" t="str">
        <f t="shared" ca="1" si="107"/>
        <v>/*[filename]=*/ 'ICTV MSL Release 35 2019 Changes.2.col_mapped.SQLinsert.xlsx' ,/*[sort]=*/ '965'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4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4" s="60" t="str">
        <f t="shared" si="109"/>
        <v>,/*[subclass]=*/NULL,/*[order]=*/ 'Caudovirales' ,/*[suborder]=*/NULL,/*[family]=*/ 'Myoviridae' ,/*[subfamily]=*/NULL,/*[genus]=*/ 'Palaemonvirus' ,/*[subgenus]=*/NULL,/*[species]=*/NULL,/*[isType]=*/NULL,/*[exemplarAccessions]=*/NULL,/*[exemplarName]=*/NULL,/*[abbrev]=*/NULL,/*[exemplarIsolate]=*/NULL,/*[isComplete]=*/NULL,/*[molecule]=*/NULL</v>
      </c>
      <c r="BB974" s="60" t="str">
        <f t="shared" si="110"/>
        <v xml:space="preserve">,/*[change]=*/ 'Create new' ,/*[rank]=*/ 'genus' </v>
      </c>
    </row>
    <row r="975" spans="1:54" x14ac:dyDescent="0.2">
      <c r="A9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5" s="14">
        <v>966</v>
      </c>
      <c r="D975" s="16" t="s">
        <v>2836</v>
      </c>
      <c r="E975" s="14" t="s">
        <v>5822</v>
      </c>
      <c r="F975" s="16" t="s">
        <v>5494</v>
      </c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X975" s="6"/>
      <c r="Y975" s="6"/>
      <c r="Z975" s="6"/>
      <c r="AA975" s="6"/>
      <c r="AB975" s="6"/>
      <c r="AC975" s="6"/>
      <c r="AD975" s="6"/>
      <c r="AE975" s="6"/>
      <c r="AF975" s="6" t="s">
        <v>247</v>
      </c>
      <c r="AG975" s="6"/>
      <c r="AH975" s="6" t="s">
        <v>319</v>
      </c>
      <c r="AI975" s="6"/>
      <c r="AJ975" s="6" t="s">
        <v>2911</v>
      </c>
      <c r="AK975" s="6"/>
      <c r="AL975" s="6" t="s">
        <v>2912</v>
      </c>
      <c r="AM975" s="5">
        <v>1</v>
      </c>
      <c r="AN975" s="12" t="s">
        <v>2913</v>
      </c>
      <c r="AO975" s="10" t="s">
        <v>2914</v>
      </c>
      <c r="AP975" s="10"/>
      <c r="AQ975" s="10"/>
      <c r="AR975" s="10" t="s">
        <v>8</v>
      </c>
      <c r="AS975" s="10" t="s">
        <v>22</v>
      </c>
      <c r="AT975" s="10" t="s">
        <v>19</v>
      </c>
      <c r="AU975" s="10" t="s">
        <v>11</v>
      </c>
      <c r="AV975" s="10"/>
      <c r="AW975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'Palaemonvirus' ,/*[subgenus]=*/NULL,/*[species]=*/ 'Prochlorococcus virus PSSM7  ' ,/*[isType]=*/ '1' ,/*[exemplarAccessions]=*/ 'GU071103.1' ,/*[exemplarName]=*/ 'Prochlorococcus phage P-SSM7  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5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5" s="60" t="str">
        <f t="shared" ca="1" si="107"/>
        <v>/*[filename]=*/ 'ICTV MSL Release 35 2019 Changes.2.col_mapped.SQLinsert.xlsx' ,/*[sort]=*/ '966'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5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5" s="60" t="str">
        <f t="shared" si="109"/>
        <v xml:space="preserve">,/*[subclass]=*/NULL,/*[order]=*/ 'Caudovirales' ,/*[suborder]=*/NULL,/*[family]=*/ 'Myoviridae' ,/*[subfamily]=*/NULL,/*[genus]=*/ 'Palaemonvirus' ,/*[subgenus]=*/NULL,/*[species]=*/ 'Prochlorococcus virus PSSM7  ' ,/*[isType]=*/ '1' ,/*[exemplarAccessions]=*/ 'GU071103.1' ,/*[exemplarName]=*/ 'Prochlorococcus phage P-SSM7  ' ,/*[abbrev]=*/NULL,/*[exemplarIsolate]=*/NULL,/*[isComplete]=*/ 'CG' ,/*[molecule]=*/ 'dsDNA' </v>
      </c>
      <c r="BB975" s="60" t="str">
        <f t="shared" si="110"/>
        <v xml:space="preserve">,/*[change]=*/ 'Create new; assign as type species' ,/*[rank]=*/ 'species' </v>
      </c>
    </row>
    <row r="976" spans="1:54" x14ac:dyDescent="0.2">
      <c r="A9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6" s="14">
        <v>967</v>
      </c>
      <c r="D976" s="16" t="s">
        <v>2836</v>
      </c>
      <c r="E976" s="14" t="s">
        <v>5822</v>
      </c>
      <c r="F976" s="16" t="s">
        <v>5494</v>
      </c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X976" s="6"/>
      <c r="Y976" s="6"/>
      <c r="Z976" s="6"/>
      <c r="AA976" s="6"/>
      <c r="AB976" s="6"/>
      <c r="AC976" s="6"/>
      <c r="AD976" s="6"/>
      <c r="AE976" s="6"/>
      <c r="AF976" s="6" t="s">
        <v>247</v>
      </c>
      <c r="AG976" s="6"/>
      <c r="AH976" s="6" t="s">
        <v>319</v>
      </c>
      <c r="AI976" s="6"/>
      <c r="AJ976" s="6" t="s">
        <v>2915</v>
      </c>
      <c r="AK976" s="6"/>
      <c r="AL976" s="6"/>
      <c r="AM976" s="6"/>
      <c r="AN976" s="10"/>
      <c r="AO976" s="10"/>
      <c r="AP976" s="10"/>
      <c r="AQ976" s="10"/>
      <c r="AR976" s="10"/>
      <c r="AS976" s="10"/>
      <c r="AT976" s="10" t="s">
        <v>10</v>
      </c>
      <c r="AU976" s="10" t="s">
        <v>13</v>
      </c>
      <c r="AV976" s="10"/>
      <c r="AW976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'Vellamovirus'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6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6" s="60" t="str">
        <f t="shared" ca="1" si="107"/>
        <v>/*[filename]=*/ 'ICTV MSL Release 35 2019 Changes.2.col_mapped.SQLinsert.xlsx' ,/*[sort]=*/ '967'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6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6" s="60" t="str">
        <f t="shared" si="109"/>
        <v>,/*[subclass]=*/NULL,/*[order]=*/ 'Caudovirales' ,/*[suborder]=*/NULL,/*[family]=*/ 'Myoviridae' ,/*[subfamily]=*/NULL,/*[genus]=*/ 'Vellamovirus' ,/*[subgenus]=*/NULL,/*[species]=*/NULL,/*[isType]=*/NULL,/*[exemplarAccessions]=*/NULL,/*[exemplarName]=*/NULL,/*[abbrev]=*/NULL,/*[exemplarIsolate]=*/NULL,/*[isComplete]=*/NULL,/*[molecule]=*/NULL</v>
      </c>
      <c r="BB976" s="60" t="str">
        <f t="shared" si="110"/>
        <v xml:space="preserve">,/*[change]=*/ 'Create new' ,/*[rank]=*/ 'genus' </v>
      </c>
    </row>
    <row r="977" spans="1:54" x14ac:dyDescent="0.2">
      <c r="A9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7" s="14">
        <v>968</v>
      </c>
      <c r="D977" s="16" t="s">
        <v>2836</v>
      </c>
      <c r="E977" s="14" t="s">
        <v>5822</v>
      </c>
      <c r="F977" s="16" t="s">
        <v>5494</v>
      </c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X977" s="6"/>
      <c r="Y977" s="6"/>
      <c r="Z977" s="6"/>
      <c r="AA977" s="6"/>
      <c r="AB977" s="6"/>
      <c r="AC977" s="6"/>
      <c r="AD977" s="6"/>
      <c r="AE977" s="6"/>
      <c r="AF977" s="6" t="s">
        <v>247</v>
      </c>
      <c r="AG977" s="6"/>
      <c r="AH977" s="6" t="s">
        <v>319</v>
      </c>
      <c r="AI977" s="6"/>
      <c r="AJ977" s="6" t="s">
        <v>2915</v>
      </c>
      <c r="AK977" s="6"/>
      <c r="AL977" s="6" t="s">
        <v>2916</v>
      </c>
      <c r="AM977" s="5">
        <v>1</v>
      </c>
      <c r="AN977" s="10" t="s">
        <v>2917</v>
      </c>
      <c r="AO977" s="10" t="s">
        <v>2918</v>
      </c>
      <c r="AP977" s="10"/>
      <c r="AQ977" s="10"/>
      <c r="AR977" s="10" t="s">
        <v>8</v>
      </c>
      <c r="AS977" s="10" t="s">
        <v>22</v>
      </c>
      <c r="AT977" s="10" t="s">
        <v>19</v>
      </c>
      <c r="AU977" s="10" t="s">
        <v>11</v>
      </c>
      <c r="AV977" s="10"/>
      <c r="AW977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'Vellamovirus' ,/*[subgenus]=*/NULL,/*[species]=*/ 'Prochlorococcus virus Syn1' ,/*[isType]=*/ '1' ,/*[exemplarAccessions]=*/ 'GU071105.1' ,/*[exemplarName]=*/ 'Prochlorococcus phage Syn1'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7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7" s="60" t="str">
        <f t="shared" ca="1" si="107"/>
        <v>/*[filename]=*/ 'ICTV MSL Release 35 2019 Changes.2.col_mapped.SQLinsert.xlsx' ,/*[sort]=*/ '968'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7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7" s="60" t="str">
        <f t="shared" si="109"/>
        <v xml:space="preserve">,/*[subclass]=*/NULL,/*[order]=*/ 'Caudovirales' ,/*[suborder]=*/NULL,/*[family]=*/ 'Myoviridae' ,/*[subfamily]=*/NULL,/*[genus]=*/ 'Vellamovirus' ,/*[subgenus]=*/NULL,/*[species]=*/ 'Prochlorococcus virus Syn1' ,/*[isType]=*/ '1' ,/*[exemplarAccessions]=*/ 'GU071105.1' ,/*[exemplarName]=*/ 'Prochlorococcus phage Syn1' ,/*[abbrev]=*/NULL,/*[exemplarIsolate]=*/NULL,/*[isComplete]=*/ 'CG' ,/*[molecule]=*/ 'dsDNA' </v>
      </c>
      <c r="BB977" s="60" t="str">
        <f t="shared" si="110"/>
        <v xml:space="preserve">,/*[change]=*/ 'Create new; assign as type species' ,/*[rank]=*/ 'species' </v>
      </c>
    </row>
    <row r="978" spans="1:54" x14ac:dyDescent="0.2">
      <c r="A9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8" s="14">
        <v>969</v>
      </c>
      <c r="D978" s="16" t="s">
        <v>2836</v>
      </c>
      <c r="E978" s="14" t="s">
        <v>5822</v>
      </c>
      <c r="F978" s="16" t="s">
        <v>5494</v>
      </c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X978" s="6"/>
      <c r="Y978" s="6"/>
      <c r="Z978" s="6"/>
      <c r="AA978" s="6"/>
      <c r="AB978" s="6"/>
      <c r="AC978" s="6"/>
      <c r="AD978" s="6"/>
      <c r="AE978" s="6"/>
      <c r="AF978" s="6" t="s">
        <v>247</v>
      </c>
      <c r="AG978" s="6"/>
      <c r="AH978" s="6" t="s">
        <v>319</v>
      </c>
      <c r="AI978" s="6"/>
      <c r="AJ978" s="6" t="s">
        <v>2915</v>
      </c>
      <c r="AK978" s="6"/>
      <c r="AL978" s="6" t="s">
        <v>2919</v>
      </c>
      <c r="AM978" s="5">
        <v>0</v>
      </c>
      <c r="AN978" s="12" t="s">
        <v>2920</v>
      </c>
      <c r="AO978" s="10" t="s">
        <v>2921</v>
      </c>
      <c r="AP978" s="10"/>
      <c r="AQ978" s="10"/>
      <c r="AR978" s="10" t="s">
        <v>8</v>
      </c>
      <c r="AS978" s="10" t="s">
        <v>22</v>
      </c>
      <c r="AT978" s="10" t="s">
        <v>10</v>
      </c>
      <c r="AU978" s="10" t="s">
        <v>11</v>
      </c>
      <c r="AV978" s="10"/>
      <c r="AW978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'Vellamovirus' ,/*[subgenus]=*/NULL,/*[species]=*/ 'Synechococcus virus SRIM44' ,/*[isType]=*/ '0' ,/*[exemplarAccessions]=*/ 'KX349294' ,/*[exemplarName]=*/ 'Cyanophage S-RIM44 isolate Np_42_0711'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78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8" s="60" t="str">
        <f t="shared" ca="1" si="107"/>
        <v>/*[filename]=*/ 'ICTV MSL Release 35 2019 Changes.2.col_mapped.SQLinsert.xlsx' ,/*[sort]=*/ '969'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8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8" s="60" t="str">
        <f t="shared" si="109"/>
        <v xml:space="preserve">,/*[subclass]=*/NULL,/*[order]=*/ 'Caudovirales' ,/*[suborder]=*/NULL,/*[family]=*/ 'Myoviridae' ,/*[subfamily]=*/NULL,/*[genus]=*/ 'Vellamovirus' ,/*[subgenus]=*/NULL,/*[species]=*/ 'Synechococcus virus SRIM44' ,/*[isType]=*/ '0' ,/*[exemplarAccessions]=*/ 'KX349294' ,/*[exemplarName]=*/ 'Cyanophage S-RIM44 isolate Np_42_0711' ,/*[abbrev]=*/NULL,/*[exemplarIsolate]=*/NULL,/*[isComplete]=*/ 'CG' ,/*[molecule]=*/ 'dsDNA' </v>
      </c>
      <c r="BB978" s="60" t="str">
        <f t="shared" si="110"/>
        <v xml:space="preserve">,/*[change]=*/ 'Create new' ,/*[rank]=*/ 'species' </v>
      </c>
    </row>
    <row r="979" spans="1:54" x14ac:dyDescent="0.2">
      <c r="A9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9" s="14">
        <v>970</v>
      </c>
      <c r="D979" s="16" t="s">
        <v>2836</v>
      </c>
      <c r="E979" s="14" t="s">
        <v>5822</v>
      </c>
      <c r="F979" s="16" t="s">
        <v>5494</v>
      </c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X979" s="6"/>
      <c r="Y979" s="6"/>
      <c r="Z979" s="6"/>
      <c r="AA979" s="6"/>
      <c r="AB979" s="6"/>
      <c r="AC979" s="6"/>
      <c r="AD979" s="6"/>
      <c r="AE979" s="6"/>
      <c r="AF979" s="6" t="s">
        <v>247</v>
      </c>
      <c r="AG979" s="6"/>
      <c r="AH979" s="6" t="s">
        <v>319</v>
      </c>
      <c r="AI979" s="6"/>
      <c r="AJ979" s="6" t="s">
        <v>2922</v>
      </c>
      <c r="AK979" s="6"/>
      <c r="AL979" s="6"/>
      <c r="AM979" s="6"/>
      <c r="AN979" s="12"/>
      <c r="AO979" s="10"/>
      <c r="AP979" s="10"/>
      <c r="AQ979" s="10"/>
      <c r="AR979" s="10"/>
      <c r="AS979" s="10"/>
      <c r="AT979" s="10" t="s">
        <v>10</v>
      </c>
      <c r="AU979" s="10" t="s">
        <v>13</v>
      </c>
      <c r="AV979" s="10"/>
      <c r="AW979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'Libanvirus'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9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9" s="60" t="str">
        <f t="shared" ca="1" si="107"/>
        <v>/*[filename]=*/ 'ICTV MSL Release 35 2019 Changes.2.col_mapped.SQLinsert.xlsx' ,/*[sort]=*/ '970'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9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9" s="60" t="str">
        <f t="shared" si="109"/>
        <v>,/*[subclass]=*/NULL,/*[order]=*/ 'Caudovirales' ,/*[suborder]=*/NULL,/*[family]=*/ 'Myoviridae' ,/*[subfamily]=*/NULL,/*[genus]=*/ 'Libanvirus' ,/*[subgenus]=*/NULL,/*[species]=*/NULL,/*[isType]=*/NULL,/*[exemplarAccessions]=*/NULL,/*[exemplarName]=*/NULL,/*[abbrev]=*/NULL,/*[exemplarIsolate]=*/NULL,/*[isComplete]=*/NULL,/*[molecule]=*/NULL</v>
      </c>
      <c r="BB979" s="60" t="str">
        <f t="shared" si="110"/>
        <v xml:space="preserve">,/*[change]=*/ 'Create new' ,/*[rank]=*/ 'genus' </v>
      </c>
    </row>
    <row r="980" spans="1:54" x14ac:dyDescent="0.2">
      <c r="A9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0" s="14">
        <v>971</v>
      </c>
      <c r="D980" s="16" t="s">
        <v>2836</v>
      </c>
      <c r="E980" s="14" t="s">
        <v>5822</v>
      </c>
      <c r="F980" s="16" t="s">
        <v>5494</v>
      </c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X980" s="6"/>
      <c r="Y980" s="6"/>
      <c r="Z980" s="6"/>
      <c r="AA980" s="6"/>
      <c r="AB980" s="6"/>
      <c r="AC980" s="6"/>
      <c r="AD980" s="6"/>
      <c r="AE980" s="6"/>
      <c r="AF980" s="6" t="s">
        <v>247</v>
      </c>
      <c r="AG980" s="6"/>
      <c r="AH980" s="6" t="s">
        <v>319</v>
      </c>
      <c r="AI980" s="6"/>
      <c r="AJ980" s="6" t="s">
        <v>2922</v>
      </c>
      <c r="AK980" s="6"/>
      <c r="AL980" s="6" t="s">
        <v>2923</v>
      </c>
      <c r="AM980" s="5">
        <v>1</v>
      </c>
      <c r="AN980" s="12" t="s">
        <v>2924</v>
      </c>
      <c r="AO980" s="10" t="s">
        <v>2925</v>
      </c>
      <c r="AP980" s="10"/>
      <c r="AQ980" s="10"/>
      <c r="AR980" s="10" t="s">
        <v>8</v>
      </c>
      <c r="AS980" s="10" t="s">
        <v>22</v>
      </c>
      <c r="AT980" s="10" t="s">
        <v>19</v>
      </c>
      <c r="AU980" s="10" t="s">
        <v>11</v>
      </c>
      <c r="AV980" s="10"/>
      <c r="AW980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'Libanvirus' ,/*[subgenus]=*/NULL,/*[species]=*/ 'Prochlorococcus virus PTIM40' ,/*[isType]=*/ '1' ,/*[exemplarAccessions]=*/ 'KP211958.1' ,/*[exemplarName]=*/ 'Cyanophage P-TIM40'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0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0" s="60" t="str">
        <f t="shared" ca="1" si="107"/>
        <v>/*[filename]=*/ 'ICTV MSL Release 35 2019 Changes.2.col_mapped.SQLinsert.xlsx' ,/*[sort]=*/ '971'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80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0" s="60" t="str">
        <f t="shared" si="109"/>
        <v xml:space="preserve">,/*[subclass]=*/NULL,/*[order]=*/ 'Caudovirales' ,/*[suborder]=*/NULL,/*[family]=*/ 'Myoviridae' ,/*[subfamily]=*/NULL,/*[genus]=*/ 'Libanvirus' ,/*[subgenus]=*/NULL,/*[species]=*/ 'Prochlorococcus virus PTIM40' ,/*[isType]=*/ '1' ,/*[exemplarAccessions]=*/ 'KP211958.1' ,/*[exemplarName]=*/ 'Cyanophage P-TIM40' ,/*[abbrev]=*/NULL,/*[exemplarIsolate]=*/NULL,/*[isComplete]=*/ 'CG' ,/*[molecule]=*/ 'dsDNA' </v>
      </c>
      <c r="BB980" s="60" t="str">
        <f t="shared" si="110"/>
        <v xml:space="preserve">,/*[change]=*/ 'Create new; assign as type species' ,/*[rank]=*/ 'species' </v>
      </c>
    </row>
    <row r="981" spans="1:54" x14ac:dyDescent="0.2">
      <c r="A9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1" s="14">
        <v>972</v>
      </c>
      <c r="D981" s="16" t="s">
        <v>2926</v>
      </c>
      <c r="E981" s="14" t="s">
        <v>5823</v>
      </c>
      <c r="F981" s="16" t="s">
        <v>5495</v>
      </c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X981" s="6"/>
      <c r="Y981" s="6"/>
      <c r="Z981" s="6"/>
      <c r="AA981" s="6"/>
      <c r="AB981" s="6"/>
      <c r="AC981" s="6"/>
      <c r="AD981" s="6"/>
      <c r="AE981" s="6"/>
      <c r="AF981" s="6" t="s">
        <v>247</v>
      </c>
      <c r="AG981" s="6"/>
      <c r="AH981" s="6" t="s">
        <v>248</v>
      </c>
      <c r="AI981" s="6" t="s">
        <v>2927</v>
      </c>
      <c r="AJ981" s="6"/>
      <c r="AK981" s="6"/>
      <c r="AL981" s="6"/>
      <c r="AM981" s="6"/>
      <c r="AN981" s="10"/>
      <c r="AO981" s="10"/>
      <c r="AP981" s="6"/>
      <c r="AQ981" s="10"/>
      <c r="AR981" s="10"/>
      <c r="AS981" s="10"/>
      <c r="AT981" s="10" t="s">
        <v>10</v>
      </c>
      <c r="AU981" s="10" t="s">
        <v>33</v>
      </c>
      <c r="AV981" s="10"/>
      <c r="AW981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981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1" s="60" t="str">
        <f t="shared" ca="1" si="107"/>
        <v>/*[filename]=*/ 'ICTV MSL Release 35 2019 Changes.2.col_mapped.SQLinsert.xlsx' ,/*[sort]=*/ '972'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1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1" s="60" t="str">
        <f t="shared" si="109"/>
        <v>,/*[subclass]=*/NULL,/*[order]=*/ 'Caudovirales' ,/*[suborder]=*/NULL,/*[family]=*/ 'Siphoviridae' ,/*[subfamily]=*/ 'Tybeckvirinae' ,/*[genus]=*/NULL,/*[subgenus]=*/NULL,/*[species]=*/NULL,/*[isType]=*/NULL,/*[exemplarAccessions]=*/NULL,/*[exemplarName]=*/NULL,/*[abbrev]=*/NULL,/*[exemplarIsolate]=*/NULL,/*[isComplete]=*/NULL,/*[molecule]=*/NULL</v>
      </c>
      <c r="BB981" s="60" t="str">
        <f t="shared" si="110"/>
        <v xml:space="preserve">,/*[change]=*/ 'Create new' ,/*[rank]=*/ 'subfamily' </v>
      </c>
    </row>
    <row r="982" spans="1:54" x14ac:dyDescent="0.2">
      <c r="A9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2" s="14">
        <v>973</v>
      </c>
      <c r="D982" s="16" t="s">
        <v>2926</v>
      </c>
      <c r="E982" s="14" t="s">
        <v>5823</v>
      </c>
      <c r="F982" s="16" t="s">
        <v>5495</v>
      </c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X982" s="6"/>
      <c r="Y982" s="6"/>
      <c r="Z982" s="6"/>
      <c r="AA982" s="6"/>
      <c r="AB982" s="6"/>
      <c r="AC982" s="6"/>
      <c r="AD982" s="6"/>
      <c r="AE982" s="6"/>
      <c r="AF982" s="6" t="s">
        <v>247</v>
      </c>
      <c r="AG982" s="6"/>
      <c r="AH982" s="6" t="s">
        <v>248</v>
      </c>
      <c r="AI982" s="6" t="s">
        <v>2927</v>
      </c>
      <c r="AJ982" s="6" t="s">
        <v>2928</v>
      </c>
      <c r="AK982" s="6"/>
      <c r="AL982" s="6"/>
      <c r="AM982" s="6"/>
      <c r="AN982" s="10"/>
      <c r="AO982" s="10"/>
      <c r="AP982" s="6"/>
      <c r="AQ982" s="10"/>
      <c r="AR982" s="10"/>
      <c r="AS982" s="10"/>
      <c r="AT982" s="10" t="s">
        <v>10</v>
      </c>
      <c r="AU982" s="10" t="s">
        <v>13</v>
      </c>
      <c r="AV982" s="10"/>
      <c r="AW982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'Douglaswolinvirus'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82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2" s="60" t="str">
        <f t="shared" ca="1" si="107"/>
        <v>/*[filename]=*/ 'ICTV MSL Release 35 2019 Changes.2.col_mapped.SQLinsert.xlsx' ,/*[sort]=*/ '973'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2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2" s="60" t="str">
        <f t="shared" si="109"/>
        <v>,/*[subclass]=*/NULL,/*[order]=*/ 'Caudovirales' ,/*[suborder]=*/NULL,/*[family]=*/ 'Siphoviridae' ,/*[subfamily]=*/ 'Tybeckvirinae' ,/*[genus]=*/ 'Douglaswolinvirus' ,/*[subgenus]=*/NULL,/*[species]=*/NULL,/*[isType]=*/NULL,/*[exemplarAccessions]=*/NULL,/*[exemplarName]=*/NULL,/*[abbrev]=*/NULL,/*[exemplarIsolate]=*/NULL,/*[isComplete]=*/NULL,/*[molecule]=*/NULL</v>
      </c>
      <c r="BB982" s="60" t="str">
        <f t="shared" si="110"/>
        <v xml:space="preserve">,/*[change]=*/ 'Create new' ,/*[rank]=*/ 'genus' </v>
      </c>
    </row>
    <row r="983" spans="1:54" x14ac:dyDescent="0.2">
      <c r="A9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3" s="14">
        <v>974</v>
      </c>
      <c r="D983" s="16" t="s">
        <v>2926</v>
      </c>
      <c r="E983" s="14" t="s">
        <v>5823</v>
      </c>
      <c r="F983" s="16" t="s">
        <v>5495</v>
      </c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X983" s="6"/>
      <c r="Y983" s="6"/>
      <c r="Z983" s="6"/>
      <c r="AA983" s="6"/>
      <c r="AB983" s="6"/>
      <c r="AC983" s="6"/>
      <c r="AD983" s="6"/>
      <c r="AE983" s="6"/>
      <c r="AF983" s="6" t="s">
        <v>247</v>
      </c>
      <c r="AG983" s="6"/>
      <c r="AH983" s="6" t="s">
        <v>248</v>
      </c>
      <c r="AI983" s="6" t="s">
        <v>2927</v>
      </c>
      <c r="AJ983" s="6" t="s">
        <v>2928</v>
      </c>
      <c r="AK983" s="6"/>
      <c r="AL983" s="6" t="s">
        <v>2929</v>
      </c>
      <c r="AM983" s="5">
        <v>1</v>
      </c>
      <c r="AN983" s="10" t="s">
        <v>2930</v>
      </c>
      <c r="AO983" s="10" t="s">
        <v>2931</v>
      </c>
      <c r="AP983" s="6"/>
      <c r="AQ983" s="10"/>
      <c r="AR983" s="10" t="s">
        <v>8</v>
      </c>
      <c r="AS983" s="10" t="s">
        <v>22</v>
      </c>
      <c r="AT983" s="10" t="s">
        <v>19</v>
      </c>
      <c r="AU983" s="10" t="s">
        <v>11</v>
      </c>
      <c r="AV983" s="10"/>
      <c r="AW983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'Douglaswolinvirus' ,/*[subgenus]=*/NULL,/*[species]=*/ 'Lactobacillus virus B2' ,/*[isType]=*/ '1' ,/*[exemplarAccessions]=*/ 'JX486088.1' ,/*[exemplarName]=*/ 'Lactobacillus phage ATCC 8014-B2'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3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3" s="60" t="str">
        <f t="shared" ca="1" si="107"/>
        <v>/*[filename]=*/ 'ICTV MSL Release 35 2019 Changes.2.col_mapped.SQLinsert.xlsx' ,/*[sort]=*/ '974'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3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3" s="60" t="str">
        <f t="shared" si="109"/>
        <v xml:space="preserve">,/*[subclass]=*/NULL,/*[order]=*/ 'Caudovirales' ,/*[suborder]=*/NULL,/*[family]=*/ 'Siphoviridae' ,/*[subfamily]=*/ 'Tybeckvirinae' ,/*[genus]=*/ 'Douglaswolinvirus' ,/*[subgenus]=*/NULL,/*[species]=*/ 'Lactobacillus virus B2' ,/*[isType]=*/ '1' ,/*[exemplarAccessions]=*/ 'JX486088.1' ,/*[exemplarName]=*/ 'Lactobacillus phage ATCC 8014-B2' ,/*[abbrev]=*/NULL,/*[exemplarIsolate]=*/NULL,/*[isComplete]=*/ 'CG' ,/*[molecule]=*/ 'dsDNA' </v>
      </c>
      <c r="BB983" s="60" t="str">
        <f t="shared" si="110"/>
        <v xml:space="preserve">,/*[change]=*/ 'Create new; assign as type species' ,/*[rank]=*/ 'species' </v>
      </c>
    </row>
    <row r="984" spans="1:54" x14ac:dyDescent="0.2">
      <c r="A9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4" s="14">
        <v>975</v>
      </c>
      <c r="D984" s="16" t="s">
        <v>2926</v>
      </c>
      <c r="E984" s="14" t="s">
        <v>5823</v>
      </c>
      <c r="F984" s="16" t="s">
        <v>5495</v>
      </c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X984" s="6"/>
      <c r="Y984" s="6"/>
      <c r="Z984" s="6"/>
      <c r="AA984" s="6"/>
      <c r="AB984" s="6"/>
      <c r="AC984" s="6"/>
      <c r="AD984" s="6"/>
      <c r="AE984" s="6"/>
      <c r="AF984" s="6" t="s">
        <v>247</v>
      </c>
      <c r="AG984" s="6"/>
      <c r="AH984" s="6" t="s">
        <v>248</v>
      </c>
      <c r="AI984" s="6" t="s">
        <v>2927</v>
      </c>
      <c r="AJ984" s="6" t="s">
        <v>2932</v>
      </c>
      <c r="AK984" s="6"/>
      <c r="AL984" s="6"/>
      <c r="AM984" s="6"/>
      <c r="AN984" s="10"/>
      <c r="AO984" s="10"/>
      <c r="AP984" s="6"/>
      <c r="AQ984" s="10"/>
      <c r="AR984" s="10"/>
      <c r="AS984" s="10"/>
      <c r="AT984" s="10" t="s">
        <v>10</v>
      </c>
      <c r="AU984" s="10" t="s">
        <v>13</v>
      </c>
      <c r="AV984" s="10"/>
      <c r="AW984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'Lidleunavirus'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84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4" s="60" t="str">
        <f t="shared" ca="1" si="107"/>
        <v>/*[filename]=*/ 'ICTV MSL Release 35 2019 Changes.2.col_mapped.SQLinsert.xlsx' ,/*[sort]=*/ '975'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4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4" s="60" t="str">
        <f t="shared" si="109"/>
        <v>,/*[subclass]=*/NULL,/*[order]=*/ 'Caudovirales' ,/*[suborder]=*/NULL,/*[family]=*/ 'Siphoviridae' ,/*[subfamily]=*/ 'Tybeckvirinae' ,/*[genus]=*/ 'Lidleunavirus' ,/*[subgenus]=*/NULL,/*[species]=*/NULL,/*[isType]=*/NULL,/*[exemplarAccessions]=*/NULL,/*[exemplarName]=*/NULL,/*[abbrev]=*/NULL,/*[exemplarIsolate]=*/NULL,/*[isComplete]=*/NULL,/*[molecule]=*/NULL</v>
      </c>
      <c r="BB984" s="60" t="str">
        <f t="shared" si="110"/>
        <v xml:space="preserve">,/*[change]=*/ 'Create new' ,/*[rank]=*/ 'genus' </v>
      </c>
    </row>
    <row r="985" spans="1:54" x14ac:dyDescent="0.2">
      <c r="A9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5" s="14">
        <v>976</v>
      </c>
      <c r="D985" s="16" t="s">
        <v>2926</v>
      </c>
      <c r="E985" s="14" t="s">
        <v>5823</v>
      </c>
      <c r="F985" s="16" t="s">
        <v>5495</v>
      </c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X985" s="6"/>
      <c r="Y985" s="6"/>
      <c r="Z985" s="6"/>
      <c r="AA985" s="6"/>
      <c r="AB985" s="6"/>
      <c r="AC985" s="6"/>
      <c r="AD985" s="6"/>
      <c r="AE985" s="6"/>
      <c r="AF985" s="6" t="s">
        <v>247</v>
      </c>
      <c r="AG985" s="6"/>
      <c r="AH985" s="6" t="s">
        <v>248</v>
      </c>
      <c r="AI985" s="6" t="s">
        <v>2927</v>
      </c>
      <c r="AJ985" s="6" t="s">
        <v>2932</v>
      </c>
      <c r="AK985" s="6"/>
      <c r="AL985" s="6" t="s">
        <v>2933</v>
      </c>
      <c r="AM985" s="5">
        <v>1</v>
      </c>
      <c r="AN985" s="10" t="s">
        <v>2934</v>
      </c>
      <c r="AO985" s="10" t="s">
        <v>2935</v>
      </c>
      <c r="AP985" s="6"/>
      <c r="AQ985" s="10"/>
      <c r="AR985" s="10" t="s">
        <v>8</v>
      </c>
      <c r="AS985" s="10" t="s">
        <v>22</v>
      </c>
      <c r="AT985" s="10" t="s">
        <v>19</v>
      </c>
      <c r="AU985" s="10" t="s">
        <v>11</v>
      </c>
      <c r="AV985" s="10"/>
      <c r="AW985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'976'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'Lidleunavirus' ,/*[subgenus]=*/NULL,/*[species]=*/ 'Lactobacillus virus Ldl1' ,/*[isType]=*/ '1' ,/*[exemplarAccessions]=*/ 'KM514685.1' ,/*[exemplarName]=*/ 'Lactobacillus phage Ldl1'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5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5" s="60" t="str">
        <f t="shared" ca="1" si="107"/>
        <v>/*[filename]=*/ 'ICTV MSL Release 35 2019 Changes.2.col_mapped.SQLinsert.xlsx' ,/*[sort]=*/ '976'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5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5" s="60" t="str">
        <f t="shared" si="109"/>
        <v xml:space="preserve">,/*[subclass]=*/NULL,/*[order]=*/ 'Caudovirales' ,/*[suborder]=*/NULL,/*[family]=*/ 'Siphoviridae' ,/*[subfamily]=*/ 'Tybeckvirinae' ,/*[genus]=*/ 'Lidleunavirus' ,/*[subgenus]=*/NULL,/*[species]=*/ 'Lactobacillus virus Ldl1' ,/*[isType]=*/ '1' ,/*[exemplarAccessions]=*/ 'KM514685.1' ,/*[exemplarName]=*/ 'Lactobacillus phage Ldl1' ,/*[abbrev]=*/NULL,/*[exemplarIsolate]=*/NULL,/*[isComplete]=*/ 'CG' ,/*[molecule]=*/ 'dsDNA' </v>
      </c>
      <c r="BB985" s="60" t="str">
        <f t="shared" si="110"/>
        <v xml:space="preserve">,/*[change]=*/ 'Create new; assign as type species' ,/*[rank]=*/ 'species' </v>
      </c>
    </row>
    <row r="986" spans="1:54" x14ac:dyDescent="0.2">
      <c r="A9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6" s="14">
        <v>977</v>
      </c>
      <c r="D986" s="16" t="s">
        <v>2926</v>
      </c>
      <c r="E986" s="14" t="s">
        <v>5823</v>
      </c>
      <c r="F986" s="16" t="s">
        <v>5495</v>
      </c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X986" s="6"/>
      <c r="Y986" s="6"/>
      <c r="Z986" s="6"/>
      <c r="AA986" s="6"/>
      <c r="AB986" s="6"/>
      <c r="AC986" s="6"/>
      <c r="AD986" s="6"/>
      <c r="AE986" s="6"/>
      <c r="AF986" s="6" t="s">
        <v>247</v>
      </c>
      <c r="AG986" s="6"/>
      <c r="AH986" s="6" t="s">
        <v>248</v>
      </c>
      <c r="AI986" s="6" t="s">
        <v>2927</v>
      </c>
      <c r="AJ986" s="6" t="s">
        <v>2932</v>
      </c>
      <c r="AK986" s="6"/>
      <c r="AL986" s="6" t="s">
        <v>2936</v>
      </c>
      <c r="AM986" s="5">
        <v>0</v>
      </c>
      <c r="AN986" s="10" t="s">
        <v>2937</v>
      </c>
      <c r="AO986" s="10" t="s">
        <v>2938</v>
      </c>
      <c r="AP986" s="6"/>
      <c r="AQ986" s="10"/>
      <c r="AR986" s="10" t="s">
        <v>29</v>
      </c>
      <c r="AS986" s="10" t="s">
        <v>22</v>
      </c>
      <c r="AT986" s="10" t="s">
        <v>10</v>
      </c>
      <c r="AU986" s="10" t="s">
        <v>11</v>
      </c>
      <c r="AV986" s="10"/>
      <c r="AW986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'977'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'Lidleunavirus' ,/*[subgenus]=*/NULL,/*[species]=*/ 'Lactobacillus virus ViSo2018a' ,/*[isType]=*/ '0' ,/*[exemplarAccessions]=*/ 'CP031026.1' ,/*[exemplarName]=*/ 'Lactobacillus phage ViSo-2018a'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986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6" s="60" t="str">
        <f t="shared" ca="1" si="107"/>
        <v>/*[filename]=*/ 'ICTV MSL Release 35 2019 Changes.2.col_mapped.SQLinsert.xlsx' ,/*[sort]=*/ '977'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6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6" s="60" t="str">
        <f t="shared" si="109"/>
        <v xml:space="preserve">,/*[subclass]=*/NULL,/*[order]=*/ 'Caudovirales' ,/*[suborder]=*/NULL,/*[family]=*/ 'Siphoviridae' ,/*[subfamily]=*/ 'Tybeckvirinae' ,/*[genus]=*/ 'Lidleunavirus' ,/*[subgenus]=*/NULL,/*[species]=*/ 'Lactobacillus virus ViSo2018a' ,/*[isType]=*/ '0' ,/*[exemplarAccessions]=*/ 'CP031026.1' ,/*[exemplarName]=*/ 'Lactobacillus phage ViSo-2018a' ,/*[abbrev]=*/NULL,/*[exemplarIsolate]=*/NULL,/*[isComplete]=*/ 'PG' ,/*[molecule]=*/ 'dsDNA' </v>
      </c>
      <c r="BB986" s="60" t="str">
        <f t="shared" si="110"/>
        <v xml:space="preserve">,/*[change]=*/ 'Create new' ,/*[rank]=*/ 'species' </v>
      </c>
    </row>
    <row r="987" spans="1:54" x14ac:dyDescent="0.2">
      <c r="A9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7" s="14">
        <v>978</v>
      </c>
      <c r="D987" s="16" t="s">
        <v>2926</v>
      </c>
      <c r="E987" s="14" t="s">
        <v>5823</v>
      </c>
      <c r="F987" s="16" t="s">
        <v>5495</v>
      </c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X987" s="6"/>
      <c r="Y987" s="6"/>
      <c r="Z987" s="6"/>
      <c r="AA987" s="6"/>
      <c r="AB987" s="6"/>
      <c r="AC987" s="6"/>
      <c r="AD987" s="6"/>
      <c r="AE987" s="6"/>
      <c r="AF987" s="6" t="s">
        <v>247</v>
      </c>
      <c r="AG987" s="6"/>
      <c r="AH987" s="6" t="s">
        <v>248</v>
      </c>
      <c r="AI987" s="6" t="s">
        <v>2927</v>
      </c>
      <c r="AJ987" s="6" t="s">
        <v>2939</v>
      </c>
      <c r="AK987" s="6"/>
      <c r="AL987" s="6"/>
      <c r="AM987" s="6"/>
      <c r="AN987" s="10"/>
      <c r="AO987" s="10"/>
      <c r="AP987" s="10"/>
      <c r="AQ987" s="10"/>
      <c r="AR987" s="10"/>
      <c r="AS987" s="10"/>
      <c r="AT987" s="10" t="s">
        <v>10</v>
      </c>
      <c r="AU987" s="10" t="s">
        <v>13</v>
      </c>
      <c r="AV987" s="10"/>
      <c r="AW987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'978'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87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7" s="60" t="str">
        <f t="shared" ca="1" si="107"/>
        <v>/*[filename]=*/ 'ICTV MSL Release 35 2019 Changes.2.col_mapped.SQLinsert.xlsx' ,/*[sort]=*/ '978'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7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7" s="60" t="str">
        <f t="shared" si="109"/>
        <v>,/*[subclass]=*/NULL,/*[order]=*/ 'Caudovirales' ,/*[suborder]=*/NULL,/*[family]=*/ 'Siphoviridae' ,/*[subfamily]=*/ 'Tybeckvirinae' ,/*[genus]=*/ 'Lenusvirus' ,/*[subgenus]=*/NULL,/*[species]=*/NULL,/*[isType]=*/NULL,/*[exemplarAccessions]=*/NULL,/*[exemplarName]=*/NULL,/*[abbrev]=*/NULL,/*[exemplarIsolate]=*/NULL,/*[isComplete]=*/NULL,/*[molecule]=*/NULL</v>
      </c>
      <c r="BB987" s="60" t="str">
        <f t="shared" si="110"/>
        <v xml:space="preserve">,/*[change]=*/ 'Create new' ,/*[rank]=*/ 'genus' </v>
      </c>
    </row>
    <row r="988" spans="1:54" x14ac:dyDescent="0.2">
      <c r="A9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8" s="14">
        <v>979</v>
      </c>
      <c r="D988" s="16" t="s">
        <v>2926</v>
      </c>
      <c r="E988" s="14" t="s">
        <v>5823</v>
      </c>
      <c r="F988" s="16" t="s">
        <v>5495</v>
      </c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X988" s="6"/>
      <c r="Y988" s="6"/>
      <c r="Z988" s="6"/>
      <c r="AA988" s="6"/>
      <c r="AB988" s="6"/>
      <c r="AC988" s="6"/>
      <c r="AD988" s="6"/>
      <c r="AE988" s="6"/>
      <c r="AF988" s="6" t="s">
        <v>247</v>
      </c>
      <c r="AG988" s="6"/>
      <c r="AH988" s="6" t="s">
        <v>248</v>
      </c>
      <c r="AI988" s="6" t="s">
        <v>2927</v>
      </c>
      <c r="AJ988" s="6" t="s">
        <v>2939</v>
      </c>
      <c r="AK988" s="6"/>
      <c r="AL988" s="6" t="s">
        <v>2940</v>
      </c>
      <c r="AM988" s="5">
        <v>1</v>
      </c>
      <c r="AN988" s="10" t="s">
        <v>2941</v>
      </c>
      <c r="AO988" s="10" t="s">
        <v>2942</v>
      </c>
      <c r="AP988" s="10"/>
      <c r="AQ988" s="10"/>
      <c r="AR988" s="10" t="s">
        <v>8</v>
      </c>
      <c r="AS988" s="10" t="s">
        <v>22</v>
      </c>
      <c r="AT988" s="10" t="s">
        <v>19</v>
      </c>
      <c r="AU988" s="10" t="s">
        <v>11</v>
      </c>
      <c r="AV988" s="10"/>
      <c r="AW988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'979'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 'Lactobacillus virus Lenus' ,/*[isType]=*/ '1' ,/*[exemplarAccessions]=*/ 'MG252693.1' ,/*[exemplarName]=*/ 'Lactobacillus phage Lenus'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8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8" s="60" t="str">
        <f t="shared" ca="1" si="107"/>
        <v>/*[filename]=*/ 'ICTV MSL Release 35 2019 Changes.2.col_mapped.SQLinsert.xlsx' ,/*[sort]=*/ '979'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8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8" s="60" t="str">
        <f t="shared" si="109"/>
        <v xml:space="preserve">,/*[subclass]=*/NULL,/*[order]=*/ 'Caudovirales' ,/*[suborder]=*/NULL,/*[family]=*/ 'Siphoviridae' ,/*[subfamily]=*/ 'Tybeckvirinae' ,/*[genus]=*/ 'Lenusvirus' ,/*[subgenus]=*/NULL,/*[species]=*/ 'Lactobacillus virus Lenus' ,/*[isType]=*/ '1' ,/*[exemplarAccessions]=*/ 'MG252693.1' ,/*[exemplarName]=*/ 'Lactobacillus phage Lenus' ,/*[abbrev]=*/NULL,/*[exemplarIsolate]=*/NULL,/*[isComplete]=*/ 'CG' ,/*[molecule]=*/ 'dsDNA' </v>
      </c>
      <c r="BB988" s="60" t="str">
        <f t="shared" si="110"/>
        <v xml:space="preserve">,/*[change]=*/ 'Create new; assign as type species' ,/*[rank]=*/ 'species' </v>
      </c>
    </row>
    <row r="989" spans="1:54" x14ac:dyDescent="0.2">
      <c r="A9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9" s="14">
        <v>980</v>
      </c>
      <c r="D989" s="16" t="s">
        <v>2926</v>
      </c>
      <c r="E989" s="14" t="s">
        <v>5823</v>
      </c>
      <c r="F989" s="16" t="s">
        <v>5495</v>
      </c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X989" s="6"/>
      <c r="Y989" s="6"/>
      <c r="Z989" s="6"/>
      <c r="AA989" s="6"/>
      <c r="AB989" s="6"/>
      <c r="AC989" s="6"/>
      <c r="AD989" s="6"/>
      <c r="AE989" s="6"/>
      <c r="AF989" s="6" t="s">
        <v>247</v>
      </c>
      <c r="AG989" s="6"/>
      <c r="AH989" s="6" t="s">
        <v>248</v>
      </c>
      <c r="AI989" s="6" t="s">
        <v>2927</v>
      </c>
      <c r="AJ989" s="6" t="s">
        <v>2939</v>
      </c>
      <c r="AK989" s="6"/>
      <c r="AL989" s="6" t="s">
        <v>2943</v>
      </c>
      <c r="AM989" s="5">
        <v>0</v>
      </c>
      <c r="AN989" s="10" t="s">
        <v>2944</v>
      </c>
      <c r="AO989" s="10" t="s">
        <v>2945</v>
      </c>
      <c r="AP989" s="10"/>
      <c r="AQ989" s="10"/>
      <c r="AR989" s="10" t="s">
        <v>8</v>
      </c>
      <c r="AS989" s="10" t="s">
        <v>22</v>
      </c>
      <c r="AT989" s="10" t="s">
        <v>10</v>
      </c>
      <c r="AU989" s="10" t="s">
        <v>11</v>
      </c>
      <c r="AV989" s="10"/>
      <c r="AW989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'980'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 'Lactobacillus virus Nyseid' ,/*[isType]=*/ '0' ,/*[exemplarAccessions]=*/ 'MG765276.1' ,/*[exemplarName]=*/ 'Lactobacillus phage Nyseid'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89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9" s="60" t="str">
        <f t="shared" ca="1" si="107"/>
        <v>/*[filename]=*/ 'ICTV MSL Release 35 2019 Changes.2.col_mapped.SQLinsert.xlsx' ,/*[sort]=*/ '980'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9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9" s="60" t="str">
        <f t="shared" si="109"/>
        <v xml:space="preserve">,/*[subclass]=*/NULL,/*[order]=*/ 'Caudovirales' ,/*[suborder]=*/NULL,/*[family]=*/ 'Siphoviridae' ,/*[subfamily]=*/ 'Tybeckvirinae' ,/*[genus]=*/ 'Lenusvirus' ,/*[subgenus]=*/NULL,/*[species]=*/ 'Lactobacillus virus Nyseid' ,/*[isType]=*/ '0' ,/*[exemplarAccessions]=*/ 'MG765276.1' ,/*[exemplarName]=*/ 'Lactobacillus phage Nyseid' ,/*[abbrev]=*/NULL,/*[exemplarIsolate]=*/NULL,/*[isComplete]=*/ 'CG' ,/*[molecule]=*/ 'dsDNA' </v>
      </c>
      <c r="BB989" s="60" t="str">
        <f t="shared" si="110"/>
        <v xml:space="preserve">,/*[change]=*/ 'Create new' ,/*[rank]=*/ 'species' </v>
      </c>
    </row>
    <row r="990" spans="1:54" x14ac:dyDescent="0.2">
      <c r="A9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0" s="14">
        <v>981</v>
      </c>
      <c r="D990" s="16" t="s">
        <v>2926</v>
      </c>
      <c r="E990" s="14" t="s">
        <v>5823</v>
      </c>
      <c r="F990" s="16" t="s">
        <v>5495</v>
      </c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X990" s="6"/>
      <c r="Y990" s="6"/>
      <c r="Z990" s="6"/>
      <c r="AA990" s="6"/>
      <c r="AB990" s="6"/>
      <c r="AC990" s="6"/>
      <c r="AD990" s="6"/>
      <c r="AE990" s="6"/>
      <c r="AF990" s="6" t="s">
        <v>247</v>
      </c>
      <c r="AG990" s="6"/>
      <c r="AH990" s="6" t="s">
        <v>248</v>
      </c>
      <c r="AI990" s="6" t="s">
        <v>2927</v>
      </c>
      <c r="AJ990" s="6" t="s">
        <v>2939</v>
      </c>
      <c r="AK990" s="6"/>
      <c r="AL990" s="6" t="s">
        <v>2946</v>
      </c>
      <c r="AM990" s="5">
        <v>0</v>
      </c>
      <c r="AN990" s="10" t="s">
        <v>2947</v>
      </c>
      <c r="AO990" s="10" t="s">
        <v>2948</v>
      </c>
      <c r="AP990" s="6"/>
      <c r="AQ990" s="10"/>
      <c r="AR990" s="10" t="s">
        <v>8</v>
      </c>
      <c r="AS990" s="10" t="s">
        <v>22</v>
      </c>
      <c r="AT990" s="10" t="s">
        <v>10</v>
      </c>
      <c r="AU990" s="10" t="s">
        <v>11</v>
      </c>
      <c r="AV990" s="10"/>
      <c r="AW990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'981'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 'Lactobacillus virus SAC12' ,/*[isType]=*/ '0' ,/*[exemplarAccessions]=*/ 'KU052488.1' ,/*[exemplarName]=*/ 'Lactobacillus phage SA-C12'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90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0" s="60" t="str">
        <f t="shared" ca="1" si="107"/>
        <v>/*[filename]=*/ 'ICTV MSL Release 35 2019 Changes.2.col_mapped.SQLinsert.xlsx' ,/*[sort]=*/ '981'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0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0" s="60" t="str">
        <f t="shared" si="109"/>
        <v xml:space="preserve">,/*[subclass]=*/NULL,/*[order]=*/ 'Caudovirales' ,/*[suborder]=*/NULL,/*[family]=*/ 'Siphoviridae' ,/*[subfamily]=*/ 'Tybeckvirinae' ,/*[genus]=*/ 'Lenusvirus' ,/*[subgenus]=*/NULL,/*[species]=*/ 'Lactobacillus virus SAC12' ,/*[isType]=*/ '0' ,/*[exemplarAccessions]=*/ 'KU052488.1' ,/*[exemplarName]=*/ 'Lactobacillus phage SA-C12' ,/*[abbrev]=*/NULL,/*[exemplarIsolate]=*/NULL,/*[isComplete]=*/ 'CG' ,/*[molecule]=*/ 'dsDNA' </v>
      </c>
      <c r="BB990" s="60" t="str">
        <f t="shared" si="110"/>
        <v xml:space="preserve">,/*[change]=*/ 'Create new' ,/*[rank]=*/ 'species' </v>
      </c>
    </row>
    <row r="991" spans="1:54" x14ac:dyDescent="0.2">
      <c r="A9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1" s="14">
        <v>982</v>
      </c>
      <c r="D991" s="16" t="s">
        <v>2926</v>
      </c>
      <c r="E991" s="14" t="s">
        <v>5823</v>
      </c>
      <c r="F991" s="16" t="s">
        <v>5495</v>
      </c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X991" s="6"/>
      <c r="Y991" s="6"/>
      <c r="Z991" s="6"/>
      <c r="AA991" s="6"/>
      <c r="AB991" s="6"/>
      <c r="AC991" s="6"/>
      <c r="AD991" s="6"/>
      <c r="AE991" s="6"/>
      <c r="AF991" s="6" t="s">
        <v>247</v>
      </c>
      <c r="AG991" s="6"/>
      <c r="AH991" s="6" t="s">
        <v>248</v>
      </c>
      <c r="AI991" s="6" t="s">
        <v>2927</v>
      </c>
      <c r="AJ991" s="6" t="s">
        <v>2949</v>
      </c>
      <c r="AK991" s="6"/>
      <c r="AL991" s="6"/>
      <c r="AM991" s="6"/>
      <c r="AN991" s="10"/>
      <c r="AO991" s="10"/>
      <c r="AP991" s="6"/>
      <c r="AQ991" s="10"/>
      <c r="AR991" s="10"/>
      <c r="AS991" s="10"/>
      <c r="AT991" s="10" t="s">
        <v>10</v>
      </c>
      <c r="AU991" s="10" t="s">
        <v>13</v>
      </c>
      <c r="AV991" s="10"/>
      <c r="AW991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91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1" s="60" t="str">
        <f t="shared" ca="1" si="107"/>
        <v>/*[filename]=*/ 'ICTV MSL Release 35 2019 Changes.2.col_mapped.SQLinsert.xlsx' ,/*[sort]=*/ '982'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1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1" s="60" t="str">
        <f t="shared" si="109"/>
        <v>,/*[subclass]=*/NULL,/*[order]=*/ 'Caudovirales' ,/*[suborder]=*/NULL,/*[family]=*/ 'Siphoviridae' ,/*[subfamily]=*/ 'Tybeckvirinae' ,/*[genus]=*/ 'Maenadvirus' ,/*[subgenus]=*/NULL,/*[species]=*/NULL,/*[isType]=*/NULL,/*[exemplarAccessions]=*/NULL,/*[exemplarName]=*/NULL,/*[abbrev]=*/NULL,/*[exemplarIsolate]=*/NULL,/*[isComplete]=*/NULL,/*[molecule]=*/NULL</v>
      </c>
      <c r="BB991" s="60" t="str">
        <f t="shared" si="110"/>
        <v xml:space="preserve">,/*[change]=*/ 'Create new' ,/*[rank]=*/ 'genus' </v>
      </c>
    </row>
    <row r="992" spans="1:54" x14ac:dyDescent="0.2">
      <c r="A9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2" s="14">
        <v>983</v>
      </c>
      <c r="D992" s="16" t="s">
        <v>2926</v>
      </c>
      <c r="E992" s="14" t="s">
        <v>5823</v>
      </c>
      <c r="F992" s="16" t="s">
        <v>5495</v>
      </c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X992" s="6"/>
      <c r="Y992" s="6"/>
      <c r="Z992" s="6"/>
      <c r="AA992" s="6"/>
      <c r="AB992" s="6"/>
      <c r="AC992" s="6"/>
      <c r="AD992" s="6"/>
      <c r="AE992" s="6"/>
      <c r="AF992" s="6" t="s">
        <v>247</v>
      </c>
      <c r="AG992" s="6"/>
      <c r="AH992" s="6" t="s">
        <v>248</v>
      </c>
      <c r="AI992" s="6" t="s">
        <v>2927</v>
      </c>
      <c r="AJ992" s="6" t="s">
        <v>2949</v>
      </c>
      <c r="AK992" s="6"/>
      <c r="AL992" s="6" t="s">
        <v>2950</v>
      </c>
      <c r="AM992" s="5">
        <v>1</v>
      </c>
      <c r="AN992" s="10" t="s">
        <v>2951</v>
      </c>
      <c r="AO992" s="10" t="s">
        <v>2952</v>
      </c>
      <c r="AP992" s="6"/>
      <c r="AQ992" s="10"/>
      <c r="AR992" s="10" t="s">
        <v>8</v>
      </c>
      <c r="AS992" s="10" t="s">
        <v>22</v>
      </c>
      <c r="AT992" s="10" t="s">
        <v>19</v>
      </c>
      <c r="AU992" s="10" t="s">
        <v>11</v>
      </c>
      <c r="AV992" s="10"/>
      <c r="AW992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 'Lactobacillus virus Maenad' ,/*[isType]=*/ '1' ,/*[exemplarAccessions]=*/ 'MG765274.1' ,/*[exemplarName]=*/ 'Lactobacillus phage Maenad'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92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2" s="60" t="str">
        <f t="shared" ca="1" si="107"/>
        <v>/*[filename]=*/ 'ICTV MSL Release 35 2019 Changes.2.col_mapped.SQLinsert.xlsx' ,/*[sort]=*/ '983'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2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2" s="60" t="str">
        <f t="shared" si="109"/>
        <v xml:space="preserve">,/*[subclass]=*/NULL,/*[order]=*/ 'Caudovirales' ,/*[suborder]=*/NULL,/*[family]=*/ 'Siphoviridae' ,/*[subfamily]=*/ 'Tybeckvirinae' ,/*[genus]=*/ 'Maenadvirus' ,/*[subgenus]=*/NULL,/*[species]=*/ 'Lactobacillus virus Maenad' ,/*[isType]=*/ '1' ,/*[exemplarAccessions]=*/ 'MG765274.1' ,/*[exemplarName]=*/ 'Lactobacillus phage Maenad' ,/*[abbrev]=*/NULL,/*[exemplarIsolate]=*/NULL,/*[isComplete]=*/ 'CG' ,/*[molecule]=*/ 'dsDNA' </v>
      </c>
      <c r="BB992" s="60" t="str">
        <f t="shared" si="110"/>
        <v xml:space="preserve">,/*[change]=*/ 'Create new; assign as type species' ,/*[rank]=*/ 'species' </v>
      </c>
    </row>
    <row r="993" spans="1:54" x14ac:dyDescent="0.2">
      <c r="A9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3" s="14">
        <v>984</v>
      </c>
      <c r="D993" s="16" t="s">
        <v>2926</v>
      </c>
      <c r="E993" s="14" t="s">
        <v>5823</v>
      </c>
      <c r="F993" s="16" t="s">
        <v>5495</v>
      </c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X993" s="6"/>
      <c r="Y993" s="6"/>
      <c r="Z993" s="6"/>
      <c r="AA993" s="6"/>
      <c r="AB993" s="6"/>
      <c r="AC993" s="6"/>
      <c r="AD993" s="6"/>
      <c r="AE993" s="6"/>
      <c r="AF993" s="6" t="s">
        <v>247</v>
      </c>
      <c r="AG993" s="6"/>
      <c r="AH993" s="6" t="s">
        <v>248</v>
      </c>
      <c r="AI993" s="6" t="s">
        <v>2927</v>
      </c>
      <c r="AJ993" s="6" t="s">
        <v>2949</v>
      </c>
      <c r="AK993" s="6"/>
      <c r="AL993" s="6" t="s">
        <v>2953</v>
      </c>
      <c r="AM993" s="5">
        <v>0</v>
      </c>
      <c r="AN993" s="10" t="s">
        <v>2954</v>
      </c>
      <c r="AO993" s="10" t="s">
        <v>2955</v>
      </c>
      <c r="AP993" s="6"/>
      <c r="AQ993" s="10"/>
      <c r="AR993" s="10" t="s">
        <v>8</v>
      </c>
      <c r="AS993" s="10" t="s">
        <v>22</v>
      </c>
      <c r="AT993" s="10" t="s">
        <v>10</v>
      </c>
      <c r="AU993" s="10" t="s">
        <v>11</v>
      </c>
      <c r="AV993" s="10"/>
      <c r="AW993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 'Lactobacillus virus Satyr' ,/*[isType]=*/ '0' ,/*[exemplarAccessions]=*/ 'MG744354.1' ,/*[exemplarName]=*/ 'Lactobacillus phage Satyr'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93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3" s="60" t="str">
        <f t="shared" ca="1" si="107"/>
        <v>/*[filename]=*/ 'ICTV MSL Release 35 2019 Changes.2.col_mapped.SQLinsert.xlsx' ,/*[sort]=*/ '984'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3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3" s="60" t="str">
        <f t="shared" si="109"/>
        <v xml:space="preserve">,/*[subclass]=*/NULL,/*[order]=*/ 'Caudovirales' ,/*[suborder]=*/NULL,/*[family]=*/ 'Siphoviridae' ,/*[subfamily]=*/ 'Tybeckvirinae' ,/*[genus]=*/ 'Maenadvirus' ,/*[subgenus]=*/NULL,/*[species]=*/ 'Lactobacillus virus Satyr' ,/*[isType]=*/ '0' ,/*[exemplarAccessions]=*/ 'MG744354.1' ,/*[exemplarName]=*/ 'Lactobacillus phage Satyr' ,/*[abbrev]=*/NULL,/*[exemplarIsolate]=*/NULL,/*[isComplete]=*/ 'CG' ,/*[molecule]=*/ 'dsDNA' </v>
      </c>
      <c r="BB993" s="60" t="str">
        <f t="shared" si="110"/>
        <v xml:space="preserve">,/*[change]=*/ 'Create new' ,/*[rank]=*/ 'species' </v>
      </c>
    </row>
    <row r="994" spans="1:54" x14ac:dyDescent="0.2">
      <c r="A9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4" s="14">
        <v>985</v>
      </c>
      <c r="D994" s="16" t="s">
        <v>2926</v>
      </c>
      <c r="E994" s="14" t="s">
        <v>5823</v>
      </c>
      <c r="F994" s="16" t="s">
        <v>5495</v>
      </c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X994" s="6"/>
      <c r="Y994" s="6"/>
      <c r="Z994" s="6"/>
      <c r="AA994" s="6"/>
      <c r="AB994" s="6"/>
      <c r="AC994" s="6"/>
      <c r="AD994" s="6"/>
      <c r="AE994" s="6"/>
      <c r="AF994" s="6" t="s">
        <v>247</v>
      </c>
      <c r="AG994" s="6"/>
      <c r="AH994" s="6" t="s">
        <v>248</v>
      </c>
      <c r="AI994" s="6" t="s">
        <v>2927</v>
      </c>
      <c r="AJ994" s="6" t="s">
        <v>2949</v>
      </c>
      <c r="AK994" s="6"/>
      <c r="AL994" s="6" t="s">
        <v>2956</v>
      </c>
      <c r="AM994" s="5">
        <v>0</v>
      </c>
      <c r="AN994" s="10" t="s">
        <v>2957</v>
      </c>
      <c r="AO994" s="10" t="s">
        <v>2958</v>
      </c>
      <c r="AP994" s="6"/>
      <c r="AQ994" s="10"/>
      <c r="AR994" s="10" t="s">
        <v>8</v>
      </c>
      <c r="AS994" s="10" t="s">
        <v>22</v>
      </c>
      <c r="AT994" s="10" t="s">
        <v>10</v>
      </c>
      <c r="AU994" s="10" t="s">
        <v>11</v>
      </c>
      <c r="AV994" s="10"/>
      <c r="AW994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 'Lactobacillus virus P1' ,/*[isType]=*/ '0' ,/*[exemplarAccessions]=*/ 'KX223815.1' ,/*[exemplarName]=*/ 'Lactobacillus phage 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94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4" s="60" t="str">
        <f t="shared" ca="1" si="107"/>
        <v>/*[filename]=*/ 'ICTV MSL Release 35 2019 Changes.2.col_mapped.SQLinsert.xlsx' ,/*[sort]=*/ '985'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4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4" s="60" t="str">
        <f t="shared" si="109"/>
        <v xml:space="preserve">,/*[subclass]=*/NULL,/*[order]=*/ 'Caudovirales' ,/*[suborder]=*/NULL,/*[family]=*/ 'Siphoviridae' ,/*[subfamily]=*/ 'Tybeckvirinae' ,/*[genus]=*/ 'Maenadvirus' ,/*[subgenus]=*/NULL,/*[species]=*/ 'Lactobacillus virus P1' ,/*[isType]=*/ '0' ,/*[exemplarAccessions]=*/ 'KX223815.1' ,/*[exemplarName]=*/ 'Lactobacillus phage P1' ,/*[abbrev]=*/NULL,/*[exemplarIsolate]=*/NULL,/*[isComplete]=*/ 'CG' ,/*[molecule]=*/ 'dsDNA' </v>
      </c>
      <c r="BB994" s="60" t="str">
        <f t="shared" si="110"/>
        <v xml:space="preserve">,/*[change]=*/ 'Create new' ,/*[rank]=*/ 'species' </v>
      </c>
    </row>
    <row r="995" spans="1:54" x14ac:dyDescent="0.2">
      <c r="A9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5" s="14">
        <v>986</v>
      </c>
      <c r="D995" s="16" t="s">
        <v>2959</v>
      </c>
      <c r="E995" s="14" t="s">
        <v>5824</v>
      </c>
      <c r="F995" s="16" t="s">
        <v>5496</v>
      </c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X995" s="6"/>
      <c r="Y995" s="6"/>
      <c r="Z995" s="6"/>
      <c r="AA995" s="6"/>
      <c r="AB995" s="6"/>
      <c r="AC995" s="6"/>
      <c r="AD995" s="6"/>
      <c r="AE995" s="6"/>
      <c r="AF995" s="6" t="s">
        <v>247</v>
      </c>
      <c r="AG995" s="6"/>
      <c r="AH995" s="6" t="s">
        <v>319</v>
      </c>
      <c r="AI995" s="6"/>
      <c r="AJ995" s="6" t="s">
        <v>2960</v>
      </c>
      <c r="AK995" s="6"/>
      <c r="AL995" s="6"/>
      <c r="AM995" s="6"/>
      <c r="AN995" s="10"/>
      <c r="AO995" s="10"/>
      <c r="AP995" s="6"/>
      <c r="AQ995" s="10"/>
      <c r="AR995" s="10"/>
      <c r="AS995" s="10"/>
      <c r="AT995" s="10" t="s">
        <v>10</v>
      </c>
      <c r="AU995" s="10" t="s">
        <v>13</v>
      </c>
      <c r="AV995" s="10"/>
      <c r="AW995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'986'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'Derbicusvirus'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95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5" s="60" t="str">
        <f t="shared" ca="1" si="107"/>
        <v>/*[filename]=*/ 'ICTV MSL Release 35 2019 Changes.2.col_mapped.SQLinsert.xlsx' ,/*[sort]=*/ '986'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</v>
      </c>
      <c r="AZ995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5" s="60" t="str">
        <f t="shared" si="109"/>
        <v>,/*[subclass]=*/NULL,/*[order]=*/ 'Caudovirales' ,/*[suborder]=*/NULL,/*[family]=*/ 'Myoviridae' ,/*[subfamily]=*/NULL,/*[genus]=*/ 'Derbicusvirus' ,/*[subgenus]=*/NULL,/*[species]=*/NULL,/*[isType]=*/NULL,/*[exemplarAccessions]=*/NULL,/*[exemplarName]=*/NULL,/*[abbrev]=*/NULL,/*[exemplarIsolate]=*/NULL,/*[isComplete]=*/NULL,/*[molecule]=*/NULL</v>
      </c>
      <c r="BB995" s="60" t="str">
        <f t="shared" si="110"/>
        <v xml:space="preserve">,/*[change]=*/ 'Create new' ,/*[rank]=*/ 'genus' </v>
      </c>
    </row>
    <row r="996" spans="1:54" x14ac:dyDescent="0.2">
      <c r="A9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6" s="14">
        <v>987</v>
      </c>
      <c r="D996" s="16" t="s">
        <v>2959</v>
      </c>
      <c r="E996" s="14" t="s">
        <v>5824</v>
      </c>
      <c r="F996" s="16" t="s">
        <v>5496</v>
      </c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X996" s="6"/>
      <c r="Y996" s="6"/>
      <c r="Z996" s="6"/>
      <c r="AA996" s="6"/>
      <c r="AB996" s="6"/>
      <c r="AC996" s="6"/>
      <c r="AD996" s="6"/>
      <c r="AE996" s="6"/>
      <c r="AF996" s="6" t="s">
        <v>247</v>
      </c>
      <c r="AG996" s="6"/>
      <c r="AH996" s="6" t="s">
        <v>319</v>
      </c>
      <c r="AI996" s="6"/>
      <c r="AJ996" s="6" t="s">
        <v>2960</v>
      </c>
      <c r="AK996" s="6"/>
      <c r="AL996" s="6" t="s">
        <v>2961</v>
      </c>
      <c r="AM996" s="5">
        <v>1</v>
      </c>
      <c r="AN996" s="10" t="s">
        <v>2962</v>
      </c>
      <c r="AO996" s="10" t="s">
        <v>2963</v>
      </c>
      <c r="AP996" s="6"/>
      <c r="AQ996" s="10"/>
      <c r="AR996" s="10" t="s">
        <v>8</v>
      </c>
      <c r="AS996" s="10" t="s">
        <v>22</v>
      </c>
      <c r="AT996" s="10" t="s">
        <v>19</v>
      </c>
      <c r="AU996" s="10" t="s">
        <v>11</v>
      </c>
      <c r="AV996" s="10"/>
      <c r="AW996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'987'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'Derbicusvirus' ,/*[subgenus]=*/NULL,/*[species]=*/ 'Erwinia virus Derbicus' ,/*[isType]=*/ '1' ,/*[exemplarAccessions]=*/ 'MK514282.1' ,/*[exemplarName]=*/ 'Erwinia phage Derbicus'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96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6" s="60" t="str">
        <f t="shared" ca="1" si="107"/>
        <v>/*[filename]=*/ 'ICTV MSL Release 35 2019 Changes.2.col_mapped.SQLinsert.xlsx' ,/*[sort]=*/ '987'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</v>
      </c>
      <c r="AZ996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6" s="60" t="str">
        <f t="shared" si="109"/>
        <v xml:space="preserve">,/*[subclass]=*/NULL,/*[order]=*/ 'Caudovirales' ,/*[suborder]=*/NULL,/*[family]=*/ 'Myoviridae' ,/*[subfamily]=*/NULL,/*[genus]=*/ 'Derbicusvirus' ,/*[subgenus]=*/NULL,/*[species]=*/ 'Erwinia virus Derbicus' ,/*[isType]=*/ '1' ,/*[exemplarAccessions]=*/ 'MK514282.1' ,/*[exemplarName]=*/ 'Erwinia phage Derbicus' ,/*[abbrev]=*/NULL,/*[exemplarIsolate]=*/NULL,/*[isComplete]=*/ 'CG' ,/*[molecule]=*/ 'dsDNA' </v>
      </c>
      <c r="BB996" s="60" t="str">
        <f t="shared" si="110"/>
        <v xml:space="preserve">,/*[change]=*/ 'Create new; assign as type species' ,/*[rank]=*/ 'species' </v>
      </c>
    </row>
    <row r="997" spans="1:54" x14ac:dyDescent="0.2">
      <c r="A9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7" s="14">
        <v>988</v>
      </c>
      <c r="D997" s="16" t="s">
        <v>2964</v>
      </c>
      <c r="E997" s="14" t="s">
        <v>5825</v>
      </c>
      <c r="F997" s="16" t="s">
        <v>5497</v>
      </c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X997" s="6"/>
      <c r="Y997" s="6"/>
      <c r="Z997" s="6"/>
      <c r="AA997" s="6"/>
      <c r="AB997" s="6"/>
      <c r="AC997" s="6"/>
      <c r="AD997" s="6"/>
      <c r="AE997" s="6"/>
      <c r="AF997" s="6" t="s">
        <v>247</v>
      </c>
      <c r="AG997" s="6"/>
      <c r="AH997" s="6" t="s">
        <v>248</v>
      </c>
      <c r="AI997" s="6"/>
      <c r="AJ997" s="6" t="s">
        <v>2965</v>
      </c>
      <c r="AK997" s="6"/>
      <c r="AL997" s="6"/>
      <c r="AM997" s="6"/>
      <c r="AN997" s="10"/>
      <c r="AO997" s="10"/>
      <c r="AP997" s="6"/>
      <c r="AQ997" s="10"/>
      <c r="AR997" s="10"/>
      <c r="AS997" s="10"/>
      <c r="AT997" s="10" t="s">
        <v>10</v>
      </c>
      <c r="AU997" s="10" t="s">
        <v>13</v>
      </c>
      <c r="AV997" s="10"/>
      <c r="AW997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'988'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'Edenvirus'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97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7" s="60" t="str">
        <f t="shared" ca="1" si="107"/>
        <v>/*[filename]=*/ 'ICTV MSL Release 35 2019 Changes.2.col_mapped.SQLinsert.xlsx' ,/*[sort]=*/ '988'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</v>
      </c>
      <c r="AZ997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7" s="60" t="str">
        <f t="shared" si="109"/>
        <v>,/*[subclass]=*/NULL,/*[order]=*/ 'Caudovirales' ,/*[suborder]=*/NULL,/*[family]=*/ 'Siphoviridae' ,/*[subfamily]=*/NULL,/*[genus]=*/ 'Edenvirus' ,/*[subgenus]=*/NULL,/*[species]=*/NULL,/*[isType]=*/NULL,/*[exemplarAccessions]=*/NULL,/*[exemplarName]=*/NULL,/*[abbrev]=*/NULL,/*[exemplarIsolate]=*/NULL,/*[isComplete]=*/NULL,/*[molecule]=*/NULL</v>
      </c>
      <c r="BB997" s="60" t="str">
        <f t="shared" si="110"/>
        <v xml:space="preserve">,/*[change]=*/ 'Create new' ,/*[rank]=*/ 'genus' </v>
      </c>
    </row>
    <row r="998" spans="1:54" x14ac:dyDescent="0.2">
      <c r="A9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8" s="14">
        <v>989</v>
      </c>
      <c r="D998" s="16" t="s">
        <v>2964</v>
      </c>
      <c r="E998" s="14" t="s">
        <v>5825</v>
      </c>
      <c r="F998" s="16" t="s">
        <v>5497</v>
      </c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X998" s="6"/>
      <c r="Y998" s="6"/>
      <c r="Z998" s="6"/>
      <c r="AA998" s="6"/>
      <c r="AB998" s="6"/>
      <c r="AC998" s="6"/>
      <c r="AD998" s="6"/>
      <c r="AE998" s="6"/>
      <c r="AF998" s="6" t="s">
        <v>247</v>
      </c>
      <c r="AG998" s="6"/>
      <c r="AH998" s="6" t="s">
        <v>248</v>
      </c>
      <c r="AI998" s="6"/>
      <c r="AJ998" s="6" t="s">
        <v>2965</v>
      </c>
      <c r="AK998" s="6"/>
      <c r="AL998" s="6" t="s">
        <v>2966</v>
      </c>
      <c r="AM998" s="5">
        <v>1</v>
      </c>
      <c r="AN998" s="10" t="s">
        <v>2967</v>
      </c>
      <c r="AO998" s="10" t="s">
        <v>2968</v>
      </c>
      <c r="AP998" s="6"/>
      <c r="AQ998" s="10"/>
      <c r="AR998" s="10" t="s">
        <v>8</v>
      </c>
      <c r="AS998" s="10" t="s">
        <v>22</v>
      </c>
      <c r="AT998" s="10" t="s">
        <v>19</v>
      </c>
      <c r="AU998" s="10" t="s">
        <v>11</v>
      </c>
      <c r="AV998" s="10"/>
      <c r="AW998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'989'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'Edenvirus' ,/*[subgenus]=*/NULL,/*[species]=*/ 'Microbacterium virus Eden' ,/*[isType]=*/ '1' ,/*[exemplarAccessions]=*/ 'MH509447.1' ,/*[exemplarName]=*/ 'Microbacterium phage Eden'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98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8" s="60" t="str">
        <f t="shared" ca="1" si="107"/>
        <v>/*[filename]=*/ 'ICTV MSL Release 35 2019 Changes.2.col_mapped.SQLinsert.xlsx' ,/*[sort]=*/ '989'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</v>
      </c>
      <c r="AZ998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8" s="60" t="str">
        <f t="shared" si="109"/>
        <v xml:space="preserve">,/*[subclass]=*/NULL,/*[order]=*/ 'Caudovirales' ,/*[suborder]=*/NULL,/*[family]=*/ 'Siphoviridae' ,/*[subfamily]=*/NULL,/*[genus]=*/ 'Edenvirus' ,/*[subgenus]=*/NULL,/*[species]=*/ 'Microbacterium virus Eden' ,/*[isType]=*/ '1' ,/*[exemplarAccessions]=*/ 'MH509447.1' ,/*[exemplarName]=*/ 'Microbacterium phage Eden' ,/*[abbrev]=*/NULL,/*[exemplarIsolate]=*/NULL,/*[isComplete]=*/ 'CG' ,/*[molecule]=*/ 'dsDNA' </v>
      </c>
      <c r="BB998" s="60" t="str">
        <f t="shared" si="110"/>
        <v xml:space="preserve">,/*[change]=*/ 'Create new; assign as type species' ,/*[rank]=*/ 'species' </v>
      </c>
    </row>
    <row r="999" spans="1:54" x14ac:dyDescent="0.2">
      <c r="A9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9" s="14">
        <v>990</v>
      </c>
      <c r="D999" s="16" t="s">
        <v>2969</v>
      </c>
      <c r="E999" s="14" t="s">
        <v>5826</v>
      </c>
      <c r="F999" s="16" t="s">
        <v>5498</v>
      </c>
      <c r="G999" s="24"/>
      <c r="H999" s="24"/>
      <c r="I999" s="24"/>
      <c r="J999" s="24"/>
      <c r="K999" s="24"/>
      <c r="L999" s="24"/>
      <c r="M999" s="24"/>
      <c r="N999" s="24"/>
      <c r="O999" s="24" t="s">
        <v>247</v>
      </c>
      <c r="P999" s="24"/>
      <c r="Q999" s="24" t="s">
        <v>2597</v>
      </c>
      <c r="R999" s="24"/>
      <c r="S999" s="24" t="s">
        <v>2970</v>
      </c>
      <c r="T999" s="24"/>
      <c r="U999" s="24"/>
      <c r="V999" s="24"/>
      <c r="X999" s="6"/>
      <c r="Y999" s="6"/>
      <c r="Z999" s="6"/>
      <c r="AA999" s="6"/>
      <c r="AB999" s="6"/>
      <c r="AC999" s="6"/>
      <c r="AD999" s="6"/>
      <c r="AE999" s="6"/>
      <c r="AF999" s="6" t="s">
        <v>247</v>
      </c>
      <c r="AG999" s="6"/>
      <c r="AH999" s="6" t="s">
        <v>319</v>
      </c>
      <c r="AI999" s="6"/>
      <c r="AJ999" s="6" t="s">
        <v>2970</v>
      </c>
      <c r="AK999" s="6"/>
      <c r="AL999" s="6"/>
      <c r="AM999" s="6"/>
      <c r="AN999" s="10"/>
      <c r="AO999" s="10"/>
      <c r="AP999" s="6"/>
      <c r="AQ999" s="10"/>
      <c r="AR999" s="10"/>
      <c r="AS999" s="10"/>
      <c r="AT999" s="10" t="s">
        <v>32</v>
      </c>
      <c r="AU999" s="10" t="s">
        <v>13</v>
      </c>
      <c r="AV999" s="10"/>
      <c r="AW999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'990'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'Tabernariusvirus'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'Tabernariusvirus'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999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9" s="60" t="str">
        <f t="shared" ca="1" si="107"/>
        <v xml:space="preserve">/*[filename]=*/ 'ICTV MSL Release 35 2019 Changes.2.col_mapped.SQLinsert.xlsx' ,/*[sort]=*/ '990'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999" s="60" t="str">
        <f t="shared" si="108"/>
        <v>,/*[srcSubOrder]=*/NULL,/*[srcFamily]=*/ 'Podoviridae' ,/*[srcSubFamily]=*/NULL,/*[srcGenus]=*/ 'Tabernariusvirus' ,/*[srcSubgenus]=*/NULL,/*[srcSpecies]=*/NULL,/*[srcIstype]=*/NULL,/*[empty1]=*/NULL,/*[realm]=*/NULL,/*[subrealm]=*/NULL,/*[kingdom]=*/NULL,/*[subkingdom]=*/NULL,/*[phylum]=*/NULL,/*[Subphylum]=*/NULL,/*[class]=*/NULL</v>
      </c>
      <c r="BA999" s="60" t="str">
        <f t="shared" si="109"/>
        <v>,/*[subclass]=*/NULL,/*[order]=*/ 'Caudovirales' ,/*[suborder]=*/NULL,/*[family]=*/ 'Myoviridae' ,/*[subfamily]=*/NULL,/*[genus]=*/ 'Tabernariusvirus' ,/*[subgenus]=*/NULL,/*[species]=*/NULL,/*[isType]=*/NULL,/*[exemplarAccessions]=*/NULL,/*[exemplarName]=*/NULL,/*[abbrev]=*/NULL,/*[exemplarIsolate]=*/NULL,/*[isComplete]=*/NULL,/*[molecule]=*/NULL</v>
      </c>
      <c r="BB999" s="60" t="str">
        <f t="shared" si="110"/>
        <v xml:space="preserve">,/*[change]=*/ 'Move' ,/*[rank]=*/ 'genus' </v>
      </c>
    </row>
    <row r="1000" spans="1:54" x14ac:dyDescent="0.2">
      <c r="A10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0" s="14">
        <v>991</v>
      </c>
      <c r="D1000" s="16" t="s">
        <v>2969</v>
      </c>
      <c r="E1000" s="14" t="s">
        <v>5826</v>
      </c>
      <c r="F1000" s="16" t="s">
        <v>5498</v>
      </c>
      <c r="G1000" s="24"/>
      <c r="H1000" s="24"/>
      <c r="I1000" s="24"/>
      <c r="J1000" s="24"/>
      <c r="K1000" s="24"/>
      <c r="L1000" s="24"/>
      <c r="M1000" s="24"/>
      <c r="N1000" s="24"/>
      <c r="O1000" s="24" t="s">
        <v>247</v>
      </c>
      <c r="P1000" s="24"/>
      <c r="Q1000" s="24" t="s">
        <v>248</v>
      </c>
      <c r="R1000" s="24"/>
      <c r="S1000" s="24" t="s">
        <v>2971</v>
      </c>
      <c r="T1000" s="24"/>
      <c r="U1000" s="24"/>
      <c r="V1000" s="24"/>
      <c r="X1000" s="6"/>
      <c r="Y1000" s="6"/>
      <c r="Z1000" s="6"/>
      <c r="AA1000" s="6"/>
      <c r="AB1000" s="6"/>
      <c r="AC1000" s="6"/>
      <c r="AD1000" s="6"/>
      <c r="AE1000" s="6"/>
      <c r="AF1000" s="6" t="s">
        <v>247</v>
      </c>
      <c r="AG1000" s="6"/>
      <c r="AH1000" s="6"/>
      <c r="AI1000" s="6"/>
      <c r="AJ1000" s="6" t="s">
        <v>2971</v>
      </c>
      <c r="AK1000" s="6"/>
      <c r="AL1000" s="6"/>
      <c r="AM1000" s="6"/>
      <c r="AN1000" s="10"/>
      <c r="AO1000" s="10"/>
      <c r="AP1000" s="6"/>
      <c r="AQ1000" s="10"/>
      <c r="AR1000" s="10"/>
      <c r="AS1000" s="10"/>
      <c r="AT1000" s="10" t="s">
        <v>32</v>
      </c>
      <c r="AU1000" s="10" t="s">
        <v>13</v>
      </c>
      <c r="AV1000" s="10"/>
      <c r="AW1000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'991'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'Lilyvirus'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,/*[suborder]=*/NULL,/*[family]=*/NULL,/*[subfamily]=*/NULL,/*[genus]=*/ 'Lilyvirus'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00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0" s="60" t="str">
        <f t="shared" ca="1" si="107"/>
        <v xml:space="preserve">/*[filename]=*/ 'ICTV MSL Release 35 2019 Changes.2.col_mapped.SQLinsert.xlsx' ,/*[sort]=*/ '991'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0" s="60" t="str">
        <f t="shared" si="108"/>
        <v>,/*[srcSubOrder]=*/NULL,/*[srcFamily]=*/ 'Siphoviridae' ,/*[srcSubFamily]=*/NULL,/*[srcGenus]=*/ 'Lilyvirus' ,/*[srcSubgenus]=*/NULL,/*[srcSpecies]=*/NULL,/*[srcIstype]=*/NULL,/*[empty1]=*/NULL,/*[realm]=*/NULL,/*[subrealm]=*/NULL,/*[kingdom]=*/NULL,/*[subkingdom]=*/NULL,/*[phylum]=*/NULL,/*[Subphylum]=*/NULL,/*[class]=*/NULL</v>
      </c>
      <c r="BA1000" s="60" t="str">
        <f t="shared" si="109"/>
        <v>,/*[subclass]=*/NULL,/*[order]=*/ 'Caudovirales' ,/*[suborder]=*/NULL,/*[family]=*/NULL,/*[subfamily]=*/NULL,/*[genus]=*/ 'Lilyvirus' ,/*[subgenus]=*/NULL,/*[species]=*/NULL,/*[isType]=*/NULL,/*[exemplarAccessions]=*/NULL,/*[exemplarName]=*/NULL,/*[abbrev]=*/NULL,/*[exemplarIsolate]=*/NULL,/*[isComplete]=*/NULL,/*[molecule]=*/NULL</v>
      </c>
      <c r="BB1000" s="60" t="str">
        <f t="shared" si="110"/>
        <v xml:space="preserve">,/*[change]=*/ 'Move' ,/*[rank]=*/ 'genus' </v>
      </c>
    </row>
    <row r="1001" spans="1:54" x14ac:dyDescent="0.2">
      <c r="A10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1" s="14">
        <v>992</v>
      </c>
      <c r="D1001" s="16" t="s">
        <v>2969</v>
      </c>
      <c r="E1001" s="14" t="s">
        <v>5826</v>
      </c>
      <c r="F1001" s="16" t="s">
        <v>5498</v>
      </c>
      <c r="G1001" s="24"/>
      <c r="H1001" s="24"/>
      <c r="I1001" s="24"/>
      <c r="J1001" s="24"/>
      <c r="K1001" s="24"/>
      <c r="L1001" s="24"/>
      <c r="M1001" s="24"/>
      <c r="N1001" s="24"/>
      <c r="O1001" s="24" t="s">
        <v>247</v>
      </c>
      <c r="P1001" s="24"/>
      <c r="Q1001" s="24" t="s">
        <v>248</v>
      </c>
      <c r="R1001" s="24"/>
      <c r="S1001" s="24" t="s">
        <v>2972</v>
      </c>
      <c r="T1001" s="24"/>
      <c r="U1001" s="24"/>
      <c r="V1001" s="24"/>
      <c r="X1001" s="6"/>
      <c r="Y1001" s="6"/>
      <c r="Z1001" s="6"/>
      <c r="AA1001" s="6"/>
      <c r="AB1001" s="6"/>
      <c r="AC1001" s="6"/>
      <c r="AD1001" s="6"/>
      <c r="AE1001" s="6"/>
      <c r="AF1001" s="6" t="s">
        <v>247</v>
      </c>
      <c r="AG1001" s="6"/>
      <c r="AH1001" s="6" t="s">
        <v>319</v>
      </c>
      <c r="AI1001" s="6"/>
      <c r="AJ1001" s="6" t="s">
        <v>2972</v>
      </c>
      <c r="AK1001" s="6"/>
      <c r="AL1001" s="6"/>
      <c r="AM1001" s="6"/>
      <c r="AN1001" s="10"/>
      <c r="AO1001" s="10"/>
      <c r="AP1001" s="6"/>
      <c r="AQ1001" s="10"/>
      <c r="AR1001" s="10"/>
      <c r="AS1001" s="10"/>
      <c r="AT1001" s="10" t="s">
        <v>32</v>
      </c>
      <c r="AU1001" s="10" t="s">
        <v>13</v>
      </c>
      <c r="AV1001" s="10"/>
      <c r="AW1001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'992'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'Bendigovirus 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'Bendigovirus 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01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1" s="60" t="str">
        <f t="shared" ca="1" si="107"/>
        <v xml:space="preserve">/*[filename]=*/ 'ICTV MSL Release 35 2019 Changes.2.col_mapped.SQLinsert.xlsx' ,/*[sort]=*/ '992'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1" s="60" t="str">
        <f t="shared" si="108"/>
        <v>,/*[srcSubOrder]=*/NULL,/*[srcFamily]=*/ 'Siphoviridae' ,/*[srcSubFamily]=*/NULL,/*[srcGenus]=*/ 'Bendigovirus ' ,/*[srcSubgenus]=*/NULL,/*[srcSpecies]=*/NULL,/*[srcIstype]=*/NULL,/*[empty1]=*/NULL,/*[realm]=*/NULL,/*[subrealm]=*/NULL,/*[kingdom]=*/NULL,/*[subkingdom]=*/NULL,/*[phylum]=*/NULL,/*[Subphylum]=*/NULL,/*[class]=*/NULL</v>
      </c>
      <c r="BA1001" s="60" t="str">
        <f t="shared" si="109"/>
        <v>,/*[subclass]=*/NULL,/*[order]=*/ 'Caudovirales' ,/*[suborder]=*/NULL,/*[family]=*/ 'Myoviridae' ,/*[subfamily]=*/NULL,/*[genus]=*/ 'Bendigovirus ' ,/*[subgenus]=*/NULL,/*[species]=*/NULL,/*[isType]=*/NULL,/*[exemplarAccessions]=*/NULL,/*[exemplarName]=*/NULL,/*[abbrev]=*/NULL,/*[exemplarIsolate]=*/NULL,/*[isComplete]=*/NULL,/*[molecule]=*/NULL</v>
      </c>
      <c r="BB1001" s="60" t="str">
        <f t="shared" si="110"/>
        <v xml:space="preserve">,/*[change]=*/ 'Move' ,/*[rank]=*/ 'genus' </v>
      </c>
    </row>
    <row r="1002" spans="1:54" x14ac:dyDescent="0.2">
      <c r="A10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2" s="14">
        <v>993</v>
      </c>
      <c r="D1002" s="16" t="s">
        <v>2969</v>
      </c>
      <c r="E1002" s="14" t="s">
        <v>5826</v>
      </c>
      <c r="F1002" s="16" t="s">
        <v>5498</v>
      </c>
      <c r="G1002" s="24"/>
      <c r="H1002" s="24"/>
      <c r="I1002" s="24"/>
      <c r="J1002" s="24"/>
      <c r="K1002" s="24"/>
      <c r="L1002" s="24"/>
      <c r="M1002" s="24"/>
      <c r="N1002" s="24"/>
      <c r="O1002" s="24" t="s">
        <v>247</v>
      </c>
      <c r="P1002" s="24"/>
      <c r="Q1002" s="24" t="s">
        <v>2597</v>
      </c>
      <c r="R1002" s="24"/>
      <c r="S1002" s="24" t="s">
        <v>2973</v>
      </c>
      <c r="T1002" s="24"/>
      <c r="U1002" s="24" t="s">
        <v>2974</v>
      </c>
      <c r="V1002" s="24"/>
      <c r="X1002" s="6"/>
      <c r="Y1002" s="6"/>
      <c r="Z1002" s="6"/>
      <c r="AA1002" s="6"/>
      <c r="AB1002" s="6"/>
      <c r="AC1002" s="6"/>
      <c r="AD1002" s="6"/>
      <c r="AE1002" s="6"/>
      <c r="AF1002" s="6" t="s">
        <v>247</v>
      </c>
      <c r="AG1002" s="6"/>
      <c r="AH1002" s="6" t="s">
        <v>2597</v>
      </c>
      <c r="AI1002" s="6"/>
      <c r="AJ1002" s="6" t="s">
        <v>2976</v>
      </c>
      <c r="AK1002" s="6"/>
      <c r="AL1002" s="6" t="s">
        <v>2977</v>
      </c>
      <c r="AM1002" s="5">
        <v>0</v>
      </c>
      <c r="AN1002" s="10" t="s">
        <v>2975</v>
      </c>
      <c r="AO1002" s="10" t="s">
        <v>2978</v>
      </c>
      <c r="AP1002" s="6"/>
      <c r="AQ1002" s="10"/>
      <c r="AR1002" s="10" t="s">
        <v>8</v>
      </c>
      <c r="AS1002" s="10" t="s">
        <v>22</v>
      </c>
      <c r="AT1002" s="10" t="s">
        <v>38</v>
      </c>
      <c r="AU1002" s="10" t="s">
        <v>11</v>
      </c>
      <c r="AV1002" s="10"/>
      <c r="AW1002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'993'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'Lederbergvirus ' ,/*[srcSubgenus]=*/NULL,/*[srcSpecies]=*/ 'Salmonella virus HK620' 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'Lederbergvirus' ,/*[subgenus]=*/NULL,/*[species]=*/ 'Escherichia virus HK620' ,/*[isType]=*/ '0' ,/*[exemplarAccessions]=*/ 'AF335538.1' ,/*[exemplarName]=*/ 'Enterobacteria phage HK620'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002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2" s="60" t="str">
        <f t="shared" ca="1" si="107"/>
        <v xml:space="preserve">/*[filename]=*/ 'ICTV MSL Release 35 2019 Changes.2.col_mapped.SQLinsert.xlsx' ,/*[sort]=*/ '993'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2" s="60" t="str">
        <f t="shared" si="108"/>
        <v>,/*[srcSubOrder]=*/NULL,/*[srcFamily]=*/ 'Podoviridae' ,/*[srcSubFamily]=*/NULL,/*[srcGenus]=*/ 'Lederbergvirus ' ,/*[srcSubgenus]=*/NULL,/*[srcSpecies]=*/ 'Salmonella virus HK620' ,/*[srcIstype]=*/NULL,/*[empty1]=*/NULL,/*[realm]=*/NULL,/*[subrealm]=*/NULL,/*[kingdom]=*/NULL,/*[subkingdom]=*/NULL,/*[phylum]=*/NULL,/*[Subphylum]=*/NULL,/*[class]=*/NULL</v>
      </c>
      <c r="BA1002" s="60" t="str">
        <f t="shared" si="109"/>
        <v xml:space="preserve">,/*[subclass]=*/NULL,/*[order]=*/ 'Caudovirales' ,/*[suborder]=*/NULL,/*[family]=*/ 'Podoviridae' ,/*[subfamily]=*/NULL,/*[genus]=*/ 'Lederbergvirus' ,/*[subgenus]=*/NULL,/*[species]=*/ 'Escherichia virus HK620' ,/*[isType]=*/ '0' ,/*[exemplarAccessions]=*/ 'AF335538.1' ,/*[exemplarName]=*/ 'Enterobacteria phage HK620' ,/*[abbrev]=*/NULL,/*[exemplarIsolate]=*/NULL,/*[isComplete]=*/ 'CG' ,/*[molecule]=*/ 'dsDNA' </v>
      </c>
      <c r="BB1002" s="60" t="str">
        <f t="shared" si="110"/>
        <v xml:space="preserve">,/*[change]=*/ 'Rename' ,/*[rank]=*/ 'species' </v>
      </c>
    </row>
    <row r="1003" spans="1:54" x14ac:dyDescent="0.2">
      <c r="A10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3" s="14">
        <v>994</v>
      </c>
      <c r="D1003" s="16" t="s">
        <v>2969</v>
      </c>
      <c r="E1003" s="14" t="s">
        <v>5826</v>
      </c>
      <c r="F1003" s="16" t="s">
        <v>5498</v>
      </c>
      <c r="G1003" s="24"/>
      <c r="H1003" s="24"/>
      <c r="I1003" s="24"/>
      <c r="J1003" s="24"/>
      <c r="K1003" s="24"/>
      <c r="L1003" s="24"/>
      <c r="M1003" s="24"/>
      <c r="N1003" s="24"/>
      <c r="O1003" s="24" t="s">
        <v>247</v>
      </c>
      <c r="P1003" s="24"/>
      <c r="Q1003" s="24" t="s">
        <v>319</v>
      </c>
      <c r="R1003" s="24"/>
      <c r="S1003" s="24" t="s">
        <v>2979</v>
      </c>
      <c r="T1003" s="24"/>
      <c r="U1003" s="24"/>
      <c r="V1003" s="24"/>
      <c r="X1003" s="6"/>
      <c r="Y1003" s="6"/>
      <c r="Z1003" s="6"/>
      <c r="AA1003" s="6"/>
      <c r="AB1003" s="6"/>
      <c r="AC1003" s="6"/>
      <c r="AD1003" s="6"/>
      <c r="AE1003" s="6"/>
      <c r="AF1003" s="6" t="s">
        <v>247</v>
      </c>
      <c r="AG1003" s="6"/>
      <c r="AH1003" s="6" t="s">
        <v>248</v>
      </c>
      <c r="AI1003" s="6"/>
      <c r="AJ1003" s="6" t="s">
        <v>2979</v>
      </c>
      <c r="AK1003" s="6"/>
      <c r="AL1003" s="6"/>
      <c r="AM1003" s="6"/>
      <c r="AN1003" s="6"/>
      <c r="AO1003" s="10"/>
      <c r="AP1003" s="6"/>
      <c r="AQ1003" s="10"/>
      <c r="AR1003" s="10"/>
      <c r="AS1003" s="10"/>
      <c r="AT1003" s="10" t="s">
        <v>32</v>
      </c>
      <c r="AU1003" s="10" t="s">
        <v>13</v>
      </c>
      <c r="AV1003" s="10"/>
      <c r="AW1003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'994'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,/*[srcSubFamily]=*/NULL,/*[srcGenus]=*/ 'Nazgulvirus'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'Nazgulvirus'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03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3" s="60" t="str">
        <f t="shared" ca="1" si="107"/>
        <v xml:space="preserve">/*[filename]=*/ 'ICTV MSL Release 35 2019 Changes.2.col_mapped.SQLinsert.xlsx' ,/*[sort]=*/ '994'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3" s="60" t="str">
        <f t="shared" si="108"/>
        <v>,/*[srcSubOrder]=*/NULL,/*[srcFamily]=*/ 'Myoviridae' ,/*[srcSubFamily]=*/NULL,/*[srcGenus]=*/ 'Nazgulvirus' ,/*[srcSubgenus]=*/NULL,/*[srcSpecies]=*/NULL,/*[srcIstype]=*/NULL,/*[empty1]=*/NULL,/*[realm]=*/NULL,/*[subrealm]=*/NULL,/*[kingdom]=*/NULL,/*[subkingdom]=*/NULL,/*[phylum]=*/NULL,/*[Subphylum]=*/NULL,/*[class]=*/NULL</v>
      </c>
      <c r="BA1003" s="60" t="str">
        <f t="shared" si="109"/>
        <v>,/*[subclass]=*/NULL,/*[order]=*/ 'Caudovirales' ,/*[suborder]=*/NULL,/*[family]=*/ 'Siphoviridae' ,/*[subfamily]=*/NULL,/*[genus]=*/ 'Nazgulvirus' ,/*[subgenus]=*/NULL,/*[species]=*/NULL,/*[isType]=*/NULL,/*[exemplarAccessions]=*/NULL,/*[exemplarName]=*/NULL,/*[abbrev]=*/NULL,/*[exemplarIsolate]=*/NULL,/*[isComplete]=*/NULL,/*[molecule]=*/NULL</v>
      </c>
      <c r="BB1003" s="60" t="str">
        <f t="shared" si="110"/>
        <v xml:space="preserve">,/*[change]=*/ 'Move' ,/*[rank]=*/ 'genus' </v>
      </c>
    </row>
    <row r="1004" spans="1:54" x14ac:dyDescent="0.2">
      <c r="A10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4" s="14">
        <v>995</v>
      </c>
      <c r="D1004" s="16" t="s">
        <v>2969</v>
      </c>
      <c r="E1004" s="14" t="s">
        <v>5826</v>
      </c>
      <c r="F1004" s="16" t="s">
        <v>5498</v>
      </c>
      <c r="G1004" s="24"/>
      <c r="H1004" s="24"/>
      <c r="I1004" s="24"/>
      <c r="J1004" s="24"/>
      <c r="K1004" s="24"/>
      <c r="L1004" s="24"/>
      <c r="M1004" s="24"/>
      <c r="N1004" s="24"/>
      <c r="O1004" s="37" t="s">
        <v>247</v>
      </c>
      <c r="P1004" s="24"/>
      <c r="Q1004" s="37" t="s">
        <v>319</v>
      </c>
      <c r="R1004" s="24"/>
      <c r="S1004" s="37" t="s">
        <v>2980</v>
      </c>
      <c r="T1004" s="24"/>
      <c r="U1004" s="37" t="s">
        <v>2981</v>
      </c>
      <c r="V1004" s="37"/>
      <c r="W1004" s="54"/>
      <c r="X1004" s="6"/>
      <c r="Y1004" s="6"/>
      <c r="Z1004" s="6"/>
      <c r="AA1004" s="6"/>
      <c r="AB1004" s="6"/>
      <c r="AC1004" s="6"/>
      <c r="AD1004" s="6"/>
      <c r="AE1004" s="6"/>
      <c r="AF1004" s="10" t="s">
        <v>247</v>
      </c>
      <c r="AG1004" s="6"/>
      <c r="AH1004" s="10" t="s">
        <v>319</v>
      </c>
      <c r="AI1004" s="6"/>
      <c r="AJ1004" s="10" t="s">
        <v>2980</v>
      </c>
      <c r="AK1004" s="6"/>
      <c r="AL1004" s="6" t="s">
        <v>2983</v>
      </c>
      <c r="AM1004" s="5">
        <v>1</v>
      </c>
      <c r="AN1004" s="10" t="s">
        <v>2982</v>
      </c>
      <c r="AO1004" s="10" t="s">
        <v>2984</v>
      </c>
      <c r="AP1004" s="6"/>
      <c r="AQ1004" s="10"/>
      <c r="AR1004" s="10" t="s">
        <v>8</v>
      </c>
      <c r="AS1004" s="10" t="s">
        <v>22</v>
      </c>
      <c r="AT1004" s="10" t="s">
        <v>38</v>
      </c>
      <c r="AU1004" s="10" t="s">
        <v>11</v>
      </c>
      <c r="AV1004" s="10"/>
      <c r="AW1004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'995'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,/*[srcSubFamily]=*/NULL,/*[srcGenus]=*/ 'Ionavirus' ,/*[srcSubgenus]=*/NULL,/*[srcSpecies]=*/ 'Dellftia virus PhiW14'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'Ionavirus' ,/*[subgenus]=*/NULL,/*[species]=*/ 'Delftia virus PhiW14' ,/*[isType]=*/ '1' ,/*[exemplarAccessions]=*/ 'GQ357915' ,/*[exemplarName]=*/ 'Delftia phage PhiW-14'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004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4" s="60" t="str">
        <f t="shared" ca="1" si="107"/>
        <v xml:space="preserve">/*[filename]=*/ 'ICTV MSL Release 35 2019 Changes.2.col_mapped.SQLinsert.xlsx' ,/*[sort]=*/ '995'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4" s="60" t="str">
        <f t="shared" si="108"/>
        <v>,/*[srcSubOrder]=*/NULL,/*[srcFamily]=*/ 'Myoviridae' ,/*[srcSubFamily]=*/NULL,/*[srcGenus]=*/ 'Ionavirus' ,/*[srcSubgenus]=*/NULL,/*[srcSpecies]=*/ 'Dellftia virus PhiW14' ,/*[srcIstype]=*/NULL,/*[empty1]=*/NULL,/*[realm]=*/NULL,/*[subrealm]=*/NULL,/*[kingdom]=*/NULL,/*[subkingdom]=*/NULL,/*[phylum]=*/NULL,/*[Subphylum]=*/NULL,/*[class]=*/NULL</v>
      </c>
      <c r="BA1004" s="60" t="str">
        <f t="shared" si="109"/>
        <v xml:space="preserve">,/*[subclass]=*/NULL,/*[order]=*/ 'Caudovirales' ,/*[suborder]=*/NULL,/*[family]=*/ 'Myoviridae' ,/*[subfamily]=*/NULL,/*[genus]=*/ 'Ionavirus' ,/*[subgenus]=*/NULL,/*[species]=*/ 'Delftia virus PhiW14' ,/*[isType]=*/ '1' ,/*[exemplarAccessions]=*/ 'GQ357915' ,/*[exemplarName]=*/ 'Delftia phage PhiW-14' ,/*[abbrev]=*/NULL,/*[exemplarIsolate]=*/NULL,/*[isComplete]=*/ 'CG' ,/*[molecule]=*/ 'dsDNA' </v>
      </c>
      <c r="BB1004" s="60" t="str">
        <f t="shared" si="110"/>
        <v xml:space="preserve">,/*[change]=*/ 'Rename' ,/*[rank]=*/ 'species' </v>
      </c>
    </row>
    <row r="1005" spans="1:54" x14ac:dyDescent="0.2">
      <c r="A10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5" s="14">
        <v>996</v>
      </c>
      <c r="D1005" s="16" t="s">
        <v>2969</v>
      </c>
      <c r="E1005" s="14" t="s">
        <v>5826</v>
      </c>
      <c r="F1005" s="16" t="s">
        <v>5498</v>
      </c>
      <c r="G1005" s="24"/>
      <c r="H1005" s="24"/>
      <c r="I1005" s="24"/>
      <c r="J1005" s="24"/>
      <c r="K1005" s="24"/>
      <c r="L1005" s="24"/>
      <c r="M1005" s="24"/>
      <c r="N1005" s="24"/>
      <c r="O1005" s="37" t="s">
        <v>247</v>
      </c>
      <c r="P1005" s="24"/>
      <c r="Q1005" s="37" t="s">
        <v>319</v>
      </c>
      <c r="R1005" s="24" t="s">
        <v>2985</v>
      </c>
      <c r="S1005" s="24" t="s">
        <v>2986</v>
      </c>
      <c r="T1005" s="24"/>
      <c r="U1005" s="24" t="s">
        <v>2987</v>
      </c>
      <c r="V1005" s="24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10"/>
      <c r="AO1005" s="10"/>
      <c r="AP1005" s="6"/>
      <c r="AQ1005" s="10"/>
      <c r="AR1005" s="10"/>
      <c r="AS1005" s="10"/>
      <c r="AT1005" s="10" t="s">
        <v>28</v>
      </c>
      <c r="AU1005" s="10" t="s">
        <v>11</v>
      </c>
      <c r="AV1005" s="10"/>
      <c r="AW1005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'996'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'Ounavirinae' ,/*[srcGenus]=*/ 'Felixounavirus' ,/*[srcSubgenus]=*/NULL,/*[srcSpecies]=*/ 'Salmonella virus BH2014'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005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5" s="60" t="str">
        <f t="shared" ca="1" si="107"/>
        <v xml:space="preserve">/*[filename]=*/ 'ICTV MSL Release 35 2019 Changes.2.col_mapped.SQLinsert.xlsx' ,/*[sort]=*/ '996'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5" s="60" t="str">
        <f t="shared" si="108"/>
        <v>,/*[srcSubOrder]=*/NULL,/*[srcFamily]=*/ 'Myoviridae' ,/*[srcSubFamily]=*/ 'Ounavirinae' ,/*[srcGenus]=*/ 'Felixounavirus' ,/*[srcSubgenus]=*/NULL,/*[srcSpecies]=*/ 'Salmonella virus BH2014' ,/*[srcIstype]=*/NULL,/*[empty1]=*/NULL,/*[realm]=*/NULL,/*[subrealm]=*/NULL,/*[kingdom]=*/NULL,/*[subkingdom]=*/NULL,/*[phylum]=*/NULL,/*[Subphylum]=*/NULL,/*[class]=*/NULL</v>
      </c>
      <c r="BA1005" s="60" t="str">
        <f t="shared" si="109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005" s="60" t="str">
        <f t="shared" si="110"/>
        <v xml:space="preserve">,/*[change]=*/ 'Abolish' ,/*[rank]=*/ 'species' </v>
      </c>
    </row>
    <row r="1006" spans="1:54" x14ac:dyDescent="0.2">
      <c r="A10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6" s="14">
        <v>997</v>
      </c>
      <c r="D1006" s="16" t="s">
        <v>2969</v>
      </c>
      <c r="E1006" s="14" t="s">
        <v>5826</v>
      </c>
      <c r="F1006" s="16" t="s">
        <v>5498</v>
      </c>
      <c r="G1006" s="24"/>
      <c r="H1006" s="24"/>
      <c r="I1006" s="24"/>
      <c r="J1006" s="24"/>
      <c r="K1006" s="24"/>
      <c r="L1006" s="24"/>
      <c r="M1006" s="24"/>
      <c r="N1006" s="24"/>
      <c r="O1006" s="37" t="s">
        <v>247</v>
      </c>
      <c r="P1006" s="24"/>
      <c r="Q1006" s="37" t="s">
        <v>319</v>
      </c>
      <c r="R1006" s="24"/>
      <c r="S1006" s="24" t="s">
        <v>2988</v>
      </c>
      <c r="T1006" s="24"/>
      <c r="U1006" s="24"/>
      <c r="V1006" s="24"/>
      <c r="X1006" s="6"/>
      <c r="Y1006" s="6"/>
      <c r="Z1006" s="6"/>
      <c r="AA1006" s="6"/>
      <c r="AB1006" s="6"/>
      <c r="AC1006" s="6"/>
      <c r="AD1006" s="6"/>
      <c r="AE1006" s="6"/>
      <c r="AF1006" s="6" t="s">
        <v>247</v>
      </c>
      <c r="AG1006" s="6"/>
      <c r="AH1006" s="6" t="s">
        <v>319</v>
      </c>
      <c r="AI1006" s="6"/>
      <c r="AJ1006" s="6" t="s">
        <v>2989</v>
      </c>
      <c r="AK1006" s="6"/>
      <c r="AL1006" s="6"/>
      <c r="AM1006" s="6"/>
      <c r="AN1006" s="10"/>
      <c r="AO1006" s="10"/>
      <c r="AP1006" s="10"/>
      <c r="AQ1006" s="10"/>
      <c r="AR1006" s="10"/>
      <c r="AS1006" s="10"/>
      <c r="AT1006" s="10" t="s">
        <v>38</v>
      </c>
      <c r="AU1006" s="10" t="s">
        <v>13</v>
      </c>
      <c r="AV1006" s="10"/>
      <c r="AW1006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'997'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,/*[srcSubFamily]=*/NULL,/*[srcGenus]=*/ 'Vidavervirus'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'Naesvirus'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1006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6" s="60" t="str">
        <f t="shared" ca="1" si="107"/>
        <v xml:space="preserve">/*[filename]=*/ 'ICTV MSL Release 35 2019 Changes.2.col_mapped.SQLinsert.xlsx' ,/*[sort]=*/ '997'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6" s="60" t="str">
        <f t="shared" si="108"/>
        <v>,/*[srcSubOrder]=*/NULL,/*[srcFamily]=*/ 'Myoviridae' ,/*[srcSubFamily]=*/NULL,/*[srcGenus]=*/ 'Vidavervirus' ,/*[srcSubgenus]=*/NULL,/*[srcSpecies]=*/NULL,/*[srcIstype]=*/NULL,/*[empty1]=*/NULL,/*[realm]=*/NULL,/*[subrealm]=*/NULL,/*[kingdom]=*/NULL,/*[subkingdom]=*/NULL,/*[phylum]=*/NULL,/*[Subphylum]=*/NULL,/*[class]=*/NULL</v>
      </c>
      <c r="BA1006" s="60" t="str">
        <f t="shared" si="109"/>
        <v>,/*[subclass]=*/NULL,/*[order]=*/ 'Caudovirales' ,/*[suborder]=*/NULL,/*[family]=*/ 'Myoviridae' ,/*[subfamily]=*/NULL,/*[genus]=*/ 'Naesvirus' ,/*[subgenus]=*/NULL,/*[species]=*/NULL,/*[isType]=*/NULL,/*[exemplarAccessions]=*/NULL,/*[exemplarName]=*/NULL,/*[abbrev]=*/NULL,/*[exemplarIsolate]=*/NULL,/*[isComplete]=*/NULL,/*[molecule]=*/NULL</v>
      </c>
      <c r="BB1006" s="60" t="str">
        <f t="shared" si="110"/>
        <v xml:space="preserve">,/*[change]=*/ 'Rename' ,/*[rank]=*/ 'genus' </v>
      </c>
    </row>
    <row r="1007" spans="1:54" x14ac:dyDescent="0.2">
      <c r="A10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7" s="14">
        <v>998</v>
      </c>
      <c r="D1007" s="16" t="s">
        <v>2990</v>
      </c>
      <c r="E1007" s="14" t="s">
        <v>5827</v>
      </c>
      <c r="F1007" s="16" t="s">
        <v>5499</v>
      </c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X1007" s="6"/>
      <c r="Y1007" s="6"/>
      <c r="Z1007" s="6"/>
      <c r="AA1007" s="6"/>
      <c r="AB1007" s="6"/>
      <c r="AC1007" s="6"/>
      <c r="AD1007" s="6"/>
      <c r="AE1007" s="6"/>
      <c r="AF1007" s="6" t="s">
        <v>247</v>
      </c>
      <c r="AG1007" s="6"/>
      <c r="AH1007" s="6" t="s">
        <v>248</v>
      </c>
      <c r="AI1007" s="6"/>
      <c r="AJ1007" s="6" t="s">
        <v>2991</v>
      </c>
      <c r="AK1007" s="6"/>
      <c r="AL1007" s="6"/>
      <c r="AM1007" s="6"/>
      <c r="AN1007" s="10"/>
      <c r="AO1007" s="10"/>
      <c r="AP1007" s="6"/>
      <c r="AQ1007" s="10"/>
      <c r="AR1007" s="10"/>
      <c r="AS1007" s="10"/>
      <c r="AT1007" s="10" t="s">
        <v>10</v>
      </c>
      <c r="AU1007" s="10" t="s">
        <v>13</v>
      </c>
      <c r="AV1007" s="10"/>
      <c r="AW1007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'998'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'Feofaniavirus'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07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7" s="60" t="str">
        <f t="shared" ca="1" si="107"/>
        <v>/*[filename]=*/ 'ICTV MSL Release 35 2019 Changes.2.col_mapped.SQLinsert.xlsx' ,/*[sort]=*/ '998'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</v>
      </c>
      <c r="AZ1007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7" s="60" t="str">
        <f t="shared" si="109"/>
        <v>,/*[subclass]=*/NULL,/*[order]=*/ 'Caudovirales' ,/*[suborder]=*/NULL,/*[family]=*/ 'Siphoviridae' ,/*[subfamily]=*/NULL,/*[genus]=*/ 'Feofaniavirus' ,/*[subgenus]=*/NULL,/*[species]=*/NULL,/*[isType]=*/NULL,/*[exemplarAccessions]=*/NULL,/*[exemplarName]=*/NULL,/*[abbrev]=*/NULL,/*[exemplarIsolate]=*/NULL,/*[isComplete]=*/NULL,/*[molecule]=*/NULL</v>
      </c>
      <c r="BB1007" s="60" t="str">
        <f t="shared" si="110"/>
        <v xml:space="preserve">,/*[change]=*/ 'Create new' ,/*[rank]=*/ 'genus' </v>
      </c>
    </row>
    <row r="1008" spans="1:54" x14ac:dyDescent="0.2">
      <c r="A10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8" s="14">
        <v>999</v>
      </c>
      <c r="D1008" s="16" t="s">
        <v>2990</v>
      </c>
      <c r="E1008" s="14" t="s">
        <v>5827</v>
      </c>
      <c r="F1008" s="16" t="s">
        <v>5499</v>
      </c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X1008" s="6"/>
      <c r="Y1008" s="6"/>
      <c r="Z1008" s="6"/>
      <c r="AA1008" s="6"/>
      <c r="AB1008" s="6"/>
      <c r="AC1008" s="6"/>
      <c r="AD1008" s="6"/>
      <c r="AE1008" s="6"/>
      <c r="AF1008" s="6" t="s">
        <v>247</v>
      </c>
      <c r="AG1008" s="6"/>
      <c r="AH1008" s="6" t="s">
        <v>248</v>
      </c>
      <c r="AI1008" s="6"/>
      <c r="AJ1008" s="6" t="s">
        <v>2991</v>
      </c>
      <c r="AK1008" s="6"/>
      <c r="AL1008" s="6" t="s">
        <v>2992</v>
      </c>
      <c r="AM1008" s="5">
        <v>1</v>
      </c>
      <c r="AN1008" s="10" t="s">
        <v>2993</v>
      </c>
      <c r="AO1008" s="10" t="s">
        <v>2994</v>
      </c>
      <c r="AP1008" s="6"/>
      <c r="AQ1008" s="10"/>
      <c r="AR1008" s="10" t="s">
        <v>8</v>
      </c>
      <c r="AS1008" s="10" t="s">
        <v>22</v>
      </c>
      <c r="AT1008" s="10" t="s">
        <v>19</v>
      </c>
      <c r="AU1008" s="10" t="s">
        <v>11</v>
      </c>
      <c r="AV1008" s="10"/>
      <c r="AW1008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'999'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'Feofaniavirus' ,/*[subgenus]=*/NULL,/*[species]=*/ 'Erwinia virus Eho59 ' ,/*[isType]=*/ '1' ,/*[exemplarAccessions]=*/ 'MH443101' ,/*[exemplarName]=*/ 'Erwinia phage vB_EhrS_59'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08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8" s="60" t="str">
        <f t="shared" ca="1" si="107"/>
        <v>/*[filename]=*/ 'ICTV MSL Release 35 2019 Changes.2.col_mapped.SQLinsert.xlsx' ,/*[sort]=*/ '999'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</v>
      </c>
      <c r="AZ1008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8" s="60" t="str">
        <f t="shared" si="109"/>
        <v xml:space="preserve">,/*[subclass]=*/NULL,/*[order]=*/ 'Caudovirales' ,/*[suborder]=*/NULL,/*[family]=*/ 'Siphoviridae' ,/*[subfamily]=*/NULL,/*[genus]=*/ 'Feofaniavirus' ,/*[subgenus]=*/NULL,/*[species]=*/ 'Erwinia virus Eho59 ' ,/*[isType]=*/ '1' ,/*[exemplarAccessions]=*/ 'MH443101' ,/*[exemplarName]=*/ 'Erwinia phage vB_EhrS_59' ,/*[abbrev]=*/NULL,/*[exemplarIsolate]=*/NULL,/*[isComplete]=*/ 'CG' ,/*[molecule]=*/ 'dsDNA' </v>
      </c>
      <c r="BB1008" s="60" t="str">
        <f t="shared" si="110"/>
        <v xml:space="preserve">,/*[change]=*/ 'Create new; assign as type species' ,/*[rank]=*/ 'species' </v>
      </c>
    </row>
    <row r="1009" spans="1:54" x14ac:dyDescent="0.2">
      <c r="A10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9" s="14">
        <v>1000</v>
      </c>
      <c r="D1009" s="16" t="s">
        <v>2990</v>
      </c>
      <c r="E1009" s="14" t="s">
        <v>5827</v>
      </c>
      <c r="F1009" s="16" t="s">
        <v>5499</v>
      </c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X1009" s="6"/>
      <c r="Y1009" s="6"/>
      <c r="Z1009" s="6"/>
      <c r="AA1009" s="6"/>
      <c r="AB1009" s="6"/>
      <c r="AC1009" s="6"/>
      <c r="AD1009" s="6"/>
      <c r="AE1009" s="6"/>
      <c r="AF1009" s="6" t="s">
        <v>247</v>
      </c>
      <c r="AG1009" s="6"/>
      <c r="AH1009" s="6" t="s">
        <v>248</v>
      </c>
      <c r="AI1009" s="6"/>
      <c r="AJ1009" s="6" t="s">
        <v>2991</v>
      </c>
      <c r="AK1009" s="6"/>
      <c r="AL1009" s="6" t="s">
        <v>2995</v>
      </c>
      <c r="AM1009" s="5">
        <v>0</v>
      </c>
      <c r="AN1009" s="10" t="s">
        <v>2996</v>
      </c>
      <c r="AO1009" s="10" t="s">
        <v>2997</v>
      </c>
      <c r="AP1009" s="6"/>
      <c r="AQ1009" s="10"/>
      <c r="AR1009" s="10" t="s">
        <v>8</v>
      </c>
      <c r="AS1009" s="10" t="s">
        <v>22</v>
      </c>
      <c r="AT1009" s="10" t="s">
        <v>10</v>
      </c>
      <c r="AU1009" s="10" t="s">
        <v>11</v>
      </c>
      <c r="AV1009" s="10"/>
      <c r="AW1009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'1000'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'Feofaniavirus' ,/*[subgenus]=*/NULL,/*[species]=*/ 'Erwinia virus Eho49 ' ,/*[isType]=*/ '0' ,/*[exemplarAccessions]=*/ 'MH443100' ,/*[exemplarName]=*/ 'Erwinia phage vB_EhrS_49'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09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9" s="60" t="str">
        <f t="shared" ca="1" si="107"/>
        <v>/*[filename]=*/ 'ICTV MSL Release 35 2019 Changes.2.col_mapped.SQLinsert.xlsx' ,/*[sort]=*/ '1000'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</v>
      </c>
      <c r="AZ1009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9" s="60" t="str">
        <f t="shared" si="109"/>
        <v xml:space="preserve">,/*[subclass]=*/NULL,/*[order]=*/ 'Caudovirales' ,/*[suborder]=*/NULL,/*[family]=*/ 'Siphoviridae' ,/*[subfamily]=*/NULL,/*[genus]=*/ 'Feofaniavirus' ,/*[subgenus]=*/NULL,/*[species]=*/ 'Erwinia virus Eho49 ' ,/*[isType]=*/ '0' ,/*[exemplarAccessions]=*/ 'MH443100' ,/*[exemplarName]=*/ 'Erwinia phage vB_EhrS_49' ,/*[abbrev]=*/NULL,/*[exemplarIsolate]=*/NULL,/*[isComplete]=*/ 'CG' ,/*[molecule]=*/ 'dsDNA' </v>
      </c>
      <c r="BB1009" s="60" t="str">
        <f t="shared" si="110"/>
        <v xml:space="preserve">,/*[change]=*/ 'Create new' ,/*[rank]=*/ 'species' </v>
      </c>
    </row>
    <row r="1010" spans="1:54" x14ac:dyDescent="0.2">
      <c r="A10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0" s="14">
        <v>1001</v>
      </c>
      <c r="D1010" s="16" t="s">
        <v>2998</v>
      </c>
      <c r="E1010" s="14" t="s">
        <v>5828</v>
      </c>
      <c r="F1010" s="16" t="s">
        <v>5500</v>
      </c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X1010" s="6"/>
      <c r="Y1010" s="6"/>
      <c r="Z1010" s="6"/>
      <c r="AA1010" s="6"/>
      <c r="AB1010" s="6"/>
      <c r="AC1010" s="6"/>
      <c r="AD1010" s="6"/>
      <c r="AE1010" s="6"/>
      <c r="AF1010" s="6" t="s">
        <v>247</v>
      </c>
      <c r="AG1010" s="6"/>
      <c r="AH1010" s="6" t="s">
        <v>248</v>
      </c>
      <c r="AI1010" s="6"/>
      <c r="AJ1010" s="6" t="s">
        <v>2999</v>
      </c>
      <c r="AK1010" s="6"/>
      <c r="AL1010" s="6"/>
      <c r="AM1010" s="6"/>
      <c r="AN1010" s="10"/>
      <c r="AO1010" s="10"/>
      <c r="AP1010" s="6"/>
      <c r="AQ1010" s="10"/>
      <c r="AR1010" s="10"/>
      <c r="AS1010" s="10"/>
      <c r="AT1010" s="10" t="s">
        <v>10</v>
      </c>
      <c r="AU1010" s="10" t="s">
        <v>13</v>
      </c>
      <c r="AV1010" s="10"/>
      <c r="AW1010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'1001'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'Fibralongavirus'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10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0" s="60" t="str">
        <f t="shared" ca="1" si="107"/>
        <v>/*[filename]=*/ 'ICTV MSL Release 35 2019 Changes.2.col_mapped.SQLinsert.xlsx' ,/*[sort]=*/ '1001'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</v>
      </c>
      <c r="AZ1010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0" s="60" t="str">
        <f t="shared" si="109"/>
        <v>,/*[subclass]=*/NULL,/*[order]=*/ 'Caudovirales' ,/*[suborder]=*/NULL,/*[family]=*/ 'Siphoviridae' ,/*[subfamily]=*/NULL,/*[genus]=*/ 'Fibralongavirus' ,/*[subgenus]=*/NULL,/*[species]=*/NULL,/*[isType]=*/NULL,/*[exemplarAccessions]=*/NULL,/*[exemplarName]=*/NULL,/*[abbrev]=*/NULL,/*[exemplarIsolate]=*/NULL,/*[isComplete]=*/NULL,/*[molecule]=*/NULL</v>
      </c>
      <c r="BB1010" s="60" t="str">
        <f t="shared" si="110"/>
        <v xml:space="preserve">,/*[change]=*/ 'Create new' ,/*[rank]=*/ 'genus' </v>
      </c>
    </row>
    <row r="1011" spans="1:54" x14ac:dyDescent="0.2">
      <c r="A10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1" s="14">
        <v>1002</v>
      </c>
      <c r="D1011" s="16" t="s">
        <v>2998</v>
      </c>
      <c r="E1011" s="14" t="s">
        <v>5828</v>
      </c>
      <c r="F1011" s="16" t="s">
        <v>5500</v>
      </c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X1011" s="6"/>
      <c r="Y1011" s="6"/>
      <c r="Z1011" s="6"/>
      <c r="AA1011" s="6"/>
      <c r="AB1011" s="6"/>
      <c r="AC1011" s="6"/>
      <c r="AD1011" s="6"/>
      <c r="AE1011" s="6"/>
      <c r="AF1011" s="6" t="s">
        <v>247</v>
      </c>
      <c r="AG1011" s="6"/>
      <c r="AH1011" s="6" t="s">
        <v>248</v>
      </c>
      <c r="AI1011" s="6"/>
      <c r="AJ1011" s="6" t="s">
        <v>2999</v>
      </c>
      <c r="AK1011" s="6"/>
      <c r="AL1011" s="6" t="s">
        <v>3000</v>
      </c>
      <c r="AM1011" s="5">
        <v>1</v>
      </c>
      <c r="AN1011" s="10" t="s">
        <v>3001</v>
      </c>
      <c r="AO1011" s="10" t="s">
        <v>3002</v>
      </c>
      <c r="AP1011" s="6"/>
      <c r="AQ1011" s="10"/>
      <c r="AR1011" s="10" t="s">
        <v>8</v>
      </c>
      <c r="AS1011" s="10" t="s">
        <v>22</v>
      </c>
      <c r="AT1011" s="10" t="s">
        <v>19</v>
      </c>
      <c r="AU1011" s="10" t="s">
        <v>11</v>
      </c>
      <c r="AV1011" s="10"/>
      <c r="AW1011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'1002'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'Fibralongavirus' ,/*[subgenus]=*/NULL,/*[species]=*/ 'Staphylococcus virus QT1' ,/*[isType]=*/ '1' ,/*[exemplarAccessions]=*/ 'MK450538' ,/*[exemplarName]=*/ 'Staphylococcus phage vB_SpsS_QT1'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11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1" s="60" t="str">
        <f t="shared" ca="1" si="107"/>
        <v>/*[filename]=*/ 'ICTV MSL Release 35 2019 Changes.2.col_mapped.SQLinsert.xlsx' ,/*[sort]=*/ '1002'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</v>
      </c>
      <c r="AZ1011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1" s="60" t="str">
        <f t="shared" si="109"/>
        <v xml:space="preserve">,/*[subclass]=*/NULL,/*[order]=*/ 'Caudovirales' ,/*[suborder]=*/NULL,/*[family]=*/ 'Siphoviridae' ,/*[subfamily]=*/NULL,/*[genus]=*/ 'Fibralongavirus' ,/*[subgenus]=*/NULL,/*[species]=*/ 'Staphylococcus virus QT1' ,/*[isType]=*/ '1' ,/*[exemplarAccessions]=*/ 'MK450538' ,/*[exemplarName]=*/ 'Staphylococcus phage vB_SpsS_QT1' ,/*[abbrev]=*/NULL,/*[exemplarIsolate]=*/NULL,/*[isComplete]=*/ 'CG' ,/*[molecule]=*/ 'dsDNA' </v>
      </c>
      <c r="BB1011" s="60" t="str">
        <f t="shared" si="110"/>
        <v xml:space="preserve">,/*[change]=*/ 'Create new; assign as type species' ,/*[rank]=*/ 'species' </v>
      </c>
    </row>
    <row r="1012" spans="1:54" x14ac:dyDescent="0.2">
      <c r="A10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2" s="14">
        <v>1003</v>
      </c>
      <c r="D1012" s="16" t="s">
        <v>2998</v>
      </c>
      <c r="E1012" s="14" t="s">
        <v>5828</v>
      </c>
      <c r="F1012" s="16" t="s">
        <v>5500</v>
      </c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X1012" s="6"/>
      <c r="Y1012" s="6"/>
      <c r="Z1012" s="6"/>
      <c r="AA1012" s="6"/>
      <c r="AB1012" s="6"/>
      <c r="AC1012" s="6"/>
      <c r="AD1012" s="6"/>
      <c r="AE1012" s="6"/>
      <c r="AF1012" s="6" t="s">
        <v>247</v>
      </c>
      <c r="AG1012" s="6"/>
      <c r="AH1012" s="6" t="s">
        <v>248</v>
      </c>
      <c r="AI1012" s="6"/>
      <c r="AJ1012" s="6" t="s">
        <v>2999</v>
      </c>
      <c r="AK1012" s="6"/>
      <c r="AL1012" s="6" t="s">
        <v>3003</v>
      </c>
      <c r="AM1012" s="5">
        <v>0</v>
      </c>
      <c r="AN1012" s="10" t="s">
        <v>3004</v>
      </c>
      <c r="AO1012" s="10" t="s">
        <v>3005</v>
      </c>
      <c r="AP1012" s="6"/>
      <c r="AQ1012" s="10"/>
      <c r="AR1012" s="10" t="s">
        <v>8</v>
      </c>
      <c r="AS1012" s="10" t="s">
        <v>22</v>
      </c>
      <c r="AT1012" s="10" t="s">
        <v>10</v>
      </c>
      <c r="AU1012" s="10" t="s">
        <v>11</v>
      </c>
      <c r="AV1012" s="10"/>
      <c r="AW1012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'1003'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'Fibralongavirus' ,/*[subgenus]=*/NULL,/*[species]=*/ 'Staphylococcus virus 2638A' ,/*[isType]=*/ '0' ,/*[exemplarAccessions]=*/ 'AY954954' ,/*[exemplarName]=*/ 'Staphylococcus phage 2638A'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12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2" s="60" t="str">
        <f t="shared" ca="1" si="107"/>
        <v>/*[filename]=*/ 'ICTV MSL Release 35 2019 Changes.2.col_mapped.SQLinsert.xlsx' ,/*[sort]=*/ '1003'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</v>
      </c>
      <c r="AZ1012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2" s="60" t="str">
        <f t="shared" si="109"/>
        <v xml:space="preserve">,/*[subclass]=*/NULL,/*[order]=*/ 'Caudovirales' ,/*[suborder]=*/NULL,/*[family]=*/ 'Siphoviridae' ,/*[subfamily]=*/NULL,/*[genus]=*/ 'Fibralongavirus' ,/*[subgenus]=*/NULL,/*[species]=*/ 'Staphylococcus virus 2638A' ,/*[isType]=*/ '0' ,/*[exemplarAccessions]=*/ 'AY954954' ,/*[exemplarName]=*/ 'Staphylococcus phage 2638A' ,/*[abbrev]=*/NULL,/*[exemplarIsolate]=*/NULL,/*[isComplete]=*/ 'CG' ,/*[molecule]=*/ 'dsDNA' </v>
      </c>
      <c r="BB1012" s="60" t="str">
        <f t="shared" si="110"/>
        <v xml:space="preserve">,/*[change]=*/ 'Create new' ,/*[rank]=*/ 'species' </v>
      </c>
    </row>
    <row r="1013" spans="1:54" x14ac:dyDescent="0.2">
      <c r="A10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3" s="14">
        <v>1004</v>
      </c>
      <c r="D1013" s="16" t="s">
        <v>3006</v>
      </c>
      <c r="E1013" s="14" t="s">
        <v>5829</v>
      </c>
      <c r="F1013" s="16" t="s">
        <v>5501</v>
      </c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 t="s">
        <v>3007</v>
      </c>
      <c r="AI1013" s="6"/>
      <c r="AJ1013" s="6"/>
      <c r="AK1013" s="6"/>
      <c r="AL1013" s="6"/>
      <c r="AM1013" s="6"/>
      <c r="AN1013" s="10"/>
      <c r="AO1013" s="6"/>
      <c r="AP1013" s="6"/>
      <c r="AQ1013" s="10"/>
      <c r="AR1013" s="10"/>
      <c r="AS1013" s="10"/>
      <c r="AT1013" s="10" t="s">
        <v>10</v>
      </c>
      <c r="AU1013" s="10" t="s">
        <v>39</v>
      </c>
      <c r="AV1013" s="10"/>
      <c r="AW1013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'1004'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'Finnlakeviridae'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013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3" s="60" t="str">
        <f t="shared" ca="1" si="107"/>
        <v>/*[filename]=*/ 'ICTV MSL Release 35 2019 Changes.2.col_mapped.SQLinsert.xlsx' ,/*[sort]=*/ '1004'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</v>
      </c>
      <c r="AZ1013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3" s="60" t="str">
        <f t="shared" si="109"/>
        <v>,/*[subclass]=*/NULL,/*[order]=*/NULL,/*[suborder]=*/NULL,/*[family]=*/ 'Finnlakeviridae' ,/*[subfamily]=*/NULL,/*[genus]=*/NULL,/*[subgenus]=*/NULL,/*[species]=*/NULL,/*[isType]=*/NULL,/*[exemplarAccessions]=*/NULL,/*[exemplarName]=*/NULL,/*[abbrev]=*/NULL,/*[exemplarIsolate]=*/NULL,/*[isComplete]=*/NULL,/*[molecule]=*/NULL</v>
      </c>
      <c r="BB1013" s="60" t="str">
        <f t="shared" si="110"/>
        <v xml:space="preserve">,/*[change]=*/ 'Create new' ,/*[rank]=*/ 'family' </v>
      </c>
    </row>
    <row r="1014" spans="1:54" x14ac:dyDescent="0.2">
      <c r="A10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4" s="14">
        <v>1005</v>
      </c>
      <c r="D1014" s="16" t="s">
        <v>3006</v>
      </c>
      <c r="E1014" s="14" t="s">
        <v>5829</v>
      </c>
      <c r="F1014" s="16" t="s">
        <v>5501</v>
      </c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 t="s">
        <v>3007</v>
      </c>
      <c r="AI1014" s="6"/>
      <c r="AJ1014" s="6" t="s">
        <v>3008</v>
      </c>
      <c r="AK1014" s="6"/>
      <c r="AL1014" s="6"/>
      <c r="AM1014" s="6"/>
      <c r="AN1014" s="10"/>
      <c r="AO1014" s="6"/>
      <c r="AP1014" s="6"/>
      <c r="AQ1014" s="10"/>
      <c r="AR1014" s="10"/>
      <c r="AS1014" s="10" t="s">
        <v>76</v>
      </c>
      <c r="AT1014" s="10" t="s">
        <v>10</v>
      </c>
      <c r="AU1014" s="10" t="s">
        <v>13</v>
      </c>
      <c r="AV1014" s="10"/>
      <c r="AW1014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'1005'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'Finnlakeviridae' ,/*[subfamily]=*/NULL,/*[genus]=*/ 'Finnlakevirus' ,/*[subgenus]=*/NULL,/*[species]=*/NULL,/*[isType]=*/NULL,/*[exemplarAccessions]=*/NULL,/*[exemplarName]=*/NULL,/*[abbrev]=*/NULL,/*[exemplarIsolate]=*/NULL,/*[isComplete]=*/NULL,/*[molecule]=*/ 'ssDNA' ,/*[change]=*/ 'Create new' ,/*[rank]=*/ 'genus' /*,_comment='loaded from D:\client\github\ICTVonlineDbLoad\excel_files\[ICTV MSL Release 35 2019 Changes.2.col_mapped.SQLinsert.xlsx]load_next_msl'*/)</v>
      </c>
      <c r="AX1014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4" s="60" t="str">
        <f t="shared" ca="1" si="107"/>
        <v>/*[filename]=*/ 'ICTV MSL Release 35 2019 Changes.2.col_mapped.SQLinsert.xlsx' ,/*[sort]=*/ '1005'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</v>
      </c>
      <c r="AZ1014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4" s="60" t="str">
        <f t="shared" si="109"/>
        <v xml:space="preserve">,/*[subclass]=*/NULL,/*[order]=*/NULL,/*[suborder]=*/NULL,/*[family]=*/ 'Finnlakeviridae' ,/*[subfamily]=*/NULL,/*[genus]=*/ 'Finnlakevirus' ,/*[subgenus]=*/NULL,/*[species]=*/NULL,/*[isType]=*/NULL,/*[exemplarAccessions]=*/NULL,/*[exemplarName]=*/NULL,/*[abbrev]=*/NULL,/*[exemplarIsolate]=*/NULL,/*[isComplete]=*/NULL,/*[molecule]=*/ 'ssDNA' </v>
      </c>
      <c r="BB1014" s="60" t="str">
        <f t="shared" si="110"/>
        <v xml:space="preserve">,/*[change]=*/ 'Create new' ,/*[rank]=*/ 'genus' </v>
      </c>
    </row>
    <row r="1015" spans="1:54" x14ac:dyDescent="0.2">
      <c r="A10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5" s="14">
        <v>1006</v>
      </c>
      <c r="D1015" s="16" t="s">
        <v>3006</v>
      </c>
      <c r="E1015" s="14" t="s">
        <v>5829</v>
      </c>
      <c r="F1015" s="16" t="s">
        <v>5501</v>
      </c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 t="s">
        <v>3007</v>
      </c>
      <c r="AI1015" s="6"/>
      <c r="AJ1015" s="6" t="s">
        <v>3008</v>
      </c>
      <c r="AK1015" s="6"/>
      <c r="AL1015" s="6" t="s">
        <v>3009</v>
      </c>
      <c r="AM1015" s="5">
        <v>1</v>
      </c>
      <c r="AN1015" s="10" t="s">
        <v>3010</v>
      </c>
      <c r="AO1015" s="6" t="s">
        <v>3011</v>
      </c>
      <c r="AP1015" s="6" t="s">
        <v>3012</v>
      </c>
      <c r="AQ1015" s="10"/>
      <c r="AR1015" s="10" t="s">
        <v>8</v>
      </c>
      <c r="AS1015" s="10" t="s">
        <v>76</v>
      </c>
      <c r="AT1015" s="10" t="s">
        <v>19</v>
      </c>
      <c r="AU1015" s="10" t="s">
        <v>11</v>
      </c>
      <c r="AV1015" s="10"/>
      <c r="AW1015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'1006'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'Finnlakeviridae' ,/*[subfamily]=*/NULL,/*[genus]=*/ 'Finnlakevirus' ,/*[subgenus]=*/NULL,/*[species]=*/ 'Flavobacterium virus FLiP' ,/*[isType]=*/ '1' ,/*[exemplarAccessions]=*/ ' MF361641' ,/*[exemplarName]=*/ 'Flavobacterium phage FLiP' ,/*[abbrev]=*/ 'FLiP' ,/*[exemplarIsolate]=*/NULL,/*[isComplete]=*/ 'CG' ,/*[molecule]=*/ 'ssDNA' ,/*[change]=*/ 'Create new; assign as type species' ,/*[rank]=*/ 'species' /*,_comment='loaded from D:\client\github\ICTVonlineDbLoad\excel_files\[ICTV MSL Release 35 2019 Changes.2.col_mapped.SQLinsert.xlsx]load_next_msl'*/)</v>
      </c>
      <c r="AX1015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5" s="60" t="str">
        <f t="shared" ca="1" si="107"/>
        <v>/*[filename]=*/ 'ICTV MSL Release 35 2019 Changes.2.col_mapped.SQLinsert.xlsx' ,/*[sort]=*/ '1006'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</v>
      </c>
      <c r="AZ1015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5" s="60" t="str">
        <f t="shared" si="109"/>
        <v xml:space="preserve">,/*[subclass]=*/NULL,/*[order]=*/NULL,/*[suborder]=*/NULL,/*[family]=*/ 'Finnlakeviridae' ,/*[subfamily]=*/NULL,/*[genus]=*/ 'Finnlakevirus' ,/*[subgenus]=*/NULL,/*[species]=*/ 'Flavobacterium virus FLiP' ,/*[isType]=*/ '1' ,/*[exemplarAccessions]=*/ ' MF361641' ,/*[exemplarName]=*/ 'Flavobacterium phage FLiP' ,/*[abbrev]=*/ 'FLiP' ,/*[exemplarIsolate]=*/NULL,/*[isComplete]=*/ 'CG' ,/*[molecule]=*/ 'ssDNA' </v>
      </c>
      <c r="BB1015" s="60" t="str">
        <f t="shared" si="110"/>
        <v xml:space="preserve">,/*[change]=*/ 'Create new; assign as type species' ,/*[rank]=*/ 'species' </v>
      </c>
    </row>
    <row r="1016" spans="1:54" x14ac:dyDescent="0.2">
      <c r="A10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6" s="14">
        <v>1007</v>
      </c>
      <c r="D1016" s="16" t="s">
        <v>3013</v>
      </c>
      <c r="E1016" s="14" t="s">
        <v>5830</v>
      </c>
      <c r="F1016" s="16" t="s">
        <v>5502</v>
      </c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X1016" s="6"/>
      <c r="Y1016" s="6"/>
      <c r="Z1016" s="6"/>
      <c r="AA1016" s="6"/>
      <c r="AB1016" s="6"/>
      <c r="AC1016" s="6"/>
      <c r="AD1016" s="6"/>
      <c r="AE1016" s="6"/>
      <c r="AF1016" s="6" t="s">
        <v>247</v>
      </c>
      <c r="AG1016" s="6"/>
      <c r="AH1016" s="6" t="s">
        <v>248</v>
      </c>
      <c r="AI1016" s="6"/>
      <c r="AJ1016" s="6" t="s">
        <v>3014</v>
      </c>
      <c r="AK1016" s="6"/>
      <c r="AL1016" s="6"/>
      <c r="AM1016" s="6"/>
      <c r="AN1016" s="10"/>
      <c r="AO1016" s="10"/>
      <c r="AP1016" s="6"/>
      <c r="AQ1016" s="10"/>
      <c r="AR1016" s="10"/>
      <c r="AS1016" s="10"/>
      <c r="AT1016" s="10" t="s">
        <v>10</v>
      </c>
      <c r="AU1016" s="10" t="s">
        <v>13</v>
      </c>
      <c r="AV1016" s="10"/>
      <c r="AW1016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'1007'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'Franklinbayvirus'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16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6" s="60" t="str">
        <f t="shared" ca="1" si="107"/>
        <v>/*[filename]=*/ 'ICTV MSL Release 35 2019 Changes.2.col_mapped.SQLinsert.xlsx' ,/*[sort]=*/ '1007'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</v>
      </c>
      <c r="AZ1016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6" s="60" t="str">
        <f t="shared" si="109"/>
        <v>,/*[subclass]=*/NULL,/*[order]=*/ 'Caudovirales' ,/*[suborder]=*/NULL,/*[family]=*/ 'Siphoviridae' ,/*[subfamily]=*/NULL,/*[genus]=*/ 'Franklinbayvirus' ,/*[subgenus]=*/NULL,/*[species]=*/NULL,/*[isType]=*/NULL,/*[exemplarAccessions]=*/NULL,/*[exemplarName]=*/NULL,/*[abbrev]=*/NULL,/*[exemplarIsolate]=*/NULL,/*[isComplete]=*/NULL,/*[molecule]=*/NULL</v>
      </c>
      <c r="BB1016" s="60" t="str">
        <f t="shared" si="110"/>
        <v xml:space="preserve">,/*[change]=*/ 'Create new' ,/*[rank]=*/ 'genus' </v>
      </c>
    </row>
    <row r="1017" spans="1:54" x14ac:dyDescent="0.2">
      <c r="A10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7" s="14">
        <v>1008</v>
      </c>
      <c r="D1017" s="16" t="s">
        <v>3013</v>
      </c>
      <c r="E1017" s="14" t="s">
        <v>5830</v>
      </c>
      <c r="F1017" s="16" t="s">
        <v>5502</v>
      </c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X1017" s="6"/>
      <c r="Y1017" s="6"/>
      <c r="Z1017" s="6"/>
      <c r="AA1017" s="6"/>
      <c r="AB1017" s="6"/>
      <c r="AC1017" s="6"/>
      <c r="AD1017" s="6"/>
      <c r="AE1017" s="6"/>
      <c r="AF1017" s="6" t="s">
        <v>247</v>
      </c>
      <c r="AG1017" s="6"/>
      <c r="AH1017" s="6" t="s">
        <v>248</v>
      </c>
      <c r="AI1017" s="6"/>
      <c r="AJ1017" s="6" t="s">
        <v>3014</v>
      </c>
      <c r="AK1017" s="6"/>
      <c r="AL1017" s="6" t="s">
        <v>3015</v>
      </c>
      <c r="AM1017" s="5">
        <v>1</v>
      </c>
      <c r="AN1017" s="10" t="s">
        <v>3016</v>
      </c>
      <c r="AO1017" s="10" t="s">
        <v>3017</v>
      </c>
      <c r="AP1017" s="6"/>
      <c r="AQ1017" s="10"/>
      <c r="AR1017" s="10" t="s">
        <v>8</v>
      </c>
      <c r="AS1017" s="10" t="s">
        <v>22</v>
      </c>
      <c r="AT1017" s="10" t="s">
        <v>19</v>
      </c>
      <c r="AU1017" s="10" t="s">
        <v>11</v>
      </c>
      <c r="AV1017" s="10"/>
      <c r="AW1017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'1008'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'Franklinbayvirus' ,/*[subgenus]=*/NULL,/*[species]=*/ 'Colwellia virus 9A' ,/*[isType]=*/ '1' ,/*[exemplarAccessions]=*/ 'HQ317390.1' ,/*[exemplarName]=*/ 'Colwellia phage 9A'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17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7" s="60" t="str">
        <f t="shared" ca="1" si="107"/>
        <v>/*[filename]=*/ 'ICTV MSL Release 35 2019 Changes.2.col_mapped.SQLinsert.xlsx' ,/*[sort]=*/ '1008'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</v>
      </c>
      <c r="AZ1017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7" s="60" t="str">
        <f t="shared" si="109"/>
        <v xml:space="preserve">,/*[subclass]=*/NULL,/*[order]=*/ 'Caudovirales' ,/*[suborder]=*/NULL,/*[family]=*/ 'Siphoviridae' ,/*[subfamily]=*/NULL,/*[genus]=*/ 'Franklinbayvirus' ,/*[subgenus]=*/NULL,/*[species]=*/ 'Colwellia virus 9A' ,/*[isType]=*/ '1' ,/*[exemplarAccessions]=*/ 'HQ317390.1' ,/*[exemplarName]=*/ 'Colwellia phage 9A' ,/*[abbrev]=*/NULL,/*[exemplarIsolate]=*/NULL,/*[isComplete]=*/ 'CG' ,/*[molecule]=*/ 'dsDNA' </v>
      </c>
      <c r="BB1017" s="60" t="str">
        <f t="shared" si="110"/>
        <v xml:space="preserve">,/*[change]=*/ 'Create new; assign as type species' ,/*[rank]=*/ 'species' </v>
      </c>
    </row>
    <row r="1018" spans="1:54" x14ac:dyDescent="0.2">
      <c r="A10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8" s="14">
        <v>1009</v>
      </c>
      <c r="D1018" s="16" t="s">
        <v>3018</v>
      </c>
      <c r="E1018" s="14" t="s">
        <v>5831</v>
      </c>
      <c r="F1018" s="16" t="s">
        <v>5503</v>
      </c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 t="s">
        <v>3019</v>
      </c>
      <c r="AI1018" s="6"/>
      <c r="AJ1018" s="6"/>
      <c r="AK1018" s="6"/>
      <c r="AL1018" s="6"/>
      <c r="AM1018" s="6"/>
      <c r="AN1018" s="10"/>
      <c r="AO1018" s="10"/>
      <c r="AP1018" s="6"/>
      <c r="AQ1018" s="10"/>
      <c r="AR1018" s="10"/>
      <c r="AS1018" s="10" t="s">
        <v>22</v>
      </c>
      <c r="AT1018" s="10" t="s">
        <v>10</v>
      </c>
      <c r="AU1018" s="10" t="s">
        <v>39</v>
      </c>
      <c r="AV1018" s="10"/>
      <c r="AW1018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'1009'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'Halspiviridae' 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'family' /*,_comment='loaded from D:\client\github\ICTVonlineDbLoad\excel_files\[ICTV MSL Release 35 2019 Changes.2.col_mapped.SQLinsert.xlsx]load_next_msl'*/)</v>
      </c>
      <c r="AX1018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8" s="60" t="str">
        <f t="shared" ca="1" si="107"/>
        <v>/*[filename]=*/ 'ICTV MSL Release 35 2019 Changes.2.col_mapped.SQLinsert.xlsx' ,/*[sort]=*/ '1009'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</v>
      </c>
      <c r="AZ1018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8" s="60" t="str">
        <f t="shared" si="109"/>
        <v xml:space="preserve">,/*[subclass]=*/NULL,/*[order]=*/NULL,/*[suborder]=*/NULL,/*[family]=*/ 'Halspiviridae'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1018" s="60" t="str">
        <f t="shared" si="110"/>
        <v xml:space="preserve">,/*[change]=*/ 'Create new' ,/*[rank]=*/ 'family' </v>
      </c>
    </row>
    <row r="1019" spans="1:54" x14ac:dyDescent="0.2">
      <c r="A10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9" s="14">
        <v>1010</v>
      </c>
      <c r="D1019" s="16" t="s">
        <v>3018</v>
      </c>
      <c r="E1019" s="14" t="s">
        <v>5831</v>
      </c>
      <c r="F1019" s="16" t="s">
        <v>5503</v>
      </c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 t="s">
        <v>3020</v>
      </c>
      <c r="T1019" s="24"/>
      <c r="U1019" s="24"/>
      <c r="V1019" s="24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 t="s">
        <v>3019</v>
      </c>
      <c r="AI1019" s="6"/>
      <c r="AJ1019" s="6" t="s">
        <v>3020</v>
      </c>
      <c r="AK1019" s="6"/>
      <c r="AL1019" s="6"/>
      <c r="AM1019" s="6"/>
      <c r="AN1019" s="10"/>
      <c r="AO1019" s="10"/>
      <c r="AP1019" s="10"/>
      <c r="AQ1019" s="10"/>
      <c r="AR1019" s="10"/>
      <c r="AS1019" s="10"/>
      <c r="AT1019" s="10" t="s">
        <v>32</v>
      </c>
      <c r="AU1019" s="10" t="s">
        <v>13</v>
      </c>
      <c r="AV1019" s="10"/>
      <c r="AW1019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'1010'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 'Salterprovirus'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'Halspiviridae' ,/*[subfamily]=*/NULL,/*[genus]=*/ 'Salterprovirus'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19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9" s="60" t="str">
        <f t="shared" ca="1" si="107"/>
        <v>/*[filename]=*/ 'ICTV MSL Release 35 2019 Changes.2.col_mapped.SQLinsert.xlsx' ,/*[sort]=*/ '1010'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</v>
      </c>
      <c r="AZ1019" s="60" t="str">
        <f t="shared" si="108"/>
        <v>,/*[srcSubOrder]=*/NULL,/*[srcFamily]=*/NULL,/*[srcSubFamily]=*/NULL,/*[srcGenus]=*/ 'Salterprovirus' ,/*[srcSubgenus]=*/NULL,/*[srcSpecies]=*/NULL,/*[srcIstype]=*/NULL,/*[empty1]=*/NULL,/*[realm]=*/NULL,/*[subrealm]=*/NULL,/*[kingdom]=*/NULL,/*[subkingdom]=*/NULL,/*[phylum]=*/NULL,/*[Subphylum]=*/NULL,/*[class]=*/NULL</v>
      </c>
      <c r="BA1019" s="60" t="str">
        <f t="shared" si="109"/>
        <v>,/*[subclass]=*/NULL,/*[order]=*/NULL,/*[suborder]=*/NULL,/*[family]=*/ 'Halspiviridae' ,/*[subfamily]=*/NULL,/*[genus]=*/ 'Salterprovirus' ,/*[subgenus]=*/NULL,/*[species]=*/NULL,/*[isType]=*/NULL,/*[exemplarAccessions]=*/NULL,/*[exemplarName]=*/NULL,/*[abbrev]=*/NULL,/*[exemplarIsolate]=*/NULL,/*[isComplete]=*/NULL,/*[molecule]=*/NULL</v>
      </c>
      <c r="BB1019" s="60" t="str">
        <f t="shared" si="110"/>
        <v xml:space="preserve">,/*[change]=*/ 'Move' ,/*[rank]=*/ 'genus' </v>
      </c>
    </row>
    <row r="1020" spans="1:54" x14ac:dyDescent="0.2">
      <c r="A10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0" s="14">
        <v>1011</v>
      </c>
      <c r="D1020" s="16" t="s">
        <v>3018</v>
      </c>
      <c r="E1020" s="14" t="s">
        <v>5831</v>
      </c>
      <c r="F1020" s="16" t="s">
        <v>5503</v>
      </c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 t="s">
        <v>3020</v>
      </c>
      <c r="T1020" s="24"/>
      <c r="U1020" s="24" t="s">
        <v>3021</v>
      </c>
      <c r="V1020" s="24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 t="s">
        <v>3019</v>
      </c>
      <c r="AI1020" s="6"/>
      <c r="AJ1020" s="6" t="s">
        <v>3020</v>
      </c>
      <c r="AK1020" s="6"/>
      <c r="AL1020" s="6" t="s">
        <v>3023</v>
      </c>
      <c r="AM1020" s="5">
        <v>1</v>
      </c>
      <c r="AN1020" s="10" t="s">
        <v>3022</v>
      </c>
      <c r="AO1020" s="10" t="s">
        <v>3024</v>
      </c>
      <c r="AP1020" s="6"/>
      <c r="AQ1020" s="10" t="s">
        <v>3024</v>
      </c>
      <c r="AR1020" s="10" t="s">
        <v>8</v>
      </c>
      <c r="AS1020" s="10" t="s">
        <v>22</v>
      </c>
      <c r="AT1020" s="10" t="s">
        <v>38</v>
      </c>
      <c r="AU1020" s="10" t="s">
        <v>11</v>
      </c>
      <c r="AV1020" s="10"/>
      <c r="AW1020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'1011'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 'Salterprovirus' ,/*[srcSubgenus]=*/NULL,/*[srcSpecies]=*/ 'Virus His 1' ,/*[srcIstype]=*/NULL,/*[empty1]=*/NULL,/*[realm]=*/NULL,/*[subrealm]=*/NULL,/*[kingdom]=*/NULL,/*[subkingdom]=*/NULL,/*[phylum]=*/NULL,/*[Subphylum]=*/NULL,/*[class]=*/NULL,/*[subclass]=*/NULL,/*[order]=*/NULL,/*[suborder]=*/NULL,/*[family]=*/ 'Halspiviridae' ,/*[subfamily]=*/NULL,/*[genus]=*/ 'Salterprovirus' ,/*[subgenus]=*/NULL,/*[species]=*/ 'Salterprovirus His1' ,/*[isType]=*/ '1' ,/*[exemplarAccessions]=*/ 'AF191796' ,/*[exemplarName]=*/ 'His1' ,/*[abbrev]=*/NULL,/*[exemplarIsolate]=*/ 'His1' ,/*[isComplete]=*/ 'CG' ,/*[molecule]=*/ 'dsDNA' ,/*[change]=*/ 'Rename' ,/*[rank]=*/ 'species' /*,_comment='loaded from D:\client\github\ICTVonlineDbLoad\excel_files\[ICTV MSL Release 35 2019 Changes.2.col_mapped.SQLinsert.xlsx]load_next_msl'*/)</v>
      </c>
      <c r="AX1020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0" s="60" t="str">
        <f t="shared" ca="1" si="107"/>
        <v>/*[filename]=*/ 'ICTV MSL Release 35 2019 Changes.2.col_mapped.SQLinsert.xlsx' ,/*[sort]=*/ '1011'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</v>
      </c>
      <c r="AZ1020" s="60" t="str">
        <f t="shared" si="108"/>
        <v>,/*[srcSubOrder]=*/NULL,/*[srcFamily]=*/NULL,/*[srcSubFamily]=*/NULL,/*[srcGenus]=*/ 'Salterprovirus' ,/*[srcSubgenus]=*/NULL,/*[srcSpecies]=*/ 'Virus His 1' ,/*[srcIstype]=*/NULL,/*[empty1]=*/NULL,/*[realm]=*/NULL,/*[subrealm]=*/NULL,/*[kingdom]=*/NULL,/*[subkingdom]=*/NULL,/*[phylum]=*/NULL,/*[Subphylum]=*/NULL,/*[class]=*/NULL</v>
      </c>
      <c r="BA1020" s="60" t="str">
        <f t="shared" si="109"/>
        <v xml:space="preserve">,/*[subclass]=*/NULL,/*[order]=*/NULL,/*[suborder]=*/NULL,/*[family]=*/ 'Halspiviridae' ,/*[subfamily]=*/NULL,/*[genus]=*/ 'Salterprovirus' ,/*[subgenus]=*/NULL,/*[species]=*/ 'Salterprovirus His1' ,/*[isType]=*/ '1' ,/*[exemplarAccessions]=*/ 'AF191796' ,/*[exemplarName]=*/ 'His1' ,/*[abbrev]=*/NULL,/*[exemplarIsolate]=*/ 'His1' ,/*[isComplete]=*/ 'CG' ,/*[molecule]=*/ 'dsDNA' </v>
      </c>
      <c r="BB1020" s="60" t="str">
        <f t="shared" si="110"/>
        <v xml:space="preserve">,/*[change]=*/ 'Rename' ,/*[rank]=*/ 'species' </v>
      </c>
    </row>
    <row r="1021" spans="1:54" x14ac:dyDescent="0.2">
      <c r="A10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1" s="14">
        <v>1012</v>
      </c>
      <c r="D1021" s="14" t="s">
        <v>5230</v>
      </c>
      <c r="E1021" s="14" t="s">
        <v>5832</v>
      </c>
      <c r="F1021" s="14" t="s">
        <v>5504</v>
      </c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X1021" s="6"/>
      <c r="Y1021" s="6"/>
      <c r="Z1021" s="6"/>
      <c r="AA1021" s="6"/>
      <c r="AB1021" s="6"/>
      <c r="AC1021" s="6"/>
      <c r="AD1021" s="6"/>
      <c r="AE1021" s="6"/>
      <c r="AF1021" s="6" t="s">
        <v>247</v>
      </c>
      <c r="AG1021" s="6"/>
      <c r="AH1021" s="6" t="s">
        <v>248</v>
      </c>
      <c r="AI1021" s="6"/>
      <c r="AJ1021" s="6" t="s">
        <v>3025</v>
      </c>
      <c r="AK1021" s="6"/>
      <c r="AL1021" s="6"/>
      <c r="AM1021" s="6"/>
      <c r="AN1021" s="10"/>
      <c r="AO1021" s="10"/>
      <c r="AP1021" s="6"/>
      <c r="AQ1021" s="10"/>
      <c r="AR1021" s="10"/>
      <c r="AS1021" s="10"/>
      <c r="AT1021" s="10" t="s">
        <v>10</v>
      </c>
      <c r="AU1021" s="10" t="s">
        <v>13</v>
      </c>
      <c r="AV1021" s="10"/>
      <c r="AW1021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'1012'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'Hiyaavirus'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21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1" s="60" t="str">
        <f t="shared" ca="1" si="107"/>
        <v>/*[filename]=*/ 'ICTV MSL Release 35 2019 Changes.2.col_mapped.SQLinsert.xlsx' ,/*[sort]=*/ '1012'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</v>
      </c>
      <c r="AZ1021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1" s="60" t="str">
        <f t="shared" si="109"/>
        <v>,/*[subclass]=*/NULL,/*[order]=*/ 'Caudovirales' ,/*[suborder]=*/NULL,/*[family]=*/ 'Siphoviridae' ,/*[subfamily]=*/NULL,/*[genus]=*/ 'Hiyaavirus' ,/*[subgenus]=*/NULL,/*[species]=*/NULL,/*[isType]=*/NULL,/*[exemplarAccessions]=*/NULL,/*[exemplarName]=*/NULL,/*[abbrev]=*/NULL,/*[exemplarIsolate]=*/NULL,/*[isComplete]=*/NULL,/*[molecule]=*/NULL</v>
      </c>
      <c r="BB1021" s="60" t="str">
        <f t="shared" si="110"/>
        <v xml:space="preserve">,/*[change]=*/ 'Create new' ,/*[rank]=*/ 'genus' </v>
      </c>
    </row>
    <row r="1022" spans="1:54" x14ac:dyDescent="0.2">
      <c r="A10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2" s="14">
        <v>1013</v>
      </c>
      <c r="D1022" s="14" t="s">
        <v>5230</v>
      </c>
      <c r="E1022" s="14" t="s">
        <v>5832</v>
      </c>
      <c r="F1022" s="14" t="s">
        <v>5504</v>
      </c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X1022" s="6"/>
      <c r="Y1022" s="6"/>
      <c r="Z1022" s="6"/>
      <c r="AA1022" s="6"/>
      <c r="AB1022" s="6"/>
      <c r="AC1022" s="6"/>
      <c r="AD1022" s="6"/>
      <c r="AE1022" s="6"/>
      <c r="AF1022" s="6" t="s">
        <v>247</v>
      </c>
      <c r="AG1022" s="6"/>
      <c r="AH1022" s="6" t="s">
        <v>248</v>
      </c>
      <c r="AI1022" s="6"/>
      <c r="AJ1022" s="6" t="s">
        <v>3025</v>
      </c>
      <c r="AK1022" s="6"/>
      <c r="AL1022" s="6" t="s">
        <v>3026</v>
      </c>
      <c r="AM1022" s="5">
        <v>1</v>
      </c>
      <c r="AN1022" s="10" t="s">
        <v>3027</v>
      </c>
      <c r="AO1022" s="10" t="s">
        <v>3028</v>
      </c>
      <c r="AP1022" s="6"/>
      <c r="AQ1022" s="10"/>
      <c r="AR1022" s="10" t="s">
        <v>8</v>
      </c>
      <c r="AS1022" s="10" t="s">
        <v>22</v>
      </c>
      <c r="AT1022" s="10" t="s">
        <v>19</v>
      </c>
      <c r="AU1022" s="10" t="s">
        <v>11</v>
      </c>
      <c r="AV1022" s="10"/>
      <c r="AW1022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'1013'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'Hiyaavirus' ,/*[subgenus]=*/NULL,/*[species]=*/ 'Streptomyces virus Hiyaa' ,/*[isType]=*/ '1' ,/*[exemplarAccessions]=*/ 'MK279841.1' ,/*[exemplarName]=*/ 'Streptomyces phage Hiyaa'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22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2" s="60" t="str">
        <f t="shared" ca="1" si="107"/>
        <v>/*[filename]=*/ 'ICTV MSL Release 35 2019 Changes.2.col_mapped.SQLinsert.xlsx' ,/*[sort]=*/ '1013'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</v>
      </c>
      <c r="AZ1022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2" s="60" t="str">
        <f t="shared" si="109"/>
        <v xml:space="preserve">,/*[subclass]=*/NULL,/*[order]=*/ 'Caudovirales' ,/*[suborder]=*/NULL,/*[family]=*/ 'Siphoviridae' ,/*[subfamily]=*/NULL,/*[genus]=*/ 'Hiyaavirus' ,/*[subgenus]=*/NULL,/*[species]=*/ 'Streptomyces virus Hiyaa' ,/*[isType]=*/ '1' ,/*[exemplarAccessions]=*/ 'MK279841.1' ,/*[exemplarName]=*/ 'Streptomyces phage Hiyaa' ,/*[abbrev]=*/NULL,/*[exemplarIsolate]=*/NULL,/*[isComplete]=*/ 'CG' ,/*[molecule]=*/ 'dsDNA' </v>
      </c>
      <c r="BB1022" s="60" t="str">
        <f t="shared" si="110"/>
        <v xml:space="preserve">,/*[change]=*/ 'Create new; assign as type species' ,/*[rank]=*/ 'species' </v>
      </c>
    </row>
    <row r="1023" spans="1:54" x14ac:dyDescent="0.2">
      <c r="A10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3" s="14">
        <v>1014</v>
      </c>
      <c r="D1023" s="16" t="s">
        <v>3029</v>
      </c>
      <c r="E1023" s="14" t="s">
        <v>5833</v>
      </c>
      <c r="F1023" s="16" t="s">
        <v>5505</v>
      </c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36"/>
      <c r="S1023" s="24"/>
      <c r="T1023" s="24"/>
      <c r="U1023" s="24"/>
      <c r="V1023" s="24"/>
      <c r="X1023" s="6" t="s">
        <v>400</v>
      </c>
      <c r="Y1023" s="6"/>
      <c r="Z1023" s="6" t="s">
        <v>401</v>
      </c>
      <c r="AA1023" s="6"/>
      <c r="AB1023" s="6" t="s">
        <v>402</v>
      </c>
      <c r="AC1023" s="6"/>
      <c r="AD1023" s="6" t="s">
        <v>403</v>
      </c>
      <c r="AE1023" s="6"/>
      <c r="AF1023" s="6" t="s">
        <v>404</v>
      </c>
      <c r="AG1023" s="6"/>
      <c r="AH1023" s="6"/>
      <c r="AI1023" s="6"/>
      <c r="AJ1023" s="6"/>
      <c r="AK1023" s="6"/>
      <c r="AL1023" s="6"/>
      <c r="AM1023" s="6"/>
      <c r="AN1023" s="10"/>
      <c r="AO1023" s="10"/>
      <c r="AP1023" s="6"/>
      <c r="AQ1023" s="10"/>
      <c r="AR1023" s="10"/>
      <c r="AS1023" s="6" t="s">
        <v>76</v>
      </c>
      <c r="AT1023" s="10" t="s">
        <v>10</v>
      </c>
      <c r="AU1023" s="10" t="s">
        <v>49</v>
      </c>
      <c r="AV1023" s="10"/>
      <c r="AW1023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023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3" s="60" t="str">
        <f t="shared" ca="1" si="107"/>
        <v>/*[filename]=*/ 'ICTV MSL Release 35 2019 Changes.2.col_mapped.SQLinsert.xlsx' ,/*[sort]=*/ '1014'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3" s="60" t="str">
        <f t="shared" si="108"/>
        <v xml:space="preserve"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023" s="60" t="str">
        <f t="shared" si="109"/>
        <v xml:space="preserve">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023" s="60" t="str">
        <f t="shared" si="110"/>
        <v xml:space="preserve">,/*[change]=*/ 'Create new' ,/*[rank]=*/ 'order' </v>
      </c>
    </row>
    <row r="1024" spans="1:54" x14ac:dyDescent="0.2">
      <c r="A10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4" s="14">
        <v>1015</v>
      </c>
      <c r="D1024" s="16" t="s">
        <v>3029</v>
      </c>
      <c r="E1024" s="14" t="s">
        <v>5833</v>
      </c>
      <c r="F1024" s="16" t="s">
        <v>5505</v>
      </c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X1024" s="6"/>
      <c r="Y1024" s="6"/>
      <c r="Z1024" s="6"/>
      <c r="AA1024" s="6"/>
      <c r="AB1024" s="6"/>
      <c r="AC1024" s="6"/>
      <c r="AD1024" s="6"/>
      <c r="AE1024" s="6"/>
      <c r="AF1024" s="6" t="s">
        <v>404</v>
      </c>
      <c r="AG1024" s="6"/>
      <c r="AH1024" s="6"/>
      <c r="AI1024" s="6"/>
      <c r="AJ1024" s="6"/>
      <c r="AK1024" s="6"/>
      <c r="AL1024" s="6"/>
      <c r="AM1024" s="6"/>
      <c r="AN1024" s="10"/>
      <c r="AO1024" s="10"/>
      <c r="AP1024" s="6"/>
      <c r="AQ1024" s="10"/>
      <c r="AR1024" s="10"/>
      <c r="AS1024" s="10" t="s">
        <v>34</v>
      </c>
      <c r="AT1024" s="10" t="s">
        <v>10</v>
      </c>
      <c r="AU1024" s="10" t="s">
        <v>49</v>
      </c>
      <c r="AV1024" s="10"/>
      <c r="AW1024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 (+)' ,/*[change]=*/ 'Create new' ,/*[rank]=*/ 'order' /*,_comment='loaded from D:\client\github\ICTVonlineDbLoad\excel_files\[ICTV MSL Release 35 2019 Changes.2.col_mapped.SQLinsert.xlsx]load_next_msl'*/)</v>
      </c>
      <c r="AX1024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4" s="60" t="str">
        <f t="shared" ca="1" si="107"/>
        <v>/*[filename]=*/ 'ICTV MSL Release 35 2019 Changes.2.col_mapped.SQLinsert.xlsx' ,/*[sort]=*/ '1015'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4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4" s="60" t="str">
        <f t="shared" si="109"/>
        <v xml:space="preserve">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 (+)' </v>
      </c>
      <c r="BB1024" s="60" t="str">
        <f t="shared" si="110"/>
        <v xml:space="preserve">,/*[change]=*/ 'Create new' ,/*[rank]=*/ 'order' </v>
      </c>
    </row>
    <row r="1025" spans="1:54" x14ac:dyDescent="0.2">
      <c r="A10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5" s="14">
        <v>1016</v>
      </c>
      <c r="D1025" s="16" t="s">
        <v>3029</v>
      </c>
      <c r="E1025" s="14" t="s">
        <v>5833</v>
      </c>
      <c r="F1025" s="16" t="s">
        <v>5505</v>
      </c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 t="s">
        <v>405</v>
      </c>
      <c r="R1025" s="24"/>
      <c r="S1025" s="24"/>
      <c r="T1025" s="24"/>
      <c r="U1025" s="24"/>
      <c r="V1025" s="24"/>
      <c r="X1025" s="6"/>
      <c r="Y1025" s="6"/>
      <c r="Z1025" s="6"/>
      <c r="AA1025" s="6"/>
      <c r="AB1025" s="6"/>
      <c r="AC1025" s="6"/>
      <c r="AD1025" s="6"/>
      <c r="AE1025" s="6"/>
      <c r="AF1025" s="6" t="s">
        <v>404</v>
      </c>
      <c r="AG1025" s="6"/>
      <c r="AH1025" s="6" t="s">
        <v>405</v>
      </c>
      <c r="AI1025" s="6"/>
      <c r="AJ1025" s="6"/>
      <c r="AK1025" s="6"/>
      <c r="AL1025" s="6"/>
      <c r="AM1025" s="6"/>
      <c r="AN1025" s="10"/>
      <c r="AO1025" s="10"/>
      <c r="AP1025" s="6"/>
      <c r="AQ1025" s="10"/>
      <c r="AR1025" s="10"/>
      <c r="AS1025" s="10" t="s">
        <v>34</v>
      </c>
      <c r="AT1025" s="10" t="s">
        <v>32</v>
      </c>
      <c r="AU1025" s="10" t="s">
        <v>39</v>
      </c>
      <c r="AV1025" s="10"/>
      <c r="AW1025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 (+)' ,/*[change]=*/ 'Move' ,/*[rank]=*/ 'family' /*,_comment='loaded from D:\client\github\ICTVonlineDbLoad\excel_files\[ICTV MSL Release 35 2019 Changes.2.col_mapped.SQLinsert.xlsx]load_next_msl'*/)</v>
      </c>
      <c r="AX1025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5" s="60" t="str">
        <f t="shared" ca="1" si="107"/>
        <v>/*[filename]=*/ 'ICTV MSL Release 35 2019 Changes.2.col_mapped.SQLinsert.xlsx' ,/*[sort]=*/ '1016'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5" s="60" t="str">
        <f t="shared" si="108"/>
        <v>,/*[srcSubOrder]=*/NULL,/*[srcFamily]=*/ 'Inoviridae' 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5" s="60" t="str">
        <f t="shared" si="109"/>
        <v xml:space="preserve">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 (+)' </v>
      </c>
      <c r="BB1025" s="60" t="str">
        <f t="shared" si="110"/>
        <v xml:space="preserve">,/*[change]=*/ 'Move' ,/*[rank]=*/ 'family' </v>
      </c>
    </row>
    <row r="1026" spans="1:54" x14ac:dyDescent="0.2">
      <c r="A10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6" s="14">
        <v>1017</v>
      </c>
      <c r="D1026" s="16" t="s">
        <v>3029</v>
      </c>
      <c r="E1026" s="14" t="s">
        <v>5833</v>
      </c>
      <c r="F1026" s="16" t="s">
        <v>5505</v>
      </c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X1026" s="6"/>
      <c r="Y1026" s="6"/>
      <c r="Z1026" s="6"/>
      <c r="AA1026" s="6"/>
      <c r="AB1026" s="6"/>
      <c r="AC1026" s="6"/>
      <c r="AD1026" s="6"/>
      <c r="AE1026" s="6"/>
      <c r="AF1026" s="6" t="s">
        <v>404</v>
      </c>
      <c r="AG1026" s="6"/>
      <c r="AH1026" s="6" t="s">
        <v>405</v>
      </c>
      <c r="AI1026" s="6"/>
      <c r="AJ1026" s="6" t="s">
        <v>3030</v>
      </c>
      <c r="AK1026" s="6"/>
      <c r="AL1026" s="6" t="s">
        <v>3031</v>
      </c>
      <c r="AM1026" s="5">
        <v>0</v>
      </c>
      <c r="AN1026" s="10" t="s">
        <v>3032</v>
      </c>
      <c r="AO1026" s="10" t="s">
        <v>3033</v>
      </c>
      <c r="AP1026" s="6"/>
      <c r="AQ1026" s="10"/>
      <c r="AR1026" s="10" t="s">
        <v>8</v>
      </c>
      <c r="AS1026" s="10" t="s">
        <v>34</v>
      </c>
      <c r="AT1026" s="10" t="s">
        <v>10</v>
      </c>
      <c r="AU1026" s="10" t="s">
        <v>11</v>
      </c>
      <c r="AV1026" s="10"/>
      <c r="AW1026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'Habenivirus' ,/*[subgenus]=*/NULL,/*[species]=*/ 'Ralstonia virus RS551' ,/*[isType]=*/ '0' ,/*[exemplarAccessions]=*/ 'KX179905' ,/*[exemplarName]=*/ 'Ralstonia phage Rs551' ,/*[abbrev]=*/NULL,/*[exemplarIsolate]=*/NULL,/*[isComplete]=*/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1026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6" s="60" t="str">
        <f t="shared" ca="1" si="107"/>
        <v>/*[filename]=*/ 'ICTV MSL Release 35 2019 Changes.2.col_mapped.SQLinsert.xlsx' ,/*[sort]=*/ '1017'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6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6" s="60" t="str">
        <f t="shared" si="109"/>
        <v xml:space="preserve">,/*[subclass]=*/NULL,/*[order]=*/ 'Tubulavirales' ,/*[suborder]=*/NULL,/*[family]=*/ 'Inoviridae' ,/*[subfamily]=*/NULL,/*[genus]=*/ 'Habenivirus' ,/*[subgenus]=*/NULL,/*[species]=*/ 'Ralstonia virus RS551' ,/*[isType]=*/ '0' ,/*[exemplarAccessions]=*/ 'KX179905' ,/*[exemplarName]=*/ 'Ralstonia phage Rs551' ,/*[abbrev]=*/NULL,/*[exemplarIsolate]=*/NULL,/*[isComplete]=*/ 'CG' ,/*[molecule]=*/ 'ssDNA (+)' </v>
      </c>
      <c r="BB1026" s="60" t="str">
        <f t="shared" si="110"/>
        <v xml:space="preserve">,/*[change]=*/ 'Create new' ,/*[rank]=*/ 'species' </v>
      </c>
    </row>
    <row r="1027" spans="1:54" x14ac:dyDescent="0.2">
      <c r="A10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7" s="14">
        <v>1018</v>
      </c>
      <c r="D1027" s="16" t="s">
        <v>3029</v>
      </c>
      <c r="E1027" s="14" t="s">
        <v>5833</v>
      </c>
      <c r="F1027" s="16" t="s">
        <v>5505</v>
      </c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X1027" s="6"/>
      <c r="Y1027" s="6"/>
      <c r="Z1027" s="6"/>
      <c r="AA1027" s="6"/>
      <c r="AB1027" s="6"/>
      <c r="AC1027" s="6"/>
      <c r="AD1027" s="6"/>
      <c r="AE1027" s="6"/>
      <c r="AF1027" s="6" t="s">
        <v>404</v>
      </c>
      <c r="AG1027" s="6"/>
      <c r="AH1027" s="6" t="s">
        <v>406</v>
      </c>
      <c r="AI1027" s="6"/>
      <c r="AJ1027" s="6"/>
      <c r="AK1027" s="6"/>
      <c r="AL1027" s="6"/>
      <c r="AM1027" s="6"/>
      <c r="AN1027" s="10"/>
      <c r="AO1027" s="10"/>
      <c r="AP1027" s="6"/>
      <c r="AQ1027" s="10"/>
      <c r="AR1027" s="10"/>
      <c r="AS1027" s="10" t="s">
        <v>34</v>
      </c>
      <c r="AT1027" s="10" t="s">
        <v>10</v>
      </c>
      <c r="AU1027" s="10" t="s">
        <v>39</v>
      </c>
      <c r="AV1027" s="10"/>
      <c r="AW1027" s="60" t="str">
        <f t="shared" ca="1" si="10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 (+)' ,/*[change]=*/ 'Create new' ,/*[rank]=*/ 'family' /*,_comment='loaded from D:\client\github\ICTVonlineDbLoad\excel_files\[ICTV MSL Release 35 2019 Changes.2.col_mapped.SQLinsert.xlsx]load_next_msl'*/)</v>
      </c>
      <c r="AX1027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7" s="60" t="str">
        <f t="shared" ca="1" si="107"/>
        <v>/*[filename]=*/ 'ICTV MSL Release 35 2019 Changes.2.col_mapped.SQLinsert.xlsx' ,/*[sort]=*/ '1018'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7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7" s="60" t="str">
        <f t="shared" si="109"/>
        <v xml:space="preserve">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 (+)' </v>
      </c>
      <c r="BB1027" s="60" t="str">
        <f t="shared" si="110"/>
        <v xml:space="preserve">,/*[change]=*/ 'Create new' ,/*[rank]=*/ 'family' </v>
      </c>
    </row>
    <row r="1028" spans="1:54" x14ac:dyDescent="0.2">
      <c r="A10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8" s="14">
        <v>1019</v>
      </c>
      <c r="D1028" s="16" t="s">
        <v>3029</v>
      </c>
      <c r="E1028" s="14" t="s">
        <v>5833</v>
      </c>
      <c r="F1028" s="16" t="s">
        <v>5505</v>
      </c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 t="s">
        <v>405</v>
      </c>
      <c r="R1028" s="24"/>
      <c r="S1028" s="24" t="s">
        <v>3034</v>
      </c>
      <c r="T1028" s="24"/>
      <c r="U1028" s="24"/>
      <c r="V1028" s="24"/>
      <c r="X1028" s="6"/>
      <c r="Y1028" s="6"/>
      <c r="Z1028" s="6"/>
      <c r="AA1028" s="6"/>
      <c r="AB1028" s="6"/>
      <c r="AC1028" s="6"/>
      <c r="AD1028" s="6"/>
      <c r="AE1028" s="6"/>
      <c r="AF1028" s="6" t="s">
        <v>404</v>
      </c>
      <c r="AG1028" s="6"/>
      <c r="AH1028" s="6" t="s">
        <v>406</v>
      </c>
      <c r="AI1028" s="6"/>
      <c r="AJ1028" s="6" t="s">
        <v>3034</v>
      </c>
      <c r="AK1028" s="6"/>
      <c r="AL1028" s="6"/>
      <c r="AM1028" s="6"/>
      <c r="AN1028" s="10"/>
      <c r="AO1028" s="6"/>
      <c r="AP1028" s="6"/>
      <c r="AQ1028" s="10"/>
      <c r="AR1028" s="10"/>
      <c r="AS1028" s="10" t="s">
        <v>34</v>
      </c>
      <c r="AT1028" s="10" t="s">
        <v>32</v>
      </c>
      <c r="AU1028" s="10" t="s">
        <v>13</v>
      </c>
      <c r="AV1028" s="10"/>
      <c r="AW1028" s="60" t="str">
        <f t="shared" ref="AW1028:AW1091" ca="1" si="111">CLEAN(
CONCATENATE(
"insert into [",MID(AW$1,4,100),"] (",
      AX1028,
      "/* "",[_comments]"" */ ",
") values (",
AY1028,AZ1028,BA1028,BB1028,
CONCATENATE("/*,_comment='loaded from ",SUBSTITUTE(CELL("filename",AX1027),"'","''"),"'*/"),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 'Plectrovirus' 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'Plectrovirus' ,/*[subgenus]=*/NULL,/*[species]=*/NULL,/*[isType]=*/NULL,/*[exemplarAccessions]=*/NULL,/*[exemplarName]=*/NULL,/*[abbrev]=*/NULL,/*[exemplarIsolate]=*/NULL,/*[isComplete]=*/NULL,/*[molecule]=*/ 'ssDNA (+)' ,/*[change]=*/ 'Move' ,/*[rank]=*/ 'genus' /*,_comment='loaded from D:\client\github\ICTVonlineDbLoad\excel_files\[ICTV MSL Release 35 2019 Changes.2.col_mapped.SQLinsert.xlsx]load_next_msl'*/)</v>
      </c>
      <c r="AX1028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8" s="60" t="str">
        <f t="shared" ca="1" si="107"/>
        <v>/*[filename]=*/ 'ICTV MSL Release 35 2019 Changes.2.col_mapped.SQLinsert.xlsx' ,/*[sort]=*/ '1019'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8" s="60" t="str">
        <f t="shared" si="108"/>
        <v>,/*[srcSubOrder]=*/NULL,/*[srcFamily]=*/ 'Inoviridae' ,/*[srcSubFamily]=*/NULL,/*[srcGenus]=*/ 'Plectrovirus' ,/*[srcSubgenus]=*/NULL,/*[srcSpecies]=*/NULL,/*[srcIstype]=*/NULL,/*[empty1]=*/NULL,/*[realm]=*/NULL,/*[subrealm]=*/NULL,/*[kingdom]=*/NULL,/*[subkingdom]=*/NULL,/*[phylum]=*/NULL,/*[Subphylum]=*/NULL,/*[class]=*/NULL</v>
      </c>
      <c r="BA1028" s="60" t="str">
        <f t="shared" si="109"/>
        <v xml:space="preserve">,/*[subclass]=*/NULL,/*[order]=*/ 'Tubulavirales' ,/*[suborder]=*/NULL,/*[family]=*/ 'Plectroviridae' ,/*[subfamily]=*/NULL,/*[genus]=*/ 'Plectrovirus' ,/*[subgenus]=*/NULL,/*[species]=*/NULL,/*[isType]=*/NULL,/*[exemplarAccessions]=*/NULL,/*[exemplarName]=*/NULL,/*[abbrev]=*/NULL,/*[exemplarIsolate]=*/NULL,/*[isComplete]=*/NULL,/*[molecule]=*/ 'ssDNA (+)' </v>
      </c>
      <c r="BB1028" s="60" t="str">
        <f t="shared" si="110"/>
        <v xml:space="preserve">,/*[change]=*/ 'Move' ,/*[rank]=*/ 'genus' </v>
      </c>
    </row>
    <row r="1029" spans="1:54" x14ac:dyDescent="0.2">
      <c r="A10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9" s="14">
        <v>1020</v>
      </c>
      <c r="D1029" s="16" t="s">
        <v>3029</v>
      </c>
      <c r="E1029" s="14" t="s">
        <v>5833</v>
      </c>
      <c r="F1029" s="16" t="s">
        <v>5505</v>
      </c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 t="s">
        <v>405</v>
      </c>
      <c r="R1029" s="24"/>
      <c r="S1029" s="24" t="s">
        <v>3035</v>
      </c>
      <c r="T1029" s="24"/>
      <c r="U1029" s="24"/>
      <c r="V1029" s="24"/>
      <c r="X1029" s="6"/>
      <c r="Y1029" s="6"/>
      <c r="Z1029" s="6"/>
      <c r="AA1029" s="6"/>
      <c r="AB1029" s="6"/>
      <c r="AC1029" s="6"/>
      <c r="AD1029" s="6"/>
      <c r="AE1029" s="6"/>
      <c r="AF1029" s="6" t="s">
        <v>404</v>
      </c>
      <c r="AG1029" s="6"/>
      <c r="AH1029" s="6" t="s">
        <v>406</v>
      </c>
      <c r="AI1029" s="6"/>
      <c r="AJ1029" s="6" t="s">
        <v>3035</v>
      </c>
      <c r="AK1029" s="6"/>
      <c r="AL1029" s="6"/>
      <c r="AM1029" s="6"/>
      <c r="AN1029" s="10"/>
      <c r="AO1029" s="6"/>
      <c r="AP1029" s="6"/>
      <c r="AQ1029" s="10"/>
      <c r="AR1029" s="10"/>
      <c r="AS1029" s="10" t="s">
        <v>34</v>
      </c>
      <c r="AT1029" s="10" t="s">
        <v>32</v>
      </c>
      <c r="AU1029" s="10" t="s">
        <v>13</v>
      </c>
      <c r="AV1029" s="10"/>
      <c r="AW1029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 'Vespertiliovirus' 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'Vespertiliovirus' ,/*[subgenus]=*/NULL,/*[species]=*/NULL,/*[isType]=*/NULL,/*[exemplarAccessions]=*/NULL,/*[exemplarName]=*/NULL,/*[abbrev]=*/NULL,/*[exemplarIsolate]=*/NULL,/*[isComplete]=*/NULL,/*[molecule]=*/ 'ssDNA (+)' ,/*[change]=*/ 'Move' ,/*[rank]=*/ 'genus' /*,_comment='loaded from D:\client\github\ICTVonlineDbLoad\excel_files\[ICTV MSL Release 35 2019 Changes.2.col_mapped.SQLinsert.xlsx]load_next_msl'*/)</v>
      </c>
      <c r="AX1029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9" s="60" t="str">
        <f t="shared" ca="1" si="107"/>
        <v>/*[filename]=*/ 'ICTV MSL Release 35 2019 Changes.2.col_mapped.SQLinsert.xlsx' ,/*[sort]=*/ '1020'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9" s="60" t="str">
        <f t="shared" si="108"/>
        <v>,/*[srcSubOrder]=*/NULL,/*[srcFamily]=*/ 'Inoviridae' ,/*[srcSubFamily]=*/NULL,/*[srcGenus]=*/ 'Vespertiliovirus' ,/*[srcSubgenus]=*/NULL,/*[srcSpecies]=*/NULL,/*[srcIstype]=*/NULL,/*[empty1]=*/NULL,/*[realm]=*/NULL,/*[subrealm]=*/NULL,/*[kingdom]=*/NULL,/*[subkingdom]=*/NULL,/*[phylum]=*/NULL,/*[Subphylum]=*/NULL,/*[class]=*/NULL</v>
      </c>
      <c r="BA1029" s="60" t="str">
        <f t="shared" si="109"/>
        <v xml:space="preserve">,/*[subclass]=*/NULL,/*[order]=*/ 'Tubulavirales' ,/*[suborder]=*/NULL,/*[family]=*/ 'Plectroviridae' ,/*[subfamily]=*/NULL,/*[genus]=*/ 'Vespertiliovirus' ,/*[subgenus]=*/NULL,/*[species]=*/NULL,/*[isType]=*/NULL,/*[exemplarAccessions]=*/NULL,/*[exemplarName]=*/NULL,/*[abbrev]=*/NULL,/*[exemplarIsolate]=*/NULL,/*[isComplete]=*/NULL,/*[molecule]=*/ 'ssDNA (+)' </v>
      </c>
      <c r="BB1029" s="60" t="str">
        <f t="shared" si="110"/>
        <v xml:space="preserve">,/*[change]=*/ 'Move' ,/*[rank]=*/ 'genus' </v>
      </c>
    </row>
    <row r="1030" spans="1:54" x14ac:dyDescent="0.2">
      <c r="A10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0" s="14">
        <v>1021</v>
      </c>
      <c r="D1030" s="16" t="s">
        <v>3029</v>
      </c>
      <c r="E1030" s="14" t="s">
        <v>5833</v>
      </c>
      <c r="F1030" s="16" t="s">
        <v>5505</v>
      </c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X1030" s="6"/>
      <c r="Y1030" s="6"/>
      <c r="Z1030" s="6"/>
      <c r="AA1030" s="6"/>
      <c r="AB1030" s="6"/>
      <c r="AC1030" s="6"/>
      <c r="AD1030" s="6"/>
      <c r="AE1030" s="6"/>
      <c r="AF1030" s="6" t="s">
        <v>404</v>
      </c>
      <c r="AG1030" s="6"/>
      <c r="AH1030" s="6" t="s">
        <v>406</v>
      </c>
      <c r="AI1030" s="6"/>
      <c r="AJ1030" s="6" t="s">
        <v>3036</v>
      </c>
      <c r="AK1030" s="6"/>
      <c r="AL1030" s="6"/>
      <c r="AM1030" s="6"/>
      <c r="AN1030" s="10"/>
      <c r="AO1030" s="6"/>
      <c r="AP1030" s="6"/>
      <c r="AQ1030" s="10"/>
      <c r="AR1030" s="10"/>
      <c r="AS1030" s="10"/>
      <c r="AT1030" s="10" t="s">
        <v>10</v>
      </c>
      <c r="AU1030" s="10" t="s">
        <v>13</v>
      </c>
      <c r="AV1030" s="10"/>
      <c r="AW1030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'Suturavirus'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0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0" s="60" t="str">
        <f t="shared" ca="1" si="107"/>
        <v>/*[filename]=*/ 'ICTV MSL Release 35 2019 Changes.2.col_mapped.SQLinsert.xlsx' ,/*[sort]=*/ '1021'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0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0" s="60" t="str">
        <f t="shared" si="109"/>
        <v>,/*[subclass]=*/NULL,/*[order]=*/ 'Tubulavirales' ,/*[suborder]=*/NULL,/*[family]=*/ 'Plectroviridae' ,/*[subfamily]=*/NULL,/*[genus]=*/ 'Suturavirus' ,/*[subgenus]=*/NULL,/*[species]=*/NULL,/*[isType]=*/NULL,/*[exemplarAccessions]=*/NULL,/*[exemplarName]=*/NULL,/*[abbrev]=*/NULL,/*[exemplarIsolate]=*/NULL,/*[isComplete]=*/NULL,/*[molecule]=*/NULL</v>
      </c>
      <c r="BB1030" s="60" t="str">
        <f t="shared" si="110"/>
        <v xml:space="preserve">,/*[change]=*/ 'Create new' ,/*[rank]=*/ 'genus' </v>
      </c>
    </row>
    <row r="1031" spans="1:54" x14ac:dyDescent="0.2">
      <c r="A10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1" s="14">
        <v>1022</v>
      </c>
      <c r="D1031" s="16" t="s">
        <v>3029</v>
      </c>
      <c r="E1031" s="14" t="s">
        <v>5833</v>
      </c>
      <c r="F1031" s="16" t="s">
        <v>5505</v>
      </c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 t="s">
        <v>405</v>
      </c>
      <c r="R1031" s="24"/>
      <c r="S1031" s="24"/>
      <c r="T1031" s="24"/>
      <c r="U1031" s="24" t="s">
        <v>3037</v>
      </c>
      <c r="V1031" s="24"/>
      <c r="X1031" s="6"/>
      <c r="Y1031" s="6"/>
      <c r="Z1031" s="6"/>
      <c r="AA1031" s="6"/>
      <c r="AB1031" s="6"/>
      <c r="AC1031" s="6"/>
      <c r="AD1031" s="6"/>
      <c r="AE1031" s="6"/>
      <c r="AF1031" s="6" t="s">
        <v>404</v>
      </c>
      <c r="AG1031" s="6"/>
      <c r="AH1031" s="6" t="s">
        <v>406</v>
      </c>
      <c r="AI1031" s="6"/>
      <c r="AJ1031" s="6" t="s">
        <v>3036</v>
      </c>
      <c r="AK1031" s="6"/>
      <c r="AL1031" s="6" t="s">
        <v>3037</v>
      </c>
      <c r="AM1031" s="5">
        <v>1</v>
      </c>
      <c r="AN1031" s="10" t="s">
        <v>3038</v>
      </c>
      <c r="AO1031" s="6" t="s">
        <v>3039</v>
      </c>
      <c r="AP1031" s="10"/>
      <c r="AQ1031" s="10"/>
      <c r="AR1031" s="10" t="s">
        <v>8</v>
      </c>
      <c r="AS1031" s="10" t="s">
        <v>34</v>
      </c>
      <c r="AT1031" s="10" t="s">
        <v>5246</v>
      </c>
      <c r="AU1031" s="10" t="s">
        <v>11</v>
      </c>
      <c r="AV1031" s="10"/>
      <c r="AW1031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'Spiroplasma virus SVTS2' 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'Suturavirus' ,/*[subgenus]=*/NULL,/*[species]=*/ 'Spiroplasma virus SVTS2' ,/*[isType]=*/ '1' ,/*[exemplarAccessions]=*/ 'AF133242' ,/*[exemplarName]=*/ 'Spiroplasma phage SVTS2'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1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1" s="60" t="str">
        <f t="shared" ca="1" si="107"/>
        <v>/*[filename]=*/ 'ICTV MSL Release 35 2019 Changes.2.col_mapped.SQLinsert.xlsx' ,/*[sort]=*/ '1022'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1" s="60" t="str">
        <f t="shared" si="108"/>
        <v>,/*[srcSubOrder]=*/NULL,/*[srcFamily]=*/ 'Inoviridae' ,/*[srcSubFamily]=*/NULL,/*[srcGenus]=*/NULL,/*[srcSubgenus]=*/NULL,/*[srcSpecies]=*/ 'Spiroplasma virus SVTS2' ,/*[srcIstype]=*/NULL,/*[empty1]=*/NULL,/*[realm]=*/NULL,/*[subrealm]=*/NULL,/*[kingdom]=*/NULL,/*[subkingdom]=*/NULL,/*[phylum]=*/NULL,/*[Subphylum]=*/NULL,/*[class]=*/NULL</v>
      </c>
      <c r="BA1031" s="60" t="str">
        <f t="shared" si="109"/>
        <v xml:space="preserve">,/*[subclass]=*/NULL,/*[order]=*/ 'Tubulavirales' ,/*[suborder]=*/NULL,/*[family]=*/ 'Plectroviridae' ,/*[subfamily]=*/NULL,/*[genus]=*/ 'Suturavirus' ,/*[subgenus]=*/NULL,/*[species]=*/ 'Spiroplasma virus SVTS2' ,/*[isType]=*/ '1' ,/*[exemplarAccessions]=*/ 'AF133242' ,/*[exemplarName]=*/ 'Spiroplasma phage SVTS2' ,/*[abbrev]=*/NULL,/*[exemplarIsolate]=*/NULL,/*[isComplete]=*/ 'CG' ,/*[molecule]=*/ 'ssDNA (+)' </v>
      </c>
      <c r="BB1031" s="60" t="str">
        <f t="shared" si="110"/>
        <v xml:space="preserve">,/*[change]=*/ 'Move; assign as type species' ,/*[rank]=*/ 'species' </v>
      </c>
    </row>
    <row r="1032" spans="1:54" x14ac:dyDescent="0.2">
      <c r="A10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2" s="14">
        <v>1023</v>
      </c>
      <c r="D1032" s="16" t="s">
        <v>3029</v>
      </c>
      <c r="E1032" s="14" t="s">
        <v>5833</v>
      </c>
      <c r="F1032" s="16" t="s">
        <v>5505</v>
      </c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X1032" s="6"/>
      <c r="Y1032" s="6"/>
      <c r="Z1032" s="6"/>
      <c r="AA1032" s="6"/>
      <c r="AB1032" s="6"/>
      <c r="AC1032" s="6"/>
      <c r="AD1032" s="6"/>
      <c r="AE1032" s="6"/>
      <c r="AF1032" s="6" t="s">
        <v>404</v>
      </c>
      <c r="AG1032" s="6"/>
      <c r="AH1032" s="6" t="s">
        <v>405</v>
      </c>
      <c r="AI1032" s="6"/>
      <c r="AJ1032" s="6" t="s">
        <v>3040</v>
      </c>
      <c r="AK1032" s="6"/>
      <c r="AL1032" s="6"/>
      <c r="AM1032" s="6"/>
      <c r="AN1032" s="10"/>
      <c r="AO1032" s="6"/>
      <c r="AP1032" s="10"/>
      <c r="AQ1032" s="10"/>
      <c r="AR1032" s="10"/>
      <c r="AS1032" s="10"/>
      <c r="AT1032" s="10" t="s">
        <v>10</v>
      </c>
      <c r="AU1032" s="10" t="s">
        <v>13</v>
      </c>
      <c r="AV1032" s="10"/>
      <c r="AW1032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'Infulavirus'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2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2" s="60" t="str">
        <f t="shared" ca="1" si="107"/>
        <v>/*[filename]=*/ 'ICTV MSL Release 35 2019 Changes.2.col_mapped.SQLinsert.xlsx' ,/*[sort]=*/ '1023'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2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2" s="60" t="str">
        <f t="shared" si="109"/>
        <v>,/*[subclass]=*/NULL,/*[order]=*/ 'Tubulavirales' ,/*[suborder]=*/NULL,/*[family]=*/ 'Inoviridae' ,/*[subfamily]=*/NULL,/*[genus]=*/ 'Infulavirus' ,/*[subgenus]=*/NULL,/*[species]=*/NULL,/*[isType]=*/NULL,/*[exemplarAccessions]=*/NULL,/*[exemplarName]=*/NULL,/*[abbrev]=*/NULL,/*[exemplarIsolate]=*/NULL,/*[isComplete]=*/NULL,/*[molecule]=*/NULL</v>
      </c>
      <c r="BB1032" s="60" t="str">
        <f t="shared" si="110"/>
        <v xml:space="preserve">,/*[change]=*/ 'Create new' ,/*[rank]=*/ 'genus' </v>
      </c>
    </row>
    <row r="1033" spans="1:54" x14ac:dyDescent="0.2">
      <c r="A10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3" s="14">
        <v>1024</v>
      </c>
      <c r="D1033" s="16" t="s">
        <v>3029</v>
      </c>
      <c r="E1033" s="14" t="s">
        <v>5833</v>
      </c>
      <c r="F1033" s="16" t="s">
        <v>5505</v>
      </c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 t="s">
        <v>405</v>
      </c>
      <c r="R1033" s="24"/>
      <c r="S1033" s="24"/>
      <c r="T1033" s="24"/>
      <c r="U1033" s="24" t="s">
        <v>3041</v>
      </c>
      <c r="V1033" s="24"/>
      <c r="X1033" s="6"/>
      <c r="Y1033" s="6"/>
      <c r="Z1033" s="6"/>
      <c r="AA1033" s="6"/>
      <c r="AB1033" s="6"/>
      <c r="AC1033" s="6"/>
      <c r="AD1033" s="6"/>
      <c r="AE1033" s="6"/>
      <c r="AF1033" s="6" t="s">
        <v>404</v>
      </c>
      <c r="AG1033" s="6"/>
      <c r="AH1033" s="6" t="s">
        <v>405</v>
      </c>
      <c r="AI1033" s="6"/>
      <c r="AJ1033" s="6" t="s">
        <v>3040</v>
      </c>
      <c r="AK1033" s="6"/>
      <c r="AL1033" s="6" t="s">
        <v>3041</v>
      </c>
      <c r="AM1033" s="5">
        <v>1</v>
      </c>
      <c r="AN1033" s="10" t="s">
        <v>3042</v>
      </c>
      <c r="AO1033" s="10" t="s">
        <v>3043</v>
      </c>
      <c r="AP1033" s="10"/>
      <c r="AQ1033" s="10"/>
      <c r="AR1033" s="10" t="s">
        <v>8</v>
      </c>
      <c r="AS1033" s="10" t="s">
        <v>34</v>
      </c>
      <c r="AT1033" s="10" t="s">
        <v>5246</v>
      </c>
      <c r="AU1033" s="10" t="s">
        <v>11</v>
      </c>
      <c r="AV1033" s="10"/>
      <c r="AW1033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'Escherichia virus If1'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'Infulavirus' ,/*[subgenus]=*/NULL,/*[species]=*/ 'Escherichia virus If1' ,/*[isType]=*/ '1' ,/*[exemplarAccessions]=*/ 'U02303' ,/*[exemplarName]=*/ 'Escherichia phage If1'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3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3" s="60" t="str">
        <f t="shared" ca="1" si="107"/>
        <v>/*[filename]=*/ 'ICTV MSL Release 35 2019 Changes.2.col_mapped.SQLinsert.xlsx' ,/*[sort]=*/ '1024'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3" s="60" t="str">
        <f t="shared" si="108"/>
        <v>,/*[srcSubOrder]=*/NULL,/*[srcFamily]=*/ 'Inoviridae' ,/*[srcSubFamily]=*/NULL,/*[srcGenus]=*/NULL,/*[srcSubgenus]=*/NULL,/*[srcSpecies]=*/ 'Escherichia virus If1' ,/*[srcIstype]=*/NULL,/*[empty1]=*/NULL,/*[realm]=*/NULL,/*[subrealm]=*/NULL,/*[kingdom]=*/NULL,/*[subkingdom]=*/NULL,/*[phylum]=*/NULL,/*[Subphylum]=*/NULL,/*[class]=*/NULL</v>
      </c>
      <c r="BA1033" s="60" t="str">
        <f t="shared" si="109"/>
        <v xml:space="preserve">,/*[subclass]=*/NULL,/*[order]=*/ 'Tubulavirales' ,/*[suborder]=*/NULL,/*[family]=*/ 'Inoviridae' ,/*[subfamily]=*/NULL,/*[genus]=*/ 'Infulavirus' ,/*[subgenus]=*/NULL,/*[species]=*/ 'Escherichia virus If1' ,/*[isType]=*/ '1' ,/*[exemplarAccessions]=*/ 'U02303' ,/*[exemplarName]=*/ 'Escherichia phage If1' ,/*[abbrev]=*/NULL,/*[exemplarIsolate]=*/NULL,/*[isComplete]=*/ 'CG' ,/*[molecule]=*/ 'ssDNA (+)' </v>
      </c>
      <c r="BB1033" s="60" t="str">
        <f t="shared" si="110"/>
        <v xml:space="preserve">,/*[change]=*/ 'Move; assign as type species' ,/*[rank]=*/ 'species' </v>
      </c>
    </row>
    <row r="1034" spans="1:54" x14ac:dyDescent="0.2">
      <c r="A10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4" s="14">
        <v>1025</v>
      </c>
      <c r="D1034" s="16" t="s">
        <v>3029</v>
      </c>
      <c r="E1034" s="14" t="s">
        <v>5833</v>
      </c>
      <c r="F1034" s="16" t="s">
        <v>5505</v>
      </c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X1034" s="6"/>
      <c r="Y1034" s="6"/>
      <c r="Z1034" s="6"/>
      <c r="AA1034" s="6"/>
      <c r="AB1034" s="6"/>
      <c r="AC1034" s="6"/>
      <c r="AD1034" s="6"/>
      <c r="AE1034" s="6"/>
      <c r="AF1034" s="6" t="s">
        <v>404</v>
      </c>
      <c r="AG1034" s="6"/>
      <c r="AH1034" s="6" t="s">
        <v>405</v>
      </c>
      <c r="AI1034" s="6"/>
      <c r="AJ1034" s="6" t="s">
        <v>3044</v>
      </c>
      <c r="AK1034" s="6"/>
      <c r="AL1034" s="6"/>
      <c r="AM1034" s="6"/>
      <c r="AN1034" s="10"/>
      <c r="AO1034" s="10"/>
      <c r="AP1034" s="10"/>
      <c r="AQ1034" s="10"/>
      <c r="AR1034" s="10"/>
      <c r="AS1034" s="10"/>
      <c r="AT1034" s="10" t="s">
        <v>10</v>
      </c>
      <c r="AU1034" s="10" t="s">
        <v>13</v>
      </c>
      <c r="AV1034" s="10"/>
      <c r="AW1034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'Restivirus'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4" s="60" t="str">
        <f t="shared" si="10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4" s="60" t="str">
        <f t="shared" ca="1" si="107"/>
        <v>/*[filename]=*/ 'ICTV MSL Release 35 2019 Changes.2.col_mapped.SQLinsert.xlsx' ,/*[sort]=*/ '1025'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4" s="60" t="str">
        <f t="shared" si="10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4" s="60" t="str">
        <f t="shared" si="109"/>
        <v>,/*[subclass]=*/NULL,/*[order]=*/ 'Tubulavirales' ,/*[suborder]=*/NULL,/*[family]=*/ 'Inoviridae' ,/*[subfamily]=*/NULL,/*[genus]=*/ 'Restivirus' ,/*[subgenus]=*/NULL,/*[species]=*/NULL,/*[isType]=*/NULL,/*[exemplarAccessions]=*/NULL,/*[exemplarName]=*/NULL,/*[abbrev]=*/NULL,/*[exemplarIsolate]=*/NULL,/*[isComplete]=*/NULL,/*[molecule]=*/NULL</v>
      </c>
      <c r="BB1034" s="60" t="str">
        <f t="shared" si="110"/>
        <v xml:space="preserve">,/*[change]=*/ 'Create new' ,/*[rank]=*/ 'genus' </v>
      </c>
    </row>
    <row r="1035" spans="1:54" x14ac:dyDescent="0.2">
      <c r="A10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5" s="14">
        <v>1026</v>
      </c>
      <c r="D1035" s="16" t="s">
        <v>3029</v>
      </c>
      <c r="E1035" s="14" t="s">
        <v>5833</v>
      </c>
      <c r="F1035" s="16" t="s">
        <v>5505</v>
      </c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 t="s">
        <v>405</v>
      </c>
      <c r="R1035" s="24"/>
      <c r="S1035" s="24"/>
      <c r="T1035" s="24"/>
      <c r="U1035" s="24" t="s">
        <v>3045</v>
      </c>
      <c r="V1035" s="24"/>
      <c r="X1035" s="6"/>
      <c r="Y1035" s="6"/>
      <c r="Z1035" s="6"/>
      <c r="AA1035" s="6"/>
      <c r="AB1035" s="6"/>
      <c r="AC1035" s="6"/>
      <c r="AD1035" s="6"/>
      <c r="AE1035" s="6"/>
      <c r="AF1035" s="6" t="s">
        <v>404</v>
      </c>
      <c r="AG1035" s="6"/>
      <c r="AH1035" s="6" t="s">
        <v>405</v>
      </c>
      <c r="AI1035" s="6"/>
      <c r="AJ1035" s="6" t="s">
        <v>3044</v>
      </c>
      <c r="AK1035" s="6"/>
      <c r="AL1035" s="6" t="s">
        <v>3045</v>
      </c>
      <c r="AM1035" s="5">
        <v>1</v>
      </c>
      <c r="AN1035" s="10" t="s">
        <v>3046</v>
      </c>
      <c r="AO1035" s="10" t="s">
        <v>3047</v>
      </c>
      <c r="AP1035" s="10"/>
      <c r="AQ1035" s="10"/>
      <c r="AR1035" s="10" t="s">
        <v>8</v>
      </c>
      <c r="AS1035" s="10" t="s">
        <v>34</v>
      </c>
      <c r="AT1035" s="10" t="s">
        <v>5246</v>
      </c>
      <c r="AU1035" s="10" t="s">
        <v>11</v>
      </c>
      <c r="AV1035" s="10"/>
      <c r="AW1035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'Ralstonia virus RSS1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'Restivirus' ,/*[subgenus]=*/NULL,/*[species]=*/ 'Ralstonia virus RSS1 ' ,/*[isType]=*/ '1' ,/*[exemplarAccessions]=*/ 'AB259124' ,/*[exemplarName]=*/ 'Ralstonia phage RSS1 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5" s="60" t="str">
        <f t="shared" ref="AX1035:AX1098" si="112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5" s="60" t="str">
        <f t="shared" ref="AY1035:AY1098" ca="1" si="113">CONCATENATE(
CONCATENATE("/*[",A$1,"]=*/",IF(ISBLANK(A1035),"NULL",CONCATENATE(" '",SUBSTITUTE(A1035,"'","''"),"' ")),
CONCATENATE(",/*[",B$1,"]=*/",IF(ISBLANK(B1035),"NULL",CONCATENATE(" '",SUBSTITUTE(B1035,"'","''"),"' "))),
CONCATENATE(",/*[",C$1,"]=*/",IF(ISBLANK(C1035),"NULL",CONCATENATE(" '",SUBSTITUTE(C1035,"'","''"),"' "))),
CONCATENATE(",/*[",D$1,"]=*/",IF(ISBLANK(D1035),"NULL",CONCATENATE(" '",SUBSTITUTE(D1035,"'","''"),"' "))),
CONCATENATE(",/*[",E$1,"]=*/",IF(ISBLANK(E1035),"NULL",CONCATENATE(" '",SUBSTITUTE(E1035,"'","''"),"' "))),
CONCATENATE(",/*[",F$1,"]=*/",IF(ISBLANK(F1035),"NULL",CONCATENATE(" '",SUBSTITUTE(F1035,"'","''"),"' "))),
CONCATENATE(",/*[",G$1,"]=*/",IF(ISBLANK(G1035),"NULL",CONCATENATE(" '",SUBSTITUTE(G1035,"'","''"),"' "))),
CONCATENATE(",/*[",H$1,"]=*/",IF(ISBLANK(H1035),"NULL",CONCATENATE(" '",SUBSTITUTE(H1035,"'","''"),"' "))),
CONCATENATE(",/*[",I$1,"]=*/",IF(ISBLANK(I1035),"NULL",CONCATENATE(" '",SUBSTITUTE(I1035,"'","''"),"' "))),
CONCATENATE(",/*[",J$1,"]=*/",IF(ISBLANK(J1035),"NULL",CONCATENATE(" '",SUBSTITUTE(J1035,"'","''"),"' "))),
CONCATENATE(",/*[",K$1,"]=*/",IF(ISBLANK(K1035),"NULL",CONCATENATE(" '",SUBSTITUTE(K1035,"'","''"),"' "))),
CONCATENATE(",/*[",L$1,"]=*/",IF(ISBLANK(L1035),"NULL",CONCATENATE(" '",SUBSTITUTE(L1035,"'","''"),"' "))),
CONCATENATE(",/*[",M$1,"]=*/",IF(ISBLANK(M1035),"NULL",CONCATENATE(" '",SUBSTITUTE(M1035,"'","''"),"' "))),
CONCATENATE(",/*[",N$1,"]=*/",IF(ISBLANK(N1035),"NULL",CONCATENATE(" '",SUBSTITUTE(N1035,"'","''"),"' "))),
CONCATENATE(",/*[",O$1,"]=*/",IF(ISBLANK(O1035),"NULL",CONCATENATE(" '",SUBSTITUTE(O1035,"'","''"),"' "))),
))</f>
        <v>/*[filename]=*/ 'ICTV MSL Release 35 2019 Changes.2.col_mapped.SQLinsert.xlsx' ,/*[sort]=*/ '1026'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5" s="60" t="str">
        <f t="shared" ref="AZ1035:AZ1098" si="114">CONCATENATE(
CONCATENATE(",/*[",P$1,"]=*/",IF(ISBLANK(P1035),"NULL",CONCATENATE(" '",SUBSTITUTE(P1035,"'","''"),"' " ))),
CONCATENATE(",/*[",Q$1,"]=*/",IF(ISBLANK(Q1035),"NULL",CONCATENATE(" '",SUBSTITUTE(Q1035,"'","''"),"' " ))),
CONCATENATE(",/*[",R$1,"]=*/",IF(ISBLANK(R1035),"NULL",CONCATENATE(" '",SUBSTITUTE(R1035,"'","''"),"' " ))),
CONCATENATE(",/*[",S$1,"]=*/",IF(ISBLANK(S1035),"NULL",CONCATENATE(" '",SUBSTITUTE(S1035,"'","''"),"' " ))),
CONCATENATE(",/*[",T$1,"]=*/",IF(ISBLANK(T1035),"NULL",CONCATENATE(" '",SUBSTITUTE(T1035,"'","''"),"' " ))),
CONCATENATE(",/*[",U$1,"]=*/",IF(ISBLANK(U1035),"NULL",CONCATENATE(" '",SUBSTITUTE(U1035,"'","''"),"' " ))),
CONCATENATE(",/*[",V$1,"]=*/",IF(ISBLANK(V1035),"NULL",CONCATENATE(" '",SUBSTITUTE(V1035,"'","''"),"' " ))),
CONCATENATE(",/*[",W$1,"]=*/",IF(ISBLANK(W1035),"NULL",CONCATENATE(" '",SUBSTITUTE(W1035,"'","''"),"' " ))),
CONCATENATE(",/*[",X$1,"]=*/",IF(ISBLANK(X1035),"NULL",CONCATENATE(" '",SUBSTITUTE(X1035,"'","''"),"' " ))),
CONCATENATE(",/*[",Y$1,"]=*/",IF(ISBLANK(Y1035),"NULL",CONCATENATE(" '",SUBSTITUTE(Y1035,"'","''"),"' " ))),
CONCATENATE(",/*[",Z$1,"]=*/",IF(ISBLANK(Z1035),"NULL",CONCATENATE(" '",SUBSTITUTE(Z1035,"'","''"),"' " ))),
CONCATENATE(",/*[",AA$1,"]=*/",IF(ISBLANK(AA1035),"NULL",CONCATENATE(" '",SUBSTITUTE(AA1035,"'","''"),"' " ))),
CONCATENATE(",/*[",AB$1,"]=*/",IF(ISBLANK(AB1035),"NULL",CONCATENATE(" '",SUBSTITUTE(AB1035,"'","''"),"' " ))),
CONCATENATE(",/*[",AC$1,"]=*/",IF(ISBLANK(AC1035),"NULL",CONCATENATE(" '",SUBSTITUTE(AC1035,"'","''"),"' " ))),
CONCATENATE(",/*[",AD$1,"]=*/",IF(ISBLANK(AD1035),"NULL",CONCATENATE(" '",SUBSTITUTE(AD1035,"'","''"),"' " ))),
)</f>
        <v>,/*[srcSubOrder]=*/NULL,/*[srcFamily]=*/ 'Inoviridae' ,/*[srcSubFamily]=*/NULL,/*[srcGenus]=*/NULL,/*[srcSubgenus]=*/NULL,/*[srcSpecies]=*/ 'Ralstonia virus RSS1 ' ,/*[srcIstype]=*/NULL,/*[empty1]=*/NULL,/*[realm]=*/NULL,/*[subrealm]=*/NULL,/*[kingdom]=*/NULL,/*[subkingdom]=*/NULL,/*[phylum]=*/NULL,/*[Subphylum]=*/NULL,/*[class]=*/NULL</v>
      </c>
      <c r="BA1035" s="60" t="str">
        <f t="shared" ref="BA1035:BA1098" si="115">CONCATENATE(
CONCATENATE(",/*[",AE$1,"]=*/",IF(ISBLANK(AE1035),"NULL",CONCATENATE(" '",SUBSTITUTE(AE1035,"'","''"),"' " ))),
CONCATENATE(",/*[",AF$1,"]=*/",IF(ISBLANK(AF1035),"NULL",CONCATENATE(" '",SUBSTITUTE(AF1035,"'","''"),"' " ))),
CONCATENATE(",/*[",AG$1,"]=*/",IF(ISBLANK(AG1035),"NULL",CONCATENATE(" '",SUBSTITUTE(AG1035,"'","''"),"' " ))),
CONCATENATE(",/*[",AH$1,"]=*/",IF(ISBLANK(AH1035),"NULL",CONCATENATE(" '",SUBSTITUTE(AH1035,"'","''"),"' " ))),
CONCATENATE(",/*[",AI$1,"]=*/",IF(ISBLANK(AI1035),"NULL",CONCATENATE(" '",SUBSTITUTE(AI1035,"'","''"),"' " ))),
CONCATENATE(",/*[",AJ$1,"]=*/",IF(ISBLANK(AJ1035),"NULL",CONCATENATE(" '",SUBSTITUTE(AJ1035,"'","''"),"' " ))),
CONCATENATE(",/*[",AK$1,"]=*/",IF(ISBLANK(AK1035),"NULL",CONCATENATE(" '",SUBSTITUTE(AK1035,"'","''"),"' " ))),
CONCATENATE(",/*[",AL$1,"]=*/",IF(ISBLANK(AL1035),"NULL",CONCATENATE(" '",SUBSTITUTE(AL1035,"'","''"),"' " ))),
CONCATENATE(",/*[",AM$1,"]=*/",IF(ISBLANK(AM1035),"NULL",CONCATENATE(" '",SUBSTITUTE(AM1035,"'","''"),"' " ))),
CONCATENATE(",/*[",AN$1,"]=*/",IF(ISBLANK(AN1035),"NULL",CONCATENATE(" '",SUBSTITUTE(AN1035,"'","''"),"' " ))),
CONCATENATE(",/*[",AO$1,"]=*/",IF(ISBLANK(AO1035),"NULL",CONCATENATE(" '",SUBSTITUTE(AO1035,"'","''"),"' " ))),
CONCATENATE(",/*[",AP$1,"]=*/",IF(ISBLANK(AP1035),"NULL",CONCATENATE(" '",SUBSTITUTE(AP1035,"'","''"),"' " ))),
CONCATENATE(",/*[",AQ$1,"]=*/",IF(ISBLANK(AQ1035),"NULL",CONCATENATE(" '",SUBSTITUTE(AQ1035,"'","''"),"' " ))),
CONCATENATE(",/*[",AR$1,"]=*/",IF(ISBLANK(AR1035),"NULL",CONCATENATE(" '",SUBSTITUTE(AR1035,"'","''"),"' " ))),
CONCATENATE(",/*[",AS$1,"]=*/",IF(ISBLANK(AS1035),"NULL",CONCATENATE(" '",SUBSTITUTE(AS1035,"'","''"),"' " ))),
)</f>
        <v xml:space="preserve">,/*[subclass]=*/NULL,/*[order]=*/ 'Tubulavirales' ,/*[suborder]=*/NULL,/*[family]=*/ 'Inoviridae' ,/*[subfamily]=*/NULL,/*[genus]=*/ 'Restivirus' ,/*[subgenus]=*/NULL,/*[species]=*/ 'Ralstonia virus RSS1 ' ,/*[isType]=*/ '1' ,/*[exemplarAccessions]=*/ 'AB259124' ,/*[exemplarName]=*/ 'Ralstonia phage RSS1 ' ,/*[abbrev]=*/NULL,/*[exemplarIsolate]=*/NULL,/*[isComplete]=*/ 'CG' ,/*[molecule]=*/ 'ssDNA (+)' </v>
      </c>
      <c r="BB1035" s="60" t="str">
        <f t="shared" ref="BB1035:BB1098" si="116">CONCATENATE(
CONCATENATE(",/*[",AT$1,"]=*/",IF(ISBLANK(AT1035),"NULL",CONCATENATE(" '",SUBSTITUTE(AT1035,"'","''"),"' " ))),
CONCATENATE(",/*[",AU$1,"]=*/",IF(ISBLANK(AU1035),"NULL",CONCATENATE(" '",SUBSTITUTE(AU1035,"'","''"),"' " ))),
)</f>
        <v xml:space="preserve">,/*[change]=*/ 'Move; assign as type species' ,/*[rank]=*/ 'species' </v>
      </c>
    </row>
    <row r="1036" spans="1:54" x14ac:dyDescent="0.2">
      <c r="A10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6" s="14">
        <v>1027</v>
      </c>
      <c r="D1036" s="16" t="s">
        <v>3029</v>
      </c>
      <c r="E1036" s="14" t="s">
        <v>5833</v>
      </c>
      <c r="F1036" s="16" t="s">
        <v>5505</v>
      </c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X1036" s="6"/>
      <c r="Y1036" s="6"/>
      <c r="Z1036" s="6"/>
      <c r="AA1036" s="6"/>
      <c r="AB1036" s="6"/>
      <c r="AC1036" s="6"/>
      <c r="AD1036" s="6"/>
      <c r="AE1036" s="6"/>
      <c r="AF1036" s="6" t="s">
        <v>404</v>
      </c>
      <c r="AG1036" s="6"/>
      <c r="AH1036" s="6" t="s">
        <v>405</v>
      </c>
      <c r="AI1036" s="6"/>
      <c r="AJ1036" s="6" t="s">
        <v>3048</v>
      </c>
      <c r="AK1036" s="6"/>
      <c r="AL1036" s="6"/>
      <c r="AM1036" s="6"/>
      <c r="AN1036" s="10"/>
      <c r="AO1036" s="10"/>
      <c r="AP1036" s="10"/>
      <c r="AQ1036" s="10"/>
      <c r="AR1036" s="10"/>
      <c r="AS1036" s="10"/>
      <c r="AT1036" s="10" t="s">
        <v>10</v>
      </c>
      <c r="AU1036" s="10" t="s">
        <v>13</v>
      </c>
      <c r="AV1036" s="10"/>
      <c r="AW1036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'Parhipatevirus'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6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6" s="60" t="str">
        <f t="shared" ca="1" si="113"/>
        <v>/*[filename]=*/ 'ICTV MSL Release 35 2019 Changes.2.col_mapped.SQLinsert.xlsx' ,/*[sort]=*/ '1027'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6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6" s="60" t="str">
        <f t="shared" si="115"/>
        <v>,/*[subclass]=*/NULL,/*[order]=*/ 'Tubulavirales' ,/*[suborder]=*/NULL,/*[family]=*/ 'Inoviridae' ,/*[subfamily]=*/NULL,/*[genus]=*/ 'Parhipatevirus' ,/*[subgenus]=*/NULL,/*[species]=*/NULL,/*[isType]=*/NULL,/*[exemplarAccessions]=*/NULL,/*[exemplarName]=*/NULL,/*[abbrev]=*/NULL,/*[exemplarIsolate]=*/NULL,/*[isComplete]=*/NULL,/*[molecule]=*/NULL</v>
      </c>
      <c r="BB1036" s="60" t="str">
        <f t="shared" si="116"/>
        <v xml:space="preserve">,/*[change]=*/ 'Create new' ,/*[rank]=*/ 'genus' </v>
      </c>
    </row>
    <row r="1037" spans="1:54" x14ac:dyDescent="0.2">
      <c r="A10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7" s="14">
        <v>1028</v>
      </c>
      <c r="D1037" s="16" t="s">
        <v>3029</v>
      </c>
      <c r="E1037" s="14" t="s">
        <v>5833</v>
      </c>
      <c r="F1037" s="16" t="s">
        <v>5505</v>
      </c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 t="s">
        <v>405</v>
      </c>
      <c r="R1037" s="24"/>
      <c r="S1037" s="24"/>
      <c r="T1037" s="24"/>
      <c r="U1037" s="24" t="s">
        <v>3049</v>
      </c>
      <c r="V1037" s="24"/>
      <c r="X1037" s="6"/>
      <c r="Y1037" s="6"/>
      <c r="Z1037" s="6"/>
      <c r="AA1037" s="6"/>
      <c r="AB1037" s="6"/>
      <c r="AC1037" s="6"/>
      <c r="AD1037" s="6"/>
      <c r="AE1037" s="6"/>
      <c r="AF1037" s="6" t="s">
        <v>404</v>
      </c>
      <c r="AG1037" s="6"/>
      <c r="AH1037" s="6" t="s">
        <v>405</v>
      </c>
      <c r="AI1037" s="6"/>
      <c r="AJ1037" s="6" t="s">
        <v>3048</v>
      </c>
      <c r="AK1037" s="6"/>
      <c r="AL1037" s="6" t="s">
        <v>3049</v>
      </c>
      <c r="AM1037" s="5">
        <v>1</v>
      </c>
      <c r="AN1037" s="10" t="s">
        <v>3050</v>
      </c>
      <c r="AO1037" s="10" t="s">
        <v>3051</v>
      </c>
      <c r="AP1037" s="6"/>
      <c r="AQ1037" s="10"/>
      <c r="AR1037" s="10" t="s">
        <v>8</v>
      </c>
      <c r="AS1037" s="10" t="s">
        <v>34</v>
      </c>
      <c r="AT1037" s="10" t="s">
        <v>5246</v>
      </c>
      <c r="AU1037" s="10" t="s">
        <v>11</v>
      </c>
      <c r="AV1037" s="10"/>
      <c r="AW1037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'Ralstonia virus PE226'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'Parhipatevirus' ,/*[subgenus]=*/NULL,/*[species]=*/ 'Ralstonia virus PE226' ,/*[isType]=*/ '1' ,/*[exemplarAccessions]=*/ 'HM064452' ,/*[exemplarName]=*/ 'Ralstonia phage PE226'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7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7" s="60" t="str">
        <f t="shared" ca="1" si="113"/>
        <v>/*[filename]=*/ 'ICTV MSL Release 35 2019 Changes.2.col_mapped.SQLinsert.xlsx' ,/*[sort]=*/ '1028'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7" s="60" t="str">
        <f t="shared" si="114"/>
        <v>,/*[srcSubOrder]=*/NULL,/*[srcFamily]=*/ 'Inoviridae' ,/*[srcSubFamily]=*/NULL,/*[srcGenus]=*/NULL,/*[srcSubgenus]=*/NULL,/*[srcSpecies]=*/ 'Ralstonia virus PE226' ,/*[srcIstype]=*/NULL,/*[empty1]=*/NULL,/*[realm]=*/NULL,/*[subrealm]=*/NULL,/*[kingdom]=*/NULL,/*[subkingdom]=*/NULL,/*[phylum]=*/NULL,/*[Subphylum]=*/NULL,/*[class]=*/NULL</v>
      </c>
      <c r="BA1037" s="60" t="str">
        <f t="shared" si="115"/>
        <v xml:space="preserve">,/*[subclass]=*/NULL,/*[order]=*/ 'Tubulavirales' ,/*[suborder]=*/NULL,/*[family]=*/ 'Inoviridae' ,/*[subfamily]=*/NULL,/*[genus]=*/ 'Parhipatevirus' ,/*[subgenus]=*/NULL,/*[species]=*/ 'Ralstonia virus PE226' ,/*[isType]=*/ '1' ,/*[exemplarAccessions]=*/ 'HM064452' ,/*[exemplarName]=*/ 'Ralstonia phage PE226' ,/*[abbrev]=*/NULL,/*[exemplarIsolate]=*/NULL,/*[isComplete]=*/ 'CG' ,/*[molecule]=*/ 'ssDNA (+)' </v>
      </c>
      <c r="BB1037" s="60" t="str">
        <f t="shared" si="116"/>
        <v xml:space="preserve">,/*[change]=*/ 'Move; assign as type species' ,/*[rank]=*/ 'species' </v>
      </c>
    </row>
    <row r="1038" spans="1:54" x14ac:dyDescent="0.2">
      <c r="A10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8" s="14">
        <v>1029</v>
      </c>
      <c r="D1038" s="16" t="s">
        <v>3029</v>
      </c>
      <c r="E1038" s="14" t="s">
        <v>5833</v>
      </c>
      <c r="F1038" s="16" t="s">
        <v>5505</v>
      </c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X1038" s="6"/>
      <c r="Y1038" s="6"/>
      <c r="Z1038" s="6"/>
      <c r="AA1038" s="6"/>
      <c r="AB1038" s="6"/>
      <c r="AC1038" s="6"/>
      <c r="AD1038" s="6"/>
      <c r="AE1038" s="6"/>
      <c r="AF1038" s="6" t="s">
        <v>404</v>
      </c>
      <c r="AG1038" s="6"/>
      <c r="AH1038" s="6" t="s">
        <v>405</v>
      </c>
      <c r="AI1038" s="6"/>
      <c r="AJ1038" s="6" t="s">
        <v>3052</v>
      </c>
      <c r="AK1038" s="6"/>
      <c r="AL1038" s="6"/>
      <c r="AM1038" s="6"/>
      <c r="AN1038" s="10"/>
      <c r="AO1038" s="10"/>
      <c r="AP1038" s="6"/>
      <c r="AQ1038" s="10"/>
      <c r="AR1038" s="10"/>
      <c r="AS1038" s="10"/>
      <c r="AT1038" s="10" t="s">
        <v>10</v>
      </c>
      <c r="AU1038" s="10" t="s">
        <v>13</v>
      </c>
      <c r="AV1038" s="10"/>
      <c r="AW1038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'Primolicivirus'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8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8" s="60" t="str">
        <f t="shared" ca="1" si="113"/>
        <v>/*[filename]=*/ 'ICTV MSL Release 35 2019 Changes.2.col_mapped.SQLinsert.xlsx' ,/*[sort]=*/ '1029'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8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8" s="60" t="str">
        <f t="shared" si="115"/>
        <v>,/*[subclass]=*/NULL,/*[order]=*/ 'Tubulavirales' ,/*[suborder]=*/NULL,/*[family]=*/ 'Inoviridae' ,/*[subfamily]=*/NULL,/*[genus]=*/ 'Primolicivirus' ,/*[subgenus]=*/NULL,/*[species]=*/NULL,/*[isType]=*/NULL,/*[exemplarAccessions]=*/NULL,/*[exemplarName]=*/NULL,/*[abbrev]=*/NULL,/*[exemplarIsolate]=*/NULL,/*[isComplete]=*/NULL,/*[molecule]=*/NULL</v>
      </c>
      <c r="BB1038" s="60" t="str">
        <f t="shared" si="116"/>
        <v xml:space="preserve">,/*[change]=*/ 'Create new' ,/*[rank]=*/ 'genus' </v>
      </c>
    </row>
    <row r="1039" spans="1:54" x14ac:dyDescent="0.2">
      <c r="A10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9" s="14">
        <v>1030</v>
      </c>
      <c r="D1039" s="16" t="s">
        <v>3029</v>
      </c>
      <c r="E1039" s="14" t="s">
        <v>5833</v>
      </c>
      <c r="F1039" s="16" t="s">
        <v>5505</v>
      </c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 t="s">
        <v>405</v>
      </c>
      <c r="R1039" s="24"/>
      <c r="S1039" s="24"/>
      <c r="T1039" s="24"/>
      <c r="U1039" s="24" t="s">
        <v>3053</v>
      </c>
      <c r="V1039" s="24"/>
      <c r="X1039" s="6"/>
      <c r="Y1039" s="6"/>
      <c r="Z1039" s="6"/>
      <c r="AA1039" s="6"/>
      <c r="AB1039" s="6"/>
      <c r="AC1039" s="6"/>
      <c r="AD1039" s="6"/>
      <c r="AE1039" s="6"/>
      <c r="AF1039" s="6" t="s">
        <v>404</v>
      </c>
      <c r="AG1039" s="6"/>
      <c r="AH1039" s="6" t="s">
        <v>405</v>
      </c>
      <c r="AI1039" s="6"/>
      <c r="AJ1039" s="6" t="s">
        <v>3052</v>
      </c>
      <c r="AK1039" s="6"/>
      <c r="AL1039" s="6" t="s">
        <v>3053</v>
      </c>
      <c r="AM1039" s="5">
        <v>1</v>
      </c>
      <c r="AN1039" s="10" t="s">
        <v>3054</v>
      </c>
      <c r="AO1039" s="10" t="s">
        <v>3055</v>
      </c>
      <c r="AP1039" s="6"/>
      <c r="AQ1039" s="10"/>
      <c r="AR1039" s="10" t="s">
        <v>8</v>
      </c>
      <c r="AS1039" s="10" t="s">
        <v>34</v>
      </c>
      <c r="AT1039" s="10" t="s">
        <v>5246</v>
      </c>
      <c r="AU1039" s="10" t="s">
        <v>11</v>
      </c>
      <c r="AV1039" s="10"/>
      <c r="AW1039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'Pseudomonas virus Pf1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'Primolicivirus' ,/*[subgenus]=*/NULL,/*[species]=*/ 'Pseudomonas virus Pf1 ' ,/*[isType]=*/ '1' ,/*[exemplarAccessions]=*/ 'X52107' ,/*[exemplarName]=*/ 'Pseudomonas phage Pf1 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9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9" s="60" t="str">
        <f t="shared" ca="1" si="113"/>
        <v>/*[filename]=*/ 'ICTV MSL Release 35 2019 Changes.2.col_mapped.SQLinsert.xlsx' ,/*[sort]=*/ '1030'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9" s="60" t="str">
        <f t="shared" si="114"/>
        <v>,/*[srcSubOrder]=*/NULL,/*[srcFamily]=*/ 'Inoviridae' ,/*[srcSubFamily]=*/NULL,/*[srcGenus]=*/NULL,/*[srcSubgenus]=*/NULL,/*[srcSpecies]=*/ 'Pseudomonas virus Pf1 ' ,/*[srcIstype]=*/NULL,/*[empty1]=*/NULL,/*[realm]=*/NULL,/*[subrealm]=*/NULL,/*[kingdom]=*/NULL,/*[subkingdom]=*/NULL,/*[phylum]=*/NULL,/*[Subphylum]=*/NULL,/*[class]=*/NULL</v>
      </c>
      <c r="BA1039" s="60" t="str">
        <f t="shared" si="115"/>
        <v xml:space="preserve">,/*[subclass]=*/NULL,/*[order]=*/ 'Tubulavirales' ,/*[suborder]=*/NULL,/*[family]=*/ 'Inoviridae' ,/*[subfamily]=*/NULL,/*[genus]=*/ 'Primolicivirus' ,/*[subgenus]=*/NULL,/*[species]=*/ 'Pseudomonas virus Pf1 ' ,/*[isType]=*/ '1' ,/*[exemplarAccessions]=*/ 'X52107' ,/*[exemplarName]=*/ 'Pseudomonas phage Pf1 ' ,/*[abbrev]=*/NULL,/*[exemplarIsolate]=*/NULL,/*[isComplete]=*/ 'CG' ,/*[molecule]=*/ 'ssDNA (+)' </v>
      </c>
      <c r="BB1039" s="60" t="str">
        <f t="shared" si="116"/>
        <v xml:space="preserve">,/*[change]=*/ 'Move; assign as type species' ,/*[rank]=*/ 'species' </v>
      </c>
    </row>
    <row r="1040" spans="1:54" x14ac:dyDescent="0.2">
      <c r="A10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0" s="14">
        <v>1031</v>
      </c>
      <c r="D1040" s="16" t="s">
        <v>3029</v>
      </c>
      <c r="E1040" s="14" t="s">
        <v>5833</v>
      </c>
      <c r="F1040" s="16" t="s">
        <v>5505</v>
      </c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X1040" s="6"/>
      <c r="Y1040" s="6"/>
      <c r="Z1040" s="6"/>
      <c r="AA1040" s="6"/>
      <c r="AB1040" s="6"/>
      <c r="AC1040" s="6"/>
      <c r="AD1040" s="6"/>
      <c r="AE1040" s="6"/>
      <c r="AF1040" s="6" t="s">
        <v>404</v>
      </c>
      <c r="AG1040" s="6"/>
      <c r="AH1040" s="6" t="s">
        <v>405</v>
      </c>
      <c r="AI1040" s="6"/>
      <c r="AJ1040" s="6" t="s">
        <v>3056</v>
      </c>
      <c r="AK1040" s="6"/>
      <c r="AL1040" s="6"/>
      <c r="AM1040" s="6"/>
      <c r="AN1040" s="10"/>
      <c r="AO1040" s="10"/>
      <c r="AP1040" s="6"/>
      <c r="AQ1040" s="10"/>
      <c r="AR1040" s="10"/>
      <c r="AS1040" s="10"/>
      <c r="AT1040" s="10" t="s">
        <v>10</v>
      </c>
      <c r="AU1040" s="10" t="s">
        <v>13</v>
      </c>
      <c r="AV1040" s="10"/>
      <c r="AW1040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'Tertilicivirus'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0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0" s="60" t="str">
        <f t="shared" ca="1" si="113"/>
        <v>/*[filename]=*/ 'ICTV MSL Release 35 2019 Changes.2.col_mapped.SQLinsert.xlsx' ,/*[sort]=*/ '1031'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0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0" s="60" t="str">
        <f t="shared" si="115"/>
        <v>,/*[subclass]=*/NULL,/*[order]=*/ 'Tubulavirales' ,/*[suborder]=*/NULL,/*[family]=*/ 'Inoviridae' ,/*[subfamily]=*/NULL,/*[genus]=*/ 'Tertilicivirus' ,/*[subgenus]=*/NULL,/*[species]=*/NULL,/*[isType]=*/NULL,/*[exemplarAccessions]=*/NULL,/*[exemplarName]=*/NULL,/*[abbrev]=*/NULL,/*[exemplarIsolate]=*/NULL,/*[isComplete]=*/NULL,/*[molecule]=*/NULL</v>
      </c>
      <c r="BB1040" s="60" t="str">
        <f t="shared" si="116"/>
        <v xml:space="preserve">,/*[change]=*/ 'Create new' ,/*[rank]=*/ 'genus' </v>
      </c>
    </row>
    <row r="1041" spans="1:54" x14ac:dyDescent="0.2">
      <c r="A10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1" s="14">
        <v>1032</v>
      </c>
      <c r="D1041" s="16" t="s">
        <v>3029</v>
      </c>
      <c r="E1041" s="14" t="s">
        <v>5833</v>
      </c>
      <c r="F1041" s="16" t="s">
        <v>5505</v>
      </c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 t="s">
        <v>405</v>
      </c>
      <c r="R1041" s="24"/>
      <c r="S1041" s="24"/>
      <c r="T1041" s="24"/>
      <c r="U1041" s="24" t="s">
        <v>3057</v>
      </c>
      <c r="V1041" s="24"/>
      <c r="X1041" s="6"/>
      <c r="Y1041" s="6"/>
      <c r="Z1041" s="6"/>
      <c r="AA1041" s="6"/>
      <c r="AB1041" s="6"/>
      <c r="AC1041" s="6"/>
      <c r="AD1041" s="6"/>
      <c r="AE1041" s="6"/>
      <c r="AF1041" s="6" t="s">
        <v>404</v>
      </c>
      <c r="AG1041" s="6"/>
      <c r="AH1041" s="6" t="s">
        <v>405</v>
      </c>
      <c r="AI1041" s="6"/>
      <c r="AJ1041" s="6" t="s">
        <v>3056</v>
      </c>
      <c r="AK1041" s="6"/>
      <c r="AL1041" s="6" t="s">
        <v>3059</v>
      </c>
      <c r="AM1041" s="5">
        <v>1</v>
      </c>
      <c r="AN1041" s="10" t="s">
        <v>3058</v>
      </c>
      <c r="AO1041" s="10" t="s">
        <v>3060</v>
      </c>
      <c r="AP1041" s="6"/>
      <c r="AQ1041" s="10"/>
      <c r="AR1041" s="10" t="s">
        <v>8</v>
      </c>
      <c r="AS1041" s="10" t="s">
        <v>34</v>
      </c>
      <c r="AT1041" s="10" t="s">
        <v>5246</v>
      </c>
      <c r="AU1041" s="10" t="s">
        <v>11</v>
      </c>
      <c r="AV1041" s="10"/>
      <c r="AW1041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'Pseudomonas virus Pf3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'Tertilicivirus' ,/*[subgenus]=*/NULL,/*[species]=*/ 'Pseudomonas virus Pf3' ,/*[isType]=*/ '1' ,/*[exemplarAccessions]=*/ 'M11912' ,/*[exemplarName]=*/ 'Pseudomonas phage Pf3'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1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1" s="60" t="str">
        <f t="shared" ca="1" si="113"/>
        <v>/*[filename]=*/ 'ICTV MSL Release 35 2019 Changes.2.col_mapped.SQLinsert.xlsx' ,/*[sort]=*/ '1032'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1" s="60" t="str">
        <f t="shared" si="114"/>
        <v>,/*[srcSubOrder]=*/NULL,/*[srcFamily]=*/ 'Inoviridae' ,/*[srcSubFamily]=*/NULL,/*[srcGenus]=*/NULL,/*[srcSubgenus]=*/NULL,/*[srcSpecies]=*/ 'Pseudomonas virus Pf3 ' ,/*[srcIstype]=*/NULL,/*[empty1]=*/NULL,/*[realm]=*/NULL,/*[subrealm]=*/NULL,/*[kingdom]=*/NULL,/*[subkingdom]=*/NULL,/*[phylum]=*/NULL,/*[Subphylum]=*/NULL,/*[class]=*/NULL</v>
      </c>
      <c r="BA1041" s="60" t="str">
        <f t="shared" si="115"/>
        <v xml:space="preserve">,/*[subclass]=*/NULL,/*[order]=*/ 'Tubulavirales' ,/*[suborder]=*/NULL,/*[family]=*/ 'Inoviridae' ,/*[subfamily]=*/NULL,/*[genus]=*/ 'Tertilicivirus' ,/*[subgenus]=*/NULL,/*[species]=*/ 'Pseudomonas virus Pf3' ,/*[isType]=*/ '1' ,/*[exemplarAccessions]=*/ 'M11912' ,/*[exemplarName]=*/ 'Pseudomonas phage Pf3' ,/*[abbrev]=*/NULL,/*[exemplarIsolate]=*/NULL,/*[isComplete]=*/ 'CG' ,/*[molecule]=*/ 'ssDNA (+)' </v>
      </c>
      <c r="BB1041" s="60" t="str">
        <f t="shared" si="116"/>
        <v xml:space="preserve">,/*[change]=*/ 'Move; assign as type species' ,/*[rank]=*/ 'species' </v>
      </c>
    </row>
    <row r="1042" spans="1:54" x14ac:dyDescent="0.2">
      <c r="A10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2" s="14">
        <v>1033</v>
      </c>
      <c r="D1042" s="16" t="s">
        <v>3029</v>
      </c>
      <c r="E1042" s="14" t="s">
        <v>5833</v>
      </c>
      <c r="F1042" s="16" t="s">
        <v>5505</v>
      </c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X1042" s="6"/>
      <c r="Y1042" s="6"/>
      <c r="Z1042" s="6"/>
      <c r="AA1042" s="6"/>
      <c r="AB1042" s="6"/>
      <c r="AC1042" s="6"/>
      <c r="AD1042" s="6"/>
      <c r="AE1042" s="6"/>
      <c r="AF1042" s="6" t="s">
        <v>404</v>
      </c>
      <c r="AG1042" s="6"/>
      <c r="AH1042" s="6" t="s">
        <v>405</v>
      </c>
      <c r="AI1042" s="6"/>
      <c r="AJ1042" s="6" t="s">
        <v>3061</v>
      </c>
      <c r="AK1042" s="6"/>
      <c r="AL1042" s="6"/>
      <c r="AM1042" s="6"/>
      <c r="AN1042" s="10"/>
      <c r="AO1042" s="10"/>
      <c r="AP1042" s="6"/>
      <c r="AQ1042" s="10"/>
      <c r="AR1042" s="10"/>
      <c r="AS1042" s="10"/>
      <c r="AT1042" s="10" t="s">
        <v>10</v>
      </c>
      <c r="AU1042" s="10" t="s">
        <v>13</v>
      </c>
      <c r="AV1042" s="10"/>
      <c r="AW1042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'Psecadovirus'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2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2" s="60" t="str">
        <f t="shared" ca="1" si="113"/>
        <v>/*[filename]=*/ 'ICTV MSL Release 35 2019 Changes.2.col_mapped.SQLinsert.xlsx' ,/*[sort]=*/ '1033'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2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2" s="60" t="str">
        <f t="shared" si="115"/>
        <v>,/*[subclass]=*/NULL,/*[order]=*/ 'Tubulavirales' ,/*[suborder]=*/NULL,/*[family]=*/ 'Inoviridae' ,/*[subfamily]=*/NULL,/*[genus]=*/ 'Psecadovirus' ,/*[subgenus]=*/NULL,/*[species]=*/NULL,/*[isType]=*/NULL,/*[exemplarAccessions]=*/NULL,/*[exemplarName]=*/NULL,/*[abbrev]=*/NULL,/*[exemplarIsolate]=*/NULL,/*[isComplete]=*/NULL,/*[molecule]=*/NULL</v>
      </c>
      <c r="BB1042" s="60" t="str">
        <f t="shared" si="116"/>
        <v xml:space="preserve">,/*[change]=*/ 'Create new' ,/*[rank]=*/ 'genus' </v>
      </c>
    </row>
    <row r="1043" spans="1:54" x14ac:dyDescent="0.2">
      <c r="A10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3" s="14">
        <v>1034</v>
      </c>
      <c r="D1043" s="16" t="s">
        <v>3029</v>
      </c>
      <c r="E1043" s="14" t="s">
        <v>5833</v>
      </c>
      <c r="F1043" s="16" t="s">
        <v>5505</v>
      </c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 t="s">
        <v>405</v>
      </c>
      <c r="R1043" s="24"/>
      <c r="S1043" s="24"/>
      <c r="T1043" s="24"/>
      <c r="U1043" s="24" t="s">
        <v>3062</v>
      </c>
      <c r="V1043" s="24"/>
      <c r="X1043" s="6"/>
      <c r="Y1043" s="6"/>
      <c r="Z1043" s="6"/>
      <c r="AA1043" s="6"/>
      <c r="AB1043" s="6"/>
      <c r="AC1043" s="6"/>
      <c r="AD1043" s="6"/>
      <c r="AE1043" s="6"/>
      <c r="AF1043" s="6" t="s">
        <v>404</v>
      </c>
      <c r="AG1043" s="6"/>
      <c r="AH1043" s="6" t="s">
        <v>405</v>
      </c>
      <c r="AI1043" s="6"/>
      <c r="AJ1043" s="6" t="s">
        <v>3061</v>
      </c>
      <c r="AK1043" s="6"/>
      <c r="AL1043" s="6" t="s">
        <v>3062</v>
      </c>
      <c r="AM1043" s="5">
        <v>1</v>
      </c>
      <c r="AN1043" s="10" t="s">
        <v>3063</v>
      </c>
      <c r="AO1043" s="10" t="s">
        <v>3064</v>
      </c>
      <c r="AP1043" s="6"/>
      <c r="AQ1043" s="10"/>
      <c r="AR1043" s="10" t="s">
        <v>8</v>
      </c>
      <c r="AS1043" s="10" t="s">
        <v>34</v>
      </c>
      <c r="AT1043" s="10" t="s">
        <v>5246</v>
      </c>
      <c r="AU1043" s="10" t="s">
        <v>11</v>
      </c>
      <c r="AV1043" s="10"/>
      <c r="AW1043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PSH1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'Psecadovirus' ,/*[subgenus]=*/NULL,/*[species]=*/ 'Stenotrophomonas virus PSH1 ' ,/*[isType]=*/ '1' ,/*[exemplarAccessions]=*/ 'EF489910' ,/*[exemplarName]=*/ 'Stenotrophomonas phage PSH1 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3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3" s="60" t="str">
        <f t="shared" ca="1" si="113"/>
        <v>/*[filename]=*/ 'ICTV MSL Release 35 2019 Changes.2.col_mapped.SQLinsert.xlsx' ,/*[sort]=*/ '1034'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3" s="60" t="str">
        <f t="shared" si="114"/>
        <v>,/*[srcSubOrder]=*/NULL,/*[srcFamily]=*/ 'Inoviridae' ,/*[srcSubFamily]=*/NULL,/*[srcGenus]=*/NULL,/*[srcSubgenus]=*/NULL,/*[srcSpecies]=*/ 'Stenotrophomonas virus PSH1 ' ,/*[srcIstype]=*/NULL,/*[empty1]=*/NULL,/*[realm]=*/NULL,/*[subrealm]=*/NULL,/*[kingdom]=*/NULL,/*[subkingdom]=*/NULL,/*[phylum]=*/NULL,/*[Subphylum]=*/NULL,/*[class]=*/NULL</v>
      </c>
      <c r="BA1043" s="60" t="str">
        <f t="shared" si="115"/>
        <v xml:space="preserve">,/*[subclass]=*/NULL,/*[order]=*/ 'Tubulavirales' ,/*[suborder]=*/NULL,/*[family]=*/ 'Inoviridae' ,/*[subfamily]=*/NULL,/*[genus]=*/ 'Psecadovirus' ,/*[subgenus]=*/NULL,/*[species]=*/ 'Stenotrophomonas virus PSH1 ' ,/*[isType]=*/ '1' ,/*[exemplarAccessions]=*/ 'EF489910' ,/*[exemplarName]=*/ 'Stenotrophomonas phage PSH1 ' ,/*[abbrev]=*/NULL,/*[exemplarIsolate]=*/NULL,/*[isComplete]=*/ 'CG' ,/*[molecule]=*/ 'ssDNA (+)' </v>
      </c>
      <c r="BB1043" s="60" t="str">
        <f t="shared" si="116"/>
        <v xml:space="preserve">,/*[change]=*/ 'Move; assign as type species' ,/*[rank]=*/ 'species' </v>
      </c>
    </row>
    <row r="1044" spans="1:54" x14ac:dyDescent="0.2">
      <c r="A10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4" s="14">
        <v>1035</v>
      </c>
      <c r="D1044" s="16" t="s">
        <v>3029</v>
      </c>
      <c r="E1044" s="14" t="s">
        <v>5833</v>
      </c>
      <c r="F1044" s="16" t="s">
        <v>5505</v>
      </c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X1044" s="6"/>
      <c r="Y1044" s="6"/>
      <c r="Z1044" s="6"/>
      <c r="AA1044" s="6"/>
      <c r="AB1044" s="6"/>
      <c r="AC1044" s="6"/>
      <c r="AD1044" s="6"/>
      <c r="AE1044" s="6"/>
      <c r="AF1044" s="6" t="s">
        <v>404</v>
      </c>
      <c r="AG1044" s="6"/>
      <c r="AH1044" s="6" t="s">
        <v>405</v>
      </c>
      <c r="AI1044" s="6"/>
      <c r="AJ1044" s="6" t="s">
        <v>3065</v>
      </c>
      <c r="AK1044" s="6"/>
      <c r="AL1044" s="6"/>
      <c r="AM1044" s="6"/>
      <c r="AN1044" s="10"/>
      <c r="AO1044" s="10"/>
      <c r="AP1044" s="6"/>
      <c r="AQ1044" s="10"/>
      <c r="AR1044" s="10"/>
      <c r="AS1044" s="10"/>
      <c r="AT1044" s="10" t="s">
        <v>10</v>
      </c>
      <c r="AU1044" s="10" t="s">
        <v>13</v>
      </c>
      <c r="AV1044" s="10"/>
      <c r="AW1044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'Scuticavirus'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4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4" s="60" t="str">
        <f t="shared" ca="1" si="113"/>
        <v>/*[filename]=*/ 'ICTV MSL Release 35 2019 Changes.2.col_mapped.SQLinsert.xlsx' ,/*[sort]=*/ '1035'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4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4" s="60" t="str">
        <f t="shared" si="115"/>
        <v>,/*[subclass]=*/NULL,/*[order]=*/ 'Tubulavirales' ,/*[suborder]=*/NULL,/*[family]=*/ 'Inoviridae' ,/*[subfamily]=*/NULL,/*[genus]=*/ 'Scuticavirus' ,/*[subgenus]=*/NULL,/*[species]=*/NULL,/*[isType]=*/NULL,/*[exemplarAccessions]=*/NULL,/*[exemplarName]=*/NULL,/*[abbrev]=*/NULL,/*[exemplarIsolate]=*/NULL,/*[isComplete]=*/NULL,/*[molecule]=*/NULL</v>
      </c>
      <c r="BB1044" s="60" t="str">
        <f t="shared" si="116"/>
        <v xml:space="preserve">,/*[change]=*/ 'Create new' ,/*[rank]=*/ 'genus' </v>
      </c>
    </row>
    <row r="1045" spans="1:54" x14ac:dyDescent="0.2">
      <c r="A10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5" s="14">
        <v>1036</v>
      </c>
      <c r="D1045" s="16" t="s">
        <v>3029</v>
      </c>
      <c r="E1045" s="14" t="s">
        <v>5833</v>
      </c>
      <c r="F1045" s="16" t="s">
        <v>5505</v>
      </c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 t="s">
        <v>405</v>
      </c>
      <c r="R1045" s="24"/>
      <c r="S1045" s="24"/>
      <c r="T1045" s="24"/>
      <c r="U1045" s="24" t="s">
        <v>3066</v>
      </c>
      <c r="V1045" s="24"/>
      <c r="X1045" s="6"/>
      <c r="Y1045" s="6"/>
      <c r="Z1045" s="6"/>
      <c r="AA1045" s="6"/>
      <c r="AB1045" s="6"/>
      <c r="AC1045" s="6"/>
      <c r="AD1045" s="6"/>
      <c r="AE1045" s="6"/>
      <c r="AF1045" s="6" t="s">
        <v>404</v>
      </c>
      <c r="AG1045" s="6"/>
      <c r="AH1045" s="6" t="s">
        <v>405</v>
      </c>
      <c r="AI1045" s="6"/>
      <c r="AJ1045" s="6" t="s">
        <v>3065</v>
      </c>
      <c r="AK1045" s="6"/>
      <c r="AL1045" s="6" t="s">
        <v>3066</v>
      </c>
      <c r="AM1045" s="5">
        <v>1</v>
      </c>
      <c r="AN1045" s="10" t="s">
        <v>3067</v>
      </c>
      <c r="AO1045" s="6" t="s">
        <v>3068</v>
      </c>
      <c r="AP1045" s="6"/>
      <c r="AQ1045" s="10"/>
      <c r="AR1045" s="10" t="s">
        <v>8</v>
      </c>
      <c r="AS1045" s="10" t="s">
        <v>34</v>
      </c>
      <c r="AT1045" s="10" t="s">
        <v>5246</v>
      </c>
      <c r="AU1045" s="10" t="s">
        <v>11</v>
      </c>
      <c r="AV1045" s="10"/>
      <c r="AW1045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SMA6'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'Scuticavirus' ,/*[subgenus]=*/NULL,/*[species]=*/ 'Stenotrophomonas virus SMA6' ,/*[isType]=*/ '1' ,/*[exemplarAccessions]=*/ 'HG315669' ,/*[exemplarName]=*/ 'Stenotrophomonas phage SMA6'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5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5" s="60" t="str">
        <f t="shared" ca="1" si="113"/>
        <v>/*[filename]=*/ 'ICTV MSL Release 35 2019 Changes.2.col_mapped.SQLinsert.xlsx' ,/*[sort]=*/ '1036'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5" s="60" t="str">
        <f t="shared" si="114"/>
        <v>,/*[srcSubOrder]=*/NULL,/*[srcFamily]=*/ 'Inoviridae' ,/*[srcSubFamily]=*/NULL,/*[srcGenus]=*/NULL,/*[srcSubgenus]=*/NULL,/*[srcSpecies]=*/ 'Stenotrophomonas virus SMA6' ,/*[srcIstype]=*/NULL,/*[empty1]=*/NULL,/*[realm]=*/NULL,/*[subrealm]=*/NULL,/*[kingdom]=*/NULL,/*[subkingdom]=*/NULL,/*[phylum]=*/NULL,/*[Subphylum]=*/NULL,/*[class]=*/NULL</v>
      </c>
      <c r="BA1045" s="60" t="str">
        <f t="shared" si="115"/>
        <v xml:space="preserve">,/*[subclass]=*/NULL,/*[order]=*/ 'Tubulavirales' ,/*[suborder]=*/NULL,/*[family]=*/ 'Inoviridae' ,/*[subfamily]=*/NULL,/*[genus]=*/ 'Scuticavirus' ,/*[subgenus]=*/NULL,/*[species]=*/ 'Stenotrophomonas virus SMA6' ,/*[isType]=*/ '1' ,/*[exemplarAccessions]=*/ 'HG315669' ,/*[exemplarName]=*/ 'Stenotrophomonas phage SMA6' ,/*[abbrev]=*/NULL,/*[exemplarIsolate]=*/NULL,/*[isComplete]=*/ 'CG' ,/*[molecule]=*/ 'ssDNA (+)' </v>
      </c>
      <c r="BB1045" s="60" t="str">
        <f t="shared" si="116"/>
        <v xml:space="preserve">,/*[change]=*/ 'Move; assign as type species' ,/*[rank]=*/ 'species' </v>
      </c>
    </row>
    <row r="1046" spans="1:54" x14ac:dyDescent="0.2">
      <c r="A10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6" s="14">
        <v>1037</v>
      </c>
      <c r="D1046" s="16" t="s">
        <v>3029</v>
      </c>
      <c r="E1046" s="14" t="s">
        <v>5833</v>
      </c>
      <c r="F1046" s="16" t="s">
        <v>5505</v>
      </c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X1046" s="6"/>
      <c r="Y1046" s="6"/>
      <c r="Z1046" s="6"/>
      <c r="AA1046" s="6"/>
      <c r="AB1046" s="6"/>
      <c r="AC1046" s="6"/>
      <c r="AD1046" s="6"/>
      <c r="AE1046" s="6"/>
      <c r="AF1046" s="6" t="s">
        <v>404</v>
      </c>
      <c r="AG1046" s="6"/>
      <c r="AH1046" s="6" t="s">
        <v>405</v>
      </c>
      <c r="AI1046" s="6"/>
      <c r="AJ1046" s="6" t="s">
        <v>3069</v>
      </c>
      <c r="AK1046" s="6"/>
      <c r="AL1046" s="6"/>
      <c r="AM1046" s="6"/>
      <c r="AN1046" s="10"/>
      <c r="AO1046" s="6"/>
      <c r="AP1046" s="6"/>
      <c r="AQ1046" s="10"/>
      <c r="AR1046" s="10"/>
      <c r="AS1046" s="10"/>
      <c r="AT1046" s="10" t="s">
        <v>10</v>
      </c>
      <c r="AU1046" s="10" t="s">
        <v>13</v>
      </c>
      <c r="AV1046" s="10"/>
      <c r="AW1046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'Subteminivirus'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6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6" s="60" t="str">
        <f t="shared" ca="1" si="113"/>
        <v>/*[filename]=*/ 'ICTV MSL Release 35 2019 Changes.2.col_mapped.SQLinsert.xlsx' ,/*[sort]=*/ '1037'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6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6" s="60" t="str">
        <f t="shared" si="115"/>
        <v>,/*[subclass]=*/NULL,/*[order]=*/ 'Tubulavirales' ,/*[suborder]=*/NULL,/*[family]=*/ 'Inoviridae' ,/*[subfamily]=*/NULL,/*[genus]=*/ 'Subteminivirus' ,/*[subgenus]=*/NULL,/*[species]=*/NULL,/*[isType]=*/NULL,/*[exemplarAccessions]=*/NULL,/*[exemplarName]=*/NULL,/*[abbrev]=*/NULL,/*[exemplarIsolate]=*/NULL,/*[isComplete]=*/NULL,/*[molecule]=*/NULL</v>
      </c>
      <c r="BB1046" s="60" t="str">
        <f t="shared" si="116"/>
        <v xml:space="preserve">,/*[change]=*/ 'Create new' ,/*[rank]=*/ 'genus' </v>
      </c>
    </row>
    <row r="1047" spans="1:54" x14ac:dyDescent="0.2">
      <c r="A10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7" s="14">
        <v>1038</v>
      </c>
      <c r="D1047" s="16" t="s">
        <v>3029</v>
      </c>
      <c r="E1047" s="14" t="s">
        <v>5833</v>
      </c>
      <c r="F1047" s="16" t="s">
        <v>5505</v>
      </c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 t="s">
        <v>405</v>
      </c>
      <c r="R1047" s="24"/>
      <c r="S1047" s="24"/>
      <c r="T1047" s="24"/>
      <c r="U1047" s="24" t="s">
        <v>3070</v>
      </c>
      <c r="V1047" s="24"/>
      <c r="X1047" s="6"/>
      <c r="Y1047" s="6"/>
      <c r="Z1047" s="6"/>
      <c r="AA1047" s="6"/>
      <c r="AB1047" s="6"/>
      <c r="AC1047" s="6"/>
      <c r="AD1047" s="6"/>
      <c r="AE1047" s="6"/>
      <c r="AF1047" s="6" t="s">
        <v>404</v>
      </c>
      <c r="AG1047" s="6"/>
      <c r="AH1047" s="6" t="s">
        <v>405</v>
      </c>
      <c r="AI1047" s="6"/>
      <c r="AJ1047" s="6" t="s">
        <v>3069</v>
      </c>
      <c r="AK1047" s="6"/>
      <c r="AL1047" s="6" t="s">
        <v>3070</v>
      </c>
      <c r="AM1047" s="5">
        <v>1</v>
      </c>
      <c r="AN1047" s="10" t="s">
        <v>3071</v>
      </c>
      <c r="AO1047" s="6" t="s">
        <v>3072</v>
      </c>
      <c r="AP1047" s="6"/>
      <c r="AQ1047" s="10"/>
      <c r="AR1047" s="10" t="s">
        <v>8</v>
      </c>
      <c r="AS1047" s="10" t="s">
        <v>34</v>
      </c>
      <c r="AT1047" s="10" t="s">
        <v>5246</v>
      </c>
      <c r="AU1047" s="10" t="s">
        <v>11</v>
      </c>
      <c r="AV1047" s="10"/>
      <c r="AW1047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SMA7'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'Subteminivirus' ,/*[subgenus]=*/NULL,/*[species]=*/ 'Stenotrophomonas virus SMA7' ,/*[isType]=*/ '1' ,/*[exemplarAccessions]=*/ 'HG007973' ,/*[exemplarName]=*/ 'Stenotrophomonas phage SMA7'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7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7" s="60" t="str">
        <f t="shared" ca="1" si="113"/>
        <v>/*[filename]=*/ 'ICTV MSL Release 35 2019 Changes.2.col_mapped.SQLinsert.xlsx' ,/*[sort]=*/ '1038'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7" s="60" t="str">
        <f t="shared" si="114"/>
        <v>,/*[srcSubOrder]=*/NULL,/*[srcFamily]=*/ 'Inoviridae' ,/*[srcSubFamily]=*/NULL,/*[srcGenus]=*/NULL,/*[srcSubgenus]=*/NULL,/*[srcSpecies]=*/ 'Stenotrophomonas virus SMA7' ,/*[srcIstype]=*/NULL,/*[empty1]=*/NULL,/*[realm]=*/NULL,/*[subrealm]=*/NULL,/*[kingdom]=*/NULL,/*[subkingdom]=*/NULL,/*[phylum]=*/NULL,/*[Subphylum]=*/NULL,/*[class]=*/NULL</v>
      </c>
      <c r="BA1047" s="60" t="str">
        <f t="shared" si="115"/>
        <v xml:space="preserve">,/*[subclass]=*/NULL,/*[order]=*/ 'Tubulavirales' ,/*[suborder]=*/NULL,/*[family]=*/ 'Inoviridae' ,/*[subfamily]=*/NULL,/*[genus]=*/ 'Subteminivirus' ,/*[subgenus]=*/NULL,/*[species]=*/ 'Stenotrophomonas virus SMA7' ,/*[isType]=*/ '1' ,/*[exemplarAccessions]=*/ 'HG007973' ,/*[exemplarName]=*/ 'Stenotrophomonas phage SMA7' ,/*[abbrev]=*/NULL,/*[exemplarIsolate]=*/NULL,/*[isComplete]=*/ 'CG' ,/*[molecule]=*/ 'ssDNA (+)' </v>
      </c>
      <c r="BB1047" s="60" t="str">
        <f t="shared" si="116"/>
        <v xml:space="preserve">,/*[change]=*/ 'Move; assign as type species' ,/*[rank]=*/ 'species' </v>
      </c>
    </row>
    <row r="1048" spans="1:54" x14ac:dyDescent="0.2">
      <c r="A10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8" s="14">
        <v>1039</v>
      </c>
      <c r="D1048" s="16" t="s">
        <v>3029</v>
      </c>
      <c r="E1048" s="14" t="s">
        <v>5833</v>
      </c>
      <c r="F1048" s="16" t="s">
        <v>5505</v>
      </c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X1048" s="6"/>
      <c r="Y1048" s="6"/>
      <c r="Z1048" s="6"/>
      <c r="AA1048" s="6"/>
      <c r="AB1048" s="6"/>
      <c r="AC1048" s="6"/>
      <c r="AD1048" s="6"/>
      <c r="AE1048" s="6"/>
      <c r="AF1048" s="6" t="s">
        <v>404</v>
      </c>
      <c r="AG1048" s="6"/>
      <c r="AH1048" s="6" t="s">
        <v>405</v>
      </c>
      <c r="AI1048" s="6"/>
      <c r="AJ1048" s="6" t="s">
        <v>3073</v>
      </c>
      <c r="AK1048" s="6"/>
      <c r="AL1048" s="6"/>
      <c r="AM1048" s="6"/>
      <c r="AN1048" s="10"/>
      <c r="AO1048" s="6"/>
      <c r="AP1048" s="6"/>
      <c r="AQ1048" s="10"/>
      <c r="AR1048" s="10"/>
      <c r="AS1048" s="10"/>
      <c r="AT1048" s="10" t="s">
        <v>10</v>
      </c>
      <c r="AU1048" s="10" t="s">
        <v>13</v>
      </c>
      <c r="AV1048" s="10"/>
      <c r="AW1048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'Staminivirus'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8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8" s="60" t="str">
        <f t="shared" ca="1" si="113"/>
        <v>/*[filename]=*/ 'ICTV MSL Release 35 2019 Changes.2.col_mapped.SQLinsert.xlsx' ,/*[sort]=*/ '1039'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8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8" s="60" t="str">
        <f t="shared" si="115"/>
        <v>,/*[subclass]=*/NULL,/*[order]=*/ 'Tubulavirales' ,/*[suborder]=*/NULL,/*[family]=*/ 'Inoviridae' ,/*[subfamily]=*/NULL,/*[genus]=*/ 'Staminivirus' ,/*[subgenus]=*/NULL,/*[species]=*/NULL,/*[isType]=*/NULL,/*[exemplarAccessions]=*/NULL,/*[exemplarName]=*/NULL,/*[abbrev]=*/NULL,/*[exemplarIsolate]=*/NULL,/*[isComplete]=*/NULL,/*[molecule]=*/NULL</v>
      </c>
      <c r="BB1048" s="60" t="str">
        <f t="shared" si="116"/>
        <v xml:space="preserve">,/*[change]=*/ 'Create new' ,/*[rank]=*/ 'genus' </v>
      </c>
    </row>
    <row r="1049" spans="1:54" x14ac:dyDescent="0.2">
      <c r="A10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9" s="14">
        <v>1040</v>
      </c>
      <c r="D1049" s="16" t="s">
        <v>3029</v>
      </c>
      <c r="E1049" s="14" t="s">
        <v>5833</v>
      </c>
      <c r="F1049" s="16" t="s">
        <v>5505</v>
      </c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 t="s">
        <v>405</v>
      </c>
      <c r="R1049" s="24"/>
      <c r="S1049" s="24"/>
      <c r="T1049" s="24"/>
      <c r="U1049" s="24" t="s">
        <v>3074</v>
      </c>
      <c r="V1049" s="24"/>
      <c r="X1049" s="6"/>
      <c r="Y1049" s="6"/>
      <c r="Z1049" s="6"/>
      <c r="AA1049" s="6"/>
      <c r="AB1049" s="6"/>
      <c r="AC1049" s="6"/>
      <c r="AD1049" s="6"/>
      <c r="AE1049" s="6"/>
      <c r="AF1049" s="6" t="s">
        <v>404</v>
      </c>
      <c r="AG1049" s="6"/>
      <c r="AH1049" s="6" t="s">
        <v>405</v>
      </c>
      <c r="AI1049" s="6"/>
      <c r="AJ1049" s="6" t="s">
        <v>3073</v>
      </c>
      <c r="AK1049" s="6"/>
      <c r="AL1049" s="6" t="s">
        <v>3074</v>
      </c>
      <c r="AM1049" s="5">
        <v>1</v>
      </c>
      <c r="AN1049" s="10" t="s">
        <v>3075</v>
      </c>
      <c r="AO1049" s="6" t="s">
        <v>3076</v>
      </c>
      <c r="AP1049" s="6"/>
      <c r="AQ1049" s="10"/>
      <c r="AR1049" s="10" t="s">
        <v>8</v>
      </c>
      <c r="AS1049" s="10" t="s">
        <v>34</v>
      </c>
      <c r="AT1049" s="10" t="s">
        <v>5246</v>
      </c>
      <c r="AU1049" s="10" t="s">
        <v>11</v>
      </c>
      <c r="AV1049" s="10"/>
      <c r="AW1049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SMA9'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'Staminivirus' ,/*[subgenus]=*/NULL,/*[species]=*/ 'Stenotrophomonas virus SMA9' ,/*[isType]=*/ '1' ,/*[exemplarAccessions]=*/ 'AM040673' ,/*[exemplarName]=*/ 'Stenotrophomonas phage SMA9'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9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9" s="60" t="str">
        <f t="shared" ca="1" si="113"/>
        <v>/*[filename]=*/ 'ICTV MSL Release 35 2019 Changes.2.col_mapped.SQLinsert.xlsx' ,/*[sort]=*/ '1040'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9" s="60" t="str">
        <f t="shared" si="114"/>
        <v>,/*[srcSubOrder]=*/NULL,/*[srcFamily]=*/ 'Inoviridae' ,/*[srcSubFamily]=*/NULL,/*[srcGenus]=*/NULL,/*[srcSubgenus]=*/NULL,/*[srcSpecies]=*/ 'Stenotrophomonas virus SMA9' ,/*[srcIstype]=*/NULL,/*[empty1]=*/NULL,/*[realm]=*/NULL,/*[subrealm]=*/NULL,/*[kingdom]=*/NULL,/*[subkingdom]=*/NULL,/*[phylum]=*/NULL,/*[Subphylum]=*/NULL,/*[class]=*/NULL</v>
      </c>
      <c r="BA1049" s="60" t="str">
        <f t="shared" si="115"/>
        <v xml:space="preserve">,/*[subclass]=*/NULL,/*[order]=*/ 'Tubulavirales' ,/*[suborder]=*/NULL,/*[family]=*/ 'Inoviridae' ,/*[subfamily]=*/NULL,/*[genus]=*/ 'Staminivirus' ,/*[subgenus]=*/NULL,/*[species]=*/ 'Stenotrophomonas virus SMA9' ,/*[isType]=*/ '1' ,/*[exemplarAccessions]=*/ 'AM040673' ,/*[exemplarName]=*/ 'Stenotrophomonas phage SMA9' ,/*[abbrev]=*/NULL,/*[exemplarIsolate]=*/NULL,/*[isComplete]=*/ 'CG' ,/*[molecule]=*/ 'ssDNA (+)' </v>
      </c>
      <c r="BB1049" s="60" t="str">
        <f t="shared" si="116"/>
        <v xml:space="preserve">,/*[change]=*/ 'Move; assign as type species' ,/*[rank]=*/ 'species' </v>
      </c>
    </row>
    <row r="1050" spans="1:54" x14ac:dyDescent="0.2">
      <c r="A10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0" s="14">
        <v>1041</v>
      </c>
      <c r="D1050" s="16" t="s">
        <v>3029</v>
      </c>
      <c r="E1050" s="14" t="s">
        <v>5833</v>
      </c>
      <c r="F1050" s="16" t="s">
        <v>5505</v>
      </c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X1050" s="6"/>
      <c r="Y1050" s="6"/>
      <c r="Z1050" s="6"/>
      <c r="AA1050" s="6"/>
      <c r="AB1050" s="6"/>
      <c r="AC1050" s="6"/>
      <c r="AD1050" s="6"/>
      <c r="AE1050" s="6"/>
      <c r="AF1050" s="6" t="s">
        <v>404</v>
      </c>
      <c r="AG1050" s="6"/>
      <c r="AH1050" s="6" t="s">
        <v>405</v>
      </c>
      <c r="AI1050" s="6"/>
      <c r="AJ1050" s="6" t="s">
        <v>3077</v>
      </c>
      <c r="AK1050" s="6"/>
      <c r="AL1050" s="6"/>
      <c r="AM1050" s="6"/>
      <c r="AN1050" s="10"/>
      <c r="AO1050" s="6"/>
      <c r="AP1050" s="6"/>
      <c r="AQ1050" s="10"/>
      <c r="AR1050" s="10"/>
      <c r="AS1050" s="10"/>
      <c r="AT1050" s="10" t="s">
        <v>10</v>
      </c>
      <c r="AU1050" s="10" t="s">
        <v>13</v>
      </c>
      <c r="AV1050" s="10"/>
      <c r="AW1050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'Versovirus'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0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0" s="60" t="str">
        <f t="shared" ca="1" si="113"/>
        <v>/*[filename]=*/ 'ICTV MSL Release 35 2019 Changes.2.col_mapped.SQLinsert.xlsx' ,/*[sort]=*/ '1041'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0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0" s="60" t="str">
        <f t="shared" si="115"/>
        <v>,/*[subclass]=*/NULL,/*[order]=*/ 'Tubulavirales' ,/*[suborder]=*/NULL,/*[family]=*/ 'Inoviridae' ,/*[subfamily]=*/NULL,/*[genus]=*/ 'Versovirus' ,/*[subgenus]=*/NULL,/*[species]=*/NULL,/*[isType]=*/NULL,/*[exemplarAccessions]=*/NULL,/*[exemplarName]=*/NULL,/*[abbrev]=*/NULL,/*[exemplarIsolate]=*/NULL,/*[isComplete]=*/NULL,/*[molecule]=*/NULL</v>
      </c>
      <c r="BB1050" s="60" t="str">
        <f t="shared" si="116"/>
        <v xml:space="preserve">,/*[change]=*/ 'Create new' ,/*[rank]=*/ 'genus' </v>
      </c>
    </row>
    <row r="1051" spans="1:54" x14ac:dyDescent="0.2">
      <c r="A10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1" s="14">
        <v>1042</v>
      </c>
      <c r="D1051" s="16" t="s">
        <v>3029</v>
      </c>
      <c r="E1051" s="14" t="s">
        <v>5833</v>
      </c>
      <c r="F1051" s="16" t="s">
        <v>5505</v>
      </c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 t="s">
        <v>405</v>
      </c>
      <c r="R1051" s="24"/>
      <c r="S1051" s="24"/>
      <c r="T1051" s="24"/>
      <c r="U1051" s="24" t="s">
        <v>3078</v>
      </c>
      <c r="V1051" s="24"/>
      <c r="X1051" s="6"/>
      <c r="Y1051" s="6"/>
      <c r="Z1051" s="6"/>
      <c r="AA1051" s="6"/>
      <c r="AB1051" s="6"/>
      <c r="AC1051" s="6"/>
      <c r="AD1051" s="6"/>
      <c r="AE1051" s="6"/>
      <c r="AF1051" s="6" t="s">
        <v>404</v>
      </c>
      <c r="AG1051" s="6"/>
      <c r="AH1051" s="6" t="s">
        <v>405</v>
      </c>
      <c r="AI1051" s="6"/>
      <c r="AJ1051" s="6" t="s">
        <v>3077</v>
      </c>
      <c r="AK1051" s="6"/>
      <c r="AL1051" s="6" t="s">
        <v>3078</v>
      </c>
      <c r="AM1051" s="5">
        <v>1</v>
      </c>
      <c r="AN1051" s="10" t="s">
        <v>3079</v>
      </c>
      <c r="AO1051" s="6" t="s">
        <v>3080</v>
      </c>
      <c r="AP1051" s="6"/>
      <c r="AQ1051" s="10"/>
      <c r="AR1051" s="10" t="s">
        <v>8</v>
      </c>
      <c r="AS1051" s="10" t="s">
        <v>34</v>
      </c>
      <c r="AT1051" s="10" t="s">
        <v>5246</v>
      </c>
      <c r="AU1051" s="10" t="s">
        <v>11</v>
      </c>
      <c r="AV1051" s="10"/>
      <c r="AW1051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VfO3K6'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'Versovirus' ,/*[subgenus]=*/NULL,/*[species]=*/ 'Vibrio virus VfO3K6' ,/*[isType]=*/ '1' ,/*[exemplarAccessions]=*/ 'AB043678' ,/*[exemplarName]=*/ 'Vibrio phage VfO3K6'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1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1" s="60" t="str">
        <f t="shared" ca="1" si="113"/>
        <v>/*[filename]=*/ 'ICTV MSL Release 35 2019 Changes.2.col_mapped.SQLinsert.xlsx' ,/*[sort]=*/ '1042'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1" s="60" t="str">
        <f t="shared" si="114"/>
        <v>,/*[srcSubOrder]=*/NULL,/*[srcFamily]=*/ 'Inoviridae' ,/*[srcSubFamily]=*/NULL,/*[srcGenus]=*/NULL,/*[srcSubgenus]=*/NULL,/*[srcSpecies]=*/ 'Vibrio virus VfO3K6' ,/*[srcIstype]=*/NULL,/*[empty1]=*/NULL,/*[realm]=*/NULL,/*[subrealm]=*/NULL,/*[kingdom]=*/NULL,/*[subkingdom]=*/NULL,/*[phylum]=*/NULL,/*[Subphylum]=*/NULL,/*[class]=*/NULL</v>
      </c>
      <c r="BA1051" s="60" t="str">
        <f t="shared" si="115"/>
        <v xml:space="preserve">,/*[subclass]=*/NULL,/*[order]=*/ 'Tubulavirales' ,/*[suborder]=*/NULL,/*[family]=*/ 'Inoviridae' ,/*[subfamily]=*/NULL,/*[genus]=*/ 'Versovirus' ,/*[subgenus]=*/NULL,/*[species]=*/ 'Vibrio virus VfO3K6' ,/*[isType]=*/ '1' ,/*[exemplarAccessions]=*/ 'AB043678' ,/*[exemplarName]=*/ 'Vibrio phage VfO3K6' ,/*[abbrev]=*/NULL,/*[exemplarIsolate]=*/NULL,/*[isComplete]=*/ 'CG' ,/*[molecule]=*/ 'ssDNA (+)' </v>
      </c>
      <c r="BB1051" s="60" t="str">
        <f t="shared" si="116"/>
        <v xml:space="preserve">,/*[change]=*/ 'Move; assign as type species' ,/*[rank]=*/ 'species' </v>
      </c>
    </row>
    <row r="1052" spans="1:54" x14ac:dyDescent="0.2">
      <c r="A10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2" s="14">
        <v>1043</v>
      </c>
      <c r="D1052" s="16" t="s">
        <v>3029</v>
      </c>
      <c r="E1052" s="14" t="s">
        <v>5833</v>
      </c>
      <c r="F1052" s="16" t="s">
        <v>5505</v>
      </c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X1052" s="6"/>
      <c r="Y1052" s="6"/>
      <c r="Z1052" s="6"/>
      <c r="AA1052" s="6"/>
      <c r="AB1052" s="6"/>
      <c r="AC1052" s="6"/>
      <c r="AD1052" s="6"/>
      <c r="AE1052" s="6"/>
      <c r="AF1052" s="6" t="s">
        <v>404</v>
      </c>
      <c r="AG1052" s="6"/>
      <c r="AH1052" s="6" t="s">
        <v>405</v>
      </c>
      <c r="AI1052" s="6"/>
      <c r="AJ1052" s="6" t="s">
        <v>3081</v>
      </c>
      <c r="AK1052" s="6"/>
      <c r="AL1052" s="6"/>
      <c r="AM1052" s="6"/>
      <c r="AN1052" s="10"/>
      <c r="AO1052" s="6"/>
      <c r="AP1052" s="6"/>
      <c r="AQ1052" s="10"/>
      <c r="AR1052" s="10"/>
      <c r="AS1052" s="10"/>
      <c r="AT1052" s="10" t="s">
        <v>10</v>
      </c>
      <c r="AU1052" s="10" t="s">
        <v>13</v>
      </c>
      <c r="AV1052" s="10"/>
      <c r="AW1052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'Capistrivirus'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2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2" s="60" t="str">
        <f t="shared" ca="1" si="113"/>
        <v>/*[filename]=*/ 'ICTV MSL Release 35 2019 Changes.2.col_mapped.SQLinsert.xlsx' ,/*[sort]=*/ '1043'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2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2" s="60" t="str">
        <f t="shared" si="115"/>
        <v>,/*[subclass]=*/NULL,/*[order]=*/ 'Tubulavirales' ,/*[suborder]=*/NULL,/*[family]=*/ 'Inoviridae' ,/*[subfamily]=*/NULL,/*[genus]=*/ 'Capistrivirus' ,/*[subgenus]=*/NULL,/*[species]=*/NULL,/*[isType]=*/NULL,/*[exemplarAccessions]=*/NULL,/*[exemplarName]=*/NULL,/*[abbrev]=*/NULL,/*[exemplarIsolate]=*/NULL,/*[isComplete]=*/NULL,/*[molecule]=*/NULL</v>
      </c>
      <c r="BB1052" s="60" t="str">
        <f t="shared" si="116"/>
        <v xml:space="preserve">,/*[change]=*/ 'Create new' ,/*[rank]=*/ 'genus' </v>
      </c>
    </row>
    <row r="1053" spans="1:54" x14ac:dyDescent="0.2">
      <c r="A10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3" s="14">
        <v>1044</v>
      </c>
      <c r="D1053" s="16" t="s">
        <v>3029</v>
      </c>
      <c r="E1053" s="14" t="s">
        <v>5833</v>
      </c>
      <c r="F1053" s="16" t="s">
        <v>5505</v>
      </c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 t="s">
        <v>405</v>
      </c>
      <c r="R1053" s="24"/>
      <c r="S1053" s="24"/>
      <c r="T1053" s="24"/>
      <c r="U1053" s="24" t="s">
        <v>3082</v>
      </c>
      <c r="V1053" s="24"/>
      <c r="X1053" s="6"/>
      <c r="Y1053" s="6"/>
      <c r="Z1053" s="6"/>
      <c r="AA1053" s="6"/>
      <c r="AB1053" s="6"/>
      <c r="AC1053" s="6"/>
      <c r="AD1053" s="6"/>
      <c r="AE1053" s="6"/>
      <c r="AF1053" s="6" t="s">
        <v>404</v>
      </c>
      <c r="AG1053" s="6"/>
      <c r="AH1053" s="6" t="s">
        <v>405</v>
      </c>
      <c r="AI1053" s="6"/>
      <c r="AJ1053" s="6" t="s">
        <v>3081</v>
      </c>
      <c r="AK1053" s="6"/>
      <c r="AL1053" s="6" t="s">
        <v>3082</v>
      </c>
      <c r="AM1053" s="5">
        <v>1</v>
      </c>
      <c r="AN1053" s="10" t="s">
        <v>3083</v>
      </c>
      <c r="AO1053" s="6" t="s">
        <v>3084</v>
      </c>
      <c r="AP1053" s="6"/>
      <c r="AQ1053" s="10"/>
      <c r="AR1053" s="10" t="s">
        <v>8</v>
      </c>
      <c r="AS1053" s="10" t="s">
        <v>34</v>
      </c>
      <c r="AT1053" s="10" t="s">
        <v>5246</v>
      </c>
      <c r="AU1053" s="10" t="s">
        <v>11</v>
      </c>
      <c r="AV1053" s="10"/>
      <c r="AW1053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KSF1'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'Capistrivirus' ,/*[subgenus]=*/NULL,/*[species]=*/ 'Vibrio virus KSF1' ,/*[isType]=*/ '1' ,/*[exemplarAccessions]=*/ 'AY714348' ,/*[exemplarName]=*/ 'Vibrio phage KSF1'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3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3" s="60" t="str">
        <f t="shared" ca="1" si="113"/>
        <v>/*[filename]=*/ 'ICTV MSL Release 35 2019 Changes.2.col_mapped.SQLinsert.xlsx' ,/*[sort]=*/ '1044'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3" s="60" t="str">
        <f t="shared" si="114"/>
        <v>,/*[srcSubOrder]=*/NULL,/*[srcFamily]=*/ 'Inoviridae' ,/*[srcSubFamily]=*/NULL,/*[srcGenus]=*/NULL,/*[srcSubgenus]=*/NULL,/*[srcSpecies]=*/ 'Vibrio virus KSF1' ,/*[srcIstype]=*/NULL,/*[empty1]=*/NULL,/*[realm]=*/NULL,/*[subrealm]=*/NULL,/*[kingdom]=*/NULL,/*[subkingdom]=*/NULL,/*[phylum]=*/NULL,/*[Subphylum]=*/NULL,/*[class]=*/NULL</v>
      </c>
      <c r="BA1053" s="60" t="str">
        <f t="shared" si="115"/>
        <v xml:space="preserve">,/*[subclass]=*/NULL,/*[order]=*/ 'Tubulavirales' ,/*[suborder]=*/NULL,/*[family]=*/ 'Inoviridae' ,/*[subfamily]=*/NULL,/*[genus]=*/ 'Capistrivirus' ,/*[subgenus]=*/NULL,/*[species]=*/ 'Vibrio virus KSF1' ,/*[isType]=*/ '1' ,/*[exemplarAccessions]=*/ 'AY714348' ,/*[exemplarName]=*/ 'Vibrio phage KSF1' ,/*[abbrev]=*/NULL,/*[exemplarIsolate]=*/NULL,/*[isComplete]=*/ 'CG' ,/*[molecule]=*/ 'ssDNA (+)' </v>
      </c>
      <c r="BB1053" s="60" t="str">
        <f t="shared" si="116"/>
        <v xml:space="preserve">,/*[change]=*/ 'Move; assign as type species' ,/*[rank]=*/ 'species' </v>
      </c>
    </row>
    <row r="1054" spans="1:54" x14ac:dyDescent="0.2">
      <c r="A10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4" s="14">
        <v>1045</v>
      </c>
      <c r="D1054" s="16" t="s">
        <v>3029</v>
      </c>
      <c r="E1054" s="14" t="s">
        <v>5833</v>
      </c>
      <c r="F1054" s="16" t="s">
        <v>5505</v>
      </c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X1054" s="6"/>
      <c r="Y1054" s="6"/>
      <c r="Z1054" s="6"/>
      <c r="AA1054" s="6"/>
      <c r="AB1054" s="6"/>
      <c r="AC1054" s="6"/>
      <c r="AD1054" s="6"/>
      <c r="AE1054" s="6"/>
      <c r="AF1054" s="6" t="s">
        <v>404</v>
      </c>
      <c r="AG1054" s="6"/>
      <c r="AH1054" s="6" t="s">
        <v>405</v>
      </c>
      <c r="AI1054" s="6"/>
      <c r="AJ1054" s="6" t="s">
        <v>3085</v>
      </c>
      <c r="AK1054" s="6"/>
      <c r="AL1054" s="6"/>
      <c r="AM1054" s="6"/>
      <c r="AN1054" s="10"/>
      <c r="AO1054" s="6"/>
      <c r="AP1054" s="6"/>
      <c r="AQ1054" s="10"/>
      <c r="AR1054" s="10"/>
      <c r="AS1054" s="10"/>
      <c r="AT1054" s="10" t="s">
        <v>10</v>
      </c>
      <c r="AU1054" s="10" t="s">
        <v>13</v>
      </c>
      <c r="AV1054" s="10"/>
      <c r="AW1054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'Vicialiavirus'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4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4" s="60" t="str">
        <f t="shared" ca="1" si="113"/>
        <v>/*[filename]=*/ 'ICTV MSL Release 35 2019 Changes.2.col_mapped.SQLinsert.xlsx' ,/*[sort]=*/ '1045'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4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4" s="60" t="str">
        <f t="shared" si="115"/>
        <v>,/*[subclass]=*/NULL,/*[order]=*/ 'Tubulavirales' ,/*[suborder]=*/NULL,/*[family]=*/ 'Inoviridae' ,/*[subfamily]=*/NULL,/*[genus]=*/ 'Vicialiavirus' ,/*[subgenus]=*/NULL,/*[species]=*/NULL,/*[isType]=*/NULL,/*[exemplarAccessions]=*/NULL,/*[exemplarName]=*/NULL,/*[abbrev]=*/NULL,/*[exemplarIsolate]=*/NULL,/*[isComplete]=*/NULL,/*[molecule]=*/NULL</v>
      </c>
      <c r="BB1054" s="60" t="str">
        <f t="shared" si="116"/>
        <v xml:space="preserve">,/*[change]=*/ 'Create new' ,/*[rank]=*/ 'genus' </v>
      </c>
    </row>
    <row r="1055" spans="1:54" x14ac:dyDescent="0.2">
      <c r="A10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5" s="14">
        <v>1046</v>
      </c>
      <c r="D1055" s="16" t="s">
        <v>3029</v>
      </c>
      <c r="E1055" s="14" t="s">
        <v>5833</v>
      </c>
      <c r="F1055" s="16" t="s">
        <v>5505</v>
      </c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 t="s">
        <v>405</v>
      </c>
      <c r="R1055" s="24"/>
      <c r="S1055" s="24"/>
      <c r="T1055" s="24"/>
      <c r="U1055" s="24" t="s">
        <v>3086</v>
      </c>
      <c r="V1055" s="24"/>
      <c r="X1055" s="6"/>
      <c r="Y1055" s="6"/>
      <c r="Z1055" s="6"/>
      <c r="AA1055" s="6"/>
      <c r="AB1055" s="6"/>
      <c r="AC1055" s="6"/>
      <c r="AD1055" s="6"/>
      <c r="AE1055" s="6"/>
      <c r="AF1055" s="6" t="s">
        <v>404</v>
      </c>
      <c r="AG1055" s="6"/>
      <c r="AH1055" s="6" t="s">
        <v>405</v>
      </c>
      <c r="AI1055" s="6"/>
      <c r="AJ1055" s="6" t="s">
        <v>3085</v>
      </c>
      <c r="AK1055" s="6"/>
      <c r="AL1055" s="6" t="s">
        <v>3086</v>
      </c>
      <c r="AM1055" s="5">
        <v>1</v>
      </c>
      <c r="AN1055" s="10" t="s">
        <v>3087</v>
      </c>
      <c r="AO1055" s="6" t="s">
        <v>3088</v>
      </c>
      <c r="AP1055" s="6"/>
      <c r="AQ1055" s="10"/>
      <c r="AR1055" s="10" t="s">
        <v>8</v>
      </c>
      <c r="AS1055" s="10" t="s">
        <v>34</v>
      </c>
      <c r="AT1055" s="10" t="s">
        <v>5246</v>
      </c>
      <c r="AU1055" s="10" t="s">
        <v>11</v>
      </c>
      <c r="AV1055" s="10"/>
      <c r="AW1055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VCY'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'Vicialiavirus' ,/*[subgenus]=*/NULL,/*[species]=*/ 'Vibrio virus VCY' ,/*[isType]=*/ '1' ,/*[exemplarAccessions]=*/ 'JN848801' ,/*[exemplarName]=*/ 'Vibrio phage VCY'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5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5" s="60" t="str">
        <f t="shared" ca="1" si="113"/>
        <v>/*[filename]=*/ 'ICTV MSL Release 35 2019 Changes.2.col_mapped.SQLinsert.xlsx' ,/*[sort]=*/ '1046'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5" s="60" t="str">
        <f t="shared" si="114"/>
        <v>,/*[srcSubOrder]=*/NULL,/*[srcFamily]=*/ 'Inoviridae' ,/*[srcSubFamily]=*/NULL,/*[srcGenus]=*/NULL,/*[srcSubgenus]=*/NULL,/*[srcSpecies]=*/ 'Vibrio virus VCY' ,/*[srcIstype]=*/NULL,/*[empty1]=*/NULL,/*[realm]=*/NULL,/*[subrealm]=*/NULL,/*[kingdom]=*/NULL,/*[subkingdom]=*/NULL,/*[phylum]=*/NULL,/*[Subphylum]=*/NULL,/*[class]=*/NULL</v>
      </c>
      <c r="BA1055" s="60" t="str">
        <f t="shared" si="115"/>
        <v xml:space="preserve">,/*[subclass]=*/NULL,/*[order]=*/ 'Tubulavirales' ,/*[suborder]=*/NULL,/*[family]=*/ 'Inoviridae' ,/*[subfamily]=*/NULL,/*[genus]=*/ 'Vicialiavirus' ,/*[subgenus]=*/NULL,/*[species]=*/ 'Vibrio virus VCY' ,/*[isType]=*/ '1' ,/*[exemplarAccessions]=*/ 'JN848801' ,/*[exemplarName]=*/ 'Vibrio phage VCY' ,/*[abbrev]=*/NULL,/*[exemplarIsolate]=*/NULL,/*[isComplete]=*/ 'CG' ,/*[molecule]=*/ 'ssDNA (+)' </v>
      </c>
      <c r="BB1055" s="60" t="str">
        <f t="shared" si="116"/>
        <v xml:space="preserve">,/*[change]=*/ 'Move; assign as type species' ,/*[rank]=*/ 'species' </v>
      </c>
    </row>
    <row r="1056" spans="1:54" x14ac:dyDescent="0.2">
      <c r="A10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6" s="14">
        <v>1047</v>
      </c>
      <c r="D1056" s="16" t="s">
        <v>3029</v>
      </c>
      <c r="E1056" s="14" t="s">
        <v>5833</v>
      </c>
      <c r="F1056" s="16" t="s">
        <v>5505</v>
      </c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X1056" s="6"/>
      <c r="Y1056" s="6"/>
      <c r="Z1056" s="6"/>
      <c r="AA1056" s="6"/>
      <c r="AB1056" s="6"/>
      <c r="AC1056" s="6"/>
      <c r="AD1056" s="6"/>
      <c r="AE1056" s="6"/>
      <c r="AF1056" s="6" t="s">
        <v>404</v>
      </c>
      <c r="AG1056" s="6"/>
      <c r="AH1056" s="6" t="s">
        <v>405</v>
      </c>
      <c r="AI1056" s="6"/>
      <c r="AJ1056" s="6" t="s">
        <v>3089</v>
      </c>
      <c r="AK1056" s="6"/>
      <c r="AL1056" s="6"/>
      <c r="AM1056" s="6"/>
      <c r="AN1056" s="10"/>
      <c r="AO1056" s="6"/>
      <c r="AP1056" s="6"/>
      <c r="AQ1056" s="10"/>
      <c r="AR1056" s="10"/>
      <c r="AS1056" s="10"/>
      <c r="AT1056" s="10" t="s">
        <v>10</v>
      </c>
      <c r="AU1056" s="10" t="s">
        <v>13</v>
      </c>
      <c r="AV1056" s="10"/>
      <c r="AW1056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'Bifilivirus'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6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6" s="60" t="str">
        <f t="shared" ca="1" si="113"/>
        <v>/*[filename]=*/ 'ICTV MSL Release 35 2019 Changes.2.col_mapped.SQLinsert.xlsx' ,/*[sort]=*/ '1047'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6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6" s="60" t="str">
        <f t="shared" si="115"/>
        <v>,/*[subclass]=*/NULL,/*[order]=*/ 'Tubulavirales' ,/*[suborder]=*/NULL,/*[family]=*/ 'Inoviridae' ,/*[subfamily]=*/NULL,/*[genus]=*/ 'Bifilivirus' ,/*[subgenus]=*/NULL,/*[species]=*/NULL,/*[isType]=*/NULL,/*[exemplarAccessions]=*/NULL,/*[exemplarName]=*/NULL,/*[abbrev]=*/NULL,/*[exemplarIsolate]=*/NULL,/*[isComplete]=*/NULL,/*[molecule]=*/NULL</v>
      </c>
      <c r="BB1056" s="60" t="str">
        <f t="shared" si="116"/>
        <v xml:space="preserve">,/*[change]=*/ 'Create new' ,/*[rank]=*/ 'genus' </v>
      </c>
    </row>
    <row r="1057" spans="1:54" x14ac:dyDescent="0.2">
      <c r="A10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7" s="14">
        <v>1048</v>
      </c>
      <c r="D1057" s="16" t="s">
        <v>3029</v>
      </c>
      <c r="E1057" s="14" t="s">
        <v>5833</v>
      </c>
      <c r="F1057" s="16" t="s">
        <v>5505</v>
      </c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 t="s">
        <v>405</v>
      </c>
      <c r="R1057" s="24"/>
      <c r="S1057" s="24"/>
      <c r="T1057" s="24"/>
      <c r="U1057" s="24" t="s">
        <v>3090</v>
      </c>
      <c r="V1057" s="24"/>
      <c r="X1057" s="6"/>
      <c r="Y1057" s="6"/>
      <c r="Z1057" s="6"/>
      <c r="AA1057" s="6"/>
      <c r="AB1057" s="6"/>
      <c r="AC1057" s="6"/>
      <c r="AD1057" s="6"/>
      <c r="AE1057" s="6"/>
      <c r="AF1057" s="6" t="s">
        <v>404</v>
      </c>
      <c r="AG1057" s="6"/>
      <c r="AH1057" s="6" t="s">
        <v>405</v>
      </c>
      <c r="AI1057" s="6"/>
      <c r="AJ1057" s="6" t="s">
        <v>3089</v>
      </c>
      <c r="AK1057" s="6"/>
      <c r="AL1057" s="6" t="s">
        <v>3090</v>
      </c>
      <c r="AM1057" s="5">
        <v>1</v>
      </c>
      <c r="AN1057" s="10" t="s">
        <v>3091</v>
      </c>
      <c r="AO1057" s="10" t="s">
        <v>3092</v>
      </c>
      <c r="AP1057" s="6"/>
      <c r="AQ1057" s="10"/>
      <c r="AR1057" s="10" t="s">
        <v>8</v>
      </c>
      <c r="AS1057" s="10" t="s">
        <v>34</v>
      </c>
      <c r="AT1057" s="10" t="s">
        <v>5246</v>
      </c>
      <c r="AU1057" s="10" t="s">
        <v>11</v>
      </c>
      <c r="AV1057" s="10"/>
      <c r="AW1057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'Propionobacterium virus B5'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'Bifilivirus' ,/*[subgenus]=*/NULL,/*[species]=*/ 'Propionobacterium virus B5' ,/*[isType]=*/ '1' ,/*[exemplarAccessions]=*/ 'AF428260' ,/*[exemplarName]=*/ 'Propionobacterium phage B5'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7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7" s="60" t="str">
        <f t="shared" ca="1" si="113"/>
        <v>/*[filename]=*/ 'ICTV MSL Release 35 2019 Changes.2.col_mapped.SQLinsert.xlsx' ,/*[sort]=*/ '1048'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7" s="60" t="str">
        <f t="shared" si="114"/>
        <v>,/*[srcSubOrder]=*/NULL,/*[srcFamily]=*/ 'Inoviridae' ,/*[srcSubFamily]=*/NULL,/*[srcGenus]=*/NULL,/*[srcSubgenus]=*/NULL,/*[srcSpecies]=*/ 'Propionobacterium virus B5' ,/*[srcIstype]=*/NULL,/*[empty1]=*/NULL,/*[realm]=*/NULL,/*[subrealm]=*/NULL,/*[kingdom]=*/NULL,/*[subkingdom]=*/NULL,/*[phylum]=*/NULL,/*[Subphylum]=*/NULL,/*[class]=*/NULL</v>
      </c>
      <c r="BA1057" s="60" t="str">
        <f t="shared" si="115"/>
        <v xml:space="preserve">,/*[subclass]=*/NULL,/*[order]=*/ 'Tubulavirales' ,/*[suborder]=*/NULL,/*[family]=*/ 'Inoviridae' ,/*[subfamily]=*/NULL,/*[genus]=*/ 'Bifilivirus' ,/*[subgenus]=*/NULL,/*[species]=*/ 'Propionobacterium virus B5' ,/*[isType]=*/ '1' ,/*[exemplarAccessions]=*/ 'AF428260' ,/*[exemplarName]=*/ 'Propionobacterium phage B5' ,/*[abbrev]=*/NULL,/*[exemplarIsolate]=*/NULL,/*[isComplete]=*/ 'CG' ,/*[molecule]=*/ 'ssDNA (+)' </v>
      </c>
      <c r="BB1057" s="60" t="str">
        <f t="shared" si="116"/>
        <v xml:space="preserve">,/*[change]=*/ 'Move; assign as type species' ,/*[rank]=*/ 'species' </v>
      </c>
    </row>
    <row r="1058" spans="1:54" x14ac:dyDescent="0.2">
      <c r="A10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8" s="14">
        <v>1049</v>
      </c>
      <c r="D1058" s="16" t="s">
        <v>3029</v>
      </c>
      <c r="E1058" s="14" t="s">
        <v>5833</v>
      </c>
      <c r="F1058" s="16" t="s">
        <v>5505</v>
      </c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X1058" s="6"/>
      <c r="Y1058" s="6"/>
      <c r="Z1058" s="6"/>
      <c r="AA1058" s="6"/>
      <c r="AB1058" s="6"/>
      <c r="AC1058" s="6"/>
      <c r="AD1058" s="6"/>
      <c r="AE1058" s="6"/>
      <c r="AF1058" s="6" t="s">
        <v>404</v>
      </c>
      <c r="AG1058" s="6"/>
      <c r="AH1058" s="6" t="s">
        <v>405</v>
      </c>
      <c r="AI1058" s="6"/>
      <c r="AJ1058" s="6" t="s">
        <v>3093</v>
      </c>
      <c r="AK1058" s="6"/>
      <c r="AL1058" s="6"/>
      <c r="AM1058" s="6"/>
      <c r="AN1058" s="10"/>
      <c r="AO1058" s="10"/>
      <c r="AP1058" s="6"/>
      <c r="AQ1058" s="10"/>
      <c r="AR1058" s="10"/>
      <c r="AS1058" s="10"/>
      <c r="AT1058" s="10" t="s">
        <v>10</v>
      </c>
      <c r="AU1058" s="10" t="s">
        <v>13</v>
      </c>
      <c r="AV1058" s="10"/>
      <c r="AW1058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'Thomixvirus'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8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8" s="60" t="str">
        <f t="shared" ca="1" si="113"/>
        <v>/*[filename]=*/ 'ICTV MSL Release 35 2019 Changes.2.col_mapped.SQLinsert.xlsx' ,/*[sort]=*/ '1049'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8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8" s="60" t="str">
        <f t="shared" si="115"/>
        <v>,/*[subclass]=*/NULL,/*[order]=*/ 'Tubulavirales' ,/*[suborder]=*/NULL,/*[family]=*/ 'Inoviridae' ,/*[subfamily]=*/NULL,/*[genus]=*/ 'Thomixvirus' ,/*[subgenus]=*/NULL,/*[species]=*/NULL,/*[isType]=*/NULL,/*[exemplarAccessions]=*/NULL,/*[exemplarName]=*/NULL,/*[abbrev]=*/NULL,/*[exemplarIsolate]=*/NULL,/*[isComplete]=*/NULL,/*[molecule]=*/NULL</v>
      </c>
      <c r="BB1058" s="60" t="str">
        <f t="shared" si="116"/>
        <v xml:space="preserve">,/*[change]=*/ 'Create new' ,/*[rank]=*/ 'genus' </v>
      </c>
    </row>
    <row r="1059" spans="1:54" x14ac:dyDescent="0.2">
      <c r="A10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9" s="14">
        <v>1050</v>
      </c>
      <c r="D1059" s="16" t="s">
        <v>3029</v>
      </c>
      <c r="E1059" s="14" t="s">
        <v>5833</v>
      </c>
      <c r="F1059" s="16" t="s">
        <v>5505</v>
      </c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 t="s">
        <v>405</v>
      </c>
      <c r="R1059" s="24"/>
      <c r="S1059" s="24"/>
      <c r="T1059" s="24"/>
      <c r="U1059" s="24" t="s">
        <v>3094</v>
      </c>
      <c r="V1059" s="24"/>
      <c r="X1059" s="6"/>
      <c r="Y1059" s="6"/>
      <c r="Z1059" s="6"/>
      <c r="AA1059" s="6"/>
      <c r="AB1059" s="6"/>
      <c r="AC1059" s="6"/>
      <c r="AD1059" s="6"/>
      <c r="AE1059" s="6"/>
      <c r="AF1059" s="6" t="s">
        <v>404</v>
      </c>
      <c r="AG1059" s="6"/>
      <c r="AH1059" s="6" t="s">
        <v>405</v>
      </c>
      <c r="AI1059" s="6"/>
      <c r="AJ1059" s="6" t="s">
        <v>3093</v>
      </c>
      <c r="AK1059" s="6"/>
      <c r="AL1059" s="6" t="s">
        <v>3094</v>
      </c>
      <c r="AM1059" s="5">
        <v>1</v>
      </c>
      <c r="AN1059" s="10" t="s">
        <v>3095</v>
      </c>
      <c r="AO1059" s="10" t="s">
        <v>3096</v>
      </c>
      <c r="AP1059" s="6"/>
      <c r="AQ1059" s="10"/>
      <c r="AR1059" s="10" t="s">
        <v>8</v>
      </c>
      <c r="AS1059" s="10" t="s">
        <v>34</v>
      </c>
      <c r="AT1059" s="10" t="s">
        <v>5246</v>
      </c>
      <c r="AU1059" s="10" t="s">
        <v>11</v>
      </c>
      <c r="AV1059" s="10"/>
      <c r="AW1059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'Thermus virus OH3'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'Thomixvirus' ,/*[subgenus]=*/NULL,/*[species]=*/ 'Thermus virus OH3' ,/*[isType]=*/ '1' ,/*[exemplarAccessions]=*/ 'LC035386' ,/*[exemplarName]=*/ 'Thermus phage OH3'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9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9" s="60" t="str">
        <f t="shared" ca="1" si="113"/>
        <v>/*[filename]=*/ 'ICTV MSL Release 35 2019 Changes.2.col_mapped.SQLinsert.xlsx' ,/*[sort]=*/ '1050'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9" s="60" t="str">
        <f t="shared" si="114"/>
        <v>,/*[srcSubOrder]=*/NULL,/*[srcFamily]=*/ 'Inoviridae' ,/*[srcSubFamily]=*/NULL,/*[srcGenus]=*/NULL,/*[srcSubgenus]=*/NULL,/*[srcSpecies]=*/ 'Thermus virus OH3' ,/*[srcIstype]=*/NULL,/*[empty1]=*/NULL,/*[realm]=*/NULL,/*[subrealm]=*/NULL,/*[kingdom]=*/NULL,/*[subkingdom]=*/NULL,/*[phylum]=*/NULL,/*[Subphylum]=*/NULL,/*[class]=*/NULL</v>
      </c>
      <c r="BA1059" s="60" t="str">
        <f t="shared" si="115"/>
        <v xml:space="preserve">,/*[subclass]=*/NULL,/*[order]=*/ 'Tubulavirales' ,/*[suborder]=*/NULL,/*[family]=*/ 'Inoviridae' ,/*[subfamily]=*/NULL,/*[genus]=*/ 'Thomixvirus' ,/*[subgenus]=*/NULL,/*[species]=*/ 'Thermus virus OH3' ,/*[isType]=*/ '1' ,/*[exemplarAccessions]=*/ 'LC035386' ,/*[exemplarName]=*/ 'Thermus phage OH3' ,/*[abbrev]=*/NULL,/*[exemplarIsolate]=*/NULL,/*[isComplete]=*/ 'CG' ,/*[molecule]=*/ 'ssDNA (+)' </v>
      </c>
      <c r="BB1059" s="60" t="str">
        <f t="shared" si="116"/>
        <v xml:space="preserve">,/*[change]=*/ 'Move; assign as type species' ,/*[rank]=*/ 'species' </v>
      </c>
    </row>
    <row r="1060" spans="1:54" x14ac:dyDescent="0.2">
      <c r="A10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0" s="14">
        <v>1051</v>
      </c>
      <c r="D1060" s="16" t="s">
        <v>3029</v>
      </c>
      <c r="E1060" s="14" t="s">
        <v>5833</v>
      </c>
      <c r="F1060" s="16" t="s">
        <v>5505</v>
      </c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X1060" s="6"/>
      <c r="Y1060" s="6"/>
      <c r="Z1060" s="6"/>
      <c r="AA1060" s="6"/>
      <c r="AB1060" s="6"/>
      <c r="AC1060" s="6"/>
      <c r="AD1060" s="6"/>
      <c r="AE1060" s="6"/>
      <c r="AF1060" s="6" t="s">
        <v>404</v>
      </c>
      <c r="AG1060" s="6"/>
      <c r="AH1060" s="6" t="s">
        <v>405</v>
      </c>
      <c r="AI1060" s="6"/>
      <c r="AJ1060" s="6" t="s">
        <v>3097</v>
      </c>
      <c r="AK1060" s="6"/>
      <c r="AL1060" s="6"/>
      <c r="AM1060" s="6"/>
      <c r="AN1060" s="10"/>
      <c r="AO1060" s="10"/>
      <c r="AP1060" s="6"/>
      <c r="AQ1060" s="10"/>
      <c r="AR1060" s="10"/>
      <c r="AS1060" s="10"/>
      <c r="AT1060" s="10" t="s">
        <v>10</v>
      </c>
      <c r="AU1060" s="10" t="s">
        <v>13</v>
      </c>
      <c r="AV1060" s="10"/>
      <c r="AW1060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'Xylivirus'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0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0" s="60" t="str">
        <f t="shared" ca="1" si="113"/>
        <v>/*[filename]=*/ 'ICTV MSL Release 35 2019 Changes.2.col_mapped.SQLinsert.xlsx' ,/*[sort]=*/ '1051'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0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0" s="60" t="str">
        <f t="shared" si="115"/>
        <v>,/*[subclass]=*/NULL,/*[order]=*/ 'Tubulavirales' ,/*[suborder]=*/NULL,/*[family]=*/ 'Inoviridae' ,/*[subfamily]=*/NULL,/*[genus]=*/ 'Xylivirus' ,/*[subgenus]=*/NULL,/*[species]=*/NULL,/*[isType]=*/NULL,/*[exemplarAccessions]=*/NULL,/*[exemplarName]=*/NULL,/*[abbrev]=*/NULL,/*[exemplarIsolate]=*/NULL,/*[isComplete]=*/NULL,/*[molecule]=*/NULL</v>
      </c>
      <c r="BB1060" s="60" t="str">
        <f t="shared" si="116"/>
        <v xml:space="preserve">,/*[change]=*/ 'Create new' ,/*[rank]=*/ 'genus' </v>
      </c>
    </row>
    <row r="1061" spans="1:54" x14ac:dyDescent="0.2">
      <c r="A10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1" s="14">
        <v>1052</v>
      </c>
      <c r="D1061" s="16" t="s">
        <v>3029</v>
      </c>
      <c r="E1061" s="14" t="s">
        <v>5833</v>
      </c>
      <c r="F1061" s="16" t="s">
        <v>5505</v>
      </c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 t="s">
        <v>405</v>
      </c>
      <c r="R1061" s="24"/>
      <c r="S1061" s="24"/>
      <c r="T1061" s="24"/>
      <c r="U1061" s="24" t="s">
        <v>3098</v>
      </c>
      <c r="V1061" s="24"/>
      <c r="X1061" s="6"/>
      <c r="Y1061" s="6"/>
      <c r="Z1061" s="6"/>
      <c r="AA1061" s="6"/>
      <c r="AB1061" s="6"/>
      <c r="AC1061" s="6"/>
      <c r="AD1061" s="6"/>
      <c r="AE1061" s="6"/>
      <c r="AF1061" s="6" t="s">
        <v>404</v>
      </c>
      <c r="AG1061" s="6"/>
      <c r="AH1061" s="6" t="s">
        <v>405</v>
      </c>
      <c r="AI1061" s="6"/>
      <c r="AJ1061" s="6" t="s">
        <v>3097</v>
      </c>
      <c r="AK1061" s="6"/>
      <c r="AL1061" s="6" t="s">
        <v>3098</v>
      </c>
      <c r="AM1061" s="5">
        <v>1</v>
      </c>
      <c r="AN1061" s="10" t="s">
        <v>3099</v>
      </c>
      <c r="AO1061" s="10" t="s">
        <v>3100</v>
      </c>
      <c r="AP1061" s="6"/>
      <c r="AQ1061" s="10"/>
      <c r="AR1061" s="10" t="s">
        <v>8</v>
      </c>
      <c r="AS1061" s="10" t="s">
        <v>34</v>
      </c>
      <c r="AT1061" s="10" t="s">
        <v>5246</v>
      </c>
      <c r="AU1061" s="10" t="s">
        <v>11</v>
      </c>
      <c r="AV1061" s="10"/>
      <c r="AW1061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'Xanthomonas virus Xf109'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'Xylivirus' ,/*[subgenus]=*/NULL,/*[species]=*/ 'Xanthomonas virus Xf109' ,/*[isType]=*/ '1' ,/*[exemplarAccessions]=*/ 'KX181651' ,/*[exemplarName]=*/ 'Xanthomonas phage Xf109'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1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1" s="60" t="str">
        <f t="shared" ca="1" si="113"/>
        <v>/*[filename]=*/ 'ICTV MSL Release 35 2019 Changes.2.col_mapped.SQLinsert.xlsx' ,/*[sort]=*/ '1052'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1" s="60" t="str">
        <f t="shared" si="114"/>
        <v>,/*[srcSubOrder]=*/NULL,/*[srcFamily]=*/ 'Inoviridae' ,/*[srcSubFamily]=*/NULL,/*[srcGenus]=*/NULL,/*[srcSubgenus]=*/NULL,/*[srcSpecies]=*/ 'Xanthomonas virus Xf109' ,/*[srcIstype]=*/NULL,/*[empty1]=*/NULL,/*[realm]=*/NULL,/*[subrealm]=*/NULL,/*[kingdom]=*/NULL,/*[subkingdom]=*/NULL,/*[phylum]=*/NULL,/*[Subphylum]=*/NULL,/*[class]=*/NULL</v>
      </c>
      <c r="BA1061" s="60" t="str">
        <f t="shared" si="115"/>
        <v xml:space="preserve">,/*[subclass]=*/NULL,/*[order]=*/ 'Tubulavirales' ,/*[suborder]=*/NULL,/*[family]=*/ 'Inoviridae' ,/*[subfamily]=*/NULL,/*[genus]=*/ 'Xylivirus' ,/*[subgenus]=*/NULL,/*[species]=*/ 'Xanthomonas virus Xf109' ,/*[isType]=*/ '1' ,/*[exemplarAccessions]=*/ 'KX181651' ,/*[exemplarName]=*/ 'Xanthomonas phage Xf109' ,/*[abbrev]=*/NULL,/*[exemplarIsolate]=*/NULL,/*[isComplete]=*/ 'CG' ,/*[molecule]=*/ 'ssDNA (+)' </v>
      </c>
      <c r="BB1061" s="60" t="str">
        <f t="shared" si="116"/>
        <v xml:space="preserve">,/*[change]=*/ 'Move; assign as type species' ,/*[rank]=*/ 'species' </v>
      </c>
    </row>
    <row r="1062" spans="1:54" x14ac:dyDescent="0.2">
      <c r="A10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2" s="14">
        <v>1053</v>
      </c>
      <c r="D1062" s="16" t="s">
        <v>3029</v>
      </c>
      <c r="E1062" s="14" t="s">
        <v>5833</v>
      </c>
      <c r="F1062" s="16" t="s">
        <v>5505</v>
      </c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X1062" s="6"/>
      <c r="Y1062" s="6"/>
      <c r="Z1062" s="6"/>
      <c r="AA1062" s="6"/>
      <c r="AB1062" s="6"/>
      <c r="AC1062" s="6"/>
      <c r="AD1062" s="6"/>
      <c r="AE1062" s="6"/>
      <c r="AF1062" s="6" t="s">
        <v>404</v>
      </c>
      <c r="AG1062" s="6"/>
      <c r="AH1062" s="6" t="s">
        <v>405</v>
      </c>
      <c r="AI1062" s="6"/>
      <c r="AJ1062" s="6" t="s">
        <v>3101</v>
      </c>
      <c r="AK1062" s="6"/>
      <c r="AL1062" s="6"/>
      <c r="AM1062" s="6"/>
      <c r="AN1062" s="10"/>
      <c r="AO1062" s="10"/>
      <c r="AP1062" s="6"/>
      <c r="AQ1062" s="10"/>
      <c r="AR1062" s="10"/>
      <c r="AS1062" s="10"/>
      <c r="AT1062" s="10" t="s">
        <v>10</v>
      </c>
      <c r="AU1062" s="10" t="s">
        <v>13</v>
      </c>
      <c r="AV1062" s="10"/>
      <c r="AW1062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'Villovirus'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2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2" s="60" t="str">
        <f t="shared" ca="1" si="113"/>
        <v>/*[filename]=*/ 'ICTV MSL Release 35 2019 Changes.2.col_mapped.SQLinsert.xlsx' ,/*[sort]=*/ '1053'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2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2" s="60" t="str">
        <f t="shared" si="115"/>
        <v>,/*[subclass]=*/NULL,/*[order]=*/ 'Tubulavirales' ,/*[suborder]=*/NULL,/*[family]=*/ 'Inoviridae' ,/*[subfamily]=*/NULL,/*[genus]=*/ 'Villovirus' ,/*[subgenus]=*/NULL,/*[species]=*/NULL,/*[isType]=*/NULL,/*[exemplarAccessions]=*/NULL,/*[exemplarName]=*/NULL,/*[abbrev]=*/NULL,/*[exemplarIsolate]=*/NULL,/*[isComplete]=*/NULL,/*[molecule]=*/NULL</v>
      </c>
      <c r="BB1062" s="60" t="str">
        <f t="shared" si="116"/>
        <v xml:space="preserve">,/*[change]=*/ 'Create new' ,/*[rank]=*/ 'genus' </v>
      </c>
    </row>
    <row r="1063" spans="1:54" x14ac:dyDescent="0.2">
      <c r="A10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3" s="14">
        <v>1054</v>
      </c>
      <c r="D1063" s="16" t="s">
        <v>3029</v>
      </c>
      <c r="E1063" s="14" t="s">
        <v>5833</v>
      </c>
      <c r="F1063" s="16" t="s">
        <v>5505</v>
      </c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 t="s">
        <v>405</v>
      </c>
      <c r="R1063" s="24"/>
      <c r="S1063" s="24"/>
      <c r="T1063" s="24"/>
      <c r="U1063" s="24" t="s">
        <v>3102</v>
      </c>
      <c r="V1063" s="24"/>
      <c r="X1063" s="6"/>
      <c r="Y1063" s="6"/>
      <c r="Z1063" s="6"/>
      <c r="AA1063" s="6"/>
      <c r="AB1063" s="6"/>
      <c r="AC1063" s="6"/>
      <c r="AD1063" s="6"/>
      <c r="AE1063" s="6"/>
      <c r="AF1063" s="6" t="s">
        <v>404</v>
      </c>
      <c r="AG1063" s="6"/>
      <c r="AH1063" s="6" t="s">
        <v>405</v>
      </c>
      <c r="AI1063" s="6"/>
      <c r="AJ1063" s="6" t="s">
        <v>3101</v>
      </c>
      <c r="AK1063" s="6"/>
      <c r="AL1063" s="6" t="s">
        <v>3102</v>
      </c>
      <c r="AM1063" s="5">
        <v>1</v>
      </c>
      <c r="AN1063" s="10" t="s">
        <v>3103</v>
      </c>
      <c r="AO1063" s="10" t="s">
        <v>3104</v>
      </c>
      <c r="AP1063" s="6"/>
      <c r="AQ1063" s="10"/>
      <c r="AR1063" s="10" t="s">
        <v>8</v>
      </c>
      <c r="AS1063" s="10" t="s">
        <v>34</v>
      </c>
      <c r="AT1063" s="10" t="s">
        <v>5246</v>
      </c>
      <c r="AU1063" s="10" t="s">
        <v>11</v>
      </c>
      <c r="AV1063" s="10"/>
      <c r="AW1063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Vf33'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'Villovirus' ,/*[subgenus]=*/NULL,/*[species]=*/ 'Vibrio virus Vf33' ,/*[isType]=*/ '1' ,/*[exemplarAccessions]=*/ 'AB012574' ,/*[exemplarName]=*/ 'Vibrio phage Vf33'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3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3" s="60" t="str">
        <f t="shared" ca="1" si="113"/>
        <v>/*[filename]=*/ 'ICTV MSL Release 35 2019 Changes.2.col_mapped.SQLinsert.xlsx' ,/*[sort]=*/ '1054'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3" s="60" t="str">
        <f t="shared" si="114"/>
        <v>,/*[srcSubOrder]=*/NULL,/*[srcFamily]=*/ 'Inoviridae' ,/*[srcSubFamily]=*/NULL,/*[srcGenus]=*/NULL,/*[srcSubgenus]=*/NULL,/*[srcSpecies]=*/ 'Vibrio virus Vf33' ,/*[srcIstype]=*/NULL,/*[empty1]=*/NULL,/*[realm]=*/NULL,/*[subrealm]=*/NULL,/*[kingdom]=*/NULL,/*[subkingdom]=*/NULL,/*[phylum]=*/NULL,/*[Subphylum]=*/NULL,/*[class]=*/NULL</v>
      </c>
      <c r="BA1063" s="60" t="str">
        <f t="shared" si="115"/>
        <v xml:space="preserve">,/*[subclass]=*/NULL,/*[order]=*/ 'Tubulavirales' ,/*[suborder]=*/NULL,/*[family]=*/ 'Inoviridae' ,/*[subfamily]=*/NULL,/*[genus]=*/ 'Villovirus' ,/*[subgenus]=*/NULL,/*[species]=*/ 'Vibrio virus Vf33' ,/*[isType]=*/ '1' ,/*[exemplarAccessions]=*/ 'AB012574' ,/*[exemplarName]=*/ 'Vibrio phage Vf33' ,/*[abbrev]=*/NULL,/*[exemplarIsolate]=*/NULL,/*[isComplete]=*/ 'CG' ,/*[molecule]=*/ 'ssDNA (+)' </v>
      </c>
      <c r="BB1063" s="60" t="str">
        <f t="shared" si="116"/>
        <v xml:space="preserve">,/*[change]=*/ 'Move; assign as type species' ,/*[rank]=*/ 'species' </v>
      </c>
    </row>
    <row r="1064" spans="1:54" x14ac:dyDescent="0.2">
      <c r="A10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4" s="14">
        <v>1055</v>
      </c>
      <c r="D1064" s="16" t="s">
        <v>3029</v>
      </c>
      <c r="E1064" s="14" t="s">
        <v>5833</v>
      </c>
      <c r="F1064" s="16" t="s">
        <v>5505</v>
      </c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X1064" s="6"/>
      <c r="Y1064" s="6"/>
      <c r="Z1064" s="6"/>
      <c r="AA1064" s="6"/>
      <c r="AB1064" s="6"/>
      <c r="AC1064" s="6"/>
      <c r="AD1064" s="6"/>
      <c r="AE1064" s="6"/>
      <c r="AF1064" s="6" t="s">
        <v>404</v>
      </c>
      <c r="AG1064" s="6"/>
      <c r="AH1064" s="6" t="s">
        <v>405</v>
      </c>
      <c r="AI1064" s="6"/>
      <c r="AJ1064" s="6" t="s">
        <v>3105</v>
      </c>
      <c r="AK1064" s="6"/>
      <c r="AL1064" s="6"/>
      <c r="AM1064" s="6"/>
      <c r="AN1064" s="10"/>
      <c r="AO1064" s="10"/>
      <c r="AP1064" s="6"/>
      <c r="AQ1064" s="10"/>
      <c r="AR1064" s="10"/>
      <c r="AS1064" s="10"/>
      <c r="AT1064" s="10" t="s">
        <v>10</v>
      </c>
      <c r="AU1064" s="10" t="s">
        <v>13</v>
      </c>
      <c r="AV1064" s="10"/>
      <c r="AW1064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'Coriovirus'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4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4" s="60" t="str">
        <f t="shared" ca="1" si="113"/>
        <v>/*[filename]=*/ 'ICTV MSL Release 35 2019 Changes.2.col_mapped.SQLinsert.xlsx' ,/*[sort]=*/ '1055'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4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4" s="60" t="str">
        <f t="shared" si="115"/>
        <v>,/*[subclass]=*/NULL,/*[order]=*/ 'Tubulavirales' ,/*[suborder]=*/NULL,/*[family]=*/ 'Inoviridae' ,/*[subfamily]=*/NULL,/*[genus]=*/ 'Coriovirus' ,/*[subgenus]=*/NULL,/*[species]=*/NULL,/*[isType]=*/NULL,/*[exemplarAccessions]=*/NULL,/*[exemplarName]=*/NULL,/*[abbrev]=*/NULL,/*[exemplarIsolate]=*/NULL,/*[isComplete]=*/NULL,/*[molecule]=*/NULL</v>
      </c>
      <c r="BB1064" s="60" t="str">
        <f t="shared" si="116"/>
        <v xml:space="preserve">,/*[change]=*/ 'Create new' ,/*[rank]=*/ 'genus' </v>
      </c>
    </row>
    <row r="1065" spans="1:54" x14ac:dyDescent="0.2">
      <c r="A10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5" s="14">
        <v>1056</v>
      </c>
      <c r="D1065" s="16" t="s">
        <v>3029</v>
      </c>
      <c r="E1065" s="14" t="s">
        <v>5833</v>
      </c>
      <c r="F1065" s="16" t="s">
        <v>5505</v>
      </c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 t="s">
        <v>405</v>
      </c>
      <c r="R1065" s="24"/>
      <c r="S1065" s="24"/>
      <c r="T1065" s="24"/>
      <c r="U1065" s="24" t="s">
        <v>3106</v>
      </c>
      <c r="V1065" s="24"/>
      <c r="X1065" s="6"/>
      <c r="Y1065" s="6"/>
      <c r="Z1065" s="6"/>
      <c r="AA1065" s="6"/>
      <c r="AB1065" s="6"/>
      <c r="AC1065" s="6"/>
      <c r="AD1065" s="6"/>
      <c r="AE1065" s="6"/>
      <c r="AF1065" s="6" t="s">
        <v>404</v>
      </c>
      <c r="AG1065" s="6"/>
      <c r="AH1065" s="6" t="s">
        <v>405</v>
      </c>
      <c r="AI1065" s="6"/>
      <c r="AJ1065" s="6" t="s">
        <v>3105</v>
      </c>
      <c r="AK1065" s="6"/>
      <c r="AL1065" s="6" t="s">
        <v>3106</v>
      </c>
      <c r="AM1065" s="5">
        <v>1</v>
      </c>
      <c r="AN1065" s="10" t="s">
        <v>3107</v>
      </c>
      <c r="AO1065" s="10" t="s">
        <v>3108</v>
      </c>
      <c r="AP1065" s="6"/>
      <c r="AQ1065" s="10"/>
      <c r="AR1065" s="10" t="s">
        <v>8</v>
      </c>
      <c r="AS1065" s="10" t="s">
        <v>34</v>
      </c>
      <c r="AT1065" s="10" t="s">
        <v>5246</v>
      </c>
      <c r="AU1065" s="10" t="s">
        <v>11</v>
      </c>
      <c r="AV1065" s="10"/>
      <c r="AW1065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'Xanthomonas virus Cf1c'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'Coriovirus' ,/*[subgenus]=*/NULL,/*[species]=*/ 'Xanthomonas virus Cf1c' ,/*[isType]=*/ '1' ,/*[exemplarAccessions]=*/ 'M57538' ,/*[exemplarName]=*/ 'Xanthomonas phage Cf1c'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5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5" s="60" t="str">
        <f t="shared" ca="1" si="113"/>
        <v>/*[filename]=*/ 'ICTV MSL Release 35 2019 Changes.2.col_mapped.SQLinsert.xlsx' ,/*[sort]=*/ '1056'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5" s="60" t="str">
        <f t="shared" si="114"/>
        <v>,/*[srcSubOrder]=*/NULL,/*[srcFamily]=*/ 'Inoviridae' ,/*[srcSubFamily]=*/NULL,/*[srcGenus]=*/NULL,/*[srcSubgenus]=*/NULL,/*[srcSpecies]=*/ 'Xanthomonas virus Cf1c' ,/*[srcIstype]=*/NULL,/*[empty1]=*/NULL,/*[realm]=*/NULL,/*[subrealm]=*/NULL,/*[kingdom]=*/NULL,/*[subkingdom]=*/NULL,/*[phylum]=*/NULL,/*[Subphylum]=*/NULL,/*[class]=*/NULL</v>
      </c>
      <c r="BA1065" s="60" t="str">
        <f t="shared" si="115"/>
        <v xml:space="preserve">,/*[subclass]=*/NULL,/*[order]=*/ 'Tubulavirales' ,/*[suborder]=*/NULL,/*[family]=*/ 'Inoviridae' ,/*[subfamily]=*/NULL,/*[genus]=*/ 'Coriovirus' ,/*[subgenus]=*/NULL,/*[species]=*/ 'Xanthomonas virus Cf1c' ,/*[isType]=*/ '1' ,/*[exemplarAccessions]=*/ 'M57538' ,/*[exemplarName]=*/ 'Xanthomonas phage Cf1c' ,/*[abbrev]=*/NULL,/*[exemplarIsolate]=*/NULL,/*[isComplete]=*/ 'CG' ,/*[molecule]=*/ 'ssDNA (+)' </v>
      </c>
      <c r="BB1065" s="60" t="str">
        <f t="shared" si="116"/>
        <v xml:space="preserve">,/*[change]=*/ 'Move; assign as type species' ,/*[rank]=*/ 'species' </v>
      </c>
    </row>
    <row r="1066" spans="1:54" x14ac:dyDescent="0.2">
      <c r="A10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6" s="14">
        <v>1057</v>
      </c>
      <c r="D1066" s="16" t="s">
        <v>3029</v>
      </c>
      <c r="E1066" s="14" t="s">
        <v>5833</v>
      </c>
      <c r="F1066" s="16" t="s">
        <v>5505</v>
      </c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X1066" s="6"/>
      <c r="Y1066" s="6"/>
      <c r="Z1066" s="6"/>
      <c r="AA1066" s="6"/>
      <c r="AB1066" s="6"/>
      <c r="AC1066" s="6"/>
      <c r="AD1066" s="6"/>
      <c r="AE1066" s="6"/>
      <c r="AF1066" s="6" t="s">
        <v>404</v>
      </c>
      <c r="AG1066" s="6"/>
      <c r="AH1066" s="6" t="s">
        <v>405</v>
      </c>
      <c r="AI1066" s="6"/>
      <c r="AJ1066" s="6" t="s">
        <v>3109</v>
      </c>
      <c r="AK1066" s="6"/>
      <c r="AL1066" s="6"/>
      <c r="AM1066" s="6"/>
      <c r="AN1066" s="10"/>
      <c r="AO1066" s="10"/>
      <c r="AP1066" s="6"/>
      <c r="AQ1066" s="10"/>
      <c r="AR1066" s="10"/>
      <c r="AS1066" s="10"/>
      <c r="AT1066" s="10" t="s">
        <v>10</v>
      </c>
      <c r="AU1066" s="10" t="s">
        <v>13</v>
      </c>
      <c r="AV1066" s="10"/>
      <c r="AW1066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'Affertcholeramvirus'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6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6" s="60" t="str">
        <f t="shared" ca="1" si="113"/>
        <v>/*[filename]=*/ 'ICTV MSL Release 35 2019 Changes.2.col_mapped.SQLinsert.xlsx' ,/*[sort]=*/ '1057'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6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6" s="60" t="str">
        <f t="shared" si="115"/>
        <v>,/*[subclass]=*/NULL,/*[order]=*/ 'Tubulavirales' ,/*[suborder]=*/NULL,/*[family]=*/ 'Inoviridae' ,/*[subfamily]=*/NULL,/*[genus]=*/ 'Affertcholeramvirus' ,/*[subgenus]=*/NULL,/*[species]=*/NULL,/*[isType]=*/NULL,/*[exemplarAccessions]=*/NULL,/*[exemplarName]=*/NULL,/*[abbrev]=*/NULL,/*[exemplarIsolate]=*/NULL,/*[isComplete]=*/NULL,/*[molecule]=*/NULL</v>
      </c>
      <c r="BB1066" s="60" t="str">
        <f t="shared" si="116"/>
        <v xml:space="preserve">,/*[change]=*/ 'Create new' ,/*[rank]=*/ 'genus' </v>
      </c>
    </row>
    <row r="1067" spans="1:54" x14ac:dyDescent="0.2">
      <c r="A10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7" s="14">
        <v>1058</v>
      </c>
      <c r="D1067" s="16" t="s">
        <v>3029</v>
      </c>
      <c r="E1067" s="14" t="s">
        <v>5833</v>
      </c>
      <c r="F1067" s="16" t="s">
        <v>5505</v>
      </c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 t="s">
        <v>405</v>
      </c>
      <c r="R1067" s="24"/>
      <c r="S1067" s="24"/>
      <c r="T1067" s="24"/>
      <c r="U1067" s="24" t="s">
        <v>3110</v>
      </c>
      <c r="V1067" s="24"/>
      <c r="X1067" s="6"/>
      <c r="Y1067" s="6"/>
      <c r="Z1067" s="6"/>
      <c r="AA1067" s="6"/>
      <c r="AB1067" s="6"/>
      <c r="AC1067" s="6"/>
      <c r="AD1067" s="6"/>
      <c r="AE1067" s="6"/>
      <c r="AF1067" s="6" t="s">
        <v>404</v>
      </c>
      <c r="AG1067" s="6"/>
      <c r="AH1067" s="6" t="s">
        <v>405</v>
      </c>
      <c r="AI1067" s="6"/>
      <c r="AJ1067" s="6" t="s">
        <v>3109</v>
      </c>
      <c r="AK1067" s="6"/>
      <c r="AL1067" s="6" t="s">
        <v>3110</v>
      </c>
      <c r="AM1067" s="5">
        <v>1</v>
      </c>
      <c r="AN1067" s="10" t="s">
        <v>3111</v>
      </c>
      <c r="AO1067" s="10" t="s">
        <v>3112</v>
      </c>
      <c r="AP1067" s="6"/>
      <c r="AQ1067" s="10"/>
      <c r="AR1067" s="10" t="s">
        <v>8</v>
      </c>
      <c r="AS1067" s="10" t="s">
        <v>34</v>
      </c>
      <c r="AT1067" s="10" t="s">
        <v>5246</v>
      </c>
      <c r="AU1067" s="10" t="s">
        <v>11</v>
      </c>
      <c r="AV1067" s="10"/>
      <c r="AW1067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CTXphi'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'Affertcholeramvirus' ,/*[subgenus]=*/NULL,/*[species]=*/ 'Vibrio virus CTXphi' ,/*[isType]=*/ '1' ,/*[exemplarAccessions]=*/ 'HQ224500' ,/*[exemplarName]=*/ 'Vibrio phage CTXphi'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7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7" s="60" t="str">
        <f t="shared" ca="1" si="113"/>
        <v>/*[filename]=*/ 'ICTV MSL Release 35 2019 Changes.2.col_mapped.SQLinsert.xlsx' ,/*[sort]=*/ '1058'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7" s="60" t="str">
        <f t="shared" si="114"/>
        <v>,/*[srcSubOrder]=*/NULL,/*[srcFamily]=*/ 'Inoviridae' ,/*[srcSubFamily]=*/NULL,/*[srcGenus]=*/NULL,/*[srcSubgenus]=*/NULL,/*[srcSpecies]=*/ 'Vibrio virus CTXphi' ,/*[srcIstype]=*/NULL,/*[empty1]=*/NULL,/*[realm]=*/NULL,/*[subrealm]=*/NULL,/*[kingdom]=*/NULL,/*[subkingdom]=*/NULL,/*[phylum]=*/NULL,/*[Subphylum]=*/NULL,/*[class]=*/NULL</v>
      </c>
      <c r="BA1067" s="60" t="str">
        <f t="shared" si="115"/>
        <v xml:space="preserve">,/*[subclass]=*/NULL,/*[order]=*/ 'Tubulavirales' ,/*[suborder]=*/NULL,/*[family]=*/ 'Inoviridae' ,/*[subfamily]=*/NULL,/*[genus]=*/ 'Affertcholeramvirus' ,/*[subgenus]=*/NULL,/*[species]=*/ 'Vibrio virus CTXphi' ,/*[isType]=*/ '1' ,/*[exemplarAccessions]=*/ 'HQ224500' ,/*[exemplarName]=*/ 'Vibrio phage CTXphi' ,/*[abbrev]=*/NULL,/*[exemplarIsolate]=*/NULL,/*[isComplete]=*/ 'CG' ,/*[molecule]=*/ 'ssDNA (+)' </v>
      </c>
      <c r="BB1067" s="60" t="str">
        <f t="shared" si="116"/>
        <v xml:space="preserve">,/*[change]=*/ 'Move; assign as type species' ,/*[rank]=*/ 'species' </v>
      </c>
    </row>
    <row r="1068" spans="1:54" x14ac:dyDescent="0.2">
      <c r="A10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8" s="14">
        <v>1059</v>
      </c>
      <c r="D1068" s="16" t="s">
        <v>3113</v>
      </c>
      <c r="E1068" s="14" t="s">
        <v>5834</v>
      </c>
      <c r="F1068" s="16" t="s">
        <v>5506</v>
      </c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X1068" s="6"/>
      <c r="Y1068" s="6"/>
      <c r="Z1068" s="6"/>
      <c r="AA1068" s="6"/>
      <c r="AB1068" s="6"/>
      <c r="AC1068" s="6"/>
      <c r="AD1068" s="6"/>
      <c r="AE1068" s="6"/>
      <c r="AF1068" s="6" t="s">
        <v>247</v>
      </c>
      <c r="AG1068" s="6"/>
      <c r="AH1068" s="6" t="s">
        <v>248</v>
      </c>
      <c r="AI1068" s="6"/>
      <c r="AJ1068" s="6" t="s">
        <v>3114</v>
      </c>
      <c r="AK1068" s="6"/>
      <c r="AL1068" s="6"/>
      <c r="AM1068" s="6"/>
      <c r="AN1068" s="10"/>
      <c r="AO1068" s="10"/>
      <c r="AP1068" s="6"/>
      <c r="AQ1068" s="10"/>
      <c r="AR1068" s="10"/>
      <c r="AS1068" s="10"/>
      <c r="AT1068" s="10" t="s">
        <v>10</v>
      </c>
      <c r="AU1068" s="10" t="s">
        <v>13</v>
      </c>
      <c r="AV1068" s="10"/>
      <c r="AW1068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'1059'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'Lanavirus'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8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8" s="60" t="str">
        <f t="shared" ca="1" si="113"/>
        <v>/*[filename]=*/ 'ICTV MSL Release 35 2019 Changes.2.col_mapped.SQLinsert.xlsx' ,/*[sort]=*/ '1059'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</v>
      </c>
      <c r="AZ1068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8" s="60" t="str">
        <f t="shared" si="115"/>
        <v>,/*[subclass]=*/NULL,/*[order]=*/ 'Caudovirales' ,/*[suborder]=*/NULL,/*[family]=*/ 'Siphoviridae' ,/*[subfamily]=*/NULL,/*[genus]=*/ 'Lanavirus' ,/*[subgenus]=*/NULL,/*[species]=*/NULL,/*[isType]=*/NULL,/*[exemplarAccessions]=*/NULL,/*[exemplarName]=*/NULL,/*[abbrev]=*/NULL,/*[exemplarIsolate]=*/NULL,/*[isComplete]=*/NULL,/*[molecule]=*/NULL</v>
      </c>
      <c r="BB1068" s="60" t="str">
        <f t="shared" si="116"/>
        <v xml:space="preserve">,/*[change]=*/ 'Create new' ,/*[rank]=*/ 'genus' </v>
      </c>
    </row>
    <row r="1069" spans="1:54" x14ac:dyDescent="0.2">
      <c r="A10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9" s="14">
        <v>1060</v>
      </c>
      <c r="D1069" s="16" t="s">
        <v>3113</v>
      </c>
      <c r="E1069" s="14" t="s">
        <v>5834</v>
      </c>
      <c r="F1069" s="16" t="s">
        <v>5506</v>
      </c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X1069" s="6"/>
      <c r="Y1069" s="6"/>
      <c r="Z1069" s="6"/>
      <c r="AA1069" s="6"/>
      <c r="AB1069" s="6"/>
      <c r="AC1069" s="6"/>
      <c r="AD1069" s="6"/>
      <c r="AE1069" s="6"/>
      <c r="AF1069" s="6" t="s">
        <v>247</v>
      </c>
      <c r="AG1069" s="6"/>
      <c r="AH1069" s="6" t="s">
        <v>248</v>
      </c>
      <c r="AI1069" s="6"/>
      <c r="AJ1069" s="6" t="s">
        <v>3114</v>
      </c>
      <c r="AK1069" s="6"/>
      <c r="AL1069" s="6" t="s">
        <v>3115</v>
      </c>
      <c r="AM1069" s="5">
        <v>1</v>
      </c>
      <c r="AN1069" s="10" t="s">
        <v>3116</v>
      </c>
      <c r="AO1069" s="10" t="s">
        <v>3117</v>
      </c>
      <c r="AP1069" s="6"/>
      <c r="AQ1069" s="10"/>
      <c r="AR1069" s="10" t="s">
        <v>8</v>
      </c>
      <c r="AS1069" s="10" t="s">
        <v>22</v>
      </c>
      <c r="AT1069" s="10" t="s">
        <v>19</v>
      </c>
      <c r="AU1069" s="10" t="s">
        <v>11</v>
      </c>
      <c r="AV1069" s="10"/>
      <c r="AW1069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'1060'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'Lanavirus' ,/*[subgenus]=*/NULL,/*[species]=*/ 'Pseudomonas virus Lana' ,/*[isType]=*/ '1' ,/*[exemplarAccessions]=*/ 'MK473373.1' ,/*[exemplarName]=*/ 'Pseudomonas phage Lana'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69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9" s="60" t="str">
        <f t="shared" ca="1" si="113"/>
        <v>/*[filename]=*/ 'ICTV MSL Release 35 2019 Changes.2.col_mapped.SQLinsert.xlsx' ,/*[sort]=*/ '1060'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</v>
      </c>
      <c r="AZ1069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9" s="60" t="str">
        <f t="shared" si="115"/>
        <v xml:space="preserve">,/*[subclass]=*/NULL,/*[order]=*/ 'Caudovirales' ,/*[suborder]=*/NULL,/*[family]=*/ 'Siphoviridae' ,/*[subfamily]=*/NULL,/*[genus]=*/ 'Lanavirus' ,/*[subgenus]=*/NULL,/*[species]=*/ 'Pseudomonas virus Lana' ,/*[isType]=*/ '1' ,/*[exemplarAccessions]=*/ 'MK473373.1' ,/*[exemplarName]=*/ 'Pseudomonas phage Lana' ,/*[abbrev]=*/NULL,/*[exemplarIsolate]=*/NULL,/*[isComplete]=*/ 'CG' ,/*[molecule]=*/ 'dsDNA' </v>
      </c>
      <c r="BB1069" s="60" t="str">
        <f t="shared" si="116"/>
        <v xml:space="preserve">,/*[change]=*/ 'Create new; assign as type species' ,/*[rank]=*/ 'species' </v>
      </c>
    </row>
    <row r="1070" spans="1:54" x14ac:dyDescent="0.2">
      <c r="A10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0" s="14">
        <v>1061</v>
      </c>
      <c r="D1070" s="14" t="s">
        <v>5231</v>
      </c>
      <c r="E1070" s="14" t="s">
        <v>5835</v>
      </c>
      <c r="F1070" s="14" t="s">
        <v>5507</v>
      </c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X1070" s="6"/>
      <c r="Y1070" s="6"/>
      <c r="Z1070" s="6"/>
      <c r="AA1070" s="6"/>
      <c r="AB1070" s="6"/>
      <c r="AC1070" s="6"/>
      <c r="AD1070" s="6"/>
      <c r="AE1070" s="6"/>
      <c r="AF1070" s="6" t="s">
        <v>247</v>
      </c>
      <c r="AG1070" s="6"/>
      <c r="AH1070" s="6" t="s">
        <v>248</v>
      </c>
      <c r="AI1070" s="6" t="s">
        <v>3118</v>
      </c>
      <c r="AJ1070" s="6"/>
      <c r="AK1070" s="6"/>
      <c r="AL1070" s="6"/>
      <c r="AM1070" s="6"/>
      <c r="AN1070" s="10"/>
      <c r="AO1070" s="10"/>
      <c r="AP1070" s="6"/>
      <c r="AQ1070" s="10"/>
      <c r="AR1070" s="10"/>
      <c r="AS1070" s="10"/>
      <c r="AT1070" s="10" t="s">
        <v>10</v>
      </c>
      <c r="AU1070" s="10" t="s">
        <v>33</v>
      </c>
      <c r="AV1070" s="10"/>
      <c r="AW1070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'1061'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070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0" s="60" t="str">
        <f t="shared" ca="1" si="113"/>
        <v>/*[filename]=*/ 'ICTV MSL Release 35 2019 Changes.2.col_mapped.SQLinsert.xlsx' ,/*[sort]=*/ '1061'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0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0" s="60" t="str">
        <f t="shared" si="115"/>
        <v>,/*[subclass]=*/NULL,/*[order]=*/ 'Caudovirales' ,/*[suborder]=*/NULL,/*[family]=*/ 'Siphoviridae' ,/*[subfamily]=*/ 'Langleyhallvirinae' ,/*[genus]=*/NULL,/*[subgenus]=*/NULL,/*[species]=*/NULL,/*[isType]=*/NULL,/*[exemplarAccessions]=*/NULL,/*[exemplarName]=*/NULL,/*[abbrev]=*/NULL,/*[exemplarIsolate]=*/NULL,/*[isComplete]=*/NULL,/*[molecule]=*/NULL</v>
      </c>
      <c r="BB1070" s="60" t="str">
        <f t="shared" si="116"/>
        <v xml:space="preserve">,/*[change]=*/ 'Create new' ,/*[rank]=*/ 'subfamily' </v>
      </c>
    </row>
    <row r="1071" spans="1:54" x14ac:dyDescent="0.2">
      <c r="A10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1" s="14">
        <v>1062</v>
      </c>
      <c r="D1071" s="14" t="s">
        <v>5231</v>
      </c>
      <c r="E1071" s="14" t="s">
        <v>5835</v>
      </c>
      <c r="F1071" s="14" t="s">
        <v>5507</v>
      </c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X1071" s="6"/>
      <c r="Y1071" s="6"/>
      <c r="Z1071" s="6"/>
      <c r="AA1071" s="6"/>
      <c r="AB1071" s="6"/>
      <c r="AC1071" s="6"/>
      <c r="AD1071" s="6"/>
      <c r="AE1071" s="6"/>
      <c r="AF1071" s="6" t="s">
        <v>247</v>
      </c>
      <c r="AG1071" s="6"/>
      <c r="AH1071" s="6" t="s">
        <v>248</v>
      </c>
      <c r="AI1071" s="6" t="s">
        <v>3118</v>
      </c>
      <c r="AJ1071" s="6" t="s">
        <v>3119</v>
      </c>
      <c r="AK1071" s="6"/>
      <c r="AL1071" s="6"/>
      <c r="AM1071" s="6"/>
      <c r="AN1071" s="10"/>
      <c r="AO1071" s="10"/>
      <c r="AP1071" s="6"/>
      <c r="AQ1071" s="10"/>
      <c r="AR1071" s="10"/>
      <c r="AS1071" s="10" t="s">
        <v>22</v>
      </c>
      <c r="AT1071" s="10" t="s">
        <v>10</v>
      </c>
      <c r="AU1071" s="10" t="s">
        <v>13</v>
      </c>
      <c r="AV1071" s="10"/>
      <c r="AW1071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'1062'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071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1" s="60" t="str">
        <f t="shared" ca="1" si="113"/>
        <v>/*[filename]=*/ 'ICTV MSL Release 35 2019 Changes.2.col_mapped.SQLinsert.xlsx' ,/*[sort]=*/ '1062'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1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1" s="60" t="str">
        <f t="shared" si="115"/>
        <v xml:space="preserve">,/*[subclass]=*/NULL,/*[order]=*/ 'Caudovirales' ,/*[suborder]=*/NULL,/*[family]=*/ 'Siphoviridae' ,/*[subfamily]=*/ 'Langleyhallvirinae' ,/*[genus]=*/ 'Getalongvirus' ,/*[subgenus]=*/NULL,/*[species]=*/NULL,/*[isType]=*/NULL,/*[exemplarAccessions]=*/NULL,/*[exemplarName]=*/NULL,/*[abbrev]=*/NULL,/*[exemplarIsolate]=*/NULL,/*[isComplete]=*/NULL,/*[molecule]=*/ 'dsDNA' </v>
      </c>
      <c r="BB1071" s="60" t="str">
        <f t="shared" si="116"/>
        <v xml:space="preserve">,/*[change]=*/ 'Create new' ,/*[rank]=*/ 'genus' </v>
      </c>
    </row>
    <row r="1072" spans="1:54" x14ac:dyDescent="0.2">
      <c r="A10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2" s="14">
        <v>1063</v>
      </c>
      <c r="D1072" s="14" t="s">
        <v>5231</v>
      </c>
      <c r="E1072" s="14" t="s">
        <v>5835</v>
      </c>
      <c r="F1072" s="14" t="s">
        <v>5507</v>
      </c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X1072" s="6"/>
      <c r="Y1072" s="6"/>
      <c r="Z1072" s="6"/>
      <c r="AA1072" s="6"/>
      <c r="AB1072" s="6"/>
      <c r="AC1072" s="6"/>
      <c r="AD1072" s="6"/>
      <c r="AE1072" s="6"/>
      <c r="AF1072" s="6" t="s">
        <v>247</v>
      </c>
      <c r="AG1072" s="6"/>
      <c r="AH1072" s="6" t="s">
        <v>248</v>
      </c>
      <c r="AI1072" s="6" t="s">
        <v>3118</v>
      </c>
      <c r="AJ1072" s="6" t="s">
        <v>3119</v>
      </c>
      <c r="AK1072" s="6"/>
      <c r="AL1072" s="6" t="s">
        <v>3120</v>
      </c>
      <c r="AM1072" s="5">
        <v>1</v>
      </c>
      <c r="AN1072" s="10" t="s">
        <v>3121</v>
      </c>
      <c r="AO1072" s="10" t="s">
        <v>3122</v>
      </c>
      <c r="AP1072" s="6"/>
      <c r="AQ1072" s="10"/>
      <c r="AR1072" s="10" t="s">
        <v>8</v>
      </c>
      <c r="AS1072" s="10" t="s">
        <v>22</v>
      </c>
      <c r="AT1072" s="10" t="s">
        <v>19</v>
      </c>
      <c r="AU1072" s="10" t="s">
        <v>11</v>
      </c>
      <c r="AV1072" s="10"/>
      <c r="AW1072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'1063'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Getalong' ,/*[isType]=*/ '1' ,/*[exemplarAccessions]=*/ 'MH779504.1' ,/*[exemplarName]=*/ 'Gordonia phage Getalong'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72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2" s="60" t="str">
        <f t="shared" ca="1" si="113"/>
        <v>/*[filename]=*/ 'ICTV MSL Release 35 2019 Changes.2.col_mapped.SQLinsert.xlsx' ,/*[sort]=*/ '1063'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2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2" s="60" t="str">
        <f t="shared" si="115"/>
        <v xml:space="preserve">,/*[subclass]=*/NULL,/*[order]=*/ 'Caudovirales' ,/*[suborder]=*/NULL,/*[family]=*/ 'Siphoviridae' ,/*[subfamily]=*/ 'Langleyhallvirinae' ,/*[genus]=*/ 'Getalongvirus' ,/*[subgenus]=*/NULL,/*[species]=*/ 'Gordonia virus Getalong' ,/*[isType]=*/ '1' ,/*[exemplarAccessions]=*/ 'MH779504.1' ,/*[exemplarName]=*/ 'Gordonia phage Getalong' ,/*[abbrev]=*/NULL,/*[exemplarIsolate]=*/NULL,/*[isComplete]=*/ 'CG' ,/*[molecule]=*/ 'dsDNA' </v>
      </c>
      <c r="BB1072" s="60" t="str">
        <f t="shared" si="116"/>
        <v xml:space="preserve">,/*[change]=*/ 'Create new; assign as type species' ,/*[rank]=*/ 'species' </v>
      </c>
    </row>
    <row r="1073" spans="1:54" x14ac:dyDescent="0.2">
      <c r="A10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3" s="14">
        <v>1064</v>
      </c>
      <c r="D1073" s="14" t="s">
        <v>5231</v>
      </c>
      <c r="E1073" s="14" t="s">
        <v>5835</v>
      </c>
      <c r="F1073" s="14" t="s">
        <v>5507</v>
      </c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X1073" s="6"/>
      <c r="Y1073" s="6"/>
      <c r="Z1073" s="6"/>
      <c r="AA1073" s="6"/>
      <c r="AB1073" s="6"/>
      <c r="AC1073" s="6"/>
      <c r="AD1073" s="6"/>
      <c r="AE1073" s="6"/>
      <c r="AF1073" s="6" t="s">
        <v>247</v>
      </c>
      <c r="AG1073" s="6"/>
      <c r="AH1073" s="6" t="s">
        <v>248</v>
      </c>
      <c r="AI1073" s="6" t="s">
        <v>3118</v>
      </c>
      <c r="AJ1073" s="6" t="s">
        <v>3119</v>
      </c>
      <c r="AK1073" s="6"/>
      <c r="AL1073" s="6" t="s">
        <v>3123</v>
      </c>
      <c r="AM1073" s="5">
        <v>0</v>
      </c>
      <c r="AN1073" s="10" t="s">
        <v>3124</v>
      </c>
      <c r="AO1073" s="10" t="s">
        <v>3125</v>
      </c>
      <c r="AP1073" s="6"/>
      <c r="AQ1073" s="10"/>
      <c r="AR1073" s="10" t="s">
        <v>8</v>
      </c>
      <c r="AS1073" s="10" t="s">
        <v>22</v>
      </c>
      <c r="AT1073" s="10" t="s">
        <v>10</v>
      </c>
      <c r="AU1073" s="10" t="s">
        <v>11</v>
      </c>
      <c r="AV1073" s="10"/>
      <c r="AW1073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'1064'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Asapag' ,/*[isType]=*/ '0' ,/*[exemplarAccessions]=*/ 'MK376961.1' ,/*[exemplarName]=*/ 'Gordonia phage Asapag'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3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3" s="60" t="str">
        <f t="shared" ca="1" si="113"/>
        <v>/*[filename]=*/ 'ICTV MSL Release 35 2019 Changes.2.col_mapped.SQLinsert.xlsx' ,/*[sort]=*/ '1064'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3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3" s="60" t="str">
        <f t="shared" si="115"/>
        <v xml:space="preserve">,/*[subclass]=*/NULL,/*[order]=*/ 'Caudovirales' ,/*[suborder]=*/NULL,/*[family]=*/ 'Siphoviridae' ,/*[subfamily]=*/ 'Langleyhallvirinae' ,/*[genus]=*/ 'Getalongvirus' ,/*[subgenus]=*/NULL,/*[species]=*/ 'Gordonia virus Asapag' ,/*[isType]=*/ '0' ,/*[exemplarAccessions]=*/ 'MK376961.1' ,/*[exemplarName]=*/ 'Gordonia phage Asapag' ,/*[abbrev]=*/NULL,/*[exemplarIsolate]=*/NULL,/*[isComplete]=*/ 'CG' ,/*[molecule]=*/ 'dsDNA' </v>
      </c>
      <c r="BB1073" s="60" t="str">
        <f t="shared" si="116"/>
        <v xml:space="preserve">,/*[change]=*/ 'Create new' ,/*[rank]=*/ 'species' </v>
      </c>
    </row>
    <row r="1074" spans="1:54" x14ac:dyDescent="0.2">
      <c r="A10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4" s="14">
        <v>1065</v>
      </c>
      <c r="D1074" s="14" t="s">
        <v>5231</v>
      </c>
      <c r="E1074" s="14" t="s">
        <v>5835</v>
      </c>
      <c r="F1074" s="14" t="s">
        <v>5507</v>
      </c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X1074" s="6"/>
      <c r="Y1074" s="6"/>
      <c r="Z1074" s="6"/>
      <c r="AA1074" s="6"/>
      <c r="AB1074" s="6"/>
      <c r="AC1074" s="6"/>
      <c r="AD1074" s="6"/>
      <c r="AE1074" s="6"/>
      <c r="AF1074" s="6" t="s">
        <v>247</v>
      </c>
      <c r="AG1074" s="6"/>
      <c r="AH1074" s="6" t="s">
        <v>248</v>
      </c>
      <c r="AI1074" s="6" t="s">
        <v>3118</v>
      </c>
      <c r="AJ1074" s="6" t="s">
        <v>3119</v>
      </c>
      <c r="AK1074" s="6"/>
      <c r="AL1074" s="6" t="s">
        <v>3126</v>
      </c>
      <c r="AM1074" s="5">
        <v>0</v>
      </c>
      <c r="AN1074" s="10" t="s">
        <v>3127</v>
      </c>
      <c r="AO1074" s="10" t="s">
        <v>3128</v>
      </c>
      <c r="AP1074" s="6"/>
      <c r="AQ1074" s="10"/>
      <c r="AR1074" s="10" t="s">
        <v>8</v>
      </c>
      <c r="AS1074" s="10" t="s">
        <v>22</v>
      </c>
      <c r="AT1074" s="10" t="s">
        <v>10</v>
      </c>
      <c r="AU1074" s="10" t="s">
        <v>11</v>
      </c>
      <c r="AV1074" s="10"/>
      <c r="AW1074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'1065'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Kenna' ,/*[isType]=*/ '0' ,/*[exemplarAccessions]=*/ 'MK279906.1' ,/*[exemplarName]=*/ 'Gordonia phage Kenna'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4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4" s="60" t="str">
        <f t="shared" ca="1" si="113"/>
        <v>/*[filename]=*/ 'ICTV MSL Release 35 2019 Changes.2.col_mapped.SQLinsert.xlsx' ,/*[sort]=*/ '1065'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4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4" s="60" t="str">
        <f t="shared" si="115"/>
        <v xml:space="preserve">,/*[subclass]=*/NULL,/*[order]=*/ 'Caudovirales' ,/*[suborder]=*/NULL,/*[family]=*/ 'Siphoviridae' ,/*[subfamily]=*/ 'Langleyhallvirinae' ,/*[genus]=*/ 'Getalongvirus' ,/*[subgenus]=*/NULL,/*[species]=*/ 'Gordonia virus Kenna' ,/*[isType]=*/ '0' ,/*[exemplarAccessions]=*/ 'MK279906.1' ,/*[exemplarName]=*/ 'Gordonia phage Kenna' ,/*[abbrev]=*/NULL,/*[exemplarIsolate]=*/NULL,/*[isComplete]=*/ 'CG' ,/*[molecule]=*/ 'dsDNA' </v>
      </c>
      <c r="BB1074" s="60" t="str">
        <f t="shared" si="116"/>
        <v xml:space="preserve">,/*[change]=*/ 'Create new' ,/*[rank]=*/ 'species' </v>
      </c>
    </row>
    <row r="1075" spans="1:54" x14ac:dyDescent="0.2">
      <c r="A10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5" s="14">
        <v>1066</v>
      </c>
      <c r="D1075" s="14" t="s">
        <v>5231</v>
      </c>
      <c r="E1075" s="14" t="s">
        <v>5835</v>
      </c>
      <c r="F1075" s="14" t="s">
        <v>5507</v>
      </c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X1075" s="6"/>
      <c r="Y1075" s="6"/>
      <c r="Z1075" s="6"/>
      <c r="AA1075" s="6"/>
      <c r="AB1075" s="6"/>
      <c r="AC1075" s="6"/>
      <c r="AD1075" s="6"/>
      <c r="AE1075" s="6"/>
      <c r="AF1075" s="6" t="s">
        <v>247</v>
      </c>
      <c r="AG1075" s="6"/>
      <c r="AH1075" s="6" t="s">
        <v>248</v>
      </c>
      <c r="AI1075" s="6" t="s">
        <v>3118</v>
      </c>
      <c r="AJ1075" s="6" t="s">
        <v>3119</v>
      </c>
      <c r="AK1075" s="6"/>
      <c r="AL1075" s="6" t="s">
        <v>3129</v>
      </c>
      <c r="AM1075" s="5">
        <v>0</v>
      </c>
      <c r="AN1075" s="10" t="s">
        <v>3130</v>
      </c>
      <c r="AO1075" s="10" t="s">
        <v>3131</v>
      </c>
      <c r="AP1075" s="6"/>
      <c r="AQ1075" s="10"/>
      <c r="AR1075" s="10" t="s">
        <v>8</v>
      </c>
      <c r="AS1075" s="10" t="s">
        <v>22</v>
      </c>
      <c r="AT1075" s="10" t="s">
        <v>10</v>
      </c>
      <c r="AU1075" s="10" t="s">
        <v>11</v>
      </c>
      <c r="AV1075" s="10"/>
      <c r="AW1075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'1066'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BENtherdunthat' ,/*[isType]=*/ '0' ,/*[exemplarAccessions]=*/ 'MG099939.1' ,/*[exemplarName]=*/ 'Gordonia phage BENtherdunthat'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5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5" s="60" t="str">
        <f t="shared" ca="1" si="113"/>
        <v>/*[filename]=*/ 'ICTV MSL Release 35 2019 Changes.2.col_mapped.SQLinsert.xlsx' ,/*[sort]=*/ '1066'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5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5" s="60" t="str">
        <f t="shared" si="115"/>
        <v xml:space="preserve">,/*[subclass]=*/NULL,/*[order]=*/ 'Caudovirales' ,/*[suborder]=*/NULL,/*[family]=*/ 'Siphoviridae' ,/*[subfamily]=*/ 'Langleyhallvirinae' ,/*[genus]=*/ 'Getalongvirus' ,/*[subgenus]=*/NULL,/*[species]=*/ 'Gordonia virus BENtherdunthat' ,/*[isType]=*/ '0' ,/*[exemplarAccessions]=*/ 'MG099939.1' ,/*[exemplarName]=*/ 'Gordonia phage BENtherdunthat' ,/*[abbrev]=*/NULL,/*[exemplarIsolate]=*/NULL,/*[isComplete]=*/ 'CG' ,/*[molecule]=*/ 'dsDNA' </v>
      </c>
      <c r="BB1075" s="60" t="str">
        <f t="shared" si="116"/>
        <v xml:space="preserve">,/*[change]=*/ 'Create new' ,/*[rank]=*/ 'species' </v>
      </c>
    </row>
    <row r="1076" spans="1:54" x14ac:dyDescent="0.2">
      <c r="A10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6" s="14">
        <v>1067</v>
      </c>
      <c r="D1076" s="14" t="s">
        <v>5231</v>
      </c>
      <c r="E1076" s="14" t="s">
        <v>5835</v>
      </c>
      <c r="F1076" s="14" t="s">
        <v>5507</v>
      </c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X1076" s="6"/>
      <c r="Y1076" s="6"/>
      <c r="Z1076" s="6"/>
      <c r="AA1076" s="6"/>
      <c r="AB1076" s="6"/>
      <c r="AC1076" s="6"/>
      <c r="AD1076" s="6"/>
      <c r="AE1076" s="6"/>
      <c r="AF1076" s="6" t="s">
        <v>247</v>
      </c>
      <c r="AG1076" s="6"/>
      <c r="AH1076" s="6" t="s">
        <v>248</v>
      </c>
      <c r="AI1076" s="6" t="s">
        <v>3118</v>
      </c>
      <c r="AJ1076" s="6" t="s">
        <v>3132</v>
      </c>
      <c r="AK1076" s="6"/>
      <c r="AL1076" s="6"/>
      <c r="AM1076" s="6"/>
      <c r="AN1076" s="10"/>
      <c r="AO1076" s="10"/>
      <c r="AP1076" s="6"/>
      <c r="AQ1076" s="10"/>
      <c r="AR1076" s="10"/>
      <c r="AS1076" s="10"/>
      <c r="AT1076" s="10" t="s">
        <v>10</v>
      </c>
      <c r="AU1076" s="10" t="s">
        <v>13</v>
      </c>
      <c r="AV1076" s="10"/>
      <c r="AW1076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'1067'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'Horusvirus'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76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6" s="60" t="str">
        <f t="shared" ca="1" si="113"/>
        <v>/*[filename]=*/ 'ICTV MSL Release 35 2019 Changes.2.col_mapped.SQLinsert.xlsx' ,/*[sort]=*/ '1067'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6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6" s="60" t="str">
        <f t="shared" si="115"/>
        <v>,/*[subclass]=*/NULL,/*[order]=*/ 'Caudovirales' ,/*[suborder]=*/NULL,/*[family]=*/ 'Siphoviridae' ,/*[subfamily]=*/ 'Langleyhallvirinae' ,/*[genus]=*/ 'Horusvirus' ,/*[subgenus]=*/NULL,/*[species]=*/NULL,/*[isType]=*/NULL,/*[exemplarAccessions]=*/NULL,/*[exemplarName]=*/NULL,/*[abbrev]=*/NULL,/*[exemplarIsolate]=*/NULL,/*[isComplete]=*/NULL,/*[molecule]=*/NULL</v>
      </c>
      <c r="BB1076" s="60" t="str">
        <f t="shared" si="116"/>
        <v xml:space="preserve">,/*[change]=*/ 'Create new' ,/*[rank]=*/ 'genus' </v>
      </c>
    </row>
    <row r="1077" spans="1:54" x14ac:dyDescent="0.2">
      <c r="A10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7" s="14">
        <v>1068</v>
      </c>
      <c r="D1077" s="14" t="s">
        <v>5231</v>
      </c>
      <c r="E1077" s="14" t="s">
        <v>5835</v>
      </c>
      <c r="F1077" s="14" t="s">
        <v>5507</v>
      </c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X1077" s="6"/>
      <c r="Y1077" s="6"/>
      <c r="Z1077" s="6"/>
      <c r="AA1077" s="6"/>
      <c r="AB1077" s="6"/>
      <c r="AC1077" s="6"/>
      <c r="AD1077" s="6"/>
      <c r="AE1077" s="6"/>
      <c r="AF1077" s="6" t="s">
        <v>247</v>
      </c>
      <c r="AG1077" s="6"/>
      <c r="AH1077" s="6" t="s">
        <v>248</v>
      </c>
      <c r="AI1077" s="6" t="s">
        <v>3118</v>
      </c>
      <c r="AJ1077" s="6" t="s">
        <v>3132</v>
      </c>
      <c r="AK1077" s="6"/>
      <c r="AL1077" s="6" t="s">
        <v>3133</v>
      </c>
      <c r="AM1077" s="5">
        <v>1</v>
      </c>
      <c r="AN1077" s="10" t="s">
        <v>3134</v>
      </c>
      <c r="AO1077" s="10" t="s">
        <v>3135</v>
      </c>
      <c r="AP1077" s="10"/>
      <c r="AQ1077" s="10"/>
      <c r="AR1077" s="10" t="s">
        <v>8</v>
      </c>
      <c r="AS1077" s="10" t="s">
        <v>22</v>
      </c>
      <c r="AT1077" s="10" t="s">
        <v>19</v>
      </c>
      <c r="AU1077" s="10" t="s">
        <v>11</v>
      </c>
      <c r="AV1077" s="10"/>
      <c r="AW1077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'1068'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'Horusvirus' ,/*[subgenus]=*/NULL,/*[species]=*/ 'Gordonia virus Horus' ,/*[isType]=*/ '1' ,/*[exemplarAccessions]=*/ 'MH651176.1' ,/*[exemplarName]=*/ 'Gordonia phage Horus'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77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7" s="60" t="str">
        <f t="shared" ca="1" si="113"/>
        <v>/*[filename]=*/ 'ICTV MSL Release 35 2019 Changes.2.col_mapped.SQLinsert.xlsx' ,/*[sort]=*/ '1068'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7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7" s="60" t="str">
        <f t="shared" si="115"/>
        <v xml:space="preserve">,/*[subclass]=*/NULL,/*[order]=*/ 'Caudovirales' ,/*[suborder]=*/NULL,/*[family]=*/ 'Siphoviridae' ,/*[subfamily]=*/ 'Langleyhallvirinae' ,/*[genus]=*/ 'Horusvirus' ,/*[subgenus]=*/NULL,/*[species]=*/ 'Gordonia virus Horus' ,/*[isType]=*/ '1' ,/*[exemplarAccessions]=*/ 'MH651176.1' ,/*[exemplarName]=*/ 'Gordonia phage Horus' ,/*[abbrev]=*/NULL,/*[exemplarIsolate]=*/NULL,/*[isComplete]=*/ 'CG' ,/*[molecule]=*/ 'dsDNA' </v>
      </c>
      <c r="BB1077" s="60" t="str">
        <f t="shared" si="116"/>
        <v xml:space="preserve">,/*[change]=*/ 'Create new; assign as type species' ,/*[rank]=*/ 'species' </v>
      </c>
    </row>
    <row r="1078" spans="1:54" x14ac:dyDescent="0.2">
      <c r="A10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8" s="14">
        <v>1069</v>
      </c>
      <c r="D1078" s="14" t="s">
        <v>5231</v>
      </c>
      <c r="E1078" s="14" t="s">
        <v>5835</v>
      </c>
      <c r="F1078" s="14" t="s">
        <v>5507</v>
      </c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X1078" s="6"/>
      <c r="Y1078" s="6"/>
      <c r="Z1078" s="6"/>
      <c r="AA1078" s="6"/>
      <c r="AB1078" s="6"/>
      <c r="AC1078" s="6"/>
      <c r="AD1078" s="6"/>
      <c r="AE1078" s="6"/>
      <c r="AF1078" s="6" t="s">
        <v>247</v>
      </c>
      <c r="AG1078" s="6"/>
      <c r="AH1078" s="6" t="s">
        <v>248</v>
      </c>
      <c r="AI1078" s="6" t="s">
        <v>3118</v>
      </c>
      <c r="AJ1078" s="6" t="s">
        <v>3136</v>
      </c>
      <c r="AK1078" s="6"/>
      <c r="AL1078" s="6"/>
      <c r="AM1078" s="6"/>
      <c r="AN1078" s="10"/>
      <c r="AO1078" s="10"/>
      <c r="AP1078" s="10"/>
      <c r="AQ1078" s="10"/>
      <c r="AR1078" s="10"/>
      <c r="AS1078" s="10"/>
      <c r="AT1078" s="10" t="s">
        <v>10</v>
      </c>
      <c r="AU1078" s="10" t="s">
        <v>13</v>
      </c>
      <c r="AV1078" s="10"/>
      <c r="AW1078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'1069'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'Phistoryvirus'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78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8" s="60" t="str">
        <f t="shared" ca="1" si="113"/>
        <v>/*[filename]=*/ 'ICTV MSL Release 35 2019 Changes.2.col_mapped.SQLinsert.xlsx' ,/*[sort]=*/ '1069'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8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8" s="60" t="str">
        <f t="shared" si="115"/>
        <v>,/*[subclass]=*/NULL,/*[order]=*/ 'Caudovirales' ,/*[suborder]=*/NULL,/*[family]=*/ 'Siphoviridae' ,/*[subfamily]=*/ 'Langleyhallvirinae' ,/*[genus]=*/ 'Phistoryvirus' ,/*[subgenus]=*/NULL,/*[species]=*/NULL,/*[isType]=*/NULL,/*[exemplarAccessions]=*/NULL,/*[exemplarName]=*/NULL,/*[abbrev]=*/NULL,/*[exemplarIsolate]=*/NULL,/*[isComplete]=*/NULL,/*[molecule]=*/NULL</v>
      </c>
      <c r="BB1078" s="60" t="str">
        <f t="shared" si="116"/>
        <v xml:space="preserve">,/*[change]=*/ 'Create new' ,/*[rank]=*/ 'genus' </v>
      </c>
    </row>
    <row r="1079" spans="1:54" x14ac:dyDescent="0.2">
      <c r="A10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9" s="14">
        <v>1070</v>
      </c>
      <c r="D1079" s="14" t="s">
        <v>5231</v>
      </c>
      <c r="E1079" s="14" t="s">
        <v>5835</v>
      </c>
      <c r="F1079" s="14" t="s">
        <v>5507</v>
      </c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X1079" s="6"/>
      <c r="Y1079" s="6"/>
      <c r="Z1079" s="6"/>
      <c r="AA1079" s="6"/>
      <c r="AB1079" s="6"/>
      <c r="AC1079" s="6"/>
      <c r="AD1079" s="6"/>
      <c r="AE1079" s="6"/>
      <c r="AF1079" s="6" t="s">
        <v>247</v>
      </c>
      <c r="AG1079" s="6"/>
      <c r="AH1079" s="6" t="s">
        <v>248</v>
      </c>
      <c r="AI1079" s="6" t="s">
        <v>3118</v>
      </c>
      <c r="AJ1079" s="6" t="s">
        <v>3136</v>
      </c>
      <c r="AK1079" s="6"/>
      <c r="AL1079" s="6" t="s">
        <v>3137</v>
      </c>
      <c r="AM1079" s="5">
        <v>1</v>
      </c>
      <c r="AN1079" s="10" t="s">
        <v>3138</v>
      </c>
      <c r="AO1079" s="10" t="s">
        <v>3139</v>
      </c>
      <c r="AP1079" s="10"/>
      <c r="AQ1079" s="10"/>
      <c r="AR1079" s="10" t="s">
        <v>8</v>
      </c>
      <c r="AS1079" s="10" t="s">
        <v>22</v>
      </c>
      <c r="AT1079" s="10" t="s">
        <v>19</v>
      </c>
      <c r="AU1079" s="10" t="s">
        <v>11</v>
      </c>
      <c r="AV1079" s="10"/>
      <c r="AW1079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'1070'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'Phistoryvirus' ,/*[subgenus]=*/NULL,/*[species]=*/ 'Gordonia virus Phistory' ,/*[isType]=*/ '1' ,/*[exemplarAccessions]=*/ 'MH651185.1' ,/*[exemplarName]=*/ 'Gordonia phage Phistory'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79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9" s="60" t="str">
        <f t="shared" ca="1" si="113"/>
        <v>/*[filename]=*/ 'ICTV MSL Release 35 2019 Changes.2.col_mapped.SQLinsert.xlsx' ,/*[sort]=*/ '1070'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9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9" s="60" t="str">
        <f t="shared" si="115"/>
        <v xml:space="preserve">,/*[subclass]=*/NULL,/*[order]=*/ 'Caudovirales' ,/*[suborder]=*/NULL,/*[family]=*/ 'Siphoviridae' ,/*[subfamily]=*/ 'Langleyhallvirinae' ,/*[genus]=*/ 'Phistoryvirus' ,/*[subgenus]=*/NULL,/*[species]=*/ 'Gordonia virus Phistory' ,/*[isType]=*/ '1' ,/*[exemplarAccessions]=*/ 'MH651185.1' ,/*[exemplarName]=*/ 'Gordonia phage Phistory' ,/*[abbrev]=*/NULL,/*[exemplarIsolate]=*/NULL,/*[isComplete]=*/ 'CG' ,/*[molecule]=*/ 'dsDNA' </v>
      </c>
      <c r="BB1079" s="60" t="str">
        <f t="shared" si="116"/>
        <v xml:space="preserve">,/*[change]=*/ 'Create new; assign as type species' ,/*[rank]=*/ 'species' </v>
      </c>
    </row>
    <row r="1080" spans="1:54" x14ac:dyDescent="0.2">
      <c r="A10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0" s="14">
        <v>1071</v>
      </c>
      <c r="D1080" s="16" t="s">
        <v>3140</v>
      </c>
      <c r="E1080" s="14" t="s">
        <v>5836</v>
      </c>
      <c r="F1080" s="16" t="s">
        <v>5508</v>
      </c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X1080" s="6"/>
      <c r="Y1080" s="6"/>
      <c r="Z1080" s="6"/>
      <c r="AA1080" s="6"/>
      <c r="AB1080" s="6"/>
      <c r="AC1080" s="6"/>
      <c r="AD1080" s="6"/>
      <c r="AE1080" s="6"/>
      <c r="AF1080" s="6" t="s">
        <v>247</v>
      </c>
      <c r="AG1080" s="6"/>
      <c r="AH1080" s="6" t="s">
        <v>248</v>
      </c>
      <c r="AI1080" s="6"/>
      <c r="AJ1080" s="6" t="s">
        <v>3141</v>
      </c>
      <c r="AK1080" s="6"/>
      <c r="AL1080" s="6"/>
      <c r="AM1080" s="6"/>
      <c r="AN1080" s="10"/>
      <c r="AO1080" s="10"/>
      <c r="AP1080" s="6"/>
      <c r="AQ1080" s="10"/>
      <c r="AR1080" s="10"/>
      <c r="AS1080" s="10"/>
      <c r="AT1080" s="10" t="s">
        <v>10</v>
      </c>
      <c r="AU1080" s="10" t="s">
        <v>13</v>
      </c>
      <c r="AV1080" s="10"/>
      <c r="AW1080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'1071'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'Lentavirus'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0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0" s="60" t="str">
        <f t="shared" ca="1" si="113"/>
        <v>/*[filename]=*/ 'ICTV MSL Release 35 2019 Changes.2.col_mapped.SQLinsert.xlsx' ,/*[sort]=*/ '1071'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</v>
      </c>
      <c r="AZ1080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0" s="60" t="str">
        <f t="shared" si="115"/>
        <v>,/*[subclass]=*/NULL,/*[order]=*/ 'Caudovirales' ,/*[suborder]=*/NULL,/*[family]=*/ 'Siphoviridae' ,/*[subfamily]=*/NULL,/*[genus]=*/ 'Lentavirus' ,/*[subgenus]=*/NULL,/*[species]=*/NULL,/*[isType]=*/NULL,/*[exemplarAccessions]=*/NULL,/*[exemplarName]=*/NULL,/*[abbrev]=*/NULL,/*[exemplarIsolate]=*/NULL,/*[isComplete]=*/NULL,/*[molecule]=*/NULL</v>
      </c>
      <c r="BB1080" s="60" t="str">
        <f t="shared" si="116"/>
        <v xml:space="preserve">,/*[change]=*/ 'Create new' ,/*[rank]=*/ 'genus' </v>
      </c>
    </row>
    <row r="1081" spans="1:54" x14ac:dyDescent="0.2">
      <c r="A10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1" s="14">
        <v>1072</v>
      </c>
      <c r="D1081" s="16" t="s">
        <v>3140</v>
      </c>
      <c r="E1081" s="14" t="s">
        <v>5836</v>
      </c>
      <c r="F1081" s="16" t="s">
        <v>5508</v>
      </c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X1081" s="6"/>
      <c r="Y1081" s="6"/>
      <c r="Z1081" s="6"/>
      <c r="AA1081" s="6"/>
      <c r="AB1081" s="6"/>
      <c r="AC1081" s="6"/>
      <c r="AD1081" s="6"/>
      <c r="AE1081" s="6"/>
      <c r="AF1081" s="6" t="s">
        <v>247</v>
      </c>
      <c r="AG1081" s="6"/>
      <c r="AH1081" s="6" t="s">
        <v>248</v>
      </c>
      <c r="AI1081" s="6"/>
      <c r="AJ1081" s="6" t="s">
        <v>3141</v>
      </c>
      <c r="AK1081" s="6"/>
      <c r="AL1081" s="6" t="s">
        <v>3142</v>
      </c>
      <c r="AM1081" s="5">
        <v>1</v>
      </c>
      <c r="AN1081" s="10" t="s">
        <v>3143</v>
      </c>
      <c r="AO1081" s="10" t="s">
        <v>3144</v>
      </c>
      <c r="AP1081" s="6"/>
      <c r="AQ1081" s="10"/>
      <c r="AR1081" s="10" t="s">
        <v>8</v>
      </c>
      <c r="AS1081" s="10" t="s">
        <v>22</v>
      </c>
      <c r="AT1081" s="10" t="s">
        <v>19</v>
      </c>
      <c r="AU1081" s="10" t="s">
        <v>11</v>
      </c>
      <c r="AV1081" s="10"/>
      <c r="AW1081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'1072'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'Lentavirus' ,/*[subgenus]=*/NULL,/*[species]=*/ 'Eggerthella virus PMBT5' ,/*[isType]=*/ '1' ,/*[exemplarAccessions]=*/ 'MH626557.1' ,/*[exemplarName]=*/ 'Eggerthella phage PMBT5'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1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1" s="60" t="str">
        <f t="shared" ca="1" si="113"/>
        <v>/*[filename]=*/ 'ICTV MSL Release 35 2019 Changes.2.col_mapped.SQLinsert.xlsx' ,/*[sort]=*/ '1072'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</v>
      </c>
      <c r="AZ1081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1" s="60" t="str">
        <f t="shared" si="115"/>
        <v xml:space="preserve">,/*[subclass]=*/NULL,/*[order]=*/ 'Caudovirales' ,/*[suborder]=*/NULL,/*[family]=*/ 'Siphoviridae' ,/*[subfamily]=*/NULL,/*[genus]=*/ 'Lentavirus' ,/*[subgenus]=*/NULL,/*[species]=*/ 'Eggerthella virus PMBT5' ,/*[isType]=*/ '1' ,/*[exemplarAccessions]=*/ 'MH626557.1' ,/*[exemplarName]=*/ 'Eggerthella phage PMBT5' ,/*[abbrev]=*/NULL,/*[exemplarIsolate]=*/NULL,/*[isComplete]=*/ 'CG' ,/*[molecule]=*/ 'dsDNA' </v>
      </c>
      <c r="BB1081" s="60" t="str">
        <f t="shared" si="116"/>
        <v xml:space="preserve">,/*[change]=*/ 'Create new; assign as type species' ,/*[rank]=*/ 'species' </v>
      </c>
    </row>
    <row r="1082" spans="1:54" x14ac:dyDescent="0.2">
      <c r="A10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2" s="14">
        <v>1073</v>
      </c>
      <c r="D1082" s="16" t="s">
        <v>3145</v>
      </c>
      <c r="E1082" s="14" t="s">
        <v>5837</v>
      </c>
      <c r="F1082" s="16" t="s">
        <v>5509</v>
      </c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X1082" s="6"/>
      <c r="Y1082" s="6"/>
      <c r="Z1082" s="6"/>
      <c r="AA1082" s="6"/>
      <c r="AB1082" s="6"/>
      <c r="AC1082" s="6"/>
      <c r="AD1082" s="6"/>
      <c r="AE1082" s="6"/>
      <c r="AF1082" s="6" t="s">
        <v>247</v>
      </c>
      <c r="AG1082" s="6"/>
      <c r="AH1082" s="6" t="s">
        <v>248</v>
      </c>
      <c r="AI1082" s="6"/>
      <c r="AJ1082" s="6" t="s">
        <v>3146</v>
      </c>
      <c r="AK1082" s="6"/>
      <c r="AL1082" s="6"/>
      <c r="AM1082" s="6"/>
      <c r="AN1082" s="10"/>
      <c r="AO1082" s="10"/>
      <c r="AP1082" s="6"/>
      <c r="AQ1082" s="10"/>
      <c r="AR1082" s="10"/>
      <c r="AS1082" s="10"/>
      <c r="AT1082" s="10" t="s">
        <v>10</v>
      </c>
      <c r="AU1082" s="10" t="s">
        <v>13</v>
      </c>
      <c r="AV1082" s="10"/>
      <c r="AW1082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'1073'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'Majavirus'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2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2" s="60" t="str">
        <f t="shared" ca="1" si="113"/>
        <v>/*[filename]=*/ 'ICTV MSL Release 35 2019 Changes.2.col_mapped.SQLinsert.xlsx' ,/*[sort]=*/ '1073'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</v>
      </c>
      <c r="AZ1082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2" s="60" t="str">
        <f t="shared" si="115"/>
        <v>,/*[subclass]=*/NULL,/*[order]=*/ 'Caudovirales' ,/*[suborder]=*/NULL,/*[family]=*/ 'Siphoviridae' ,/*[subfamily]=*/NULL,/*[genus]=*/ 'Majavirus' ,/*[subgenus]=*/NULL,/*[species]=*/NULL,/*[isType]=*/NULL,/*[exemplarAccessions]=*/NULL,/*[exemplarName]=*/NULL,/*[abbrev]=*/NULL,/*[exemplarIsolate]=*/NULL,/*[isComplete]=*/NULL,/*[molecule]=*/NULL</v>
      </c>
      <c r="BB1082" s="60" t="str">
        <f t="shared" si="116"/>
        <v xml:space="preserve">,/*[change]=*/ 'Create new' ,/*[rank]=*/ 'genus' </v>
      </c>
    </row>
    <row r="1083" spans="1:54" x14ac:dyDescent="0.2">
      <c r="A10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3" s="14">
        <v>1074</v>
      </c>
      <c r="D1083" s="16" t="s">
        <v>3145</v>
      </c>
      <c r="E1083" s="14" t="s">
        <v>5837</v>
      </c>
      <c r="F1083" s="16" t="s">
        <v>5509</v>
      </c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X1083" s="6"/>
      <c r="Y1083" s="6"/>
      <c r="Z1083" s="6"/>
      <c r="AA1083" s="6"/>
      <c r="AB1083" s="6"/>
      <c r="AC1083" s="6"/>
      <c r="AD1083" s="6"/>
      <c r="AE1083" s="6"/>
      <c r="AF1083" s="6" t="s">
        <v>247</v>
      </c>
      <c r="AG1083" s="6"/>
      <c r="AH1083" s="6" t="s">
        <v>248</v>
      </c>
      <c r="AI1083" s="6"/>
      <c r="AJ1083" s="6" t="s">
        <v>3146</v>
      </c>
      <c r="AK1083" s="6"/>
      <c r="AL1083" s="6" t="s">
        <v>3147</v>
      </c>
      <c r="AM1083" s="5">
        <v>1</v>
      </c>
      <c r="AN1083" s="10" t="s">
        <v>3148</v>
      </c>
      <c r="AO1083" s="10" t="s">
        <v>3149</v>
      </c>
      <c r="AP1083" s="6"/>
      <c r="AQ1083" s="10"/>
      <c r="AR1083" s="10" t="s">
        <v>8</v>
      </c>
      <c r="AS1083" s="10" t="s">
        <v>22</v>
      </c>
      <c r="AT1083" s="10" t="s">
        <v>19</v>
      </c>
      <c r="AU1083" s="10" t="s">
        <v>11</v>
      </c>
      <c r="AV1083" s="10"/>
      <c r="AW1083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'1074'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'Majavirus' ,/*[subgenus]=*/NULL,/*[species]=*/ 'Arthrobacter virus Maja' ,/*[isType]=*/ '1' ,/*[exemplarAccessions]=*/ 'MK279899.1' ,/*[exemplarName]=*/ 'Arthrobacter phage Maja'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3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3" s="60" t="str">
        <f t="shared" ca="1" si="113"/>
        <v>/*[filename]=*/ 'ICTV MSL Release 35 2019 Changes.2.col_mapped.SQLinsert.xlsx' ,/*[sort]=*/ '1074'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</v>
      </c>
      <c r="AZ1083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3" s="60" t="str">
        <f t="shared" si="115"/>
        <v xml:space="preserve">,/*[subclass]=*/NULL,/*[order]=*/ 'Caudovirales' ,/*[suborder]=*/NULL,/*[family]=*/ 'Siphoviridae' ,/*[subfamily]=*/NULL,/*[genus]=*/ 'Majavirus' ,/*[subgenus]=*/NULL,/*[species]=*/ 'Arthrobacter virus Maja' ,/*[isType]=*/ '1' ,/*[exemplarAccessions]=*/ 'MK279899.1' ,/*[exemplarName]=*/ 'Arthrobacter phage Maja' ,/*[abbrev]=*/NULL,/*[exemplarIsolate]=*/NULL,/*[isComplete]=*/ 'CG' ,/*[molecule]=*/ 'dsDNA' </v>
      </c>
      <c r="BB1083" s="60" t="str">
        <f t="shared" si="116"/>
        <v xml:space="preserve">,/*[change]=*/ 'Create new; assign as type species' ,/*[rank]=*/ 'species' </v>
      </c>
    </row>
    <row r="1084" spans="1:54" x14ac:dyDescent="0.2">
      <c r="A10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4" s="14">
        <v>1075</v>
      </c>
      <c r="D1084" s="16" t="s">
        <v>3150</v>
      </c>
      <c r="E1084" s="14" t="s">
        <v>5838</v>
      </c>
      <c r="F1084" s="16" t="s">
        <v>5510</v>
      </c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X1084" s="6"/>
      <c r="Y1084" s="6"/>
      <c r="Z1084" s="6"/>
      <c r="AA1084" s="6"/>
      <c r="AB1084" s="6"/>
      <c r="AC1084" s="6"/>
      <c r="AD1084" s="6"/>
      <c r="AE1084" s="6"/>
      <c r="AF1084" s="6" t="s">
        <v>247</v>
      </c>
      <c r="AG1084" s="6"/>
      <c r="AH1084" s="6" t="s">
        <v>248</v>
      </c>
      <c r="AI1084" s="6"/>
      <c r="AJ1084" s="6" t="s">
        <v>3151</v>
      </c>
      <c r="AK1084" s="6"/>
      <c r="AL1084" s="6"/>
      <c r="AM1084" s="6"/>
      <c r="AN1084" s="10"/>
      <c r="AO1084" s="10"/>
      <c r="AP1084" s="6"/>
      <c r="AQ1084" s="10"/>
      <c r="AR1084" s="10"/>
      <c r="AS1084" s="10"/>
      <c r="AT1084" s="10" t="s">
        <v>10</v>
      </c>
      <c r="AU1084" s="10" t="s">
        <v>13</v>
      </c>
      <c r="AV1084" s="10"/>
      <c r="AW1084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'1075'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'Maxrubnervirus'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4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4" s="60" t="str">
        <f t="shared" ca="1" si="113"/>
        <v>/*[filename]=*/ 'ICTV MSL Release 35 2019 Changes.2.col_mapped.SQLinsert.xlsx' ,/*[sort]=*/ '1075'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</v>
      </c>
      <c r="AZ1084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4" s="60" t="str">
        <f t="shared" si="115"/>
        <v>,/*[subclass]=*/NULL,/*[order]=*/ 'Caudovirales' ,/*[suborder]=*/NULL,/*[family]=*/ 'Siphoviridae' ,/*[subfamily]=*/NULL,/*[genus]=*/ 'Maxrubnervirus' ,/*[subgenus]=*/NULL,/*[species]=*/NULL,/*[isType]=*/NULL,/*[exemplarAccessions]=*/NULL,/*[exemplarName]=*/NULL,/*[abbrev]=*/NULL,/*[exemplarIsolate]=*/NULL,/*[isComplete]=*/NULL,/*[molecule]=*/NULL</v>
      </c>
      <c r="BB1084" s="60" t="str">
        <f t="shared" si="116"/>
        <v xml:space="preserve">,/*[change]=*/ 'Create new' ,/*[rank]=*/ 'genus' </v>
      </c>
    </row>
    <row r="1085" spans="1:54" x14ac:dyDescent="0.2">
      <c r="A10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5" s="14">
        <v>1076</v>
      </c>
      <c r="D1085" s="16" t="s">
        <v>3150</v>
      </c>
      <c r="E1085" s="14" t="s">
        <v>5838</v>
      </c>
      <c r="F1085" s="16" t="s">
        <v>5510</v>
      </c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X1085" s="6"/>
      <c r="Y1085" s="6"/>
      <c r="Z1085" s="6"/>
      <c r="AA1085" s="6"/>
      <c r="AB1085" s="6"/>
      <c r="AC1085" s="6"/>
      <c r="AD1085" s="6"/>
      <c r="AE1085" s="6"/>
      <c r="AF1085" s="6" t="s">
        <v>247</v>
      </c>
      <c r="AG1085" s="6"/>
      <c r="AH1085" s="6" t="s">
        <v>248</v>
      </c>
      <c r="AI1085" s="6"/>
      <c r="AJ1085" s="6" t="s">
        <v>3151</v>
      </c>
      <c r="AK1085" s="6"/>
      <c r="AL1085" s="6" t="s">
        <v>3152</v>
      </c>
      <c r="AM1085" s="5">
        <v>1</v>
      </c>
      <c r="AN1085" s="10" t="s">
        <v>3153</v>
      </c>
      <c r="AO1085" s="10" t="s">
        <v>3154</v>
      </c>
      <c r="AP1085" s="6"/>
      <c r="AQ1085" s="10"/>
      <c r="AR1085" s="10" t="s">
        <v>8</v>
      </c>
      <c r="AS1085" s="10" t="s">
        <v>22</v>
      </c>
      <c r="AT1085" s="10" t="s">
        <v>19</v>
      </c>
      <c r="AU1085" s="10" t="s">
        <v>11</v>
      </c>
      <c r="AV1085" s="10"/>
      <c r="AW1085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'1076'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'Maxrubnervirus' ,/*[subgenus]=*/NULL,/*[species]=*/ 'Pseudomonas virus PMBT3' ,/*[isType]=*/ '1' ,/*[exemplarAccessions]=*/ 'MG596799.1' ,/*[exemplarName]=*/ 'Pseudomonas phage PMBT3'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5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5" s="60" t="str">
        <f t="shared" ca="1" si="113"/>
        <v>/*[filename]=*/ 'ICTV MSL Release 35 2019 Changes.2.col_mapped.SQLinsert.xlsx' ,/*[sort]=*/ '1076'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</v>
      </c>
      <c r="AZ1085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5" s="60" t="str">
        <f t="shared" si="115"/>
        <v xml:space="preserve">,/*[subclass]=*/NULL,/*[order]=*/ 'Caudovirales' ,/*[suborder]=*/NULL,/*[family]=*/ 'Siphoviridae' ,/*[subfamily]=*/NULL,/*[genus]=*/ 'Maxrubnervirus' ,/*[subgenus]=*/NULL,/*[species]=*/ 'Pseudomonas virus PMBT3' ,/*[isType]=*/ '1' ,/*[exemplarAccessions]=*/ 'MG596799.1' ,/*[exemplarName]=*/ 'Pseudomonas phage PMBT3' ,/*[abbrev]=*/NULL,/*[exemplarIsolate]=*/NULL,/*[isComplete]=*/ 'CG' ,/*[molecule]=*/ 'dsDNA' </v>
      </c>
      <c r="BB1085" s="60" t="str">
        <f t="shared" si="116"/>
        <v xml:space="preserve">,/*[change]=*/ 'Create new; assign as type species' ,/*[rank]=*/ 'species' </v>
      </c>
    </row>
    <row r="1086" spans="1:54" x14ac:dyDescent="0.2">
      <c r="A10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6" s="14">
        <v>1077</v>
      </c>
      <c r="D1086" s="16" t="s">
        <v>3155</v>
      </c>
      <c r="E1086" s="14" t="s">
        <v>5839</v>
      </c>
      <c r="F1086" s="16" t="s">
        <v>5511</v>
      </c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X1086" s="6"/>
      <c r="Y1086" s="6"/>
      <c r="Z1086" s="6"/>
      <c r="AA1086" s="6"/>
      <c r="AB1086" s="6"/>
      <c r="AC1086" s="6"/>
      <c r="AD1086" s="6"/>
      <c r="AE1086" s="6"/>
      <c r="AF1086" s="6" t="s">
        <v>247</v>
      </c>
      <c r="AG1086" s="6"/>
      <c r="AH1086" s="6" t="s">
        <v>248</v>
      </c>
      <c r="AI1086" s="6"/>
      <c r="AJ1086" s="6" t="s">
        <v>3156</v>
      </c>
      <c r="AK1086" s="6"/>
      <c r="AL1086" s="6"/>
      <c r="AM1086" s="6"/>
      <c r="AN1086" s="10"/>
      <c r="AO1086" s="10"/>
      <c r="AP1086" s="6"/>
      <c r="AQ1086" s="10"/>
      <c r="AR1086" s="10"/>
      <c r="AS1086" s="10"/>
      <c r="AT1086" s="10" t="s">
        <v>10</v>
      </c>
      <c r="AU1086" s="10" t="s">
        <v>13</v>
      </c>
      <c r="AV1086" s="10"/>
      <c r="AW1086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'1077'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6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6" s="60" t="str">
        <f t="shared" ca="1" si="113"/>
        <v>/*[filename]=*/ 'ICTV MSL Release 35 2019 Changes.2.col_mapped.SQLinsert.xlsx' ,/*[sort]=*/ '1077'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6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6" s="60" t="str">
        <f t="shared" si="115"/>
        <v>,/*[subclass]=*/NULL,/*[order]=*/ 'Caudovirales' ,/*[suborder]=*/NULL,/*[family]=*/ 'Siphoviridae' ,/*[subfamily]=*/NULL,/*[genus]=*/ 'Metamorphoovirus' ,/*[subgenus]=*/NULL,/*[species]=*/NULL,/*[isType]=*/NULL,/*[exemplarAccessions]=*/NULL,/*[exemplarName]=*/NULL,/*[abbrev]=*/NULL,/*[exemplarIsolate]=*/NULL,/*[isComplete]=*/NULL,/*[molecule]=*/NULL</v>
      </c>
      <c r="BB1086" s="60" t="str">
        <f t="shared" si="116"/>
        <v xml:space="preserve">,/*[change]=*/ 'Create new' ,/*[rank]=*/ 'genus' </v>
      </c>
    </row>
    <row r="1087" spans="1:54" x14ac:dyDescent="0.2">
      <c r="A10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7" s="14">
        <v>1078</v>
      </c>
      <c r="D1087" s="16" t="s">
        <v>3155</v>
      </c>
      <c r="E1087" s="14" t="s">
        <v>5839</v>
      </c>
      <c r="F1087" s="16" t="s">
        <v>5511</v>
      </c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X1087" s="6"/>
      <c r="Y1087" s="6"/>
      <c r="Z1087" s="6"/>
      <c r="AA1087" s="6"/>
      <c r="AB1087" s="6"/>
      <c r="AC1087" s="6"/>
      <c r="AD1087" s="6"/>
      <c r="AE1087" s="6"/>
      <c r="AF1087" s="6" t="s">
        <v>247</v>
      </c>
      <c r="AG1087" s="6"/>
      <c r="AH1087" s="6" t="s">
        <v>248</v>
      </c>
      <c r="AI1087" s="6"/>
      <c r="AJ1087" s="6" t="s">
        <v>3156</v>
      </c>
      <c r="AK1087" s="6"/>
      <c r="AL1087" s="6" t="s">
        <v>3157</v>
      </c>
      <c r="AM1087" s="5">
        <v>1</v>
      </c>
      <c r="AN1087" s="10" t="s">
        <v>3158</v>
      </c>
      <c r="AO1087" s="10" t="s">
        <v>3159</v>
      </c>
      <c r="AP1087" s="6"/>
      <c r="AQ1087" s="10"/>
      <c r="AR1087" s="10" t="s">
        <v>8</v>
      </c>
      <c r="AS1087" s="10" t="s">
        <v>22</v>
      </c>
      <c r="AT1087" s="10" t="s">
        <v>19</v>
      </c>
      <c r="AU1087" s="10" t="s">
        <v>11</v>
      </c>
      <c r="AV1087" s="10"/>
      <c r="AW1087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'1078'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 'Microbacterium virus Metamorphoo' ,/*[isType]=*/ '1' ,/*[exemplarAccessions]=*/ 'MH271304.1' ,/*[exemplarName]=*/ 'Microbacterium phage Metamorphoo'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7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7" s="60" t="str">
        <f t="shared" ca="1" si="113"/>
        <v>/*[filename]=*/ 'ICTV MSL Release 35 2019 Changes.2.col_mapped.SQLinsert.xlsx' ,/*[sort]=*/ '1078'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7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7" s="60" t="str">
        <f t="shared" si="115"/>
        <v xml:space="preserve">,/*[subclass]=*/NULL,/*[order]=*/ 'Caudovirales' ,/*[suborder]=*/NULL,/*[family]=*/ 'Siphoviridae' ,/*[subfamily]=*/NULL,/*[genus]=*/ 'Metamorphoovirus' ,/*[subgenus]=*/NULL,/*[species]=*/ 'Microbacterium virus Metamorphoo' ,/*[isType]=*/ '1' ,/*[exemplarAccessions]=*/ 'MH271304.1' ,/*[exemplarName]=*/ 'Microbacterium phage Metamorphoo' ,/*[abbrev]=*/NULL,/*[exemplarIsolate]=*/NULL,/*[isComplete]=*/ 'CG' ,/*[molecule]=*/ 'dsDNA' </v>
      </c>
      <c r="BB1087" s="60" t="str">
        <f t="shared" si="116"/>
        <v xml:space="preserve">,/*[change]=*/ 'Create new; assign as type species' ,/*[rank]=*/ 'species' </v>
      </c>
    </row>
    <row r="1088" spans="1:54" x14ac:dyDescent="0.2">
      <c r="A10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8" s="14">
        <v>1079</v>
      </c>
      <c r="D1088" s="16" t="s">
        <v>3155</v>
      </c>
      <c r="E1088" s="14" t="s">
        <v>5839</v>
      </c>
      <c r="F1088" s="16" t="s">
        <v>5511</v>
      </c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X1088" s="6"/>
      <c r="Y1088" s="6"/>
      <c r="Z1088" s="6"/>
      <c r="AA1088" s="6"/>
      <c r="AB1088" s="6"/>
      <c r="AC1088" s="6"/>
      <c r="AD1088" s="6"/>
      <c r="AE1088" s="6"/>
      <c r="AF1088" s="6" t="s">
        <v>247</v>
      </c>
      <c r="AG1088" s="6"/>
      <c r="AH1088" s="6" t="s">
        <v>248</v>
      </c>
      <c r="AI1088" s="6"/>
      <c r="AJ1088" s="6" t="s">
        <v>3156</v>
      </c>
      <c r="AK1088" s="6"/>
      <c r="AL1088" s="6" t="s">
        <v>3160</v>
      </c>
      <c r="AM1088" s="5">
        <v>0</v>
      </c>
      <c r="AN1088" s="10" t="s">
        <v>3161</v>
      </c>
      <c r="AO1088" s="10" t="s">
        <v>3162</v>
      </c>
      <c r="AP1088" s="6"/>
      <c r="AQ1088" s="10"/>
      <c r="AR1088" s="10" t="s">
        <v>8</v>
      </c>
      <c r="AS1088" s="10" t="s">
        <v>22</v>
      </c>
      <c r="AT1088" s="10" t="s">
        <v>10</v>
      </c>
      <c r="AU1088" s="10" t="s">
        <v>11</v>
      </c>
      <c r="AV1088" s="10"/>
      <c r="AW1088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'1079'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 'Microbacterium virus RobsFeet' ,/*[isType]=*/ '0' ,/*[exemplarAccessions]=*/ 'MH271312.1' ,/*[exemplarName]=*/ 'Microbacterium phage RobsFeet'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88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8" s="60" t="str">
        <f t="shared" ca="1" si="113"/>
        <v>/*[filename]=*/ 'ICTV MSL Release 35 2019 Changes.2.col_mapped.SQLinsert.xlsx' ,/*[sort]=*/ '1079'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8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8" s="60" t="str">
        <f t="shared" si="115"/>
        <v xml:space="preserve">,/*[subclass]=*/NULL,/*[order]=*/ 'Caudovirales' ,/*[suborder]=*/NULL,/*[family]=*/ 'Siphoviridae' ,/*[subfamily]=*/NULL,/*[genus]=*/ 'Metamorphoovirus' ,/*[subgenus]=*/NULL,/*[species]=*/ 'Microbacterium virus RobsFeet' ,/*[isType]=*/ '0' ,/*[exemplarAccessions]=*/ 'MH271312.1' ,/*[exemplarName]=*/ 'Microbacterium phage RobsFeet' ,/*[abbrev]=*/NULL,/*[exemplarIsolate]=*/NULL,/*[isComplete]=*/ 'CG' ,/*[molecule]=*/ 'dsDNA' </v>
      </c>
      <c r="BB1088" s="60" t="str">
        <f t="shared" si="116"/>
        <v xml:space="preserve">,/*[change]=*/ 'Create new' ,/*[rank]=*/ 'species' </v>
      </c>
    </row>
    <row r="1089" spans="1:54" x14ac:dyDescent="0.2">
      <c r="A10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9" s="14">
        <v>1080</v>
      </c>
      <c r="D1089" s="16" t="s">
        <v>3155</v>
      </c>
      <c r="E1089" s="14" t="s">
        <v>5839</v>
      </c>
      <c r="F1089" s="16" t="s">
        <v>5511</v>
      </c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X1089" s="6"/>
      <c r="Y1089" s="6"/>
      <c r="Z1089" s="6"/>
      <c r="AA1089" s="6"/>
      <c r="AB1089" s="6"/>
      <c r="AC1089" s="6"/>
      <c r="AD1089" s="6"/>
      <c r="AE1089" s="6"/>
      <c r="AF1089" s="6" t="s">
        <v>247</v>
      </c>
      <c r="AG1089" s="6"/>
      <c r="AH1089" s="6" t="s">
        <v>248</v>
      </c>
      <c r="AI1089" s="6"/>
      <c r="AJ1089" s="6" t="s">
        <v>3156</v>
      </c>
      <c r="AK1089" s="6"/>
      <c r="AL1089" s="6" t="s">
        <v>3163</v>
      </c>
      <c r="AM1089" s="5">
        <v>0</v>
      </c>
      <c r="AN1089" s="10" t="s">
        <v>3164</v>
      </c>
      <c r="AO1089" s="10" t="s">
        <v>3165</v>
      </c>
      <c r="AP1089" s="6"/>
      <c r="AQ1089" s="10"/>
      <c r="AR1089" s="10" t="s">
        <v>8</v>
      </c>
      <c r="AS1089" s="10" t="s">
        <v>22</v>
      </c>
      <c r="AT1089" s="10" t="s">
        <v>10</v>
      </c>
      <c r="AU1089" s="10" t="s">
        <v>11</v>
      </c>
      <c r="AV1089" s="10"/>
      <c r="AW1089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'1080'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 'Microbacterium virus Fireman' ,/*[isType]=*/ '0' ,/*[exemplarAccessions]=*/ 'MK524510.1' ,/*[exemplarName]=*/ 'Microbacterium phage Fireman'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89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9" s="60" t="str">
        <f t="shared" ca="1" si="113"/>
        <v>/*[filename]=*/ 'ICTV MSL Release 35 2019 Changes.2.col_mapped.SQLinsert.xlsx' ,/*[sort]=*/ '1080'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9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9" s="60" t="str">
        <f t="shared" si="115"/>
        <v xml:space="preserve">,/*[subclass]=*/NULL,/*[order]=*/ 'Caudovirales' ,/*[suborder]=*/NULL,/*[family]=*/ 'Siphoviridae' ,/*[subfamily]=*/NULL,/*[genus]=*/ 'Metamorphoovirus' ,/*[subgenus]=*/NULL,/*[species]=*/ 'Microbacterium virus Fireman' ,/*[isType]=*/ '0' ,/*[exemplarAccessions]=*/ 'MK524510.1' ,/*[exemplarName]=*/ 'Microbacterium phage Fireman' ,/*[abbrev]=*/NULL,/*[exemplarIsolate]=*/NULL,/*[isComplete]=*/ 'CG' ,/*[molecule]=*/ 'dsDNA' </v>
      </c>
      <c r="BB1089" s="60" t="str">
        <f t="shared" si="116"/>
        <v xml:space="preserve">,/*[change]=*/ 'Create new' ,/*[rank]=*/ 'species' </v>
      </c>
    </row>
    <row r="1090" spans="1:54" x14ac:dyDescent="0.2">
      <c r="A10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0" s="14">
        <v>1081</v>
      </c>
      <c r="D1090" s="16" t="s">
        <v>3166</v>
      </c>
      <c r="E1090" s="14" t="s">
        <v>5840</v>
      </c>
      <c r="F1090" s="16" t="s">
        <v>5512</v>
      </c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X1090" s="6"/>
      <c r="Y1090" s="6"/>
      <c r="Z1090" s="6"/>
      <c r="AA1090" s="6"/>
      <c r="AB1090" s="6"/>
      <c r="AC1090" s="6"/>
      <c r="AD1090" s="6"/>
      <c r="AE1090" s="6"/>
      <c r="AF1090" s="6" t="s">
        <v>247</v>
      </c>
      <c r="AG1090" s="6"/>
      <c r="AH1090" s="6" t="s">
        <v>2597</v>
      </c>
      <c r="AI1090" s="6"/>
      <c r="AJ1090" s="6" t="s">
        <v>3167</v>
      </c>
      <c r="AK1090" s="6"/>
      <c r="AL1090" s="6"/>
      <c r="AM1090" s="6"/>
      <c r="AN1090" s="10"/>
      <c r="AO1090" s="10"/>
      <c r="AP1090" s="6"/>
      <c r="AQ1090" s="10"/>
      <c r="AR1090" s="10"/>
      <c r="AS1090" s="10"/>
      <c r="AT1090" s="10" t="s">
        <v>10</v>
      </c>
      <c r="AU1090" s="10" t="s">
        <v>13</v>
      </c>
      <c r="AV1090" s="10"/>
      <c r="AW1090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'1081'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90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0" s="60" t="str">
        <f t="shared" ca="1" si="113"/>
        <v>/*[filename]=*/ 'ICTV MSL Release 35 2019 Changes.2.col_mapped.SQLinsert.xlsx' ,/*[sort]=*/ '1081'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0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0" s="60" t="str">
        <f t="shared" si="115"/>
        <v>,/*[subclass]=*/NULL,/*[order]=*/ 'Caudovirales' ,/*[suborder]=*/NULL,/*[family]=*/ 'Podoviridae' ,/*[subfamily]=*/NULL,/*[genus]=*/ 'Mukerjeevirus' ,/*[subgenus]=*/NULL,/*[species]=*/NULL,/*[isType]=*/NULL,/*[exemplarAccessions]=*/NULL,/*[exemplarName]=*/NULL,/*[abbrev]=*/NULL,/*[exemplarIsolate]=*/NULL,/*[isComplete]=*/NULL,/*[molecule]=*/NULL</v>
      </c>
      <c r="BB1090" s="60" t="str">
        <f t="shared" si="116"/>
        <v xml:space="preserve">,/*[change]=*/ 'Create new' ,/*[rank]=*/ 'genus' </v>
      </c>
    </row>
    <row r="1091" spans="1:54" x14ac:dyDescent="0.2">
      <c r="A10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1" s="14">
        <v>1082</v>
      </c>
      <c r="D1091" s="16" t="s">
        <v>3166</v>
      </c>
      <c r="E1091" s="14" t="s">
        <v>5840</v>
      </c>
      <c r="F1091" s="16" t="s">
        <v>5512</v>
      </c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X1091" s="6"/>
      <c r="Y1091" s="6"/>
      <c r="Z1091" s="6"/>
      <c r="AA1091" s="6"/>
      <c r="AB1091" s="6"/>
      <c r="AC1091" s="6"/>
      <c r="AD1091" s="6"/>
      <c r="AE1091" s="6"/>
      <c r="AF1091" s="6" t="s">
        <v>247</v>
      </c>
      <c r="AG1091" s="6"/>
      <c r="AH1091" s="6" t="s">
        <v>2597</v>
      </c>
      <c r="AI1091" s="6"/>
      <c r="AJ1091" s="6" t="s">
        <v>3167</v>
      </c>
      <c r="AK1091" s="6"/>
      <c r="AL1091" s="6" t="s">
        <v>3168</v>
      </c>
      <c r="AM1091" s="5">
        <v>1</v>
      </c>
      <c r="AN1091" s="6" t="s">
        <v>3169</v>
      </c>
      <c r="AO1091" s="6" t="s">
        <v>3170</v>
      </c>
      <c r="AP1091" s="6"/>
      <c r="AQ1091" s="10"/>
      <c r="AR1091" s="10" t="s">
        <v>29</v>
      </c>
      <c r="AS1091" s="10" t="s">
        <v>22</v>
      </c>
      <c r="AT1091" s="10" t="s">
        <v>19</v>
      </c>
      <c r="AU1091" s="10" t="s">
        <v>11</v>
      </c>
      <c r="AV1091" s="10"/>
      <c r="AW1091" s="60" t="str">
        <f t="shared" ca="1" si="11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'1082'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48B1' ,/*[isType]=*/ '1' ,/*[exemplarAccessions]=*/ 'MG592591' ,/*[exemplarName]=*/ 'Vibrio phage 1.224.A._10N.261.48.B1'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91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1" s="60" t="str">
        <f t="shared" ca="1" si="113"/>
        <v>/*[filename]=*/ 'ICTV MSL Release 35 2019 Changes.2.col_mapped.SQLinsert.xlsx' ,/*[sort]=*/ '1082'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1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1" s="60" t="str">
        <f t="shared" si="115"/>
        <v xml:space="preserve">,/*[subclass]=*/NULL,/*[order]=*/ 'Caudovirales' ,/*[suborder]=*/NULL,/*[family]=*/ 'Podoviridae' ,/*[subfamily]=*/NULL,/*[genus]=*/ 'Mukerjeevirus' ,/*[subgenus]=*/NULL,/*[species]=*/ 'Vibrio virus 48B1' ,/*[isType]=*/ '1' ,/*[exemplarAccessions]=*/ 'MG592591' ,/*[exemplarName]=*/ 'Vibrio phage 1.224.A._10N.261.48.B1' ,/*[abbrev]=*/NULL,/*[exemplarIsolate]=*/NULL,/*[isComplete]=*/ 'PG' ,/*[molecule]=*/ 'dsDNA' </v>
      </c>
      <c r="BB1091" s="60" t="str">
        <f t="shared" si="116"/>
        <v xml:space="preserve">,/*[change]=*/ 'Create new; assign as type species' ,/*[rank]=*/ 'species' </v>
      </c>
    </row>
    <row r="1092" spans="1:54" x14ac:dyDescent="0.2">
      <c r="A10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2" s="14">
        <v>1083</v>
      </c>
      <c r="D1092" s="16" t="s">
        <v>3166</v>
      </c>
      <c r="E1092" s="14" t="s">
        <v>5840</v>
      </c>
      <c r="F1092" s="16" t="s">
        <v>5512</v>
      </c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X1092" s="6"/>
      <c r="Y1092" s="6"/>
      <c r="Z1092" s="6"/>
      <c r="AA1092" s="6"/>
      <c r="AB1092" s="6"/>
      <c r="AC1092" s="6"/>
      <c r="AD1092" s="6"/>
      <c r="AE1092" s="6"/>
      <c r="AF1092" s="6" t="s">
        <v>247</v>
      </c>
      <c r="AG1092" s="6"/>
      <c r="AH1092" s="6" t="s">
        <v>2597</v>
      </c>
      <c r="AI1092" s="6"/>
      <c r="AJ1092" s="6" t="s">
        <v>3167</v>
      </c>
      <c r="AK1092" s="6"/>
      <c r="AL1092" s="6" t="s">
        <v>3171</v>
      </c>
      <c r="AM1092" s="5">
        <v>0</v>
      </c>
      <c r="AN1092" s="6" t="s">
        <v>3172</v>
      </c>
      <c r="AO1092" s="6" t="s">
        <v>3173</v>
      </c>
      <c r="AP1092" s="6"/>
      <c r="AQ1092" s="10"/>
      <c r="AR1092" s="10" t="s">
        <v>29</v>
      </c>
      <c r="AS1092" s="10" t="s">
        <v>22</v>
      </c>
      <c r="AT1092" s="10" t="s">
        <v>10</v>
      </c>
      <c r="AU1092" s="10" t="s">
        <v>11</v>
      </c>
      <c r="AV1092" s="10"/>
      <c r="AW1092" s="60" t="str">
        <f t="shared" ref="AW1092:AW1155" ca="1" si="117">CLEAN(
CONCATENATE(
"insert into [",MID(AW$1,4,100),"] (",
      AX1092,
      "/* "",[_comments]"" */ ",
") values (",
AY1092,AZ1092,BA1092,BB1092,
CONCATENATE("/*,_comment='loaded from ",SUBSTITUTE(CELL("filename",AX1091),"'","''"),"'*/"),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'1083'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51A7' ,/*[isType]=*/ '0' ,/*[exemplarAccessions]=*/ 'MG592625' ,/*[exemplarName]=*/ 'Vibrio phage 1.261.O._10N.286.51.A7'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092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2" s="60" t="str">
        <f t="shared" ca="1" si="113"/>
        <v>/*[filename]=*/ 'ICTV MSL Release 35 2019 Changes.2.col_mapped.SQLinsert.xlsx' ,/*[sort]=*/ '1083'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2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2" s="60" t="str">
        <f t="shared" si="115"/>
        <v xml:space="preserve">,/*[subclass]=*/NULL,/*[order]=*/ 'Caudovirales' ,/*[suborder]=*/NULL,/*[family]=*/ 'Podoviridae' ,/*[subfamily]=*/NULL,/*[genus]=*/ 'Mukerjeevirus' ,/*[subgenus]=*/NULL,/*[species]=*/ 'Vibrio virus 51A7' ,/*[isType]=*/ '0' ,/*[exemplarAccessions]=*/ 'MG592625' ,/*[exemplarName]=*/ 'Vibrio phage 1.261.O._10N.286.51.A7' ,/*[abbrev]=*/NULL,/*[exemplarIsolate]=*/NULL,/*[isComplete]=*/ 'PG' ,/*[molecule]=*/ 'dsDNA' </v>
      </c>
      <c r="BB1092" s="60" t="str">
        <f t="shared" si="116"/>
        <v xml:space="preserve">,/*[change]=*/ 'Create new' ,/*[rank]=*/ 'species' </v>
      </c>
    </row>
    <row r="1093" spans="1:54" x14ac:dyDescent="0.2">
      <c r="A10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3" s="14">
        <v>1084</v>
      </c>
      <c r="D1093" s="16" t="s">
        <v>3166</v>
      </c>
      <c r="E1093" s="14" t="s">
        <v>5840</v>
      </c>
      <c r="F1093" s="16" t="s">
        <v>5512</v>
      </c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X1093" s="6"/>
      <c r="Y1093" s="6"/>
      <c r="Z1093" s="6"/>
      <c r="AA1093" s="6"/>
      <c r="AB1093" s="6"/>
      <c r="AC1093" s="6"/>
      <c r="AD1093" s="6"/>
      <c r="AE1093" s="6"/>
      <c r="AF1093" s="6" t="s">
        <v>247</v>
      </c>
      <c r="AG1093" s="6"/>
      <c r="AH1093" s="6" t="s">
        <v>2597</v>
      </c>
      <c r="AI1093" s="6"/>
      <c r="AJ1093" s="6" t="s">
        <v>3167</v>
      </c>
      <c r="AK1093" s="6"/>
      <c r="AL1093" s="6" t="s">
        <v>3174</v>
      </c>
      <c r="AM1093" s="5">
        <v>0</v>
      </c>
      <c r="AN1093" s="6" t="s">
        <v>3175</v>
      </c>
      <c r="AO1093" s="6" t="s">
        <v>3176</v>
      </c>
      <c r="AP1093" s="6"/>
      <c r="AQ1093" s="10"/>
      <c r="AR1093" s="10" t="s">
        <v>29</v>
      </c>
      <c r="AS1093" s="10" t="s">
        <v>22</v>
      </c>
      <c r="AT1093" s="10" t="s">
        <v>10</v>
      </c>
      <c r="AU1093" s="10" t="s">
        <v>11</v>
      </c>
      <c r="AV1093" s="10"/>
      <c r="AW1093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'1084'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52B1' ,/*[isType]=*/ '0' ,/*[exemplarAccessions]=*/ 'MG592536' ,/*[exemplarName]=*/ 'Vibrio phage 1.169.O._10N.261.52.B1'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093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3" s="60" t="str">
        <f t="shared" ca="1" si="113"/>
        <v>/*[filename]=*/ 'ICTV MSL Release 35 2019 Changes.2.col_mapped.SQLinsert.xlsx' ,/*[sort]=*/ '1084'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3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3" s="60" t="str">
        <f t="shared" si="115"/>
        <v xml:space="preserve">,/*[subclass]=*/NULL,/*[order]=*/ 'Caudovirales' ,/*[suborder]=*/NULL,/*[family]=*/ 'Podoviridae' ,/*[subfamily]=*/NULL,/*[genus]=*/ 'Mukerjeevirus' ,/*[subgenus]=*/NULL,/*[species]=*/ 'Vibrio virus 52B1' ,/*[isType]=*/ '0' ,/*[exemplarAccessions]=*/ 'MG592536' ,/*[exemplarName]=*/ 'Vibrio phage 1.169.O._10N.261.52.B1' ,/*[abbrev]=*/NULL,/*[exemplarIsolate]=*/NULL,/*[isComplete]=*/ 'PG' ,/*[molecule]=*/ 'dsDNA' </v>
      </c>
      <c r="BB1093" s="60" t="str">
        <f t="shared" si="116"/>
        <v xml:space="preserve">,/*[change]=*/ 'Create new' ,/*[rank]=*/ 'species' </v>
      </c>
    </row>
    <row r="1094" spans="1:54" x14ac:dyDescent="0.2">
      <c r="A10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4" s="14">
        <v>1085</v>
      </c>
      <c r="D1094" s="16" t="s">
        <v>3166</v>
      </c>
      <c r="E1094" s="14" t="s">
        <v>5840</v>
      </c>
      <c r="F1094" s="16" t="s">
        <v>5512</v>
      </c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X1094" s="6"/>
      <c r="Y1094" s="6"/>
      <c r="Z1094" s="6"/>
      <c r="AA1094" s="6"/>
      <c r="AB1094" s="6"/>
      <c r="AC1094" s="6"/>
      <c r="AD1094" s="6"/>
      <c r="AE1094" s="6"/>
      <c r="AF1094" s="6" t="s">
        <v>247</v>
      </c>
      <c r="AG1094" s="6"/>
      <c r="AH1094" s="6" t="s">
        <v>2597</v>
      </c>
      <c r="AI1094" s="6"/>
      <c r="AJ1094" s="6" t="s">
        <v>3167</v>
      </c>
      <c r="AK1094" s="6"/>
      <c r="AL1094" s="6" t="s">
        <v>3177</v>
      </c>
      <c r="AM1094" s="5">
        <v>0</v>
      </c>
      <c r="AN1094" s="6" t="s">
        <v>3178</v>
      </c>
      <c r="AO1094" s="6" t="s">
        <v>3179</v>
      </c>
      <c r="AP1094" s="6"/>
      <c r="AQ1094" s="10"/>
      <c r="AR1094" s="10" t="s">
        <v>29</v>
      </c>
      <c r="AS1094" s="10" t="s">
        <v>22</v>
      </c>
      <c r="AT1094" s="10" t="s">
        <v>10</v>
      </c>
      <c r="AU1094" s="10" t="s">
        <v>11</v>
      </c>
      <c r="AV1094" s="10"/>
      <c r="AW1094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'1085'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51A6' ,/*[isType]=*/ '0' ,/*[exemplarAccessions]=*/ 'MG592554' ,/*[exemplarName]=*/ 'Vibrio phage 1.188.A._10N.286.51.A6'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094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4" s="60" t="str">
        <f t="shared" ca="1" si="113"/>
        <v>/*[filename]=*/ 'ICTV MSL Release 35 2019 Changes.2.col_mapped.SQLinsert.xlsx' ,/*[sort]=*/ '1085'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4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4" s="60" t="str">
        <f t="shared" si="115"/>
        <v xml:space="preserve">,/*[subclass]=*/NULL,/*[order]=*/ 'Caudovirales' ,/*[suborder]=*/NULL,/*[family]=*/ 'Podoviridae' ,/*[subfamily]=*/NULL,/*[genus]=*/ 'Mukerjeevirus' ,/*[subgenus]=*/NULL,/*[species]=*/ 'Vibrio virus 51A6' ,/*[isType]=*/ '0' ,/*[exemplarAccessions]=*/ 'MG592554' ,/*[exemplarName]=*/ 'Vibrio phage 1.188.A._10N.286.51.A6' ,/*[abbrev]=*/NULL,/*[exemplarIsolate]=*/NULL,/*[isComplete]=*/ 'PG' ,/*[molecule]=*/ 'dsDNA' </v>
      </c>
      <c r="BB1094" s="60" t="str">
        <f t="shared" si="116"/>
        <v xml:space="preserve">,/*[change]=*/ 'Create new' ,/*[rank]=*/ 'species' </v>
      </c>
    </row>
    <row r="1095" spans="1:54" x14ac:dyDescent="0.2">
      <c r="A10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5" s="14">
        <v>1086</v>
      </c>
      <c r="D1095" s="16" t="s">
        <v>3180</v>
      </c>
      <c r="E1095" s="14" t="s">
        <v>5841</v>
      </c>
      <c r="F1095" s="16" t="s">
        <v>5513</v>
      </c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X1095" s="6"/>
      <c r="Y1095" s="6"/>
      <c r="Z1095" s="6"/>
      <c r="AA1095" s="6"/>
      <c r="AB1095" s="6"/>
      <c r="AC1095" s="6"/>
      <c r="AD1095" s="6"/>
      <c r="AE1095" s="6"/>
      <c r="AF1095" s="6" t="s">
        <v>247</v>
      </c>
      <c r="AG1095" s="6"/>
      <c r="AH1095" s="6" t="s">
        <v>248</v>
      </c>
      <c r="AI1095" s="6"/>
      <c r="AJ1095" s="6" t="s">
        <v>3181</v>
      </c>
      <c r="AK1095" s="6"/>
      <c r="AL1095" s="6"/>
      <c r="AM1095" s="6"/>
      <c r="AN1095" s="10"/>
      <c r="AO1095" s="10"/>
      <c r="AP1095" s="6"/>
      <c r="AQ1095" s="10"/>
      <c r="AR1095" s="10"/>
      <c r="AS1095" s="10"/>
      <c r="AT1095" s="10" t="s">
        <v>10</v>
      </c>
      <c r="AU1095" s="10" t="s">
        <v>13</v>
      </c>
      <c r="AV1095" s="10"/>
      <c r="AW1095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'1086'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'Murrayvirus'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95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5" s="60" t="str">
        <f t="shared" ca="1" si="113"/>
        <v>/*[filename]=*/ 'ICTV MSL Release 35 2019 Changes.2.col_mapped.SQLinsert.xlsx' ,/*[sort]=*/ '1086'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</v>
      </c>
      <c r="AZ1095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5" s="60" t="str">
        <f t="shared" si="115"/>
        <v>,/*[subclass]=*/NULL,/*[order]=*/ 'Caudovirales' ,/*[suborder]=*/NULL,/*[family]=*/ 'Siphoviridae' ,/*[subfamily]=*/NULL,/*[genus]=*/ 'Murrayvirus' ,/*[subgenus]=*/NULL,/*[species]=*/NULL,/*[isType]=*/NULL,/*[exemplarAccessions]=*/NULL,/*[exemplarName]=*/NULL,/*[abbrev]=*/NULL,/*[exemplarIsolate]=*/NULL,/*[isComplete]=*/NULL,/*[molecule]=*/NULL</v>
      </c>
      <c r="BB1095" s="60" t="str">
        <f t="shared" si="116"/>
        <v xml:space="preserve">,/*[change]=*/ 'Create new' ,/*[rank]=*/ 'genus' </v>
      </c>
    </row>
    <row r="1096" spans="1:54" x14ac:dyDescent="0.2">
      <c r="A10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6" s="14">
        <v>1087</v>
      </c>
      <c r="D1096" s="16" t="s">
        <v>3180</v>
      </c>
      <c r="E1096" s="14" t="s">
        <v>5841</v>
      </c>
      <c r="F1096" s="16" t="s">
        <v>5513</v>
      </c>
      <c r="G1096" s="24"/>
      <c r="H1096" s="24"/>
      <c r="I1096" s="24"/>
      <c r="J1096" s="24"/>
      <c r="K1096" s="24"/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X1096" s="6"/>
      <c r="Y1096" s="6"/>
      <c r="Z1096" s="6"/>
      <c r="AA1096" s="6"/>
      <c r="AB1096" s="6"/>
      <c r="AC1096" s="6"/>
      <c r="AD1096" s="6"/>
      <c r="AE1096" s="6"/>
      <c r="AF1096" s="6" t="s">
        <v>247</v>
      </c>
      <c r="AG1096" s="6"/>
      <c r="AH1096" s="6" t="s">
        <v>248</v>
      </c>
      <c r="AI1096" s="6"/>
      <c r="AJ1096" s="6" t="s">
        <v>3181</v>
      </c>
      <c r="AK1096" s="6"/>
      <c r="AL1096" s="6" t="s">
        <v>3182</v>
      </c>
      <c r="AM1096" s="5">
        <v>1</v>
      </c>
      <c r="AN1096" s="10" t="s">
        <v>3183</v>
      </c>
      <c r="AO1096" s="10" t="s">
        <v>3184</v>
      </c>
      <c r="AP1096" s="6"/>
      <c r="AQ1096" s="10"/>
      <c r="AR1096" s="10" t="s">
        <v>8</v>
      </c>
      <c r="AS1096" s="10" t="s">
        <v>22</v>
      </c>
      <c r="AT1096" s="10" t="s">
        <v>19</v>
      </c>
      <c r="AU1096" s="10" t="s">
        <v>11</v>
      </c>
      <c r="AV1096" s="10"/>
      <c r="AW1096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'1087'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'Murrayvirus' ,/*[subgenus]=*/NULL,/*[species]=*/ 'Escherichia virus EC2' ,/*[isType]=*/ '1' ,/*[exemplarAccessions]=*/ 'KF591601.1' ,/*[exemplarName]=*/ 'Enterobacteria phage IME_EC2'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96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6" s="60" t="str">
        <f t="shared" ca="1" si="113"/>
        <v>/*[filename]=*/ 'ICTV MSL Release 35 2019 Changes.2.col_mapped.SQLinsert.xlsx' ,/*[sort]=*/ '1087'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</v>
      </c>
      <c r="AZ1096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6" s="60" t="str">
        <f t="shared" si="115"/>
        <v xml:space="preserve">,/*[subclass]=*/NULL,/*[order]=*/ 'Caudovirales' ,/*[suborder]=*/NULL,/*[family]=*/ 'Siphoviridae' ,/*[subfamily]=*/NULL,/*[genus]=*/ 'Murrayvirus' ,/*[subgenus]=*/NULL,/*[species]=*/ 'Escherichia virus EC2' ,/*[isType]=*/ '1' ,/*[exemplarAccessions]=*/ 'KF591601.1' ,/*[exemplarName]=*/ 'Enterobacteria phage IME_EC2' ,/*[abbrev]=*/NULL,/*[exemplarIsolate]=*/NULL,/*[isComplete]=*/ 'CG' ,/*[molecule]=*/ 'dsDNA' </v>
      </c>
      <c r="BB1096" s="60" t="str">
        <f t="shared" si="116"/>
        <v xml:space="preserve">,/*[change]=*/ 'Create new; assign as type species' ,/*[rank]=*/ 'species' </v>
      </c>
    </row>
    <row r="1097" spans="1:54" x14ac:dyDescent="0.2">
      <c r="A10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7" s="14">
        <v>1088</v>
      </c>
      <c r="D1097" s="16" t="s">
        <v>3180</v>
      </c>
      <c r="E1097" s="14" t="s">
        <v>5841</v>
      </c>
      <c r="F1097" s="16" t="s">
        <v>5513</v>
      </c>
      <c r="G1097" s="24"/>
      <c r="H1097" s="24"/>
      <c r="I1097" s="24"/>
      <c r="J1097" s="24"/>
      <c r="K1097" s="24"/>
      <c r="L1097" s="24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X1097" s="6"/>
      <c r="Y1097" s="6"/>
      <c r="Z1097" s="6"/>
      <c r="AA1097" s="6"/>
      <c r="AB1097" s="6"/>
      <c r="AC1097" s="6"/>
      <c r="AD1097" s="6"/>
      <c r="AE1097" s="6"/>
      <c r="AF1097" s="6" t="s">
        <v>247</v>
      </c>
      <c r="AG1097" s="6"/>
      <c r="AH1097" s="6" t="s">
        <v>248</v>
      </c>
      <c r="AI1097" s="6"/>
      <c r="AJ1097" s="6" t="s">
        <v>3181</v>
      </c>
      <c r="AK1097" s="6"/>
      <c r="AL1097" s="6" t="s">
        <v>3185</v>
      </c>
      <c r="AM1097" s="5">
        <v>0</v>
      </c>
      <c r="AN1097" s="10" t="s">
        <v>3186</v>
      </c>
      <c r="AO1097" s="10" t="s">
        <v>3187</v>
      </c>
      <c r="AP1097" s="6"/>
      <c r="AQ1097" s="10"/>
      <c r="AR1097" s="10" t="s">
        <v>8</v>
      </c>
      <c r="AS1097" s="10" t="s">
        <v>22</v>
      </c>
      <c r="AT1097" s="10" t="s">
        <v>10</v>
      </c>
      <c r="AU1097" s="10" t="s">
        <v>11</v>
      </c>
      <c r="AV1097" s="10"/>
      <c r="AW1097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'1088'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'Murrayvirus' ,/*[subgenus]=*/NULL,/*[species]=*/ 'Salmonella virus Lumpael' ,/*[isType]=*/ '0' ,/*[exemplarAccessions]=*/ 'MK125141.1' ,/*[exemplarName]=*/ 'Salmonella phage Lumpael'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97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7" s="60" t="str">
        <f t="shared" ca="1" si="113"/>
        <v>/*[filename]=*/ 'ICTV MSL Release 35 2019 Changes.2.col_mapped.SQLinsert.xlsx' ,/*[sort]=*/ '1088'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</v>
      </c>
      <c r="AZ1097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7" s="60" t="str">
        <f t="shared" si="115"/>
        <v xml:space="preserve">,/*[subclass]=*/NULL,/*[order]=*/ 'Caudovirales' ,/*[suborder]=*/NULL,/*[family]=*/ 'Siphoviridae' ,/*[subfamily]=*/NULL,/*[genus]=*/ 'Murrayvirus' ,/*[subgenus]=*/NULL,/*[species]=*/ 'Salmonella virus Lumpael' ,/*[isType]=*/ '0' ,/*[exemplarAccessions]=*/ 'MK125141.1' ,/*[exemplarName]=*/ 'Salmonella phage Lumpael' ,/*[abbrev]=*/NULL,/*[exemplarIsolate]=*/NULL,/*[isComplete]=*/ 'CG' ,/*[molecule]=*/ 'dsDNA' </v>
      </c>
      <c r="BB1097" s="60" t="str">
        <f t="shared" si="116"/>
        <v xml:space="preserve">,/*[change]=*/ 'Create new' ,/*[rank]=*/ 'species' </v>
      </c>
    </row>
    <row r="1098" spans="1:54" x14ac:dyDescent="0.2">
      <c r="A10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8" s="14">
        <v>1089</v>
      </c>
      <c r="D1098" s="16" t="s">
        <v>3188</v>
      </c>
      <c r="E1098" s="14" t="s">
        <v>5842</v>
      </c>
      <c r="F1098" s="16" t="s">
        <v>5514</v>
      </c>
      <c r="G1098" s="24"/>
      <c r="H1098" s="24"/>
      <c r="I1098" s="24"/>
      <c r="J1098" s="24"/>
      <c r="K1098" s="24"/>
      <c r="L1098" s="24"/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X1098" s="6"/>
      <c r="Y1098" s="6"/>
      <c r="Z1098" s="6"/>
      <c r="AA1098" s="6"/>
      <c r="AB1098" s="6"/>
      <c r="AC1098" s="6"/>
      <c r="AD1098" s="6"/>
      <c r="AE1098" s="6"/>
      <c r="AF1098" s="6" t="s">
        <v>247</v>
      </c>
      <c r="AG1098" s="6"/>
      <c r="AH1098" s="6" t="s">
        <v>319</v>
      </c>
      <c r="AI1098" s="6"/>
      <c r="AJ1098" s="6" t="s">
        <v>3189</v>
      </c>
      <c r="AK1098" s="6"/>
      <c r="AL1098" s="6"/>
      <c r="AM1098" s="6"/>
      <c r="AN1098" s="10"/>
      <c r="AO1098" s="10"/>
      <c r="AP1098" s="6"/>
      <c r="AQ1098" s="10"/>
      <c r="AR1098" s="10"/>
      <c r="AS1098" s="10"/>
      <c r="AT1098" s="10" t="s">
        <v>10</v>
      </c>
      <c r="AU1098" s="10" t="s">
        <v>13</v>
      </c>
      <c r="AV1098" s="10"/>
      <c r="AW1098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'Heilongjiangvirus'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98" s="60" t="str">
        <f t="shared" si="11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8" s="60" t="str">
        <f t="shared" ca="1" si="113"/>
        <v>/*[filename]=*/ 'ICTV MSL Release 35 2019 Changes.2.col_mapped.SQLinsert.xlsx' ,/*[sort]=*/ '1089'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098" s="60" t="str">
        <f t="shared" si="11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8" s="60" t="str">
        <f t="shared" si="115"/>
        <v>,/*[subclass]=*/NULL,/*[order]=*/ 'Caudovirales' ,/*[suborder]=*/NULL,/*[family]=*/ 'Myoviridae' ,/*[subfamily]=*/NULL,/*[genus]=*/ 'Heilongjiangvirus' ,/*[subgenus]=*/NULL,/*[species]=*/NULL,/*[isType]=*/NULL,/*[exemplarAccessions]=*/NULL,/*[exemplarName]=*/NULL,/*[abbrev]=*/NULL,/*[exemplarIsolate]=*/NULL,/*[isComplete]=*/NULL,/*[molecule]=*/NULL</v>
      </c>
      <c r="BB1098" s="60" t="str">
        <f t="shared" si="116"/>
        <v xml:space="preserve">,/*[change]=*/ 'Create new' ,/*[rank]=*/ 'genus' </v>
      </c>
    </row>
    <row r="1099" spans="1:54" x14ac:dyDescent="0.2">
      <c r="A10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9" s="14">
        <v>1090</v>
      </c>
      <c r="D1099" s="16" t="s">
        <v>3188</v>
      </c>
      <c r="E1099" s="14" t="s">
        <v>5842</v>
      </c>
      <c r="F1099" s="16" t="s">
        <v>5514</v>
      </c>
      <c r="G1099" s="24"/>
      <c r="H1099" s="24"/>
      <c r="I1099" s="24"/>
      <c r="J1099" s="24"/>
      <c r="K1099" s="24"/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X1099" s="6"/>
      <c r="Y1099" s="6"/>
      <c r="Z1099" s="6"/>
      <c r="AA1099" s="6"/>
      <c r="AB1099" s="6"/>
      <c r="AC1099" s="6"/>
      <c r="AD1099" s="6"/>
      <c r="AE1099" s="6"/>
      <c r="AF1099" s="6" t="s">
        <v>247</v>
      </c>
      <c r="AG1099" s="6"/>
      <c r="AH1099" s="6" t="s">
        <v>319</v>
      </c>
      <c r="AI1099" s="6"/>
      <c r="AJ1099" s="6" t="s">
        <v>3189</v>
      </c>
      <c r="AK1099" s="6"/>
      <c r="AL1099" s="6" t="s">
        <v>3190</v>
      </c>
      <c r="AM1099" s="5">
        <v>1</v>
      </c>
      <c r="AN1099" s="10" t="s">
        <v>3191</v>
      </c>
      <c r="AO1099" s="10" t="s">
        <v>3192</v>
      </c>
      <c r="AP1099" s="6"/>
      <c r="AQ1099" s="10"/>
      <c r="AR1099" s="10" t="s">
        <v>8</v>
      </c>
      <c r="AS1099" s="10" t="s">
        <v>22</v>
      </c>
      <c r="AT1099" s="10" t="s">
        <v>19</v>
      </c>
      <c r="AU1099" s="10" t="s">
        <v>11</v>
      </c>
      <c r="AV1099" s="10"/>
      <c r="AW1099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'Heilongjiangvirus' ,/*[subgenus]=*/NULL,/*[species]=*/ 'Lactobacillus virus Lb' ,/*[isType]=*/ '1' ,/*[exemplarAccessions]=*/ 'MG020111.1' ,/*[exemplarName]=*/ 'Lactobacillus phage Lb'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99" s="60" t="str">
        <f t="shared" ref="AX1099:AX1162" si="118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9" s="60" t="str">
        <f t="shared" ref="AY1099:AY1162" ca="1" si="119">CONCATENATE(
CONCATENATE("/*[",A$1,"]=*/",IF(ISBLANK(A1099),"NULL",CONCATENATE(" '",SUBSTITUTE(A1099,"'","''"),"' ")),
CONCATENATE(",/*[",B$1,"]=*/",IF(ISBLANK(B1099),"NULL",CONCATENATE(" '",SUBSTITUTE(B1099,"'","''"),"' "))),
CONCATENATE(",/*[",C$1,"]=*/",IF(ISBLANK(C1099),"NULL",CONCATENATE(" '",SUBSTITUTE(C1099,"'","''"),"' "))),
CONCATENATE(",/*[",D$1,"]=*/",IF(ISBLANK(D1099),"NULL",CONCATENATE(" '",SUBSTITUTE(D1099,"'","''"),"' "))),
CONCATENATE(",/*[",E$1,"]=*/",IF(ISBLANK(E1099),"NULL",CONCATENATE(" '",SUBSTITUTE(E1099,"'","''"),"' "))),
CONCATENATE(",/*[",F$1,"]=*/",IF(ISBLANK(F1099),"NULL",CONCATENATE(" '",SUBSTITUTE(F1099,"'","''"),"' "))),
CONCATENATE(",/*[",G$1,"]=*/",IF(ISBLANK(G1099),"NULL",CONCATENATE(" '",SUBSTITUTE(G1099,"'","''"),"' "))),
CONCATENATE(",/*[",H$1,"]=*/",IF(ISBLANK(H1099),"NULL",CONCATENATE(" '",SUBSTITUTE(H1099,"'","''"),"' "))),
CONCATENATE(",/*[",I$1,"]=*/",IF(ISBLANK(I1099),"NULL",CONCATENATE(" '",SUBSTITUTE(I1099,"'","''"),"' "))),
CONCATENATE(",/*[",J$1,"]=*/",IF(ISBLANK(J1099),"NULL",CONCATENATE(" '",SUBSTITUTE(J1099,"'","''"),"' "))),
CONCATENATE(",/*[",K$1,"]=*/",IF(ISBLANK(K1099),"NULL",CONCATENATE(" '",SUBSTITUTE(K1099,"'","''"),"' "))),
CONCATENATE(",/*[",L$1,"]=*/",IF(ISBLANK(L1099),"NULL",CONCATENATE(" '",SUBSTITUTE(L1099,"'","''"),"' "))),
CONCATENATE(",/*[",M$1,"]=*/",IF(ISBLANK(M1099),"NULL",CONCATENATE(" '",SUBSTITUTE(M1099,"'","''"),"' "))),
CONCATENATE(",/*[",N$1,"]=*/",IF(ISBLANK(N1099),"NULL",CONCATENATE(" '",SUBSTITUTE(N1099,"'","''"),"' "))),
CONCATENATE(",/*[",O$1,"]=*/",IF(ISBLANK(O1099),"NULL",CONCATENATE(" '",SUBSTITUTE(O1099,"'","''"),"' "))),
))</f>
        <v>/*[filename]=*/ 'ICTV MSL Release 35 2019 Changes.2.col_mapped.SQLinsert.xlsx' ,/*[sort]=*/ '1090'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099" s="60" t="str">
        <f t="shared" ref="AZ1099:AZ1162" si="120">CONCATENATE(
CONCATENATE(",/*[",P$1,"]=*/",IF(ISBLANK(P1099),"NULL",CONCATENATE(" '",SUBSTITUTE(P1099,"'","''"),"' " ))),
CONCATENATE(",/*[",Q$1,"]=*/",IF(ISBLANK(Q1099),"NULL",CONCATENATE(" '",SUBSTITUTE(Q1099,"'","''"),"' " ))),
CONCATENATE(",/*[",R$1,"]=*/",IF(ISBLANK(R1099),"NULL",CONCATENATE(" '",SUBSTITUTE(R1099,"'","''"),"' " ))),
CONCATENATE(",/*[",S$1,"]=*/",IF(ISBLANK(S1099),"NULL",CONCATENATE(" '",SUBSTITUTE(S1099,"'","''"),"' " ))),
CONCATENATE(",/*[",T$1,"]=*/",IF(ISBLANK(T1099),"NULL",CONCATENATE(" '",SUBSTITUTE(T1099,"'","''"),"' " ))),
CONCATENATE(",/*[",U$1,"]=*/",IF(ISBLANK(U1099),"NULL",CONCATENATE(" '",SUBSTITUTE(U1099,"'","''"),"' " ))),
CONCATENATE(",/*[",V$1,"]=*/",IF(ISBLANK(V1099),"NULL",CONCATENATE(" '",SUBSTITUTE(V1099,"'","''"),"' " ))),
CONCATENATE(",/*[",W$1,"]=*/",IF(ISBLANK(W1099),"NULL",CONCATENATE(" '",SUBSTITUTE(W1099,"'","''"),"' " ))),
CONCATENATE(",/*[",X$1,"]=*/",IF(ISBLANK(X1099),"NULL",CONCATENATE(" '",SUBSTITUTE(X1099,"'","''"),"' " ))),
CONCATENATE(",/*[",Y$1,"]=*/",IF(ISBLANK(Y1099),"NULL",CONCATENATE(" '",SUBSTITUTE(Y1099,"'","''"),"' " ))),
CONCATENATE(",/*[",Z$1,"]=*/",IF(ISBLANK(Z1099),"NULL",CONCATENATE(" '",SUBSTITUTE(Z1099,"'","''"),"' " ))),
CONCATENATE(",/*[",AA$1,"]=*/",IF(ISBLANK(AA1099),"NULL",CONCATENATE(" '",SUBSTITUTE(AA1099,"'","''"),"' " ))),
CONCATENATE(",/*[",AB$1,"]=*/",IF(ISBLANK(AB1099),"NULL",CONCATENATE(" '",SUBSTITUTE(AB1099,"'","''"),"' " ))),
CONCATENATE(",/*[",AC$1,"]=*/",IF(ISBLANK(AC1099),"NULL",CONCATENATE(" '",SUBSTITUTE(AC1099,"'","''"),"' " ))),
CONCATENATE(",/*[",AD$1,"]=*/",IF(ISBLANK(AD1099),"NULL",CONCATENATE(" '",SUBSTITUTE(AD1099,"'","''"),"'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9" s="60" t="str">
        <f t="shared" ref="BA1099:BA1162" si="121">CONCATENATE(
CONCATENATE(",/*[",AE$1,"]=*/",IF(ISBLANK(AE1099),"NULL",CONCATENATE(" '",SUBSTITUTE(AE1099,"'","''"),"' " ))),
CONCATENATE(",/*[",AF$1,"]=*/",IF(ISBLANK(AF1099),"NULL",CONCATENATE(" '",SUBSTITUTE(AF1099,"'","''"),"' " ))),
CONCATENATE(",/*[",AG$1,"]=*/",IF(ISBLANK(AG1099),"NULL",CONCATENATE(" '",SUBSTITUTE(AG1099,"'","''"),"' " ))),
CONCATENATE(",/*[",AH$1,"]=*/",IF(ISBLANK(AH1099),"NULL",CONCATENATE(" '",SUBSTITUTE(AH1099,"'","''"),"' " ))),
CONCATENATE(",/*[",AI$1,"]=*/",IF(ISBLANK(AI1099),"NULL",CONCATENATE(" '",SUBSTITUTE(AI1099,"'","''"),"' " ))),
CONCATENATE(",/*[",AJ$1,"]=*/",IF(ISBLANK(AJ1099),"NULL",CONCATENATE(" '",SUBSTITUTE(AJ1099,"'","''"),"' " ))),
CONCATENATE(",/*[",AK$1,"]=*/",IF(ISBLANK(AK1099),"NULL",CONCATENATE(" '",SUBSTITUTE(AK1099,"'","''"),"' " ))),
CONCATENATE(",/*[",AL$1,"]=*/",IF(ISBLANK(AL1099),"NULL",CONCATENATE(" '",SUBSTITUTE(AL1099,"'","''"),"' " ))),
CONCATENATE(",/*[",AM$1,"]=*/",IF(ISBLANK(AM1099),"NULL",CONCATENATE(" '",SUBSTITUTE(AM1099,"'","''"),"' " ))),
CONCATENATE(",/*[",AN$1,"]=*/",IF(ISBLANK(AN1099),"NULL",CONCATENATE(" '",SUBSTITUTE(AN1099,"'","''"),"' " ))),
CONCATENATE(",/*[",AO$1,"]=*/",IF(ISBLANK(AO1099),"NULL",CONCATENATE(" '",SUBSTITUTE(AO1099,"'","''"),"' " ))),
CONCATENATE(",/*[",AP$1,"]=*/",IF(ISBLANK(AP1099),"NULL",CONCATENATE(" '",SUBSTITUTE(AP1099,"'","''"),"' " ))),
CONCATENATE(",/*[",AQ$1,"]=*/",IF(ISBLANK(AQ1099),"NULL",CONCATENATE(" '",SUBSTITUTE(AQ1099,"'","''"),"' " ))),
CONCATENATE(",/*[",AR$1,"]=*/",IF(ISBLANK(AR1099),"NULL",CONCATENATE(" '",SUBSTITUTE(AR1099,"'","''"),"' " ))),
CONCATENATE(",/*[",AS$1,"]=*/",IF(ISBLANK(AS1099),"NULL",CONCATENATE(" '",SUBSTITUTE(AS1099,"'","''"),"' " ))),
)</f>
        <v xml:space="preserve">,/*[subclass]=*/NULL,/*[order]=*/ 'Caudovirales' ,/*[suborder]=*/NULL,/*[family]=*/ 'Myoviridae' ,/*[subfamily]=*/NULL,/*[genus]=*/ 'Heilongjiangvirus' ,/*[subgenus]=*/NULL,/*[species]=*/ 'Lactobacillus virus Lb' ,/*[isType]=*/ '1' ,/*[exemplarAccessions]=*/ 'MG020111.1' ,/*[exemplarName]=*/ 'Lactobacillus phage Lb' ,/*[abbrev]=*/NULL,/*[exemplarIsolate]=*/NULL,/*[isComplete]=*/ 'CG' ,/*[molecule]=*/ 'dsDNA' </v>
      </c>
      <c r="BB1099" s="60" t="str">
        <f t="shared" ref="BB1099:BB1162" si="122">CONCATENATE(
CONCATENATE(",/*[",AT$1,"]=*/",IF(ISBLANK(AT1099),"NULL",CONCATENATE(" '",SUBSTITUTE(AT1099,"'","''"),"' " ))),
CONCATENATE(",/*[",AU$1,"]=*/",IF(ISBLANK(AU1099),"NULL",CONCATENATE(" '",SUBSTITUTE(AU1099,"'","''"),"' " ))),
)</f>
        <v xml:space="preserve">,/*[change]=*/ 'Create new; assign as type species' ,/*[rank]=*/ 'species' </v>
      </c>
    </row>
    <row r="1100" spans="1:54" x14ac:dyDescent="0.2">
      <c r="A11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0" s="14">
        <v>1091</v>
      </c>
      <c r="D1100" s="16" t="s">
        <v>3188</v>
      </c>
      <c r="E1100" s="14" t="s">
        <v>5842</v>
      </c>
      <c r="F1100" s="16" t="s">
        <v>5514</v>
      </c>
      <c r="G1100" s="24"/>
      <c r="H1100" s="24"/>
      <c r="I1100" s="24"/>
      <c r="J1100" s="24"/>
      <c r="K1100" s="24"/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X1100" s="6"/>
      <c r="Y1100" s="6"/>
      <c r="Z1100" s="6"/>
      <c r="AA1100" s="6"/>
      <c r="AB1100" s="6"/>
      <c r="AC1100" s="6"/>
      <c r="AD1100" s="6"/>
      <c r="AE1100" s="6"/>
      <c r="AF1100" s="6" t="s">
        <v>247</v>
      </c>
      <c r="AG1100" s="6"/>
      <c r="AH1100" s="6" t="s">
        <v>319</v>
      </c>
      <c r="AI1100" s="6"/>
      <c r="AJ1100" s="6" t="s">
        <v>3193</v>
      </c>
      <c r="AK1100" s="6"/>
      <c r="AL1100" s="6"/>
      <c r="AM1100" s="6"/>
      <c r="AN1100" s="10"/>
      <c r="AO1100" s="10"/>
      <c r="AP1100" s="6"/>
      <c r="AQ1100" s="10"/>
      <c r="AR1100" s="10"/>
      <c r="AS1100" s="10"/>
      <c r="AT1100" s="10" t="s">
        <v>10</v>
      </c>
      <c r="AU1100" s="10" t="s">
        <v>13</v>
      </c>
      <c r="AV1100" s="10"/>
      <c r="AW1100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'Anamdongvirus'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0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0" s="60" t="str">
        <f t="shared" ca="1" si="119"/>
        <v>/*[filename]=*/ 'ICTV MSL Release 35 2019 Changes.2.col_mapped.SQLinsert.xlsx' ,/*[sort]=*/ '1091'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0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0" s="60" t="str">
        <f t="shared" si="121"/>
        <v>,/*[subclass]=*/NULL,/*[order]=*/ 'Caudovirales' ,/*[suborder]=*/NULL,/*[family]=*/ 'Myoviridae' ,/*[subfamily]=*/NULL,/*[genus]=*/ 'Anamdongvirus' ,/*[subgenus]=*/NULL,/*[species]=*/NULL,/*[isType]=*/NULL,/*[exemplarAccessions]=*/NULL,/*[exemplarName]=*/NULL,/*[abbrev]=*/NULL,/*[exemplarIsolate]=*/NULL,/*[isComplete]=*/NULL,/*[molecule]=*/NULL</v>
      </c>
      <c r="BB1100" s="60" t="str">
        <f t="shared" si="122"/>
        <v xml:space="preserve">,/*[change]=*/ 'Create new' ,/*[rank]=*/ 'genus' </v>
      </c>
    </row>
    <row r="1101" spans="1:54" x14ac:dyDescent="0.2">
      <c r="A11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1" s="14">
        <v>1092</v>
      </c>
      <c r="D1101" s="16" t="s">
        <v>3188</v>
      </c>
      <c r="E1101" s="14" t="s">
        <v>5842</v>
      </c>
      <c r="F1101" s="16" t="s">
        <v>5514</v>
      </c>
      <c r="G1101" s="24"/>
      <c r="H1101" s="24"/>
      <c r="I1101" s="24"/>
      <c r="J1101" s="24"/>
      <c r="K1101" s="24"/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X1101" s="6"/>
      <c r="Y1101" s="6"/>
      <c r="Z1101" s="6"/>
      <c r="AA1101" s="6"/>
      <c r="AB1101" s="6"/>
      <c r="AC1101" s="6"/>
      <c r="AD1101" s="6"/>
      <c r="AE1101" s="6"/>
      <c r="AF1101" s="6" t="s">
        <v>247</v>
      </c>
      <c r="AG1101" s="6"/>
      <c r="AH1101" s="6" t="s">
        <v>319</v>
      </c>
      <c r="AI1101" s="6"/>
      <c r="AJ1101" s="6" t="s">
        <v>3193</v>
      </c>
      <c r="AK1101" s="6"/>
      <c r="AL1101" s="6" t="s">
        <v>3194</v>
      </c>
      <c r="AM1101" s="5">
        <v>1</v>
      </c>
      <c r="AN1101" s="10" t="s">
        <v>3195</v>
      </c>
      <c r="AO1101" s="10" t="s">
        <v>3196</v>
      </c>
      <c r="AP1101" s="6"/>
      <c r="AQ1101" s="10"/>
      <c r="AR1101" s="10" t="s">
        <v>8</v>
      </c>
      <c r="AS1101" s="10" t="s">
        <v>22</v>
      </c>
      <c r="AT1101" s="10" t="s">
        <v>19</v>
      </c>
      <c r="AU1101" s="10" t="s">
        <v>11</v>
      </c>
      <c r="AV1101" s="10"/>
      <c r="AW1101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'Anamdongvirus' ,/*[subgenus]=*/NULL,/*[species]=*/ 'Lactobacillus virus LBR48' ,/*[isType]=*/ '1' ,/*[exemplarAccessions]=*/ 'GU967410.1' ,/*[exemplarName]=*/ 'Lactobacillus phage LBR48'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1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1" s="60" t="str">
        <f t="shared" ca="1" si="119"/>
        <v>/*[filename]=*/ 'ICTV MSL Release 35 2019 Changes.2.col_mapped.SQLinsert.xlsx' ,/*[sort]=*/ '1092'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1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1" s="60" t="str">
        <f t="shared" si="121"/>
        <v xml:space="preserve">,/*[subclass]=*/NULL,/*[order]=*/ 'Caudovirales' ,/*[suborder]=*/NULL,/*[family]=*/ 'Myoviridae' ,/*[subfamily]=*/NULL,/*[genus]=*/ 'Anamdongvirus' ,/*[subgenus]=*/NULL,/*[species]=*/ 'Lactobacillus virus LBR48' ,/*[isType]=*/ '1' ,/*[exemplarAccessions]=*/ 'GU967410.1' ,/*[exemplarName]=*/ 'Lactobacillus phage LBR48' ,/*[abbrev]=*/NULL,/*[exemplarIsolate]=*/NULL,/*[isComplete]=*/ 'CG' ,/*[molecule]=*/ 'dsDNA' </v>
      </c>
      <c r="BB1101" s="60" t="str">
        <f t="shared" si="122"/>
        <v xml:space="preserve">,/*[change]=*/ 'Create new; assign as type species' ,/*[rank]=*/ 'species' </v>
      </c>
    </row>
    <row r="1102" spans="1:54" x14ac:dyDescent="0.2">
      <c r="A11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2" s="14">
        <v>1093</v>
      </c>
      <c r="D1102" s="16" t="s">
        <v>3188</v>
      </c>
      <c r="E1102" s="14" t="s">
        <v>5842</v>
      </c>
      <c r="F1102" s="16" t="s">
        <v>5514</v>
      </c>
      <c r="G1102" s="24"/>
      <c r="H1102" s="24"/>
      <c r="I1102" s="24"/>
      <c r="J1102" s="24"/>
      <c r="K1102" s="24"/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X1102" s="6"/>
      <c r="Y1102" s="6"/>
      <c r="Z1102" s="6"/>
      <c r="AA1102" s="6"/>
      <c r="AB1102" s="6"/>
      <c r="AC1102" s="6"/>
      <c r="AD1102" s="6"/>
      <c r="AE1102" s="6"/>
      <c r="AF1102" s="6" t="s">
        <v>247</v>
      </c>
      <c r="AG1102" s="6"/>
      <c r="AH1102" s="6" t="s">
        <v>319</v>
      </c>
      <c r="AI1102" s="6"/>
      <c r="AJ1102" s="6" t="s">
        <v>3197</v>
      </c>
      <c r="AK1102" s="6"/>
      <c r="AL1102" s="6"/>
      <c r="AM1102" s="6"/>
      <c r="AN1102" s="10"/>
      <c r="AO1102" s="10"/>
      <c r="AP1102" s="6"/>
      <c r="AQ1102" s="10"/>
      <c r="AR1102" s="10"/>
      <c r="AS1102" s="10"/>
      <c r="AT1102" s="10" t="s">
        <v>10</v>
      </c>
      <c r="AU1102" s="10" t="s">
        <v>13</v>
      </c>
      <c r="AV1102" s="10"/>
      <c r="AW1102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'Baikalvirus'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2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2" s="60" t="str">
        <f t="shared" ca="1" si="119"/>
        <v>/*[filename]=*/ 'ICTV MSL Release 35 2019 Changes.2.col_mapped.SQLinsert.xlsx' ,/*[sort]=*/ '1093'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2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2" s="60" t="str">
        <f t="shared" si="121"/>
        <v>,/*[subclass]=*/NULL,/*[order]=*/ 'Caudovirales' ,/*[suborder]=*/NULL,/*[family]=*/ 'Myoviridae' ,/*[subfamily]=*/NULL,/*[genus]=*/ 'Baikalvirus' ,/*[subgenus]=*/NULL,/*[species]=*/NULL,/*[isType]=*/NULL,/*[exemplarAccessions]=*/NULL,/*[exemplarName]=*/NULL,/*[abbrev]=*/NULL,/*[exemplarIsolate]=*/NULL,/*[isComplete]=*/NULL,/*[molecule]=*/NULL</v>
      </c>
      <c r="BB1102" s="60" t="str">
        <f t="shared" si="122"/>
        <v xml:space="preserve">,/*[change]=*/ 'Create new' ,/*[rank]=*/ 'genus' </v>
      </c>
    </row>
    <row r="1103" spans="1:54" x14ac:dyDescent="0.2">
      <c r="A11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3" s="14">
        <v>1094</v>
      </c>
      <c r="D1103" s="16" t="s">
        <v>3188</v>
      </c>
      <c r="E1103" s="14" t="s">
        <v>5842</v>
      </c>
      <c r="F1103" s="16" t="s">
        <v>5514</v>
      </c>
      <c r="G1103" s="24"/>
      <c r="H1103" s="24"/>
      <c r="I1103" s="24"/>
      <c r="J1103" s="24"/>
      <c r="K1103" s="24"/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X1103" s="6"/>
      <c r="Y1103" s="6"/>
      <c r="Z1103" s="6"/>
      <c r="AA1103" s="6"/>
      <c r="AB1103" s="6"/>
      <c r="AC1103" s="6"/>
      <c r="AD1103" s="6"/>
      <c r="AE1103" s="6"/>
      <c r="AF1103" s="6" t="s">
        <v>247</v>
      </c>
      <c r="AG1103" s="6"/>
      <c r="AH1103" s="6" t="s">
        <v>319</v>
      </c>
      <c r="AI1103" s="6"/>
      <c r="AJ1103" s="6" t="s">
        <v>3197</v>
      </c>
      <c r="AK1103" s="6"/>
      <c r="AL1103" s="6" t="s">
        <v>3198</v>
      </c>
      <c r="AM1103" s="5">
        <v>1</v>
      </c>
      <c r="AN1103" s="10" t="s">
        <v>3199</v>
      </c>
      <c r="AO1103" s="10" t="s">
        <v>3200</v>
      </c>
      <c r="AP1103" s="6"/>
      <c r="AQ1103" s="10"/>
      <c r="AR1103" s="10" t="s">
        <v>8</v>
      </c>
      <c r="AS1103" s="10" t="s">
        <v>22</v>
      </c>
      <c r="AT1103" s="10" t="s">
        <v>19</v>
      </c>
      <c r="AU1103" s="10" t="s">
        <v>11</v>
      </c>
      <c r="AV1103" s="10"/>
      <c r="AW1103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'Baikalvirus' ,/*[subgenus]=*/NULL,/*[species]=*/ 'Pseudomonas virus PaBG' ,/*[isType]=*/ '1' ,/*[exemplarAccessions]=*/ 'KF147891.1' ,/*[exemplarName]=*/ 'Pseudomonas phage PaBG'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3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3" s="60" t="str">
        <f t="shared" ca="1" si="119"/>
        <v>/*[filename]=*/ 'ICTV MSL Release 35 2019 Changes.2.col_mapped.SQLinsert.xlsx' ,/*[sort]=*/ '1094'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3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3" s="60" t="str">
        <f t="shared" si="121"/>
        <v xml:space="preserve">,/*[subclass]=*/NULL,/*[order]=*/ 'Caudovirales' ,/*[suborder]=*/NULL,/*[family]=*/ 'Myoviridae' ,/*[subfamily]=*/NULL,/*[genus]=*/ 'Baikalvirus' ,/*[subgenus]=*/NULL,/*[species]=*/ 'Pseudomonas virus PaBG' ,/*[isType]=*/ '1' ,/*[exemplarAccessions]=*/ 'KF147891.1' ,/*[exemplarName]=*/ 'Pseudomonas phage PaBG' ,/*[abbrev]=*/NULL,/*[exemplarIsolate]=*/NULL,/*[isComplete]=*/ 'CG' ,/*[molecule]=*/ 'dsDNA' </v>
      </c>
      <c r="BB1103" s="60" t="str">
        <f t="shared" si="122"/>
        <v xml:space="preserve">,/*[change]=*/ 'Create new; assign as type species' ,/*[rank]=*/ 'species' </v>
      </c>
    </row>
    <row r="1104" spans="1:54" x14ac:dyDescent="0.2">
      <c r="A11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4" s="14">
        <v>1095</v>
      </c>
      <c r="D1104" s="16" t="s">
        <v>3188</v>
      </c>
      <c r="E1104" s="14" t="s">
        <v>5842</v>
      </c>
      <c r="F1104" s="16" t="s">
        <v>5514</v>
      </c>
      <c r="G1104" s="24"/>
      <c r="H1104" s="24"/>
      <c r="I1104" s="24"/>
      <c r="J1104" s="24"/>
      <c r="K1104" s="24"/>
      <c r="L1104" s="24"/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X1104" s="6"/>
      <c r="Y1104" s="6"/>
      <c r="Z1104" s="6"/>
      <c r="AA1104" s="6"/>
      <c r="AB1104" s="6"/>
      <c r="AC1104" s="6"/>
      <c r="AD1104" s="6"/>
      <c r="AE1104" s="6"/>
      <c r="AF1104" s="17" t="s">
        <v>247</v>
      </c>
      <c r="AG1104" s="6"/>
      <c r="AH1104" s="17" t="s">
        <v>319</v>
      </c>
      <c r="AI1104" s="6"/>
      <c r="AJ1104" s="17" t="s">
        <v>3201</v>
      </c>
      <c r="AK1104" s="6"/>
      <c r="AL1104" s="6"/>
      <c r="AM1104" s="6"/>
      <c r="AN1104" s="10"/>
      <c r="AO1104" s="10"/>
      <c r="AP1104" s="6"/>
      <c r="AQ1104" s="10"/>
      <c r="AR1104" s="10"/>
      <c r="AS1104" s="10"/>
      <c r="AT1104" s="10" t="s">
        <v>10</v>
      </c>
      <c r="AU1104" s="10" t="s">
        <v>13</v>
      </c>
      <c r="AV1104" s="10"/>
      <c r="AW1104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'Loughboroughvirus'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4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4" s="60" t="str">
        <f t="shared" ca="1" si="119"/>
        <v>/*[filename]=*/ 'ICTV MSL Release 35 2019 Changes.2.col_mapped.SQLinsert.xlsx' ,/*[sort]=*/ '1095'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4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4" s="60" t="str">
        <f t="shared" si="121"/>
        <v>,/*[subclass]=*/NULL,/*[order]=*/ 'Caudovirales' ,/*[suborder]=*/NULL,/*[family]=*/ 'Myoviridae' ,/*[subfamily]=*/NULL,/*[genus]=*/ 'Loughboroughvirus
' ,/*[subgenus]=*/NULL,/*[species]=*/NULL,/*[isType]=*/NULL,/*[exemplarAccessions]=*/NULL,/*[exemplarName]=*/NULL,/*[abbrev]=*/NULL,/*[exemplarIsolate]=*/NULL,/*[isComplete]=*/NULL,/*[molecule]=*/NULL</v>
      </c>
      <c r="BB1104" s="60" t="str">
        <f t="shared" si="122"/>
        <v xml:space="preserve">,/*[change]=*/ 'Create new' ,/*[rank]=*/ 'genus' </v>
      </c>
    </row>
    <row r="1105" spans="1:54" x14ac:dyDescent="0.2">
      <c r="A11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5" s="14">
        <v>1096</v>
      </c>
      <c r="D1105" s="16" t="s">
        <v>3188</v>
      </c>
      <c r="E1105" s="14" t="s">
        <v>5842</v>
      </c>
      <c r="F1105" s="16" t="s">
        <v>5514</v>
      </c>
      <c r="G1105" s="24"/>
      <c r="H1105" s="24"/>
      <c r="I1105" s="24"/>
      <c r="J1105" s="24"/>
      <c r="K1105" s="24"/>
      <c r="L1105" s="24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X1105" s="6"/>
      <c r="Y1105" s="6"/>
      <c r="Z1105" s="6"/>
      <c r="AA1105" s="6"/>
      <c r="AB1105" s="6"/>
      <c r="AC1105" s="6"/>
      <c r="AD1105" s="6"/>
      <c r="AE1105" s="6"/>
      <c r="AF1105" s="17" t="s">
        <v>247</v>
      </c>
      <c r="AG1105" s="17"/>
      <c r="AH1105" s="17" t="s">
        <v>319</v>
      </c>
      <c r="AI1105" s="17"/>
      <c r="AJ1105" s="17" t="s">
        <v>3201</v>
      </c>
      <c r="AK1105" s="6"/>
      <c r="AL1105" s="6" t="s">
        <v>3202</v>
      </c>
      <c r="AM1105" s="5">
        <v>1</v>
      </c>
      <c r="AN1105" s="10" t="s">
        <v>3203</v>
      </c>
      <c r="AO1105" s="10" t="s">
        <v>3204</v>
      </c>
      <c r="AP1105" s="10"/>
      <c r="AQ1105" s="10"/>
      <c r="AR1105" s="10" t="s">
        <v>8</v>
      </c>
      <c r="AS1105" s="10" t="s">
        <v>22</v>
      </c>
      <c r="AT1105" s="10" t="s">
        <v>19</v>
      </c>
      <c r="AU1105" s="10" t="s">
        <v>11</v>
      </c>
      <c r="AV1105" s="10"/>
      <c r="AW1105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'Loughboroughvirus' ,/*[subgenus]=*/NULL,/*[species]=*/ 'Salmonella virus ZCSE2' ,/*[isType]=*/ '1' ,/*[exemplarAccessions]=*/ 'MK673511.1' ,/*[exemplarName]=*/ 'Salmonella phage ZCSE2'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5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5" s="60" t="str">
        <f t="shared" ca="1" si="119"/>
        <v>/*[filename]=*/ 'ICTV MSL Release 35 2019 Changes.2.col_mapped.SQLinsert.xlsx' ,/*[sort]=*/ '1096'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5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5" s="60" t="str">
        <f t="shared" si="121"/>
        <v xml:space="preserve">,/*[subclass]=*/NULL,/*[order]=*/ 'Caudovirales' ,/*[suborder]=*/NULL,/*[family]=*/ 'Myoviridae' ,/*[subfamily]=*/NULL,/*[genus]=*/ 'Loughboroughvirus
' ,/*[subgenus]=*/NULL,/*[species]=*/ 'Salmonella virus ZCSE2' ,/*[isType]=*/ '1' ,/*[exemplarAccessions]=*/ 'MK673511.1' ,/*[exemplarName]=*/ 'Salmonella phage ZCSE2' ,/*[abbrev]=*/NULL,/*[exemplarIsolate]=*/NULL,/*[isComplete]=*/ 'CG' ,/*[molecule]=*/ 'dsDNA' </v>
      </c>
      <c r="BB1105" s="60" t="str">
        <f t="shared" si="122"/>
        <v xml:space="preserve">,/*[change]=*/ 'Create new; assign as type species' ,/*[rank]=*/ 'species' </v>
      </c>
    </row>
    <row r="1106" spans="1:54" x14ac:dyDescent="0.2">
      <c r="A11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6" s="14">
        <v>1097</v>
      </c>
      <c r="D1106" s="16" t="s">
        <v>3188</v>
      </c>
      <c r="E1106" s="14" t="s">
        <v>5842</v>
      </c>
      <c r="F1106" s="16" t="s">
        <v>5514</v>
      </c>
      <c r="G1106" s="24"/>
      <c r="H1106" s="24"/>
      <c r="I1106" s="24"/>
      <c r="J1106" s="24"/>
      <c r="K1106" s="24"/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X1106" s="6"/>
      <c r="Y1106" s="6"/>
      <c r="Z1106" s="6"/>
      <c r="AA1106" s="6"/>
      <c r="AB1106" s="6"/>
      <c r="AC1106" s="6"/>
      <c r="AD1106" s="6"/>
      <c r="AE1106" s="6"/>
      <c r="AF1106" s="6" t="s">
        <v>247</v>
      </c>
      <c r="AG1106" s="6"/>
      <c r="AH1106" s="6" t="s">
        <v>319</v>
      </c>
      <c r="AI1106" s="6"/>
      <c r="AJ1106" s="6" t="s">
        <v>3205</v>
      </c>
      <c r="AK1106" s="6"/>
      <c r="AL1106" s="6"/>
      <c r="AM1106" s="6"/>
      <c r="AN1106" s="10"/>
      <c r="AO1106" s="10"/>
      <c r="AP1106" s="10"/>
      <c r="AQ1106" s="10"/>
      <c r="AR1106" s="10"/>
      <c r="AS1106" s="10"/>
      <c r="AT1106" s="10" t="s">
        <v>10</v>
      </c>
      <c r="AU1106" s="10" t="s">
        <v>13</v>
      </c>
      <c r="AV1106" s="10"/>
      <c r="AW1106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'Rosemountvirus'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6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6" s="60" t="str">
        <f t="shared" ca="1" si="119"/>
        <v>/*[filename]=*/ 'ICTV MSL Release 35 2019 Changes.2.col_mapped.SQLinsert.xlsx' ,/*[sort]=*/ '1097'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6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6" s="60" t="str">
        <f t="shared" si="121"/>
        <v>,/*[subclass]=*/NULL,/*[order]=*/ 'Caudovirales' ,/*[suborder]=*/NULL,/*[family]=*/ 'Myoviridae' ,/*[subfamily]=*/NULL,/*[genus]=*/ 'Rosemountvirus' ,/*[subgenus]=*/NULL,/*[species]=*/NULL,/*[isType]=*/NULL,/*[exemplarAccessions]=*/NULL,/*[exemplarName]=*/NULL,/*[abbrev]=*/NULL,/*[exemplarIsolate]=*/NULL,/*[isComplete]=*/NULL,/*[molecule]=*/NULL</v>
      </c>
      <c r="BB1106" s="60" t="str">
        <f t="shared" si="122"/>
        <v xml:space="preserve">,/*[change]=*/ 'Create new' ,/*[rank]=*/ 'genus' </v>
      </c>
    </row>
    <row r="1107" spans="1:54" x14ac:dyDescent="0.2">
      <c r="A11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7" s="14">
        <v>1098</v>
      </c>
      <c r="D1107" s="16" t="s">
        <v>3188</v>
      </c>
      <c r="E1107" s="14" t="s">
        <v>5842</v>
      </c>
      <c r="F1107" s="16" t="s">
        <v>5514</v>
      </c>
      <c r="G1107" s="24"/>
      <c r="H1107" s="24"/>
      <c r="I1107" s="24"/>
      <c r="J1107" s="24"/>
      <c r="K1107" s="24"/>
      <c r="L1107" s="24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X1107" s="6"/>
      <c r="Y1107" s="6"/>
      <c r="Z1107" s="6"/>
      <c r="AA1107" s="6"/>
      <c r="AB1107" s="6"/>
      <c r="AC1107" s="6"/>
      <c r="AD1107" s="6"/>
      <c r="AE1107" s="6"/>
      <c r="AF1107" s="6" t="s">
        <v>247</v>
      </c>
      <c r="AG1107" s="6"/>
      <c r="AH1107" s="6" t="s">
        <v>319</v>
      </c>
      <c r="AI1107" s="6"/>
      <c r="AJ1107" s="6" t="s">
        <v>3205</v>
      </c>
      <c r="AK1107" s="6"/>
      <c r="AL1107" s="6" t="s">
        <v>3206</v>
      </c>
      <c r="AM1107" s="5">
        <v>1</v>
      </c>
      <c r="AN1107" s="10" t="s">
        <v>3207</v>
      </c>
      <c r="AO1107" s="10" t="s">
        <v>3208</v>
      </c>
      <c r="AP1107" s="10"/>
      <c r="AQ1107" s="10"/>
      <c r="AR1107" s="10" t="s">
        <v>8</v>
      </c>
      <c r="AS1107" s="10" t="s">
        <v>22</v>
      </c>
      <c r="AT1107" s="10" t="s">
        <v>19</v>
      </c>
      <c r="AU1107" s="10" t="s">
        <v>11</v>
      </c>
      <c r="AV1107" s="10"/>
      <c r="AW1107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'Rosemountvirus' ,/*[subgenus]=*/NULL,/*[species]=*/ 'Salmonella virus BP63' ,/*[isType]=*/ '1' ,/*[exemplarAccessions]=*/ 'KM366099.1' ,/*[exemplarName]=*/ 'Salmonella phage BP63'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7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7" s="60" t="str">
        <f t="shared" ca="1" si="119"/>
        <v>/*[filename]=*/ 'ICTV MSL Release 35 2019 Changes.2.col_mapped.SQLinsert.xlsx' ,/*[sort]=*/ '1098'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7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7" s="60" t="str">
        <f t="shared" si="121"/>
        <v xml:space="preserve">,/*[subclass]=*/NULL,/*[order]=*/ 'Caudovirales' ,/*[suborder]=*/NULL,/*[family]=*/ 'Myoviridae' ,/*[subfamily]=*/NULL,/*[genus]=*/ 'Rosemountvirus' ,/*[subgenus]=*/NULL,/*[species]=*/ 'Salmonella virus BP63' ,/*[isType]=*/ '1' ,/*[exemplarAccessions]=*/ 'KM366099.1' ,/*[exemplarName]=*/ 'Salmonella phage BP63' ,/*[abbrev]=*/NULL,/*[exemplarIsolate]=*/NULL,/*[isComplete]=*/ 'CG' ,/*[molecule]=*/ 'dsDNA' </v>
      </c>
      <c r="BB1107" s="60" t="str">
        <f t="shared" si="122"/>
        <v xml:space="preserve">,/*[change]=*/ 'Create new; assign as type species' ,/*[rank]=*/ 'species' </v>
      </c>
    </row>
    <row r="1108" spans="1:54" x14ac:dyDescent="0.2">
      <c r="A11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8" s="14">
        <v>1099</v>
      </c>
      <c r="D1108" s="16" t="s">
        <v>3188</v>
      </c>
      <c r="E1108" s="14" t="s">
        <v>5842</v>
      </c>
      <c r="F1108" s="16" t="s">
        <v>5514</v>
      </c>
      <c r="G1108" s="24"/>
      <c r="H1108" s="24"/>
      <c r="I1108" s="24"/>
      <c r="J1108" s="24"/>
      <c r="K1108" s="24"/>
      <c r="L1108" s="24"/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X1108" s="6"/>
      <c r="Y1108" s="6"/>
      <c r="Z1108" s="6"/>
      <c r="AA1108" s="6"/>
      <c r="AB1108" s="6"/>
      <c r="AC1108" s="6"/>
      <c r="AD1108" s="6"/>
      <c r="AE1108" s="6"/>
      <c r="AF1108" s="6" t="s">
        <v>247</v>
      </c>
      <c r="AG1108" s="6"/>
      <c r="AH1108" s="6" t="s">
        <v>319</v>
      </c>
      <c r="AI1108" s="6"/>
      <c r="AJ1108" s="6" t="s">
        <v>3209</v>
      </c>
      <c r="AK1108" s="6"/>
      <c r="AL1108" s="6"/>
      <c r="AM1108" s="6"/>
      <c r="AN1108" s="10"/>
      <c r="AO1108" s="10"/>
      <c r="AP1108" s="6"/>
      <c r="AQ1108" s="10"/>
      <c r="AR1108" s="10"/>
      <c r="AS1108" s="10"/>
      <c r="AT1108" s="10" t="s">
        <v>10</v>
      </c>
      <c r="AU1108" s="10" t="s">
        <v>13</v>
      </c>
      <c r="AV1108" s="10"/>
      <c r="AW1108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'Yoloswagvirus'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8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8" s="60" t="str">
        <f t="shared" ca="1" si="119"/>
        <v>/*[filename]=*/ 'ICTV MSL Release 35 2019 Changes.2.col_mapped.SQLinsert.xlsx' ,/*[sort]=*/ '1099'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8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8" s="60" t="str">
        <f t="shared" si="121"/>
        <v>,/*[subclass]=*/NULL,/*[order]=*/ 'Caudovirales' ,/*[suborder]=*/NULL,/*[family]=*/ 'Myoviridae' ,/*[subfamily]=*/NULL,/*[genus]=*/ 'Yoloswagvirus' ,/*[subgenus]=*/NULL,/*[species]=*/NULL,/*[isType]=*/NULL,/*[exemplarAccessions]=*/NULL,/*[exemplarName]=*/NULL,/*[abbrev]=*/NULL,/*[exemplarIsolate]=*/NULL,/*[isComplete]=*/NULL,/*[molecule]=*/NULL</v>
      </c>
      <c r="BB1108" s="60" t="str">
        <f t="shared" si="122"/>
        <v xml:space="preserve">,/*[change]=*/ 'Create new' ,/*[rank]=*/ 'genus' </v>
      </c>
    </row>
    <row r="1109" spans="1:54" x14ac:dyDescent="0.2">
      <c r="A11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9" s="14">
        <v>1100</v>
      </c>
      <c r="D1109" s="16" t="s">
        <v>3188</v>
      </c>
      <c r="E1109" s="14" t="s">
        <v>5842</v>
      </c>
      <c r="F1109" s="16" t="s">
        <v>5514</v>
      </c>
      <c r="G1109" s="24"/>
      <c r="H1109" s="24"/>
      <c r="I1109" s="24"/>
      <c r="J1109" s="24"/>
      <c r="K1109" s="24"/>
      <c r="L1109" s="24"/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X1109" s="6"/>
      <c r="Y1109" s="6"/>
      <c r="Z1109" s="6"/>
      <c r="AA1109" s="6"/>
      <c r="AB1109" s="6"/>
      <c r="AC1109" s="6"/>
      <c r="AD1109" s="6"/>
      <c r="AE1109" s="6"/>
      <c r="AF1109" s="6" t="s">
        <v>247</v>
      </c>
      <c r="AG1109" s="6"/>
      <c r="AH1109" s="6" t="s">
        <v>319</v>
      </c>
      <c r="AI1109" s="6"/>
      <c r="AJ1109" s="6" t="s">
        <v>3209</v>
      </c>
      <c r="AK1109" s="6"/>
      <c r="AL1109" s="6" t="s">
        <v>3210</v>
      </c>
      <c r="AM1109" s="5">
        <v>1</v>
      </c>
      <c r="AN1109" s="10" t="s">
        <v>3211</v>
      </c>
      <c r="AO1109" s="10" t="s">
        <v>3212</v>
      </c>
      <c r="AP1109" s="6"/>
      <c r="AQ1109" s="10"/>
      <c r="AR1109" s="10" t="s">
        <v>8</v>
      </c>
      <c r="AS1109" s="10" t="s">
        <v>22</v>
      </c>
      <c r="AT1109" s="10" t="s">
        <v>19</v>
      </c>
      <c r="AU1109" s="10" t="s">
        <v>11</v>
      </c>
      <c r="AV1109" s="10"/>
      <c r="AW1109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'Yoloswagvirus' ,/*[subgenus]=*/NULL,/*[species]=*/ 'Erwinia virus Yoloswag' ,/*[isType]=*/ '1' ,/*[exemplarAccessions]=*/ 'KY448244.1' ,/*[exemplarName]=*/ 'Erwinia phage vB_EamM_Yoloswag'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9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9" s="60" t="str">
        <f t="shared" ca="1" si="119"/>
        <v>/*[filename]=*/ 'ICTV MSL Release 35 2019 Changes.2.col_mapped.SQLinsert.xlsx' ,/*[sort]=*/ '1100'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9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9" s="60" t="str">
        <f t="shared" si="121"/>
        <v xml:space="preserve">,/*[subclass]=*/NULL,/*[order]=*/ 'Caudovirales' ,/*[suborder]=*/NULL,/*[family]=*/ 'Myoviridae' ,/*[subfamily]=*/NULL,/*[genus]=*/ 'Yoloswagvirus' ,/*[subgenus]=*/NULL,/*[species]=*/ 'Erwinia virus Yoloswag' ,/*[isType]=*/ '1' ,/*[exemplarAccessions]=*/ 'KY448244.1' ,/*[exemplarName]=*/ 'Erwinia phage vB_EamM_Yoloswag' ,/*[abbrev]=*/NULL,/*[exemplarIsolate]=*/NULL,/*[isComplete]=*/ 'CG' ,/*[molecule]=*/ 'dsDNA' </v>
      </c>
      <c r="BB1109" s="60" t="str">
        <f t="shared" si="122"/>
        <v xml:space="preserve">,/*[change]=*/ 'Create new; assign as type species' ,/*[rank]=*/ 'species' </v>
      </c>
    </row>
    <row r="1110" spans="1:54" x14ac:dyDescent="0.2">
      <c r="A11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0" s="14">
        <v>1101</v>
      </c>
      <c r="D1110" s="16" t="s">
        <v>3188</v>
      </c>
      <c r="E1110" s="14" t="s">
        <v>5842</v>
      </c>
      <c r="F1110" s="16" t="s">
        <v>5514</v>
      </c>
      <c r="G1110" s="24"/>
      <c r="H1110" s="24"/>
      <c r="I1110" s="24"/>
      <c r="J1110" s="24"/>
      <c r="K1110" s="24"/>
      <c r="L1110" s="24"/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X1110" s="6"/>
      <c r="Y1110" s="6"/>
      <c r="Z1110" s="6"/>
      <c r="AA1110" s="6"/>
      <c r="AB1110" s="6"/>
      <c r="AC1110" s="6"/>
      <c r="AD1110" s="6"/>
      <c r="AE1110" s="6"/>
      <c r="AF1110" s="6" t="s">
        <v>247</v>
      </c>
      <c r="AG1110" s="6"/>
      <c r="AH1110" s="6" t="s">
        <v>319</v>
      </c>
      <c r="AI1110" s="6"/>
      <c r="AJ1110" s="6" t="s">
        <v>3213</v>
      </c>
      <c r="AK1110" s="6"/>
      <c r="AL1110" s="6"/>
      <c r="AM1110" s="6"/>
      <c r="AN1110" s="10"/>
      <c r="AO1110" s="10"/>
      <c r="AP1110" s="6"/>
      <c r="AQ1110" s="10"/>
      <c r="AR1110" s="10"/>
      <c r="AS1110" s="10"/>
      <c r="AT1110" s="10" t="s">
        <v>10</v>
      </c>
      <c r="AU1110" s="10" t="s">
        <v>13</v>
      </c>
      <c r="AV1110" s="10"/>
      <c r="AW1110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'Alexandravirus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0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0" s="60" t="str">
        <f t="shared" ca="1" si="119"/>
        <v>/*[filename]=*/ 'ICTV MSL Release 35 2019 Changes.2.col_mapped.SQLinsert.xlsx' ,/*[sort]=*/ '1101'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0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0" s="60" t="str">
        <f t="shared" si="121"/>
        <v>,/*[subclass]=*/NULL,/*[order]=*/ 'Caudovirales' ,/*[suborder]=*/NULL,/*[family]=*/ 'Myoviridae' ,/*[subfamily]=*/NULL,/*[genus]=*/ 'Alexandravirus ' ,/*[subgenus]=*/NULL,/*[species]=*/NULL,/*[isType]=*/NULL,/*[exemplarAccessions]=*/NULL,/*[exemplarName]=*/NULL,/*[abbrev]=*/NULL,/*[exemplarIsolate]=*/NULL,/*[isComplete]=*/NULL,/*[molecule]=*/NULL</v>
      </c>
      <c r="BB1110" s="60" t="str">
        <f t="shared" si="122"/>
        <v xml:space="preserve">,/*[change]=*/ 'Create new' ,/*[rank]=*/ 'genus' </v>
      </c>
    </row>
    <row r="1111" spans="1:54" x14ac:dyDescent="0.2">
      <c r="A11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1" s="14">
        <v>1102</v>
      </c>
      <c r="D1111" s="16" t="s">
        <v>3188</v>
      </c>
      <c r="E1111" s="14" t="s">
        <v>5842</v>
      </c>
      <c r="F1111" s="16" t="s">
        <v>5514</v>
      </c>
      <c r="G1111" s="24"/>
      <c r="H1111" s="24"/>
      <c r="I1111" s="24"/>
      <c r="J1111" s="24"/>
      <c r="K1111" s="24"/>
      <c r="L1111" s="24"/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X1111" s="6"/>
      <c r="Y1111" s="6"/>
      <c r="Z1111" s="6"/>
      <c r="AA1111" s="6"/>
      <c r="AB1111" s="6"/>
      <c r="AC1111" s="6"/>
      <c r="AD1111" s="6"/>
      <c r="AE1111" s="6"/>
      <c r="AF1111" s="6" t="s">
        <v>247</v>
      </c>
      <c r="AG1111" s="6"/>
      <c r="AH1111" s="6" t="s">
        <v>319</v>
      </c>
      <c r="AI1111" s="6"/>
      <c r="AJ1111" s="6" t="s">
        <v>3213</v>
      </c>
      <c r="AK1111" s="6"/>
      <c r="AL1111" s="6" t="s">
        <v>3214</v>
      </c>
      <c r="AM1111" s="5">
        <v>1</v>
      </c>
      <c r="AN1111" s="10" t="s">
        <v>3215</v>
      </c>
      <c r="AO1111" s="10" t="s">
        <v>3216</v>
      </c>
      <c r="AP1111" s="6"/>
      <c r="AQ1111" s="10"/>
      <c r="AR1111" s="10" t="s">
        <v>8</v>
      </c>
      <c r="AS1111" s="10" t="s">
        <v>22</v>
      </c>
      <c r="AT1111" s="10" t="s">
        <v>19</v>
      </c>
      <c r="AU1111" s="10" t="s">
        <v>11</v>
      </c>
      <c r="AV1111" s="10"/>
      <c r="AW1111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'Alexandravirus ' ,/*[subgenus]=*/NULL,/*[species]=*/ 'Erwinia virus Alexandra' ,/*[isType]=*/ '1' ,/*[exemplarAccessions]=*/ 'MH248138.1' ,/*[exemplarName]=*/ 'Erwinia phage vB_EamM_Alexandra'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1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1" s="60" t="str">
        <f t="shared" ca="1" si="119"/>
        <v>/*[filename]=*/ 'ICTV MSL Release 35 2019 Changes.2.col_mapped.SQLinsert.xlsx' ,/*[sort]=*/ '1102'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1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1" s="60" t="str">
        <f t="shared" si="121"/>
        <v xml:space="preserve">,/*[subclass]=*/NULL,/*[order]=*/ 'Caudovirales' ,/*[suborder]=*/NULL,/*[family]=*/ 'Myoviridae' ,/*[subfamily]=*/NULL,/*[genus]=*/ 'Alexandravirus ' ,/*[subgenus]=*/NULL,/*[species]=*/ 'Erwinia virus Alexandra' ,/*[isType]=*/ '1' ,/*[exemplarAccessions]=*/ 'MH248138.1' ,/*[exemplarName]=*/ 'Erwinia phage vB_EamM_Alexandra' ,/*[abbrev]=*/NULL,/*[exemplarIsolate]=*/NULL,/*[isComplete]=*/ 'CG' ,/*[molecule]=*/ 'dsDNA' </v>
      </c>
      <c r="BB1111" s="60" t="str">
        <f t="shared" si="122"/>
        <v xml:space="preserve">,/*[change]=*/ 'Create new; assign as type species' ,/*[rank]=*/ 'species' </v>
      </c>
    </row>
    <row r="1112" spans="1:54" x14ac:dyDescent="0.2">
      <c r="A11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2" s="14">
        <v>1103</v>
      </c>
      <c r="D1112" s="16" t="s">
        <v>3188</v>
      </c>
      <c r="E1112" s="14" t="s">
        <v>5842</v>
      </c>
      <c r="F1112" s="16" t="s">
        <v>5514</v>
      </c>
      <c r="G1112" s="24"/>
      <c r="H1112" s="24"/>
      <c r="I1112" s="24"/>
      <c r="J1112" s="24"/>
      <c r="K1112" s="24"/>
      <c r="L1112" s="24"/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X1112" s="6"/>
      <c r="Y1112" s="6"/>
      <c r="Z1112" s="6"/>
      <c r="AA1112" s="6"/>
      <c r="AB1112" s="6"/>
      <c r="AC1112" s="6"/>
      <c r="AD1112" s="6"/>
      <c r="AE1112" s="6"/>
      <c r="AF1112" s="6" t="s">
        <v>247</v>
      </c>
      <c r="AG1112" s="6"/>
      <c r="AH1112" s="6" t="s">
        <v>319</v>
      </c>
      <c r="AI1112" s="6"/>
      <c r="AJ1112" s="6" t="s">
        <v>3213</v>
      </c>
      <c r="AK1112" s="6"/>
      <c r="AL1112" s="6" t="s">
        <v>3217</v>
      </c>
      <c r="AM1112" s="5">
        <v>0</v>
      </c>
      <c r="AN1112" s="10" t="s">
        <v>3218</v>
      </c>
      <c r="AO1112" s="10" t="s">
        <v>3219</v>
      </c>
      <c r="AP1112" s="6"/>
      <c r="AQ1112" s="10"/>
      <c r="AR1112" s="10" t="s">
        <v>8</v>
      </c>
      <c r="AS1112" s="10" t="s">
        <v>22</v>
      </c>
      <c r="AT1112" s="10" t="s">
        <v>10</v>
      </c>
      <c r="AU1112" s="10" t="s">
        <v>11</v>
      </c>
      <c r="AV1112" s="10"/>
      <c r="AW1112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'Alexandravirus ' ,/*[subgenus]=*/NULL,/*[species]=*/ 'Dickeya virus AD1' ,/*[isType]=*/ '0' ,/*[exemplarAccessions]=*/ 'MH460463.1' ,/*[exemplarName]=*/ 'Dickeya phage vB_DsoM_AD1'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12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2" s="60" t="str">
        <f t="shared" ca="1" si="119"/>
        <v>/*[filename]=*/ 'ICTV MSL Release 35 2019 Changes.2.col_mapped.SQLinsert.xlsx' ,/*[sort]=*/ '1103'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2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2" s="60" t="str">
        <f t="shared" si="121"/>
        <v xml:space="preserve">,/*[subclass]=*/NULL,/*[order]=*/ 'Caudovirales' ,/*[suborder]=*/NULL,/*[family]=*/ 'Myoviridae' ,/*[subfamily]=*/NULL,/*[genus]=*/ 'Alexandravirus ' ,/*[subgenus]=*/NULL,/*[species]=*/ 'Dickeya virus AD1' ,/*[isType]=*/ '0' ,/*[exemplarAccessions]=*/ 'MH460463.1' ,/*[exemplarName]=*/ 'Dickeya phage vB_DsoM_AD1' ,/*[abbrev]=*/NULL,/*[exemplarIsolate]=*/NULL,/*[isComplete]=*/ 'CG' ,/*[molecule]=*/ 'dsDNA' </v>
      </c>
      <c r="BB1112" s="60" t="str">
        <f t="shared" si="122"/>
        <v xml:space="preserve">,/*[change]=*/ 'Create new' ,/*[rank]=*/ 'species' </v>
      </c>
    </row>
    <row r="1113" spans="1:54" x14ac:dyDescent="0.2">
      <c r="A11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3" s="14">
        <v>1104</v>
      </c>
      <c r="D1113" s="16" t="s">
        <v>3188</v>
      </c>
      <c r="E1113" s="14" t="s">
        <v>5842</v>
      </c>
      <c r="F1113" s="16" t="s">
        <v>5514</v>
      </c>
      <c r="G1113" s="24"/>
      <c r="H1113" s="24"/>
      <c r="I1113" s="24"/>
      <c r="J1113" s="24"/>
      <c r="K1113" s="24"/>
      <c r="L1113" s="24"/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X1113" s="6"/>
      <c r="Y1113" s="6"/>
      <c r="Z1113" s="6"/>
      <c r="AA1113" s="6"/>
      <c r="AB1113" s="6"/>
      <c r="AC1113" s="6"/>
      <c r="AD1113" s="6"/>
      <c r="AE1113" s="6"/>
      <c r="AF1113" s="6" t="s">
        <v>247</v>
      </c>
      <c r="AG1113" s="6"/>
      <c r="AH1113" s="6" t="s">
        <v>319</v>
      </c>
      <c r="AI1113" s="6"/>
      <c r="AJ1113" s="6" t="s">
        <v>3220</v>
      </c>
      <c r="AK1113" s="6"/>
      <c r="AL1113" s="6"/>
      <c r="AM1113" s="6"/>
      <c r="AN1113" s="10"/>
      <c r="AO1113" s="10"/>
      <c r="AP1113" s="6"/>
      <c r="AQ1113" s="10"/>
      <c r="AR1113" s="10"/>
      <c r="AS1113" s="10"/>
      <c r="AT1113" s="10" t="s">
        <v>10</v>
      </c>
      <c r="AU1113" s="10" t="s">
        <v>13</v>
      </c>
      <c r="AV1113" s="10"/>
      <c r="AW1113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'Sasquatchvirus'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3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3" s="60" t="str">
        <f t="shared" ca="1" si="119"/>
        <v>/*[filename]=*/ 'ICTV MSL Release 35 2019 Changes.2.col_mapped.SQLinsert.xlsx' ,/*[sort]=*/ '1104'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3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3" s="60" t="str">
        <f t="shared" si="121"/>
        <v>,/*[subclass]=*/NULL,/*[order]=*/ 'Caudovirales' ,/*[suborder]=*/NULL,/*[family]=*/ 'Myoviridae' ,/*[subfamily]=*/NULL,/*[genus]=*/ 'Sasquatchvirus' ,/*[subgenus]=*/NULL,/*[species]=*/NULL,/*[isType]=*/NULL,/*[exemplarAccessions]=*/NULL,/*[exemplarName]=*/NULL,/*[abbrev]=*/NULL,/*[exemplarIsolate]=*/NULL,/*[isComplete]=*/NULL,/*[molecule]=*/NULL</v>
      </c>
      <c r="BB1113" s="60" t="str">
        <f t="shared" si="122"/>
        <v xml:space="preserve">,/*[change]=*/ 'Create new' ,/*[rank]=*/ 'genus' </v>
      </c>
    </row>
    <row r="1114" spans="1:54" x14ac:dyDescent="0.2">
      <c r="A11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4" s="14">
        <v>1105</v>
      </c>
      <c r="D1114" s="16" t="s">
        <v>3188</v>
      </c>
      <c r="E1114" s="14" t="s">
        <v>5842</v>
      </c>
      <c r="F1114" s="16" t="s">
        <v>5514</v>
      </c>
      <c r="G1114" s="24"/>
      <c r="H1114" s="24"/>
      <c r="I1114" s="24"/>
      <c r="J1114" s="24"/>
      <c r="K1114" s="24"/>
      <c r="L1114" s="24"/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X1114" s="6"/>
      <c r="Y1114" s="6"/>
      <c r="Z1114" s="6"/>
      <c r="AA1114" s="6"/>
      <c r="AB1114" s="6"/>
      <c r="AC1114" s="6"/>
      <c r="AD1114" s="6"/>
      <c r="AE1114" s="6"/>
      <c r="AF1114" s="6" t="s">
        <v>247</v>
      </c>
      <c r="AG1114" s="6"/>
      <c r="AH1114" s="6" t="s">
        <v>319</v>
      </c>
      <c r="AI1114" s="6"/>
      <c r="AJ1114" s="6" t="s">
        <v>3220</v>
      </c>
      <c r="AK1114" s="6"/>
      <c r="AL1114" s="6" t="s">
        <v>3221</v>
      </c>
      <c r="AM1114" s="5">
        <v>1</v>
      </c>
      <c r="AN1114" s="10" t="s">
        <v>3222</v>
      </c>
      <c r="AO1114" s="10" t="s">
        <v>3223</v>
      </c>
      <c r="AP1114" s="6"/>
      <c r="AQ1114" s="10"/>
      <c r="AR1114" s="10" t="s">
        <v>8</v>
      </c>
      <c r="AS1114" s="10" t="s">
        <v>22</v>
      </c>
      <c r="AT1114" s="10" t="s">
        <v>19</v>
      </c>
      <c r="AU1114" s="10" t="s">
        <v>11</v>
      </c>
      <c r="AV1114" s="10"/>
      <c r="AW1114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'Sasquatchvirus' ,/*[subgenus]=*/NULL,/*[species]=*/ 'Erwinia virus Y3' ,/*[isType]=*/ '1' ,/*[exemplarAccessions]=*/ 'KY984068.1' ,/*[exemplarName]=*/ 'Erwinia phage vB_EamM_Y3'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4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4" s="60" t="str">
        <f t="shared" ca="1" si="119"/>
        <v>/*[filename]=*/ 'ICTV MSL Release 35 2019 Changes.2.col_mapped.SQLinsert.xlsx' ,/*[sort]=*/ '1105'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4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4" s="60" t="str">
        <f t="shared" si="121"/>
        <v xml:space="preserve">,/*[subclass]=*/NULL,/*[order]=*/ 'Caudovirales' ,/*[suborder]=*/NULL,/*[family]=*/ 'Myoviridae' ,/*[subfamily]=*/NULL,/*[genus]=*/ 'Sasquatchvirus' ,/*[subgenus]=*/NULL,/*[species]=*/ 'Erwinia virus Y3' ,/*[isType]=*/ '1' ,/*[exemplarAccessions]=*/ 'KY984068.1' ,/*[exemplarName]=*/ 'Erwinia phage vB_EamM_Y3' ,/*[abbrev]=*/NULL,/*[exemplarIsolate]=*/NULL,/*[isComplete]=*/ 'CG' ,/*[molecule]=*/ 'dsDNA' </v>
      </c>
      <c r="BB1114" s="60" t="str">
        <f t="shared" si="122"/>
        <v xml:space="preserve">,/*[change]=*/ 'Create new; assign as type species' ,/*[rank]=*/ 'species' </v>
      </c>
    </row>
    <row r="1115" spans="1:54" x14ac:dyDescent="0.2">
      <c r="A11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5" s="14">
        <v>1106</v>
      </c>
      <c r="D1115" s="16" t="s">
        <v>3188</v>
      </c>
      <c r="E1115" s="14" t="s">
        <v>5842</v>
      </c>
      <c r="F1115" s="16" t="s">
        <v>5514</v>
      </c>
      <c r="G1115" s="24"/>
      <c r="H1115" s="24"/>
      <c r="I1115" s="24"/>
      <c r="J1115" s="24"/>
      <c r="K1115" s="24"/>
      <c r="L1115" s="24"/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X1115" s="6"/>
      <c r="Y1115" s="6"/>
      <c r="Z1115" s="6"/>
      <c r="AA1115" s="6"/>
      <c r="AB1115" s="6"/>
      <c r="AC1115" s="6"/>
      <c r="AD1115" s="6"/>
      <c r="AE1115" s="6"/>
      <c r="AF1115" s="6" t="s">
        <v>247</v>
      </c>
      <c r="AG1115" s="6"/>
      <c r="AH1115" s="6" t="s">
        <v>319</v>
      </c>
      <c r="AI1115" s="6"/>
      <c r="AJ1115" s="6" t="s">
        <v>3224</v>
      </c>
      <c r="AK1115" s="6"/>
      <c r="AL1115" s="6"/>
      <c r="AM1115" s="6"/>
      <c r="AN1115" s="10"/>
      <c r="AO1115" s="10"/>
      <c r="AP1115" s="6"/>
      <c r="AQ1115" s="10"/>
      <c r="AR1115" s="10"/>
      <c r="AS1115" s="10"/>
      <c r="AT1115" s="10" t="s">
        <v>10</v>
      </c>
      <c r="AU1115" s="10" t="s">
        <v>13</v>
      </c>
      <c r="AV1115" s="10"/>
      <c r="AW1115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'Salmondvirus'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5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5" s="60" t="str">
        <f t="shared" ca="1" si="119"/>
        <v>/*[filename]=*/ 'ICTV MSL Release 35 2019 Changes.2.col_mapped.SQLinsert.xlsx' ,/*[sort]=*/ '1106'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5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5" s="60" t="str">
        <f t="shared" si="121"/>
        <v>,/*[subclass]=*/NULL,/*[order]=*/ 'Caudovirales' ,/*[suborder]=*/NULL,/*[family]=*/ 'Myoviridae' ,/*[subfamily]=*/NULL,/*[genus]=*/ 'Salmondvirus' ,/*[subgenus]=*/NULL,/*[species]=*/NULL,/*[isType]=*/NULL,/*[exemplarAccessions]=*/NULL,/*[exemplarName]=*/NULL,/*[abbrev]=*/NULL,/*[exemplarIsolate]=*/NULL,/*[isComplete]=*/NULL,/*[molecule]=*/NULL</v>
      </c>
      <c r="BB1115" s="60" t="str">
        <f t="shared" si="122"/>
        <v xml:space="preserve">,/*[change]=*/ 'Create new' ,/*[rank]=*/ 'genus' </v>
      </c>
    </row>
    <row r="1116" spans="1:54" x14ac:dyDescent="0.2">
      <c r="A11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6" s="14">
        <v>1107</v>
      </c>
      <c r="D1116" s="16" t="s">
        <v>3188</v>
      </c>
      <c r="E1116" s="14" t="s">
        <v>5842</v>
      </c>
      <c r="F1116" s="16" t="s">
        <v>5514</v>
      </c>
      <c r="G1116" s="24"/>
      <c r="H1116" s="24"/>
      <c r="I1116" s="24"/>
      <c r="J1116" s="24"/>
      <c r="K1116" s="24"/>
      <c r="L1116" s="24"/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X1116" s="6"/>
      <c r="Y1116" s="6"/>
      <c r="Z1116" s="6"/>
      <c r="AA1116" s="6"/>
      <c r="AB1116" s="6"/>
      <c r="AC1116" s="6"/>
      <c r="AD1116" s="6"/>
      <c r="AE1116" s="6"/>
      <c r="AF1116" s="6" t="s">
        <v>247</v>
      </c>
      <c r="AG1116" s="6"/>
      <c r="AH1116" s="6" t="s">
        <v>319</v>
      </c>
      <c r="AI1116" s="6"/>
      <c r="AJ1116" s="6" t="s">
        <v>3224</v>
      </c>
      <c r="AK1116" s="6"/>
      <c r="AL1116" s="6" t="s">
        <v>3225</v>
      </c>
      <c r="AM1116" s="5">
        <v>1</v>
      </c>
      <c r="AN1116" s="10" t="s">
        <v>3226</v>
      </c>
      <c r="AO1116" s="10" t="s">
        <v>3227</v>
      </c>
      <c r="AP1116" s="6"/>
      <c r="AQ1116" s="10"/>
      <c r="AR1116" s="10" t="s">
        <v>8</v>
      </c>
      <c r="AS1116" s="10" t="s">
        <v>22</v>
      </c>
      <c r="AT1116" s="10" t="s">
        <v>19</v>
      </c>
      <c r="AU1116" s="10" t="s">
        <v>11</v>
      </c>
      <c r="AV1116" s="10"/>
      <c r="AW1116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'Salmondvirus' ,/*[subgenus]=*/NULL,/*[species]=*/ 'Dickeya virus JA11' ,/*[isType]=*/ '1' ,/*[exemplarAccessions]=*/ 'MH389777.1' ,/*[exemplarName]=*/ 'Dickeya phage vB_DsoM_JA11'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6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6" s="60" t="str">
        <f t="shared" ca="1" si="119"/>
        <v>/*[filename]=*/ 'ICTV MSL Release 35 2019 Changes.2.col_mapped.SQLinsert.xlsx' ,/*[sort]=*/ '1107'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6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6" s="60" t="str">
        <f t="shared" si="121"/>
        <v xml:space="preserve">,/*[subclass]=*/NULL,/*[order]=*/ 'Caudovirales' ,/*[suborder]=*/NULL,/*[family]=*/ 'Myoviridae' ,/*[subfamily]=*/NULL,/*[genus]=*/ 'Salmondvirus' ,/*[subgenus]=*/NULL,/*[species]=*/ 'Dickeya virus JA11' ,/*[isType]=*/ '1' ,/*[exemplarAccessions]=*/ 'MH389777.1' ,/*[exemplarName]=*/ 'Dickeya phage vB_DsoM_JA11' ,/*[abbrev]=*/NULL,/*[exemplarIsolate]=*/NULL,/*[isComplete]=*/ 'CG' ,/*[molecule]=*/ 'dsDNA' </v>
      </c>
      <c r="BB1116" s="60" t="str">
        <f t="shared" si="122"/>
        <v xml:space="preserve">,/*[change]=*/ 'Create new; assign as type species' ,/*[rank]=*/ 'species' </v>
      </c>
    </row>
    <row r="1117" spans="1:54" x14ac:dyDescent="0.2">
      <c r="A11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7" s="14">
        <v>1108</v>
      </c>
      <c r="D1117" s="16" t="s">
        <v>3188</v>
      </c>
      <c r="E1117" s="14" t="s">
        <v>5842</v>
      </c>
      <c r="F1117" s="16" t="s">
        <v>5514</v>
      </c>
      <c r="G1117" s="24"/>
      <c r="H1117" s="24"/>
      <c r="I1117" s="24"/>
      <c r="J1117" s="24"/>
      <c r="K1117" s="24"/>
      <c r="L1117" s="24"/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X1117" s="6"/>
      <c r="Y1117" s="6"/>
      <c r="Z1117" s="6"/>
      <c r="AA1117" s="6"/>
      <c r="AB1117" s="6"/>
      <c r="AC1117" s="6"/>
      <c r="AD1117" s="6"/>
      <c r="AE1117" s="6"/>
      <c r="AF1117" s="6" t="s">
        <v>247</v>
      </c>
      <c r="AG1117" s="6"/>
      <c r="AH1117" s="6" t="s">
        <v>319</v>
      </c>
      <c r="AI1117" s="6"/>
      <c r="AJ1117" s="6" t="s">
        <v>3224</v>
      </c>
      <c r="AK1117" s="6"/>
      <c r="AL1117" s="6" t="s">
        <v>3228</v>
      </c>
      <c r="AM1117" s="5">
        <v>0</v>
      </c>
      <c r="AN1117" s="10" t="s">
        <v>3229</v>
      </c>
      <c r="AO1117" s="10" t="s">
        <v>3230</v>
      </c>
      <c r="AP1117" s="6"/>
      <c r="AQ1117" s="10"/>
      <c r="AR1117" s="10" t="s">
        <v>8</v>
      </c>
      <c r="AS1117" s="10" t="s">
        <v>22</v>
      </c>
      <c r="AT1117" s="10" t="s">
        <v>10</v>
      </c>
      <c r="AU1117" s="10" t="s">
        <v>11</v>
      </c>
      <c r="AV1117" s="10"/>
      <c r="AW1117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'Salmondvirus' ,/*[subgenus]=*/NULL,/*[species]=*/ 'Dickeya virus JA29' ,/*[isType]=*/ '0' ,/*[exemplarAccessions]=*/ 'MH460461.1' ,/*[exemplarName]=*/ 'Dickeya phage vB_DsoM_JA29'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17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7" s="60" t="str">
        <f t="shared" ca="1" si="119"/>
        <v>/*[filename]=*/ 'ICTV MSL Release 35 2019 Changes.2.col_mapped.SQLinsert.xlsx' ,/*[sort]=*/ '1108'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7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7" s="60" t="str">
        <f t="shared" si="121"/>
        <v xml:space="preserve">,/*[subclass]=*/NULL,/*[order]=*/ 'Caudovirales' ,/*[suborder]=*/NULL,/*[family]=*/ 'Myoviridae' ,/*[subfamily]=*/NULL,/*[genus]=*/ 'Salmondvirus' ,/*[subgenus]=*/NULL,/*[species]=*/ 'Dickeya virus JA29' ,/*[isType]=*/ '0' ,/*[exemplarAccessions]=*/ 'MH460461.1' ,/*[exemplarName]=*/ 'Dickeya phage vB_DsoM_JA29' ,/*[abbrev]=*/NULL,/*[exemplarIsolate]=*/NULL,/*[isComplete]=*/ 'CG' ,/*[molecule]=*/ 'dsDNA' </v>
      </c>
      <c r="BB1117" s="60" t="str">
        <f t="shared" si="122"/>
        <v xml:space="preserve">,/*[change]=*/ 'Create new' ,/*[rank]=*/ 'species' </v>
      </c>
    </row>
    <row r="1118" spans="1:54" x14ac:dyDescent="0.2">
      <c r="A11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8" s="14">
        <v>1109</v>
      </c>
      <c r="D1118" s="16" t="s">
        <v>3188</v>
      </c>
      <c r="E1118" s="14" t="s">
        <v>5842</v>
      </c>
      <c r="F1118" s="16" t="s">
        <v>5514</v>
      </c>
      <c r="G1118" s="24"/>
      <c r="H1118" s="24"/>
      <c r="I1118" s="24"/>
      <c r="J1118" s="24"/>
      <c r="K1118" s="24"/>
      <c r="L1118" s="24"/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X1118" s="6"/>
      <c r="Y1118" s="6"/>
      <c r="Z1118" s="6"/>
      <c r="AA1118" s="6"/>
      <c r="AB1118" s="6"/>
      <c r="AC1118" s="6"/>
      <c r="AD1118" s="6"/>
      <c r="AE1118" s="6"/>
      <c r="AF1118" s="6" t="s">
        <v>247</v>
      </c>
      <c r="AG1118" s="6"/>
      <c r="AH1118" s="6" t="s">
        <v>319</v>
      </c>
      <c r="AI1118" s="6"/>
      <c r="AJ1118" s="6" t="s">
        <v>3231</v>
      </c>
      <c r="AK1118" s="6"/>
      <c r="AL1118" s="6"/>
      <c r="AM1118" s="6"/>
      <c r="AN1118" s="10"/>
      <c r="AO1118" s="10"/>
      <c r="AP1118" s="6"/>
      <c r="AQ1118" s="10"/>
      <c r="AR1118" s="10"/>
      <c r="AS1118" s="10"/>
      <c r="AT1118" s="10" t="s">
        <v>10</v>
      </c>
      <c r="AU1118" s="10" t="s">
        <v>13</v>
      </c>
      <c r="AV1118" s="10"/>
      <c r="AW1118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'Carpasinavirus'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8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8" s="60" t="str">
        <f t="shared" ca="1" si="119"/>
        <v>/*[filename]=*/ 'ICTV MSL Release 35 2019 Changes.2.col_mapped.SQLinsert.xlsx' ,/*[sort]=*/ '1109'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8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8" s="60" t="str">
        <f t="shared" si="121"/>
        <v>,/*[subclass]=*/NULL,/*[order]=*/ 'Caudovirales' ,/*[suborder]=*/NULL,/*[family]=*/ 'Myoviridae' ,/*[subfamily]=*/NULL,/*[genus]=*/ 'Carpasinavirus' ,/*[subgenus]=*/NULL,/*[species]=*/NULL,/*[isType]=*/NULL,/*[exemplarAccessions]=*/NULL,/*[exemplarName]=*/NULL,/*[abbrev]=*/NULL,/*[exemplarIsolate]=*/NULL,/*[isComplete]=*/NULL,/*[molecule]=*/NULL</v>
      </c>
      <c r="BB1118" s="60" t="str">
        <f t="shared" si="122"/>
        <v xml:space="preserve">,/*[change]=*/ 'Create new' ,/*[rank]=*/ 'genus' </v>
      </c>
    </row>
    <row r="1119" spans="1:54" x14ac:dyDescent="0.2">
      <c r="A11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9" s="14">
        <v>1110</v>
      </c>
      <c r="D1119" s="16" t="s">
        <v>3188</v>
      </c>
      <c r="E1119" s="14" t="s">
        <v>5842</v>
      </c>
      <c r="F1119" s="16" t="s">
        <v>5514</v>
      </c>
      <c r="G1119" s="24"/>
      <c r="H1119" s="24"/>
      <c r="I1119" s="24"/>
      <c r="J1119" s="24"/>
      <c r="K1119" s="24"/>
      <c r="L1119" s="24"/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X1119" s="6"/>
      <c r="Y1119" s="6"/>
      <c r="Z1119" s="6"/>
      <c r="AA1119" s="6"/>
      <c r="AB1119" s="6"/>
      <c r="AC1119" s="6"/>
      <c r="AD1119" s="6"/>
      <c r="AE1119" s="6"/>
      <c r="AF1119" s="6" t="s">
        <v>247</v>
      </c>
      <c r="AG1119" s="6"/>
      <c r="AH1119" s="6" t="s">
        <v>319</v>
      </c>
      <c r="AI1119" s="6"/>
      <c r="AJ1119" s="6" t="s">
        <v>3231</v>
      </c>
      <c r="AK1119" s="6"/>
      <c r="AL1119" s="6" t="s">
        <v>3232</v>
      </c>
      <c r="AM1119" s="5">
        <v>1</v>
      </c>
      <c r="AN1119" s="10" t="s">
        <v>3233</v>
      </c>
      <c r="AO1119" s="10" t="s">
        <v>3234</v>
      </c>
      <c r="AP1119" s="6"/>
      <c r="AQ1119" s="10"/>
      <c r="AR1119" s="10" t="s">
        <v>8</v>
      </c>
      <c r="AS1119" s="10" t="s">
        <v>22</v>
      </c>
      <c r="AT1119" s="10" t="s">
        <v>19</v>
      </c>
      <c r="AU1119" s="10" t="s">
        <v>11</v>
      </c>
      <c r="AV1119" s="10"/>
      <c r="AW1119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'Carpasinavirus' ,/*[subgenus]=*/NULL,/*[species]=*/ 'Xanthomonas virus Carpasina' ,/*[isType]=*/ '1' ,/*[exemplarAccessions]=*/ 'MH059633.1' ,/*[exemplarName]=*/ 'Xanthomonas phage Carpasina'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9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9" s="60" t="str">
        <f t="shared" ca="1" si="119"/>
        <v>/*[filename]=*/ 'ICTV MSL Release 35 2019 Changes.2.col_mapped.SQLinsert.xlsx' ,/*[sort]=*/ '1110'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9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9" s="60" t="str">
        <f t="shared" si="121"/>
        <v xml:space="preserve">,/*[subclass]=*/NULL,/*[order]=*/ 'Caudovirales' ,/*[suborder]=*/NULL,/*[family]=*/ 'Myoviridae' ,/*[subfamily]=*/NULL,/*[genus]=*/ 'Carpasinavirus' ,/*[subgenus]=*/NULL,/*[species]=*/ 'Xanthomonas virus Carpasina' ,/*[isType]=*/ '1' ,/*[exemplarAccessions]=*/ 'MH059633.1' ,/*[exemplarName]=*/ 'Xanthomonas phage Carpasina' ,/*[abbrev]=*/NULL,/*[exemplarIsolate]=*/NULL,/*[isComplete]=*/ 'CG' ,/*[molecule]=*/ 'dsDNA' </v>
      </c>
      <c r="BB1119" s="60" t="str">
        <f t="shared" si="122"/>
        <v xml:space="preserve">,/*[change]=*/ 'Create new; assign as type species' ,/*[rank]=*/ 'species' </v>
      </c>
    </row>
    <row r="1120" spans="1:54" x14ac:dyDescent="0.2">
      <c r="A11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0" s="14">
        <v>1111</v>
      </c>
      <c r="D1120" s="16" t="s">
        <v>3188</v>
      </c>
      <c r="E1120" s="14" t="s">
        <v>5842</v>
      </c>
      <c r="F1120" s="16" t="s">
        <v>5514</v>
      </c>
      <c r="G1120" s="24"/>
      <c r="H1120" s="24"/>
      <c r="I1120" s="24"/>
      <c r="J1120" s="24"/>
      <c r="K1120" s="24"/>
      <c r="L1120" s="24"/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X1120" s="6"/>
      <c r="Y1120" s="6"/>
      <c r="Z1120" s="6"/>
      <c r="AA1120" s="6"/>
      <c r="AB1120" s="6"/>
      <c r="AC1120" s="6"/>
      <c r="AD1120" s="6"/>
      <c r="AE1120" s="6"/>
      <c r="AF1120" s="6" t="s">
        <v>247</v>
      </c>
      <c r="AG1120" s="6"/>
      <c r="AH1120" s="6" t="s">
        <v>319</v>
      </c>
      <c r="AI1120" s="6"/>
      <c r="AJ1120" s="6" t="s">
        <v>3231</v>
      </c>
      <c r="AK1120" s="6"/>
      <c r="AL1120" s="6" t="s">
        <v>3235</v>
      </c>
      <c r="AM1120" s="5">
        <v>0</v>
      </c>
      <c r="AN1120" s="10" t="s">
        <v>3236</v>
      </c>
      <c r="AO1120" s="10" t="s">
        <v>3235</v>
      </c>
      <c r="AP1120" s="6"/>
      <c r="AQ1120" s="10"/>
      <c r="AR1120" s="10" t="s">
        <v>8</v>
      </c>
      <c r="AS1120" s="10" t="s">
        <v>22</v>
      </c>
      <c r="AT1120" s="10" t="s">
        <v>10</v>
      </c>
      <c r="AU1120" s="10" t="s">
        <v>11</v>
      </c>
      <c r="AV1120" s="10"/>
      <c r="AW1120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'Carpasinavirus' ,/*[subgenus]=*/NULL,/*[species]=*/ 'Xanthomonas virus XcP1' ,/*[isType]=*/ '0' ,/*[exemplarAccessions]=*/ 'MH191395.1' ,/*[exemplarName]=*/ 'Xanthomonas virus XcP1'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20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0" s="60" t="str">
        <f t="shared" ca="1" si="119"/>
        <v>/*[filename]=*/ 'ICTV MSL Release 35 2019 Changes.2.col_mapped.SQLinsert.xlsx' ,/*[sort]=*/ '1111'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20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0" s="60" t="str">
        <f t="shared" si="121"/>
        <v xml:space="preserve">,/*[subclass]=*/NULL,/*[order]=*/ 'Caudovirales' ,/*[suborder]=*/NULL,/*[family]=*/ 'Myoviridae' ,/*[subfamily]=*/NULL,/*[genus]=*/ 'Carpasinavirus' ,/*[subgenus]=*/NULL,/*[species]=*/ 'Xanthomonas virus XcP1' ,/*[isType]=*/ '0' ,/*[exemplarAccessions]=*/ 'MH191395.1' ,/*[exemplarName]=*/ 'Xanthomonas virus XcP1' ,/*[abbrev]=*/NULL,/*[exemplarIsolate]=*/NULL,/*[isComplete]=*/ 'CG' ,/*[molecule]=*/ 'dsDNA' </v>
      </c>
      <c r="BB1120" s="60" t="str">
        <f t="shared" si="122"/>
        <v xml:space="preserve">,/*[change]=*/ 'Create new' ,/*[rank]=*/ 'species' </v>
      </c>
    </row>
    <row r="1121" spans="1:54" x14ac:dyDescent="0.2">
      <c r="A11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1" s="14">
        <v>1112</v>
      </c>
      <c r="D1121" s="16" t="s">
        <v>3237</v>
      </c>
      <c r="E1121" s="14" t="s">
        <v>5843</v>
      </c>
      <c r="F1121" s="16" t="s">
        <v>5515</v>
      </c>
      <c r="G1121" s="24"/>
      <c r="H1121" s="24"/>
      <c r="I1121" s="24"/>
      <c r="J1121" s="24"/>
      <c r="K1121" s="24"/>
      <c r="L1121" s="24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X1121" s="6"/>
      <c r="Y1121" s="6"/>
      <c r="Z1121" s="6"/>
      <c r="AA1121" s="6"/>
      <c r="AB1121" s="6"/>
      <c r="AC1121" s="6"/>
      <c r="AD1121" s="6"/>
      <c r="AE1121" s="6"/>
      <c r="AF1121" s="6" t="s">
        <v>247</v>
      </c>
      <c r="AG1121" s="6"/>
      <c r="AH1121" s="6" t="s">
        <v>248</v>
      </c>
      <c r="AI1121" s="6"/>
      <c r="AJ1121" s="6" t="s">
        <v>3238</v>
      </c>
      <c r="AK1121" s="6"/>
      <c r="AL1121" s="6"/>
      <c r="AM1121" s="6"/>
      <c r="AN1121" s="10"/>
      <c r="AO1121" s="10"/>
      <c r="AP1121" s="6"/>
      <c r="AQ1121" s="10"/>
      <c r="AR1121" s="10"/>
      <c r="AS1121" s="10"/>
      <c r="AT1121" s="10" t="s">
        <v>10</v>
      </c>
      <c r="AU1121" s="10" t="s">
        <v>13</v>
      </c>
      <c r="AV1121" s="10"/>
      <c r="AW1121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'1112'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'Neferthenavirus'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1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1" s="60" t="str">
        <f t="shared" ca="1" si="119"/>
        <v>/*[filename]=*/ 'ICTV MSL Release 35 2019 Changes.2.col_mapped.SQLinsert.xlsx' ,/*[sort]=*/ '1112'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</v>
      </c>
      <c r="AZ1121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1" s="60" t="str">
        <f t="shared" si="121"/>
        <v>,/*[subclass]=*/NULL,/*[order]=*/ 'Caudovirales' ,/*[suborder]=*/NULL,/*[family]=*/ 'Siphoviridae' ,/*[subfamily]=*/NULL,/*[genus]=*/ 'Neferthenavirus' ,/*[subgenus]=*/NULL,/*[species]=*/NULL,/*[isType]=*/NULL,/*[exemplarAccessions]=*/NULL,/*[exemplarName]=*/NULL,/*[abbrev]=*/NULL,/*[exemplarIsolate]=*/NULL,/*[isComplete]=*/NULL,/*[molecule]=*/NULL</v>
      </c>
      <c r="BB1121" s="60" t="str">
        <f t="shared" si="122"/>
        <v xml:space="preserve">,/*[change]=*/ 'Create new' ,/*[rank]=*/ 'genus' </v>
      </c>
    </row>
    <row r="1122" spans="1:54" x14ac:dyDescent="0.2">
      <c r="A11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2" s="14">
        <v>1113</v>
      </c>
      <c r="D1122" s="16" t="s">
        <v>3237</v>
      </c>
      <c r="E1122" s="14" t="s">
        <v>5843</v>
      </c>
      <c r="F1122" s="16" t="s">
        <v>5515</v>
      </c>
      <c r="G1122" s="24"/>
      <c r="H1122" s="24"/>
      <c r="I1122" s="24"/>
      <c r="J1122" s="24"/>
      <c r="K1122" s="24"/>
      <c r="L1122" s="24"/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X1122" s="6"/>
      <c r="Y1122" s="6"/>
      <c r="Z1122" s="6"/>
      <c r="AA1122" s="6"/>
      <c r="AB1122" s="6"/>
      <c r="AC1122" s="6"/>
      <c r="AD1122" s="6"/>
      <c r="AE1122" s="6"/>
      <c r="AF1122" s="6" t="s">
        <v>247</v>
      </c>
      <c r="AG1122" s="6"/>
      <c r="AH1122" s="6" t="s">
        <v>248</v>
      </c>
      <c r="AI1122" s="6"/>
      <c r="AJ1122" s="6" t="s">
        <v>3238</v>
      </c>
      <c r="AK1122" s="6"/>
      <c r="AL1122" s="6" t="s">
        <v>3239</v>
      </c>
      <c r="AM1122" s="5">
        <v>1</v>
      </c>
      <c r="AN1122" s="10" t="s">
        <v>3240</v>
      </c>
      <c r="AO1122" s="10" t="s">
        <v>3241</v>
      </c>
      <c r="AP1122" s="6"/>
      <c r="AQ1122" s="10"/>
      <c r="AR1122" s="10" t="s">
        <v>8</v>
      </c>
      <c r="AS1122" s="10" t="s">
        <v>22</v>
      </c>
      <c r="AT1122" s="10" t="s">
        <v>19</v>
      </c>
      <c r="AU1122" s="10" t="s">
        <v>11</v>
      </c>
      <c r="AV1122" s="10"/>
      <c r="AW1122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'1113'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'Neferthenavirus' ,/*[subgenus]=*/NULL,/*[species]=*/ 'Microbacterium virus Neferthena' ,/*[isType]=*/ '1' ,/*[exemplarAccessions]=*/ 'MH697589.1' ,/*[exemplarName]=*/ 'Microbacterium phage Neferthena'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22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2" s="60" t="str">
        <f t="shared" ca="1" si="119"/>
        <v>/*[filename]=*/ 'ICTV MSL Release 35 2019 Changes.2.col_mapped.SQLinsert.xlsx' ,/*[sort]=*/ '1113'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</v>
      </c>
      <c r="AZ1122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2" s="60" t="str">
        <f t="shared" si="121"/>
        <v xml:space="preserve">,/*[subclass]=*/NULL,/*[order]=*/ 'Caudovirales' ,/*[suborder]=*/NULL,/*[family]=*/ 'Siphoviridae' ,/*[subfamily]=*/NULL,/*[genus]=*/ 'Neferthenavirus' ,/*[subgenus]=*/NULL,/*[species]=*/ 'Microbacterium virus Neferthena' ,/*[isType]=*/ '1' ,/*[exemplarAccessions]=*/ 'MH697589.1' ,/*[exemplarName]=*/ 'Microbacterium phage Neferthena' ,/*[abbrev]=*/NULL,/*[exemplarIsolate]=*/NULL,/*[isComplete]=*/ 'CG' ,/*[molecule]=*/ 'dsDNA' </v>
      </c>
      <c r="BB1122" s="60" t="str">
        <f t="shared" si="122"/>
        <v xml:space="preserve">,/*[change]=*/ 'Create new; assign as type species' ,/*[rank]=*/ 'species' </v>
      </c>
    </row>
    <row r="1123" spans="1:54" x14ac:dyDescent="0.2">
      <c r="A11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3" s="14">
        <v>1114</v>
      </c>
      <c r="D1123" s="16" t="s">
        <v>3242</v>
      </c>
      <c r="E1123" s="14" t="s">
        <v>5844</v>
      </c>
      <c r="F1123" s="16" t="s">
        <v>5516</v>
      </c>
      <c r="G1123" s="24"/>
      <c r="H1123" s="24"/>
      <c r="I1123" s="24"/>
      <c r="J1123" s="24"/>
      <c r="K1123" s="24"/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X1123" s="6"/>
      <c r="Y1123" s="6"/>
      <c r="Z1123" s="6"/>
      <c r="AA1123" s="6"/>
      <c r="AB1123" s="6"/>
      <c r="AC1123" s="6"/>
      <c r="AD1123" s="6"/>
      <c r="AE1123" s="6"/>
      <c r="AF1123" s="6" t="s">
        <v>247</v>
      </c>
      <c r="AG1123" s="6"/>
      <c r="AH1123" s="6" t="s">
        <v>319</v>
      </c>
      <c r="AI1123" s="6"/>
      <c r="AJ1123" s="6" t="s">
        <v>3243</v>
      </c>
      <c r="AK1123" s="6"/>
      <c r="AL1123" s="6"/>
      <c r="AM1123" s="6"/>
      <c r="AN1123" s="10"/>
      <c r="AO1123" s="10"/>
      <c r="AP1123" s="6"/>
      <c r="AQ1123" s="10"/>
      <c r="AR1123" s="10"/>
      <c r="AS1123" s="10"/>
      <c r="AT1123" s="10" t="s">
        <v>10</v>
      </c>
      <c r="AU1123" s="10" t="s">
        <v>13</v>
      </c>
      <c r="AV1123" s="10"/>
      <c r="AW1123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'1114'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3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3" s="60" t="str">
        <f t="shared" ca="1" si="119"/>
        <v>/*[filename]=*/ 'ICTV MSL Release 35 2019 Changes.2.col_mapped.SQLinsert.xlsx' ,/*[sort]=*/ '1114'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3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3" s="60" t="str">
        <f t="shared" si="121"/>
        <v>,/*[subclass]=*/NULL,/*[order]=*/ 'Caudovirales' ,/*[suborder]=*/NULL,/*[family]=*/ 'Myoviridae' ,/*[subfamily]=*/NULL,/*[genus]=*/ 'Saclayvirus' ,/*[subgenus]=*/NULL,/*[species]=*/NULL,/*[isType]=*/NULL,/*[exemplarAccessions]=*/NULL,/*[exemplarName]=*/NULL,/*[abbrev]=*/NULL,/*[exemplarIsolate]=*/NULL,/*[isComplete]=*/NULL,/*[molecule]=*/NULL</v>
      </c>
      <c r="BB1123" s="60" t="str">
        <f t="shared" si="122"/>
        <v xml:space="preserve">,/*[change]=*/ 'Create new' ,/*[rank]=*/ 'genus' </v>
      </c>
    </row>
    <row r="1124" spans="1:54" x14ac:dyDescent="0.2">
      <c r="A11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4" s="14">
        <v>1115</v>
      </c>
      <c r="D1124" s="16" t="s">
        <v>3242</v>
      </c>
      <c r="E1124" s="14" t="s">
        <v>5844</v>
      </c>
      <c r="F1124" s="16" t="s">
        <v>5516</v>
      </c>
      <c r="G1124" s="24"/>
      <c r="H1124" s="24"/>
      <c r="I1124" s="24"/>
      <c r="J1124" s="24"/>
      <c r="K1124" s="24"/>
      <c r="L1124" s="24"/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X1124" s="6"/>
      <c r="Y1124" s="6"/>
      <c r="Z1124" s="6"/>
      <c r="AA1124" s="6"/>
      <c r="AB1124" s="6"/>
      <c r="AC1124" s="6"/>
      <c r="AD1124" s="6"/>
      <c r="AE1124" s="6"/>
      <c r="AF1124" s="6" t="s">
        <v>247</v>
      </c>
      <c r="AG1124" s="6"/>
      <c r="AH1124" s="6" t="s">
        <v>319</v>
      </c>
      <c r="AI1124" s="6"/>
      <c r="AJ1124" s="6" t="s">
        <v>3243</v>
      </c>
      <c r="AK1124" s="6"/>
      <c r="AL1124" s="6" t="s">
        <v>3244</v>
      </c>
      <c r="AM1124" s="5">
        <v>1</v>
      </c>
      <c r="AN1124" s="10" t="s">
        <v>3245</v>
      </c>
      <c r="AO1124" s="10" t="s">
        <v>3246</v>
      </c>
      <c r="AP1124" s="6"/>
      <c r="AQ1124" s="10"/>
      <c r="AR1124" s="10" t="s">
        <v>8</v>
      </c>
      <c r="AS1124" s="10" t="s">
        <v>22</v>
      </c>
      <c r="AT1124" s="10" t="s">
        <v>19</v>
      </c>
      <c r="AU1124" s="10" t="s">
        <v>11</v>
      </c>
      <c r="AV1124" s="10"/>
      <c r="AW1124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'1115'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 'Acinetobacter virus Aci02-2' ,/*[isType]=*/ '1' ,/*[exemplarAccessions]=*/ 'MH800199.1' ,/*[exemplarName]=*/ 'Acinetobacter phage vB_AbaM_B09_Aci02-2'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24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4" s="60" t="str">
        <f t="shared" ca="1" si="119"/>
        <v>/*[filename]=*/ 'ICTV MSL Release 35 2019 Changes.2.col_mapped.SQLinsert.xlsx' ,/*[sort]=*/ '1115'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4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4" s="60" t="str">
        <f t="shared" si="121"/>
        <v xml:space="preserve">,/*[subclass]=*/NULL,/*[order]=*/ 'Caudovirales' ,/*[suborder]=*/NULL,/*[family]=*/ 'Myoviridae' ,/*[subfamily]=*/NULL,/*[genus]=*/ 'Saclayvirus' ,/*[subgenus]=*/NULL,/*[species]=*/ 'Acinetobacter virus Aci02-2' ,/*[isType]=*/ '1' ,/*[exemplarAccessions]=*/ 'MH800199.1' ,/*[exemplarName]=*/ 'Acinetobacter phage vB_AbaM_B09_Aci02-2' ,/*[abbrev]=*/NULL,/*[exemplarIsolate]=*/NULL,/*[isComplete]=*/ 'CG' ,/*[molecule]=*/ 'dsDNA' </v>
      </c>
      <c r="BB1124" s="60" t="str">
        <f t="shared" si="122"/>
        <v xml:space="preserve">,/*[change]=*/ 'Create new; assign as type species' ,/*[rank]=*/ 'species' </v>
      </c>
    </row>
    <row r="1125" spans="1:54" x14ac:dyDescent="0.2">
      <c r="A11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5" s="14">
        <v>1116</v>
      </c>
      <c r="D1125" s="16" t="s">
        <v>3242</v>
      </c>
      <c r="E1125" s="14" t="s">
        <v>5844</v>
      </c>
      <c r="F1125" s="16" t="s">
        <v>5516</v>
      </c>
      <c r="G1125" s="24"/>
      <c r="H1125" s="24"/>
      <c r="I1125" s="24"/>
      <c r="J1125" s="24"/>
      <c r="K1125" s="24"/>
      <c r="L1125" s="24"/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X1125" s="6"/>
      <c r="Y1125" s="6"/>
      <c r="Z1125" s="6"/>
      <c r="AA1125" s="6"/>
      <c r="AB1125" s="6"/>
      <c r="AC1125" s="6"/>
      <c r="AD1125" s="6"/>
      <c r="AE1125" s="6"/>
      <c r="AF1125" s="6" t="s">
        <v>247</v>
      </c>
      <c r="AG1125" s="6"/>
      <c r="AH1125" s="6" t="s">
        <v>319</v>
      </c>
      <c r="AI1125" s="6"/>
      <c r="AJ1125" s="6" t="s">
        <v>3243</v>
      </c>
      <c r="AK1125" s="6"/>
      <c r="AL1125" s="6" t="s">
        <v>3247</v>
      </c>
      <c r="AM1125" s="5">
        <v>0</v>
      </c>
      <c r="AN1125" s="10" t="s">
        <v>3248</v>
      </c>
      <c r="AO1125" s="10" t="s">
        <v>3249</v>
      </c>
      <c r="AP1125" s="6"/>
      <c r="AQ1125" s="10"/>
      <c r="AR1125" s="10" t="s">
        <v>8</v>
      </c>
      <c r="AS1125" s="10" t="s">
        <v>22</v>
      </c>
      <c r="AT1125" s="10" t="s">
        <v>10</v>
      </c>
      <c r="AU1125" s="10" t="s">
        <v>11</v>
      </c>
      <c r="AV1125" s="10"/>
      <c r="AW1125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'1116'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 'Acinetobacter virus Aci01-1' ,/*[isType]=*/ '0' ,/*[exemplarAccessions]=*/ 'MH800198.1' ,/*[exemplarName]=*/ 'Acinetobacter phage vB_AbaM_B09_Aci01-1'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25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5" s="60" t="str">
        <f t="shared" ca="1" si="119"/>
        <v>/*[filename]=*/ 'ICTV MSL Release 35 2019 Changes.2.col_mapped.SQLinsert.xlsx' ,/*[sort]=*/ '1116'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5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5" s="60" t="str">
        <f t="shared" si="121"/>
        <v xml:space="preserve">,/*[subclass]=*/NULL,/*[order]=*/ 'Caudovirales' ,/*[suborder]=*/NULL,/*[family]=*/ 'Myoviridae' ,/*[subfamily]=*/NULL,/*[genus]=*/ 'Saclayvirus' ,/*[subgenus]=*/NULL,/*[species]=*/ 'Acinetobacter virus Aci01-1' ,/*[isType]=*/ '0' ,/*[exemplarAccessions]=*/ 'MH800198.1' ,/*[exemplarName]=*/ 'Acinetobacter phage vB_AbaM_B09_Aci01-1' ,/*[abbrev]=*/NULL,/*[exemplarIsolate]=*/NULL,/*[isComplete]=*/ 'CG' ,/*[molecule]=*/ 'dsDNA' </v>
      </c>
      <c r="BB1125" s="60" t="str">
        <f t="shared" si="122"/>
        <v xml:space="preserve">,/*[change]=*/ 'Create new' ,/*[rank]=*/ 'species' </v>
      </c>
    </row>
    <row r="1126" spans="1:54" x14ac:dyDescent="0.2">
      <c r="A11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6" s="14">
        <v>1117</v>
      </c>
      <c r="D1126" s="16" t="s">
        <v>3242</v>
      </c>
      <c r="E1126" s="14" t="s">
        <v>5844</v>
      </c>
      <c r="F1126" s="16" t="s">
        <v>5516</v>
      </c>
      <c r="G1126" s="24"/>
      <c r="H1126" s="24"/>
      <c r="I1126" s="24"/>
      <c r="J1126" s="24"/>
      <c r="K1126" s="24"/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X1126" s="6"/>
      <c r="Y1126" s="6"/>
      <c r="Z1126" s="6"/>
      <c r="AA1126" s="6"/>
      <c r="AB1126" s="6"/>
      <c r="AC1126" s="6"/>
      <c r="AD1126" s="6"/>
      <c r="AE1126" s="6"/>
      <c r="AF1126" s="6" t="s">
        <v>247</v>
      </c>
      <c r="AG1126" s="6"/>
      <c r="AH1126" s="6" t="s">
        <v>319</v>
      </c>
      <c r="AI1126" s="6"/>
      <c r="AJ1126" s="6" t="s">
        <v>3243</v>
      </c>
      <c r="AK1126" s="6"/>
      <c r="AL1126" s="6" t="s">
        <v>3250</v>
      </c>
      <c r="AM1126" s="5">
        <v>0</v>
      </c>
      <c r="AN1126" s="10" t="s">
        <v>3251</v>
      </c>
      <c r="AO1126" s="10" t="s">
        <v>3252</v>
      </c>
      <c r="AP1126" s="6"/>
      <c r="AQ1126" s="10"/>
      <c r="AR1126" s="10" t="s">
        <v>8</v>
      </c>
      <c r="AS1126" s="10" t="s">
        <v>22</v>
      </c>
      <c r="AT1126" s="10" t="s">
        <v>10</v>
      </c>
      <c r="AU1126" s="10" t="s">
        <v>11</v>
      </c>
      <c r="AV1126" s="10"/>
      <c r="AW1126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'1117'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 'Acinetobacter virus Aci05' ,/*[isType]=*/ '0' ,/*[exemplarAccessions]=*/ 'MH746814.1' ,/*[exemplarName]=*/ 'Acinetobacter phage vB_AbaM_B09_Aci05'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26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6" s="60" t="str">
        <f t="shared" ca="1" si="119"/>
        <v>/*[filename]=*/ 'ICTV MSL Release 35 2019 Changes.2.col_mapped.SQLinsert.xlsx' ,/*[sort]=*/ '1117'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6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6" s="60" t="str">
        <f t="shared" si="121"/>
        <v xml:space="preserve">,/*[subclass]=*/NULL,/*[order]=*/ 'Caudovirales' ,/*[suborder]=*/NULL,/*[family]=*/ 'Myoviridae' ,/*[subfamily]=*/NULL,/*[genus]=*/ 'Saclayvirus' ,/*[subgenus]=*/NULL,/*[species]=*/ 'Acinetobacter virus Aci05' ,/*[isType]=*/ '0' ,/*[exemplarAccessions]=*/ 'MH746814.1' ,/*[exemplarName]=*/ 'Acinetobacter phage vB_AbaM_B09_Aci05' ,/*[abbrev]=*/NULL,/*[exemplarIsolate]=*/NULL,/*[isComplete]=*/ 'CG' ,/*[molecule]=*/ 'dsDNA' </v>
      </c>
      <c r="BB1126" s="60" t="str">
        <f t="shared" si="122"/>
        <v xml:space="preserve">,/*[change]=*/ 'Create new' ,/*[rank]=*/ 'species' </v>
      </c>
    </row>
    <row r="1127" spans="1:54" x14ac:dyDescent="0.2">
      <c r="A11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7" s="14">
        <v>1118</v>
      </c>
      <c r="D1127" s="16" t="s">
        <v>3253</v>
      </c>
      <c r="E1127" s="14" t="s">
        <v>5845</v>
      </c>
      <c r="F1127" s="16" t="s">
        <v>5517</v>
      </c>
      <c r="G1127" s="24"/>
      <c r="H1127" s="24"/>
      <c r="I1127" s="24"/>
      <c r="J1127" s="24"/>
      <c r="K1127" s="24"/>
      <c r="L1127" s="24"/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X1127" s="6"/>
      <c r="Y1127" s="6"/>
      <c r="Z1127" s="17"/>
      <c r="AA1127" s="6"/>
      <c r="AB1127" s="6"/>
      <c r="AC1127" s="6"/>
      <c r="AD1127" s="6"/>
      <c r="AE1127" s="6"/>
      <c r="AF1127" s="6" t="s">
        <v>247</v>
      </c>
      <c r="AG1127" s="6"/>
      <c r="AH1127" s="6" t="s">
        <v>319</v>
      </c>
      <c r="AI1127" s="6" t="s">
        <v>3254</v>
      </c>
      <c r="AJ1127" s="6" t="s">
        <v>3255</v>
      </c>
      <c r="AK1127" s="6"/>
      <c r="AL1127" s="6"/>
      <c r="AM1127" s="10"/>
      <c r="AN1127" s="10"/>
      <c r="AO1127" s="10"/>
      <c r="AP1127" s="6"/>
      <c r="AQ1127" s="10"/>
      <c r="AR1127" s="10"/>
      <c r="AS1127" s="10"/>
      <c r="AT1127" s="10" t="s">
        <v>10</v>
      </c>
      <c r="AU1127" s="10" t="s">
        <v>13</v>
      </c>
      <c r="AV1127" s="10"/>
      <c r="AW1127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'Irtavirus'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7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7" s="60" t="str">
        <f t="shared" ca="1" si="119"/>
        <v>/*[filename]=*/ 'ICTV MSL Release 35 2019 Changes.2.col_mapped.SQLinsert.xlsx' ,/*[sort]=*/ '1118'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27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7" s="60" t="str">
        <f t="shared" si="121"/>
        <v>,/*[subclass]=*/NULL,/*[order]=*/ 'Caudovirales' ,/*[suborder]=*/NULL,/*[family]=*/ 'Myoviridae' ,/*[subfamily]=*/ 'Peduovirinae' ,/*[genus]=*/ 'Irtavirus' ,/*[subgenus]=*/NULL,/*[species]=*/NULL,/*[isType]=*/NULL,/*[exemplarAccessions]=*/NULL,/*[exemplarName]=*/NULL,/*[abbrev]=*/NULL,/*[exemplarIsolate]=*/NULL,/*[isComplete]=*/NULL,/*[molecule]=*/NULL</v>
      </c>
      <c r="BB1127" s="60" t="str">
        <f t="shared" si="122"/>
        <v xml:space="preserve">,/*[change]=*/ 'Create new' ,/*[rank]=*/ 'genus' </v>
      </c>
    </row>
    <row r="1128" spans="1:54" x14ac:dyDescent="0.2">
      <c r="A11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8" s="14">
        <v>1119</v>
      </c>
      <c r="D1128" s="16" t="s">
        <v>3253</v>
      </c>
      <c r="E1128" s="14" t="s">
        <v>5845</v>
      </c>
      <c r="F1128" s="16" t="s">
        <v>5517</v>
      </c>
      <c r="G1128" s="24"/>
      <c r="H1128" s="24"/>
      <c r="I1128" s="24"/>
      <c r="J1128" s="24"/>
      <c r="K1128" s="24"/>
      <c r="L1128" s="24"/>
      <c r="M1128" s="24"/>
      <c r="N1128" s="24"/>
      <c r="O1128" s="24" t="s">
        <v>247</v>
      </c>
      <c r="P1128" s="24"/>
      <c r="Q1128" s="24" t="s">
        <v>319</v>
      </c>
      <c r="R1128" s="24" t="s">
        <v>3254</v>
      </c>
      <c r="S1128" s="24" t="s">
        <v>3256</v>
      </c>
      <c r="T1128" s="24"/>
      <c r="U1128" s="24" t="s">
        <v>3257</v>
      </c>
      <c r="V1128" s="24"/>
      <c r="X1128" s="6"/>
      <c r="Y1128" s="6"/>
      <c r="Z1128" s="6"/>
      <c r="AA1128" s="6"/>
      <c r="AB1128" s="6"/>
      <c r="AC1128" s="6"/>
      <c r="AD1128" s="6"/>
      <c r="AE1128" s="6"/>
      <c r="AF1128" s="6" t="s">
        <v>247</v>
      </c>
      <c r="AG1128" s="6"/>
      <c r="AH1128" s="6" t="s">
        <v>319</v>
      </c>
      <c r="AI1128" s="6" t="s">
        <v>3254</v>
      </c>
      <c r="AJ1128" s="6" t="s">
        <v>3255</v>
      </c>
      <c r="AK1128" s="6"/>
      <c r="AL1128" s="6" t="s">
        <v>3257</v>
      </c>
      <c r="AM1128" s="5">
        <v>1</v>
      </c>
      <c r="AN1128" s="10" t="s">
        <v>3258</v>
      </c>
      <c r="AO1128" s="10" t="s">
        <v>3259</v>
      </c>
      <c r="AP1128" s="6"/>
      <c r="AQ1128" s="10"/>
      <c r="AR1128" s="10" t="s">
        <v>8</v>
      </c>
      <c r="AS1128" s="10" t="s">
        <v>22</v>
      </c>
      <c r="AT1128" s="10" t="s">
        <v>5246</v>
      </c>
      <c r="AU1128" s="10" t="s">
        <v>11</v>
      </c>
      <c r="AV1128" s="10"/>
      <c r="AW1128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'Hpunavirus' ,/*[srcSubgenus]=*/NULL,/*[srcSpecies]=*/ 'Pasteurella virus F108'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'Irtavirus' ,/*[subgenus]=*/NULL,/*[species]=*/ 'Pasteurella virus F108' ,/*[isType]=*/ '1' ,/*[exemplarAccessions]=*/ 'DQ114220.1' ,/*[exemplarName]=*/ 'Pasteurella phage F108'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28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8" s="60" t="str">
        <f t="shared" ca="1" si="119"/>
        <v xml:space="preserve">/*[filename]=*/ 'ICTV MSL Release 35 2019 Changes.2.col_mapped.SQLinsert.xlsx' ,/*[sort]=*/ '1119'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28" s="60" t="str">
        <f t="shared" si="120"/>
        <v>,/*[srcSubOrder]=*/NULL,/*[srcFamily]=*/ 'Myoviridae' ,/*[srcSubFamily]=*/ 'Peduovirinae' ,/*[srcGenus]=*/ 'Hpunavirus' ,/*[srcSubgenus]=*/NULL,/*[srcSpecies]=*/ 'Pasteurella virus F108' ,/*[srcIstype]=*/NULL,/*[empty1]=*/NULL,/*[realm]=*/NULL,/*[subrealm]=*/NULL,/*[kingdom]=*/NULL,/*[subkingdom]=*/NULL,/*[phylum]=*/NULL,/*[Subphylum]=*/NULL,/*[class]=*/NULL</v>
      </c>
      <c r="BA1128" s="60" t="str">
        <f t="shared" si="121"/>
        <v xml:space="preserve">,/*[subclass]=*/NULL,/*[order]=*/ 'Caudovirales' ,/*[suborder]=*/NULL,/*[family]=*/ 'Myoviridae' ,/*[subfamily]=*/ 'Peduovirinae' ,/*[genus]=*/ 'Irtavirus' ,/*[subgenus]=*/NULL,/*[species]=*/ 'Pasteurella virus F108' ,/*[isType]=*/ '1' ,/*[exemplarAccessions]=*/ 'DQ114220.1' ,/*[exemplarName]=*/ 'Pasteurella phage F108' ,/*[abbrev]=*/NULL,/*[exemplarIsolate]=*/NULL,/*[isComplete]=*/ 'CG' ,/*[molecule]=*/ 'dsDNA' </v>
      </c>
      <c r="BB1128" s="60" t="str">
        <f t="shared" si="122"/>
        <v xml:space="preserve">,/*[change]=*/ 'Move; assign as type species' ,/*[rank]=*/ 'species' </v>
      </c>
    </row>
    <row r="1129" spans="1:54" x14ac:dyDescent="0.2">
      <c r="A11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9" s="14">
        <v>1120</v>
      </c>
      <c r="D1129" s="16" t="s">
        <v>3253</v>
      </c>
      <c r="E1129" s="14" t="s">
        <v>5845</v>
      </c>
      <c r="F1129" s="16" t="s">
        <v>5517</v>
      </c>
      <c r="G1129" s="24"/>
      <c r="H1129" s="24"/>
      <c r="I1129" s="24"/>
      <c r="J1129" s="24"/>
      <c r="K1129" s="24"/>
      <c r="L1129" s="24"/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X1129" s="6"/>
      <c r="Y1129" s="6"/>
      <c r="Z1129" s="6"/>
      <c r="AA1129" s="6"/>
      <c r="AB1129" s="6"/>
      <c r="AC1129" s="6"/>
      <c r="AD1129" s="6"/>
      <c r="AE1129" s="6"/>
      <c r="AF1129" s="6" t="s">
        <v>247</v>
      </c>
      <c r="AG1129" s="6"/>
      <c r="AH1129" s="6" t="s">
        <v>319</v>
      </c>
      <c r="AI1129" s="6" t="s">
        <v>3254</v>
      </c>
      <c r="AJ1129" s="6" t="s">
        <v>3260</v>
      </c>
      <c r="AK1129" s="6"/>
      <c r="AL1129" s="6"/>
      <c r="AM1129" s="11"/>
      <c r="AN1129" s="10"/>
      <c r="AO1129" s="10"/>
      <c r="AP1129" s="6"/>
      <c r="AQ1129" s="10"/>
      <c r="AR1129" s="10"/>
      <c r="AS1129" s="10"/>
      <c r="AT1129" s="10" t="s">
        <v>10</v>
      </c>
      <c r="AU1129" s="10" t="s">
        <v>13</v>
      </c>
      <c r="AV1129" s="10"/>
      <c r="AW1129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'Bielevirus'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9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9" s="60" t="str">
        <f t="shared" ca="1" si="119"/>
        <v>/*[filename]=*/ 'ICTV MSL Release 35 2019 Changes.2.col_mapped.SQLinsert.xlsx' ,/*[sort]=*/ '1120'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29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9" s="60" t="str">
        <f t="shared" si="121"/>
        <v>,/*[subclass]=*/NULL,/*[order]=*/ 'Caudovirales' ,/*[suborder]=*/NULL,/*[family]=*/ 'Myoviridae' ,/*[subfamily]=*/ 'Peduovirinae' ,/*[genus]=*/ 'Bielevirus' ,/*[subgenus]=*/NULL,/*[species]=*/NULL,/*[isType]=*/NULL,/*[exemplarAccessions]=*/NULL,/*[exemplarName]=*/NULL,/*[abbrev]=*/NULL,/*[exemplarIsolate]=*/NULL,/*[isComplete]=*/NULL,/*[molecule]=*/NULL</v>
      </c>
      <c r="BB1129" s="60" t="str">
        <f t="shared" si="122"/>
        <v xml:space="preserve">,/*[change]=*/ 'Create new' ,/*[rank]=*/ 'genus' </v>
      </c>
    </row>
    <row r="1130" spans="1:54" x14ac:dyDescent="0.2">
      <c r="A11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0" s="14">
        <v>1121</v>
      </c>
      <c r="D1130" s="16" t="s">
        <v>3253</v>
      </c>
      <c r="E1130" s="14" t="s">
        <v>5845</v>
      </c>
      <c r="F1130" s="16" t="s">
        <v>5517</v>
      </c>
      <c r="G1130" s="24"/>
      <c r="H1130" s="24"/>
      <c r="I1130" s="24"/>
      <c r="J1130" s="24"/>
      <c r="K1130" s="24"/>
      <c r="L1130" s="24"/>
      <c r="M1130" s="24"/>
      <c r="N1130" s="24"/>
      <c r="O1130" s="24" t="s">
        <v>247</v>
      </c>
      <c r="P1130" s="24"/>
      <c r="Q1130" s="24" t="s">
        <v>319</v>
      </c>
      <c r="R1130" s="24" t="s">
        <v>3254</v>
      </c>
      <c r="S1130" s="24" t="s">
        <v>3256</v>
      </c>
      <c r="T1130" s="24"/>
      <c r="U1130" s="24" t="s">
        <v>3261</v>
      </c>
      <c r="V1130" s="24"/>
      <c r="X1130" s="6"/>
      <c r="Y1130" s="6"/>
      <c r="Z1130" s="6"/>
      <c r="AA1130" s="6"/>
      <c r="AB1130" s="6"/>
      <c r="AC1130" s="6"/>
      <c r="AD1130" s="6"/>
      <c r="AE1130" s="6"/>
      <c r="AF1130" s="6" t="s">
        <v>247</v>
      </c>
      <c r="AG1130" s="6"/>
      <c r="AH1130" s="6" t="s">
        <v>319</v>
      </c>
      <c r="AI1130" s="6" t="s">
        <v>3254</v>
      </c>
      <c r="AJ1130" s="6" t="s">
        <v>3260</v>
      </c>
      <c r="AK1130" s="6"/>
      <c r="AL1130" s="6" t="s">
        <v>3261</v>
      </c>
      <c r="AM1130" s="5">
        <v>1</v>
      </c>
      <c r="AN1130" s="10" t="s">
        <v>3262</v>
      </c>
      <c r="AO1130" s="10" t="s">
        <v>3263</v>
      </c>
      <c r="AP1130" s="6"/>
      <c r="AQ1130" s="10"/>
      <c r="AR1130" s="10" t="s">
        <v>8</v>
      </c>
      <c r="AS1130" s="10" t="s">
        <v>22</v>
      </c>
      <c r="AT1130" s="10" t="s">
        <v>5246</v>
      </c>
      <c r="AU1130" s="10" t="s">
        <v>11</v>
      </c>
      <c r="AV1130" s="10"/>
      <c r="AW1130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'Hpunavirus' ,/*[srcSubgenus]=*/NULL,/*[srcSpecies]=*/ 'Aeromonas virus phiO18P'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'Bielevirus' ,/*[subgenus]=*/NULL,/*[species]=*/ 'Aeromonas virus phiO18P' ,/*[isType]=*/ '1' ,/*[exemplarAccessions]=*/ 'DQ674738.2' ,/*[exemplarName]=*/ 'Aeromonas phage phiO18P'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30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0" s="60" t="str">
        <f t="shared" ca="1" si="119"/>
        <v xml:space="preserve">/*[filename]=*/ 'ICTV MSL Release 35 2019 Changes.2.col_mapped.SQLinsert.xlsx' ,/*[sort]=*/ '1121'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30" s="60" t="str">
        <f t="shared" si="120"/>
        <v>,/*[srcSubOrder]=*/NULL,/*[srcFamily]=*/ 'Myoviridae' ,/*[srcSubFamily]=*/ 'Peduovirinae' ,/*[srcGenus]=*/ 'Hpunavirus' ,/*[srcSubgenus]=*/NULL,/*[srcSpecies]=*/ 'Aeromonas virus phiO18P' ,/*[srcIstype]=*/NULL,/*[empty1]=*/NULL,/*[realm]=*/NULL,/*[subrealm]=*/NULL,/*[kingdom]=*/NULL,/*[subkingdom]=*/NULL,/*[phylum]=*/NULL,/*[Subphylum]=*/NULL,/*[class]=*/NULL</v>
      </c>
      <c r="BA1130" s="60" t="str">
        <f t="shared" si="121"/>
        <v xml:space="preserve">,/*[subclass]=*/NULL,/*[order]=*/ 'Caudovirales' ,/*[suborder]=*/NULL,/*[family]=*/ 'Myoviridae' ,/*[subfamily]=*/ 'Peduovirinae' ,/*[genus]=*/ 'Bielevirus' ,/*[subgenus]=*/NULL,/*[species]=*/ 'Aeromonas virus phiO18P' ,/*[isType]=*/ '1' ,/*[exemplarAccessions]=*/ 'DQ674738.2' ,/*[exemplarName]=*/ 'Aeromonas phage phiO18P' ,/*[abbrev]=*/NULL,/*[exemplarIsolate]=*/NULL,/*[isComplete]=*/ 'CG' ,/*[molecule]=*/ 'dsDNA' </v>
      </c>
      <c r="BB1130" s="60" t="str">
        <f t="shared" si="122"/>
        <v xml:space="preserve">,/*[change]=*/ 'Move; assign as type species' ,/*[rank]=*/ 'species' </v>
      </c>
    </row>
    <row r="1131" spans="1:54" x14ac:dyDescent="0.2">
      <c r="A11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1" s="14">
        <v>1122</v>
      </c>
      <c r="D1131" s="16" t="s">
        <v>3253</v>
      </c>
      <c r="E1131" s="14" t="s">
        <v>5845</v>
      </c>
      <c r="F1131" s="16" t="s">
        <v>5517</v>
      </c>
      <c r="G1131" s="24"/>
      <c r="H1131" s="24"/>
      <c r="I1131" s="24"/>
      <c r="J1131" s="24"/>
      <c r="K1131" s="24"/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X1131" s="6"/>
      <c r="Y1131" s="6"/>
      <c r="Z1131" s="6"/>
      <c r="AA1131" s="6"/>
      <c r="AB1131" s="6"/>
      <c r="AC1131" s="6"/>
      <c r="AD1131" s="6"/>
      <c r="AE1131" s="6"/>
      <c r="AF1131" s="6" t="s">
        <v>247</v>
      </c>
      <c r="AG1131" s="6"/>
      <c r="AH1131" s="6" t="s">
        <v>319</v>
      </c>
      <c r="AI1131" s="6" t="s">
        <v>3254</v>
      </c>
      <c r="AJ1131" s="6" t="s">
        <v>3264</v>
      </c>
      <c r="AK1131" s="6"/>
      <c r="AL1131" s="6"/>
      <c r="AM1131" s="11"/>
      <c r="AN1131" s="10"/>
      <c r="AO1131" s="10"/>
      <c r="AP1131" s="6"/>
      <c r="AQ1131" s="10"/>
      <c r="AR1131" s="10"/>
      <c r="AS1131" s="10"/>
      <c r="AT1131" s="10" t="s">
        <v>10</v>
      </c>
      <c r="AU1131" s="10" t="s">
        <v>13</v>
      </c>
      <c r="AV1131" s="10"/>
      <c r="AW1131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'Vulnificusvirus'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1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1" s="60" t="str">
        <f t="shared" ca="1" si="119"/>
        <v>/*[filename]=*/ 'ICTV MSL Release 35 2019 Changes.2.col_mapped.SQLinsert.xlsx' ,/*[sort]=*/ '1122'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1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1" s="60" t="str">
        <f t="shared" si="121"/>
        <v>,/*[subclass]=*/NULL,/*[order]=*/ 'Caudovirales' ,/*[suborder]=*/NULL,/*[family]=*/ 'Myoviridae' ,/*[subfamily]=*/ 'Peduovirinae' ,/*[genus]=*/ 'Vulnificusvirus' ,/*[subgenus]=*/NULL,/*[species]=*/NULL,/*[isType]=*/NULL,/*[exemplarAccessions]=*/NULL,/*[exemplarName]=*/NULL,/*[abbrev]=*/NULL,/*[exemplarIsolate]=*/NULL,/*[isComplete]=*/NULL,/*[molecule]=*/NULL</v>
      </c>
      <c r="BB1131" s="60" t="str">
        <f t="shared" si="122"/>
        <v xml:space="preserve">,/*[change]=*/ 'Create new' ,/*[rank]=*/ 'genus' </v>
      </c>
    </row>
    <row r="1132" spans="1:54" x14ac:dyDescent="0.2">
      <c r="A11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2" s="14">
        <v>1123</v>
      </c>
      <c r="D1132" s="16" t="s">
        <v>3253</v>
      </c>
      <c r="E1132" s="14" t="s">
        <v>5845</v>
      </c>
      <c r="F1132" s="16" t="s">
        <v>5517</v>
      </c>
      <c r="G1132" s="24"/>
      <c r="H1132" s="24"/>
      <c r="I1132" s="24"/>
      <c r="J1132" s="24"/>
      <c r="K1132" s="24"/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X1132" s="6"/>
      <c r="Y1132" s="6"/>
      <c r="Z1132" s="6"/>
      <c r="AA1132" s="6"/>
      <c r="AB1132" s="6"/>
      <c r="AC1132" s="6"/>
      <c r="AD1132" s="6"/>
      <c r="AE1132" s="6"/>
      <c r="AF1132" s="6" t="s">
        <v>247</v>
      </c>
      <c r="AG1132" s="6"/>
      <c r="AH1132" s="6" t="s">
        <v>319</v>
      </c>
      <c r="AI1132" s="6" t="s">
        <v>3254</v>
      </c>
      <c r="AJ1132" s="6" t="s">
        <v>3264</v>
      </c>
      <c r="AK1132" s="6"/>
      <c r="AL1132" s="6" t="s">
        <v>3265</v>
      </c>
      <c r="AM1132" s="5">
        <v>1</v>
      </c>
      <c r="AN1132" s="10" t="s">
        <v>3266</v>
      </c>
      <c r="AO1132" s="10" t="s">
        <v>3267</v>
      </c>
      <c r="AP1132" s="6"/>
      <c r="AQ1132" s="10"/>
      <c r="AR1132" s="10" t="s">
        <v>8</v>
      </c>
      <c r="AS1132" s="10" t="s">
        <v>22</v>
      </c>
      <c r="AT1132" s="10" t="s">
        <v>19</v>
      </c>
      <c r="AU1132" s="10" t="s">
        <v>11</v>
      </c>
      <c r="AV1132" s="10"/>
      <c r="AW1132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'Vulnificusvirus' ,/*[subgenus]=*/NULL,/*[species]=*/ 'Vibrio virus PV94' ,/*[isType]=*/ '1' ,/*[exemplarAccessions]=*/ 'HG803181.1' ,/*[exemplarName]=*/ 'Vibrio phage PV94'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32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2" s="60" t="str">
        <f t="shared" ca="1" si="119"/>
        <v>/*[filename]=*/ 'ICTV MSL Release 35 2019 Changes.2.col_mapped.SQLinsert.xlsx' ,/*[sort]=*/ '1123'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2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2" s="60" t="str">
        <f t="shared" si="121"/>
        <v xml:space="preserve">,/*[subclass]=*/NULL,/*[order]=*/ 'Caudovirales' ,/*[suborder]=*/NULL,/*[family]=*/ 'Myoviridae' ,/*[subfamily]=*/ 'Peduovirinae' ,/*[genus]=*/ 'Vulnificusvirus' ,/*[subgenus]=*/NULL,/*[species]=*/ 'Vibrio virus PV94' ,/*[isType]=*/ '1' ,/*[exemplarAccessions]=*/ 'HG803181.1' ,/*[exemplarName]=*/ 'Vibrio phage PV94' ,/*[abbrev]=*/NULL,/*[exemplarIsolate]=*/NULL,/*[isComplete]=*/ 'CG' ,/*[molecule]=*/ 'dsDNA' </v>
      </c>
      <c r="BB1132" s="60" t="str">
        <f t="shared" si="122"/>
        <v xml:space="preserve">,/*[change]=*/ 'Create new; assign as type species' ,/*[rank]=*/ 'species' </v>
      </c>
    </row>
    <row r="1133" spans="1:54" x14ac:dyDescent="0.2">
      <c r="A11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3" s="14">
        <v>1124</v>
      </c>
      <c r="D1133" s="16" t="s">
        <v>3253</v>
      </c>
      <c r="E1133" s="14" t="s">
        <v>5845</v>
      </c>
      <c r="F1133" s="16" t="s">
        <v>5517</v>
      </c>
      <c r="G1133" s="24"/>
      <c r="H1133" s="24"/>
      <c r="I1133" s="24"/>
      <c r="J1133" s="24"/>
      <c r="K1133" s="24"/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X1133" s="6"/>
      <c r="Y1133" s="6"/>
      <c r="Z1133" s="6"/>
      <c r="AA1133" s="6"/>
      <c r="AB1133" s="6"/>
      <c r="AC1133" s="6"/>
      <c r="AD1133" s="6"/>
      <c r="AE1133" s="6"/>
      <c r="AF1133" s="6" t="s">
        <v>247</v>
      </c>
      <c r="AG1133" s="6"/>
      <c r="AH1133" s="6" t="s">
        <v>319</v>
      </c>
      <c r="AI1133" s="6" t="s">
        <v>3254</v>
      </c>
      <c r="AJ1133" s="6" t="s">
        <v>3268</v>
      </c>
      <c r="AK1133" s="6"/>
      <c r="AL1133" s="6"/>
      <c r="AM1133" s="11"/>
      <c r="AN1133" s="10"/>
      <c r="AO1133" s="10"/>
      <c r="AP1133" s="6"/>
      <c r="AQ1133" s="10"/>
      <c r="AR1133" s="10"/>
      <c r="AS1133" s="10"/>
      <c r="AT1133" s="10" t="s">
        <v>10</v>
      </c>
      <c r="AU1133" s="10" t="s">
        <v>13</v>
      </c>
      <c r="AV1133" s="10"/>
      <c r="AW1133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'Playavirus'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3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3" s="60" t="str">
        <f t="shared" ca="1" si="119"/>
        <v>/*[filename]=*/ 'ICTV MSL Release 35 2019 Changes.2.col_mapped.SQLinsert.xlsx' ,/*[sort]=*/ '1124'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3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3" s="60" t="str">
        <f t="shared" si="121"/>
        <v>,/*[subclass]=*/NULL,/*[order]=*/ 'Caudovirales' ,/*[suborder]=*/NULL,/*[family]=*/ 'Myoviridae' ,/*[subfamily]=*/ 'Peduovirinae' ,/*[genus]=*/ 'Playavirus' ,/*[subgenus]=*/NULL,/*[species]=*/NULL,/*[isType]=*/NULL,/*[exemplarAccessions]=*/NULL,/*[exemplarName]=*/NULL,/*[abbrev]=*/NULL,/*[exemplarIsolate]=*/NULL,/*[isComplete]=*/NULL,/*[molecule]=*/NULL</v>
      </c>
      <c r="BB1133" s="60" t="str">
        <f t="shared" si="122"/>
        <v xml:space="preserve">,/*[change]=*/ 'Create new' ,/*[rank]=*/ 'genus' </v>
      </c>
    </row>
    <row r="1134" spans="1:54" x14ac:dyDescent="0.2">
      <c r="A11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4" s="14">
        <v>1125</v>
      </c>
      <c r="D1134" s="16" t="s">
        <v>3253</v>
      </c>
      <c r="E1134" s="14" t="s">
        <v>5845</v>
      </c>
      <c r="F1134" s="16" t="s">
        <v>5517</v>
      </c>
      <c r="G1134" s="24"/>
      <c r="H1134" s="24"/>
      <c r="I1134" s="24"/>
      <c r="J1134" s="24"/>
      <c r="K1134" s="24"/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X1134" s="6"/>
      <c r="Y1134" s="6"/>
      <c r="Z1134" s="6"/>
      <c r="AA1134" s="6"/>
      <c r="AB1134" s="6"/>
      <c r="AC1134" s="6"/>
      <c r="AD1134" s="6"/>
      <c r="AE1134" s="6"/>
      <c r="AF1134" s="6" t="s">
        <v>247</v>
      </c>
      <c r="AG1134" s="6"/>
      <c r="AH1134" s="6" t="s">
        <v>319</v>
      </c>
      <c r="AI1134" s="6" t="s">
        <v>3254</v>
      </c>
      <c r="AJ1134" s="6" t="s">
        <v>3268</v>
      </c>
      <c r="AK1134" s="6"/>
      <c r="AL1134" s="6" t="s">
        <v>3269</v>
      </c>
      <c r="AM1134" s="5">
        <v>1</v>
      </c>
      <c r="AN1134" s="10" t="s">
        <v>3270</v>
      </c>
      <c r="AO1134" s="10" t="s">
        <v>3271</v>
      </c>
      <c r="AP1134" s="6"/>
      <c r="AQ1134" s="10"/>
      <c r="AR1134" s="10" t="s">
        <v>8</v>
      </c>
      <c r="AS1134" s="10" t="s">
        <v>22</v>
      </c>
      <c r="AT1134" s="10" t="s">
        <v>19</v>
      </c>
      <c r="AU1134" s="10" t="s">
        <v>11</v>
      </c>
      <c r="AV1134" s="10"/>
      <c r="AW1134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'Playavirus' ,/*[subgenus]=*/NULL,/*[species]=*/ 'Salinivibrio virus SMHB1' ,/*[isType]=*/ '1' ,/*[exemplarAccessions]=*/ 'KX774374.1' ,/*[exemplarName]=*/ 'Salinivibrio phage SMHB1'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34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4" s="60" t="str">
        <f t="shared" ca="1" si="119"/>
        <v>/*[filename]=*/ 'ICTV MSL Release 35 2019 Changes.2.col_mapped.SQLinsert.xlsx' ,/*[sort]=*/ '1125'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4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4" s="60" t="str">
        <f t="shared" si="121"/>
        <v xml:space="preserve">,/*[subclass]=*/NULL,/*[order]=*/ 'Caudovirales' ,/*[suborder]=*/NULL,/*[family]=*/ 'Myoviridae' ,/*[subfamily]=*/ 'Peduovirinae' ,/*[genus]=*/ 'Playavirus' ,/*[subgenus]=*/NULL,/*[species]=*/ 'Salinivibrio virus SMHB1' ,/*[isType]=*/ '1' ,/*[exemplarAccessions]=*/ 'KX774374.1' ,/*[exemplarName]=*/ 'Salinivibrio phage SMHB1' ,/*[abbrev]=*/NULL,/*[exemplarIsolate]=*/NULL,/*[isComplete]=*/ 'CG' ,/*[molecule]=*/ 'dsDNA' </v>
      </c>
      <c r="BB1134" s="60" t="str">
        <f t="shared" si="122"/>
        <v xml:space="preserve">,/*[change]=*/ 'Create new; assign as type species' ,/*[rank]=*/ 'species' </v>
      </c>
    </row>
    <row r="1135" spans="1:54" x14ac:dyDescent="0.2">
      <c r="A11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5" s="14">
        <v>1126</v>
      </c>
      <c r="D1135" s="16" t="s">
        <v>3253</v>
      </c>
      <c r="E1135" s="14" t="s">
        <v>5845</v>
      </c>
      <c r="F1135" s="16" t="s">
        <v>5517</v>
      </c>
      <c r="G1135" s="24"/>
      <c r="H1135" s="24"/>
      <c r="I1135" s="24"/>
      <c r="J1135" s="24"/>
      <c r="K1135" s="24"/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X1135" s="6"/>
      <c r="Y1135" s="6"/>
      <c r="Z1135" s="6"/>
      <c r="AA1135" s="6"/>
      <c r="AB1135" s="6"/>
      <c r="AC1135" s="6"/>
      <c r="AD1135" s="6"/>
      <c r="AE1135" s="6"/>
      <c r="AF1135" s="6" t="s">
        <v>247</v>
      </c>
      <c r="AG1135" s="6"/>
      <c r="AH1135" s="6" t="s">
        <v>319</v>
      </c>
      <c r="AI1135" s="6" t="s">
        <v>3254</v>
      </c>
      <c r="AJ1135" s="6" t="s">
        <v>3272</v>
      </c>
      <c r="AK1135" s="6"/>
      <c r="AL1135" s="6"/>
      <c r="AM1135" s="11"/>
      <c r="AN1135" s="10"/>
      <c r="AO1135" s="10"/>
      <c r="AP1135" s="6"/>
      <c r="AQ1135" s="10"/>
      <c r="AR1135" s="10"/>
      <c r="AS1135" s="10"/>
      <c r="AT1135" s="10" t="s">
        <v>10</v>
      </c>
      <c r="AU1135" s="10" t="s">
        <v>13</v>
      </c>
      <c r="AV1135" s="10"/>
      <c r="AW1135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'Longwoodvirus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5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5" s="60" t="str">
        <f t="shared" ca="1" si="119"/>
        <v>/*[filename]=*/ 'ICTV MSL Release 35 2019 Changes.2.col_mapped.SQLinsert.xlsx' ,/*[sort]=*/ '1126'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5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5" s="60" t="str">
        <f t="shared" si="121"/>
        <v>,/*[subclass]=*/NULL,/*[order]=*/ 'Caudovirales' ,/*[suborder]=*/NULL,/*[family]=*/ 'Myoviridae' ,/*[subfamily]=*/ 'Peduovirinae' ,/*[genus]=*/ 'Longwoodvirus ' ,/*[subgenus]=*/NULL,/*[species]=*/NULL,/*[isType]=*/NULL,/*[exemplarAccessions]=*/NULL,/*[exemplarName]=*/NULL,/*[abbrev]=*/NULL,/*[exemplarIsolate]=*/NULL,/*[isComplete]=*/NULL,/*[molecule]=*/NULL</v>
      </c>
      <c r="BB1135" s="60" t="str">
        <f t="shared" si="122"/>
        <v xml:space="preserve">,/*[change]=*/ 'Create new' ,/*[rank]=*/ 'genus' </v>
      </c>
    </row>
    <row r="1136" spans="1:54" x14ac:dyDescent="0.2">
      <c r="A11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6" s="14">
        <v>1127</v>
      </c>
      <c r="D1136" s="16" t="s">
        <v>3253</v>
      </c>
      <c r="E1136" s="14" t="s">
        <v>5845</v>
      </c>
      <c r="F1136" s="16" t="s">
        <v>5517</v>
      </c>
      <c r="G1136" s="24"/>
      <c r="H1136" s="24"/>
      <c r="I1136" s="24"/>
      <c r="J1136" s="24"/>
      <c r="K1136" s="24"/>
      <c r="L1136" s="24"/>
      <c r="M1136" s="24"/>
      <c r="N1136" s="24"/>
      <c r="O1136" s="24" t="s">
        <v>247</v>
      </c>
      <c r="P1136" s="24"/>
      <c r="Q1136" s="24" t="s">
        <v>319</v>
      </c>
      <c r="R1136" s="24" t="s">
        <v>3254</v>
      </c>
      <c r="S1136" s="24" t="s">
        <v>3256</v>
      </c>
      <c r="T1136" s="24"/>
      <c r="U1136" s="24" t="s">
        <v>3273</v>
      </c>
      <c r="V1136" s="24"/>
      <c r="X1136" s="6"/>
      <c r="Y1136" s="6"/>
      <c r="Z1136" s="6"/>
      <c r="AA1136" s="6"/>
      <c r="AB1136" s="6"/>
      <c r="AC1136" s="6"/>
      <c r="AD1136" s="6"/>
      <c r="AE1136" s="6"/>
      <c r="AF1136" s="6" t="s">
        <v>247</v>
      </c>
      <c r="AG1136" s="6"/>
      <c r="AH1136" s="6" t="s">
        <v>319</v>
      </c>
      <c r="AI1136" s="6" t="s">
        <v>3254</v>
      </c>
      <c r="AJ1136" s="6" t="s">
        <v>3272</v>
      </c>
      <c r="AK1136" s="6"/>
      <c r="AL1136" s="6" t="s">
        <v>3273</v>
      </c>
      <c r="AM1136" s="5">
        <v>1</v>
      </c>
      <c r="AN1136" s="10" t="s">
        <v>3274</v>
      </c>
      <c r="AO1136" s="10" t="s">
        <v>3275</v>
      </c>
      <c r="AP1136" s="6"/>
      <c r="AQ1136" s="10"/>
      <c r="AR1136" s="10" t="s">
        <v>8</v>
      </c>
      <c r="AS1136" s="10" t="s">
        <v>22</v>
      </c>
      <c r="AT1136" s="10" t="s">
        <v>5246</v>
      </c>
      <c r="AU1136" s="10" t="s">
        <v>11</v>
      </c>
      <c r="AV1136" s="10"/>
      <c r="AW1136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'Hpunavirus' ,/*[srcSubgenus]=*/NULL,/*[srcSpecies]=*/ 'Vibrio virus K139'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'Longwoodvirus ' ,/*[subgenus]=*/NULL,/*[species]=*/ 'Vibrio virus K139' ,/*[isType]=*/ '1' ,/*[exemplarAccessions]=*/ 'AF125163.2' ,/*[exemplarName]=*/ 'Bacteriophage K139'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36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6" s="60" t="str">
        <f t="shared" ca="1" si="119"/>
        <v xml:space="preserve">/*[filename]=*/ 'ICTV MSL Release 35 2019 Changes.2.col_mapped.SQLinsert.xlsx' ,/*[sort]=*/ '1127'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36" s="60" t="str">
        <f t="shared" si="120"/>
        <v>,/*[srcSubOrder]=*/NULL,/*[srcFamily]=*/ 'Myoviridae' ,/*[srcSubFamily]=*/ 'Peduovirinae' ,/*[srcGenus]=*/ 'Hpunavirus' ,/*[srcSubgenus]=*/NULL,/*[srcSpecies]=*/ 'Vibrio virus K139' ,/*[srcIstype]=*/NULL,/*[empty1]=*/NULL,/*[realm]=*/NULL,/*[subrealm]=*/NULL,/*[kingdom]=*/NULL,/*[subkingdom]=*/NULL,/*[phylum]=*/NULL,/*[Subphylum]=*/NULL,/*[class]=*/NULL</v>
      </c>
      <c r="BA1136" s="60" t="str">
        <f t="shared" si="121"/>
        <v xml:space="preserve">,/*[subclass]=*/NULL,/*[order]=*/ 'Caudovirales' ,/*[suborder]=*/NULL,/*[family]=*/ 'Myoviridae' ,/*[subfamily]=*/ 'Peduovirinae' ,/*[genus]=*/ 'Longwoodvirus ' ,/*[subgenus]=*/NULL,/*[species]=*/ 'Vibrio virus K139' ,/*[isType]=*/ '1' ,/*[exemplarAccessions]=*/ 'AF125163.2' ,/*[exemplarName]=*/ 'Bacteriophage K139' ,/*[abbrev]=*/NULL,/*[exemplarIsolate]=*/NULL,/*[isComplete]=*/ 'CG' ,/*[molecule]=*/ 'dsDNA' </v>
      </c>
      <c r="BB1136" s="60" t="str">
        <f t="shared" si="122"/>
        <v xml:space="preserve">,/*[change]=*/ 'Move; assign as type species' ,/*[rank]=*/ 'species' </v>
      </c>
    </row>
    <row r="1137" spans="1:54" x14ac:dyDescent="0.2">
      <c r="A11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7" s="14">
        <v>1128</v>
      </c>
      <c r="D1137" s="16" t="s">
        <v>3253</v>
      </c>
      <c r="E1137" s="14" t="s">
        <v>5845</v>
      </c>
      <c r="F1137" s="16" t="s">
        <v>5517</v>
      </c>
      <c r="G1137" s="24"/>
      <c r="H1137" s="24"/>
      <c r="I1137" s="24"/>
      <c r="J1137" s="24"/>
      <c r="K1137" s="24"/>
      <c r="L1137" s="24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X1137" s="6"/>
      <c r="Y1137" s="6"/>
      <c r="Z1137" s="6"/>
      <c r="AA1137" s="6"/>
      <c r="AB1137" s="6"/>
      <c r="AC1137" s="6"/>
      <c r="AD1137" s="6"/>
      <c r="AE1137" s="6"/>
      <c r="AF1137" s="6" t="s">
        <v>247</v>
      </c>
      <c r="AG1137" s="6"/>
      <c r="AH1137" s="6" t="s">
        <v>319</v>
      </c>
      <c r="AI1137" s="6" t="s">
        <v>3254</v>
      </c>
      <c r="AJ1137" s="6" t="s">
        <v>3276</v>
      </c>
      <c r="AK1137" s="6"/>
      <c r="AL1137" s="6"/>
      <c r="AM1137" s="11"/>
      <c r="AN1137" s="10"/>
      <c r="AO1137" s="6"/>
      <c r="AP1137" s="10"/>
      <c r="AQ1137" s="10"/>
      <c r="AR1137" s="10"/>
      <c r="AS1137" s="10"/>
      <c r="AT1137" s="10" t="s">
        <v>10</v>
      </c>
      <c r="AU1137" s="10" t="s">
        <v>13</v>
      </c>
      <c r="AV1137" s="10"/>
      <c r="AW1137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'Seongnamvirus'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7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7" s="60" t="str">
        <f t="shared" ca="1" si="119"/>
        <v>/*[filename]=*/ 'ICTV MSL Release 35 2019 Changes.2.col_mapped.SQLinsert.xlsx' ,/*[sort]=*/ '1128'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7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7" s="60" t="str">
        <f t="shared" si="121"/>
        <v>,/*[subclass]=*/NULL,/*[order]=*/ 'Caudovirales' ,/*[suborder]=*/NULL,/*[family]=*/ 'Myoviridae' ,/*[subfamily]=*/ 'Peduovirinae' ,/*[genus]=*/ 'Seongnamvirus' ,/*[subgenus]=*/NULL,/*[species]=*/NULL,/*[isType]=*/NULL,/*[exemplarAccessions]=*/NULL,/*[exemplarName]=*/NULL,/*[abbrev]=*/NULL,/*[exemplarIsolate]=*/NULL,/*[isComplete]=*/NULL,/*[molecule]=*/NULL</v>
      </c>
      <c r="BB1137" s="60" t="str">
        <f t="shared" si="122"/>
        <v xml:space="preserve">,/*[change]=*/ 'Create new' ,/*[rank]=*/ 'genus' </v>
      </c>
    </row>
    <row r="1138" spans="1:54" x14ac:dyDescent="0.2">
      <c r="A11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8" s="14">
        <v>1129</v>
      </c>
      <c r="D1138" s="16" t="s">
        <v>3253</v>
      </c>
      <c r="E1138" s="14" t="s">
        <v>5845</v>
      </c>
      <c r="F1138" s="16" t="s">
        <v>5517</v>
      </c>
      <c r="G1138" s="24"/>
      <c r="H1138" s="24"/>
      <c r="I1138" s="24"/>
      <c r="J1138" s="24"/>
      <c r="K1138" s="24"/>
      <c r="L1138" s="24"/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X1138" s="6"/>
      <c r="Y1138" s="6"/>
      <c r="Z1138" s="6"/>
      <c r="AA1138" s="6"/>
      <c r="AB1138" s="6"/>
      <c r="AC1138" s="6"/>
      <c r="AD1138" s="6"/>
      <c r="AE1138" s="6"/>
      <c r="AF1138" s="6" t="s">
        <v>247</v>
      </c>
      <c r="AG1138" s="6"/>
      <c r="AH1138" s="6" t="s">
        <v>319</v>
      </c>
      <c r="AI1138" s="6" t="s">
        <v>3254</v>
      </c>
      <c r="AJ1138" s="6" t="s">
        <v>3276</v>
      </c>
      <c r="AK1138" s="6"/>
      <c r="AL1138" s="6" t="s">
        <v>3277</v>
      </c>
      <c r="AM1138" s="11">
        <v>1</v>
      </c>
      <c r="AN1138" s="10" t="s">
        <v>3278</v>
      </c>
      <c r="AO1138" s="6" t="s">
        <v>3279</v>
      </c>
      <c r="AP1138" s="10"/>
      <c r="AQ1138" s="10"/>
      <c r="AR1138" s="10" t="s">
        <v>8</v>
      </c>
      <c r="AS1138" s="10" t="s">
        <v>22</v>
      </c>
      <c r="AT1138" s="10" t="s">
        <v>19</v>
      </c>
      <c r="AU1138" s="10" t="s">
        <v>11</v>
      </c>
      <c r="AV1138" s="10"/>
      <c r="AW1138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'Seongnamvirus' ,/*[subgenus]=*/NULL,/*[species]=*/ 'Cronobacter virus ESSI2' ,/*[isType]=*/ '1' ,/*[exemplarAccessions]=*/ 'HQ110083.1' ,/*[exemplarName]=*/ 'Cronobacter phage ESSI-2'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38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8" s="60" t="str">
        <f t="shared" ca="1" si="119"/>
        <v>/*[filename]=*/ 'ICTV MSL Release 35 2019 Changes.2.col_mapped.SQLinsert.xlsx' ,/*[sort]=*/ '1129'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8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8" s="60" t="str">
        <f t="shared" si="121"/>
        <v xml:space="preserve">,/*[subclass]=*/NULL,/*[order]=*/ 'Caudovirales' ,/*[suborder]=*/NULL,/*[family]=*/ 'Myoviridae' ,/*[subfamily]=*/ 'Peduovirinae' ,/*[genus]=*/ 'Seongnamvirus' ,/*[subgenus]=*/NULL,/*[species]=*/ 'Cronobacter virus ESSI2' ,/*[isType]=*/ '1' ,/*[exemplarAccessions]=*/ 'HQ110083.1' ,/*[exemplarName]=*/ 'Cronobacter phage ESSI-2' ,/*[abbrev]=*/NULL,/*[exemplarIsolate]=*/NULL,/*[isComplete]=*/ 'CG' ,/*[molecule]=*/ 'dsDNA' </v>
      </c>
      <c r="BB1138" s="60" t="str">
        <f t="shared" si="122"/>
        <v xml:space="preserve">,/*[change]=*/ 'Create new; assign as type species' ,/*[rank]=*/ 'species' </v>
      </c>
    </row>
    <row r="1139" spans="1:54" x14ac:dyDescent="0.2">
      <c r="A11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9" s="14">
        <v>1130</v>
      </c>
      <c r="D1139" s="16" t="s">
        <v>3253</v>
      </c>
      <c r="E1139" s="14" t="s">
        <v>5845</v>
      </c>
      <c r="F1139" s="16" t="s">
        <v>5517</v>
      </c>
      <c r="G1139" s="24"/>
      <c r="H1139" s="24"/>
      <c r="I1139" s="24"/>
      <c r="J1139" s="24"/>
      <c r="K1139" s="24"/>
      <c r="L1139" s="24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X1139" s="6"/>
      <c r="Y1139" s="6"/>
      <c r="Z1139" s="6"/>
      <c r="AA1139" s="6"/>
      <c r="AB1139" s="6"/>
      <c r="AC1139" s="6"/>
      <c r="AD1139" s="6"/>
      <c r="AE1139" s="6"/>
      <c r="AF1139" s="6" t="s">
        <v>247</v>
      </c>
      <c r="AG1139" s="6"/>
      <c r="AH1139" s="6" t="s">
        <v>319</v>
      </c>
      <c r="AI1139" s="6" t="s">
        <v>3254</v>
      </c>
      <c r="AJ1139" s="6" t="s">
        <v>3280</v>
      </c>
      <c r="AK1139" s="6"/>
      <c r="AL1139" s="6"/>
      <c r="AM1139" s="11"/>
      <c r="AN1139" s="10"/>
      <c r="AO1139" s="6"/>
      <c r="AP1139" s="10"/>
      <c r="AQ1139" s="10"/>
      <c r="AR1139" s="10"/>
      <c r="AS1139" s="10"/>
      <c r="AT1139" s="10" t="s">
        <v>10</v>
      </c>
      <c r="AU1139" s="10" t="s">
        <v>13</v>
      </c>
      <c r="AV1139" s="10"/>
      <c r="AW1139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'Catalunyavirus'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9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9" s="60" t="str">
        <f t="shared" ca="1" si="119"/>
        <v>/*[filename]=*/ 'ICTV MSL Release 35 2019 Changes.2.col_mapped.SQLinsert.xlsx' ,/*[sort]=*/ '1130'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9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9" s="60" t="str">
        <f t="shared" si="121"/>
        <v>,/*[subclass]=*/NULL,/*[order]=*/ 'Caudovirales' ,/*[suborder]=*/NULL,/*[family]=*/ 'Myoviridae' ,/*[subfamily]=*/ 'Peduovirinae' ,/*[genus]=*/ 'Catalunyavirus' ,/*[subgenus]=*/NULL,/*[species]=*/NULL,/*[isType]=*/NULL,/*[exemplarAccessions]=*/NULL,/*[exemplarName]=*/NULL,/*[abbrev]=*/NULL,/*[exemplarIsolate]=*/NULL,/*[isComplete]=*/NULL,/*[molecule]=*/NULL</v>
      </c>
      <c r="BB1139" s="60" t="str">
        <f t="shared" si="122"/>
        <v xml:space="preserve">,/*[change]=*/ 'Create new' ,/*[rank]=*/ 'genus' </v>
      </c>
    </row>
    <row r="1140" spans="1:54" x14ac:dyDescent="0.2">
      <c r="A11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0" s="14">
        <v>1131</v>
      </c>
      <c r="D1140" s="16" t="s">
        <v>3253</v>
      </c>
      <c r="E1140" s="14" t="s">
        <v>5845</v>
      </c>
      <c r="F1140" s="16" t="s">
        <v>5517</v>
      </c>
      <c r="G1140" s="24"/>
      <c r="H1140" s="24"/>
      <c r="I1140" s="24"/>
      <c r="J1140" s="24"/>
      <c r="K1140" s="24"/>
      <c r="L1140" s="24"/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X1140" s="6"/>
      <c r="Y1140" s="6"/>
      <c r="Z1140" s="6"/>
      <c r="AA1140" s="6"/>
      <c r="AB1140" s="6"/>
      <c r="AC1140" s="6"/>
      <c r="AD1140" s="6"/>
      <c r="AE1140" s="6"/>
      <c r="AF1140" s="6" t="s">
        <v>247</v>
      </c>
      <c r="AG1140" s="6"/>
      <c r="AH1140" s="6" t="s">
        <v>319</v>
      </c>
      <c r="AI1140" s="6" t="s">
        <v>3254</v>
      </c>
      <c r="AJ1140" s="6" t="s">
        <v>3280</v>
      </c>
      <c r="AK1140" s="6"/>
      <c r="AL1140" s="6" t="s">
        <v>3281</v>
      </c>
      <c r="AM1140" s="11">
        <v>1</v>
      </c>
      <c r="AN1140" s="10" t="s">
        <v>3282</v>
      </c>
      <c r="AO1140" s="6" t="s">
        <v>3283</v>
      </c>
      <c r="AP1140" s="10"/>
      <c r="AQ1140" s="10"/>
      <c r="AR1140" s="10" t="s">
        <v>8</v>
      </c>
      <c r="AS1140" s="10" t="s">
        <v>22</v>
      </c>
      <c r="AT1140" s="10" t="s">
        <v>19</v>
      </c>
      <c r="AU1140" s="10" t="s">
        <v>11</v>
      </c>
      <c r="AV1140" s="10"/>
      <c r="AW1140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'Catalunyavirus' ,/*[subgenus]=*/NULL,/*[species]=*/ 'Pseudoalteromonas virus C5a' ,/*[isType]=*/ '1' ,/*[exemplarAccessions]=*/ 'KY045851.1' ,/*[exemplarName]=*/ 'Pseudoalteromonas phage C5a'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0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0" s="60" t="str">
        <f t="shared" ca="1" si="119"/>
        <v>/*[filename]=*/ 'ICTV MSL Release 35 2019 Changes.2.col_mapped.SQLinsert.xlsx' ,/*[sort]=*/ '1131'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0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0" s="60" t="str">
        <f t="shared" si="121"/>
        <v xml:space="preserve">,/*[subclass]=*/NULL,/*[order]=*/ 'Caudovirales' ,/*[suborder]=*/NULL,/*[family]=*/ 'Myoviridae' ,/*[subfamily]=*/ 'Peduovirinae' ,/*[genus]=*/ 'Catalunyavirus' ,/*[subgenus]=*/NULL,/*[species]=*/ 'Pseudoalteromonas virus C5a' ,/*[isType]=*/ '1' ,/*[exemplarAccessions]=*/ 'KY045851.1' ,/*[exemplarName]=*/ 'Pseudoalteromonas phage C5a' ,/*[abbrev]=*/NULL,/*[exemplarIsolate]=*/NULL,/*[isComplete]=*/ 'CG' ,/*[molecule]=*/ 'dsDNA' </v>
      </c>
      <c r="BB1140" s="60" t="str">
        <f t="shared" si="122"/>
        <v xml:space="preserve">,/*[change]=*/ 'Create new; assign as type species' ,/*[rank]=*/ 'species' </v>
      </c>
    </row>
    <row r="1141" spans="1:54" x14ac:dyDescent="0.2">
      <c r="A11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1" s="14">
        <v>1132</v>
      </c>
      <c r="D1141" s="16" t="s">
        <v>3253</v>
      </c>
      <c r="E1141" s="14" t="s">
        <v>5845</v>
      </c>
      <c r="F1141" s="16" t="s">
        <v>5517</v>
      </c>
      <c r="G1141" s="24"/>
      <c r="H1141" s="24"/>
      <c r="I1141" s="24"/>
      <c r="J1141" s="24"/>
      <c r="K1141" s="24"/>
      <c r="L1141" s="24"/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X1141" s="6"/>
      <c r="Y1141" s="6"/>
      <c r="Z1141" s="6"/>
      <c r="AA1141" s="6"/>
      <c r="AB1141" s="6"/>
      <c r="AC1141" s="6"/>
      <c r="AD1141" s="6"/>
      <c r="AE1141" s="6"/>
      <c r="AF1141" s="6" t="s">
        <v>247</v>
      </c>
      <c r="AG1141" s="6"/>
      <c r="AH1141" s="6" t="s">
        <v>319</v>
      </c>
      <c r="AI1141" s="6" t="s">
        <v>3254</v>
      </c>
      <c r="AJ1141" s="6" t="s">
        <v>3284</v>
      </c>
      <c r="AK1141" s="6"/>
      <c r="AL1141" s="6"/>
      <c r="AM1141" s="11"/>
      <c r="AN1141" s="10"/>
      <c r="AO1141" s="6"/>
      <c r="AP1141" s="6"/>
      <c r="AQ1141" s="10"/>
      <c r="AR1141" s="10"/>
      <c r="AS1141" s="10"/>
      <c r="AT1141" s="10" t="s">
        <v>10</v>
      </c>
      <c r="AU1141" s="10" t="s">
        <v>13</v>
      </c>
      <c r="AV1141" s="10"/>
      <c r="AW1141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'Phitrevirus'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1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1" s="60" t="str">
        <f t="shared" ca="1" si="119"/>
        <v>/*[filename]=*/ 'ICTV MSL Release 35 2019 Changes.2.col_mapped.SQLinsert.xlsx' ,/*[sort]=*/ '1132'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1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1" s="60" t="str">
        <f t="shared" si="121"/>
        <v>,/*[subclass]=*/NULL,/*[order]=*/ 'Caudovirales' ,/*[suborder]=*/NULL,/*[family]=*/ 'Myoviridae' ,/*[subfamily]=*/ 'Peduovirinae' ,/*[genus]=*/ 'Phitrevirus' ,/*[subgenus]=*/NULL,/*[species]=*/NULL,/*[isType]=*/NULL,/*[exemplarAccessions]=*/NULL,/*[exemplarName]=*/NULL,/*[abbrev]=*/NULL,/*[exemplarIsolate]=*/NULL,/*[isComplete]=*/NULL,/*[molecule]=*/NULL</v>
      </c>
      <c r="BB1141" s="60" t="str">
        <f t="shared" si="122"/>
        <v xml:space="preserve">,/*[change]=*/ 'Create new' ,/*[rank]=*/ 'genus' </v>
      </c>
    </row>
    <row r="1142" spans="1:54" x14ac:dyDescent="0.2">
      <c r="A11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2" s="14">
        <v>1133</v>
      </c>
      <c r="D1142" s="16" t="s">
        <v>3253</v>
      </c>
      <c r="E1142" s="14" t="s">
        <v>5845</v>
      </c>
      <c r="F1142" s="16" t="s">
        <v>5517</v>
      </c>
      <c r="G1142" s="24"/>
      <c r="H1142" s="24"/>
      <c r="I1142" s="24"/>
      <c r="J1142" s="24"/>
      <c r="K1142" s="24"/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X1142" s="6"/>
      <c r="Y1142" s="6"/>
      <c r="Z1142" s="6"/>
      <c r="AA1142" s="6"/>
      <c r="AB1142" s="6"/>
      <c r="AC1142" s="6"/>
      <c r="AD1142" s="6"/>
      <c r="AE1142" s="6"/>
      <c r="AF1142" s="6" t="s">
        <v>247</v>
      </c>
      <c r="AG1142" s="6"/>
      <c r="AH1142" s="6" t="s">
        <v>319</v>
      </c>
      <c r="AI1142" s="6" t="s">
        <v>3254</v>
      </c>
      <c r="AJ1142" s="6" t="s">
        <v>3284</v>
      </c>
      <c r="AK1142" s="6"/>
      <c r="AL1142" s="6" t="s">
        <v>3285</v>
      </c>
      <c r="AM1142" s="11">
        <v>1</v>
      </c>
      <c r="AN1142" s="10" t="s">
        <v>3286</v>
      </c>
      <c r="AO1142" s="6" t="s">
        <v>3287</v>
      </c>
      <c r="AP1142" s="6"/>
      <c r="AQ1142" s="10"/>
      <c r="AR1142" s="10" t="s">
        <v>8</v>
      </c>
      <c r="AS1142" s="10" t="s">
        <v>22</v>
      </c>
      <c r="AT1142" s="10" t="s">
        <v>19</v>
      </c>
      <c r="AU1142" s="10" t="s">
        <v>11</v>
      </c>
      <c r="AV1142" s="10"/>
      <c r="AW1142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'Phitrevirus' ,/*[subgenus]=*/NULL,/*[species]=*/ 'Pseudomonas virus phi3' ,/*[isType]=*/ '1' ,/*[exemplarAccessions]=*/ 'KT887559.1' ,/*[exemplarName]=*/ 'Pseudomonas phage phi3'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2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2" s="60" t="str">
        <f t="shared" ca="1" si="119"/>
        <v>/*[filename]=*/ 'ICTV MSL Release 35 2019 Changes.2.col_mapped.SQLinsert.xlsx' ,/*[sort]=*/ '1133'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2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2" s="60" t="str">
        <f t="shared" si="121"/>
        <v xml:space="preserve">,/*[subclass]=*/NULL,/*[order]=*/ 'Caudovirales' ,/*[suborder]=*/NULL,/*[family]=*/ 'Myoviridae' ,/*[subfamily]=*/ 'Peduovirinae' ,/*[genus]=*/ 'Phitrevirus' ,/*[subgenus]=*/NULL,/*[species]=*/ 'Pseudomonas virus phi3' ,/*[isType]=*/ '1' ,/*[exemplarAccessions]=*/ 'KT887559.1' ,/*[exemplarName]=*/ 'Pseudomonas phage phi3' ,/*[abbrev]=*/NULL,/*[exemplarIsolate]=*/NULL,/*[isComplete]=*/ 'CG' ,/*[molecule]=*/ 'dsDNA' </v>
      </c>
      <c r="BB1142" s="60" t="str">
        <f t="shared" si="122"/>
        <v xml:space="preserve">,/*[change]=*/ 'Create new; assign as type species' ,/*[rank]=*/ 'species' </v>
      </c>
    </row>
    <row r="1143" spans="1:54" x14ac:dyDescent="0.2">
      <c r="A11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3" s="14">
        <v>1134</v>
      </c>
      <c r="D1143" s="16" t="s">
        <v>3253</v>
      </c>
      <c r="E1143" s="14" t="s">
        <v>5845</v>
      </c>
      <c r="F1143" s="16" t="s">
        <v>5517</v>
      </c>
      <c r="G1143" s="24"/>
      <c r="H1143" s="24"/>
      <c r="I1143" s="24"/>
      <c r="J1143" s="24"/>
      <c r="K1143" s="24"/>
      <c r="L1143" s="24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X1143" s="6"/>
      <c r="Y1143" s="6"/>
      <c r="Z1143" s="6"/>
      <c r="AA1143" s="6"/>
      <c r="AB1143" s="6"/>
      <c r="AC1143" s="6"/>
      <c r="AD1143" s="6"/>
      <c r="AE1143" s="6"/>
      <c r="AF1143" s="6" t="s">
        <v>247</v>
      </c>
      <c r="AG1143" s="6"/>
      <c r="AH1143" s="6" t="s">
        <v>319</v>
      </c>
      <c r="AI1143" s="6" t="s">
        <v>3254</v>
      </c>
      <c r="AJ1143" s="6" t="s">
        <v>3288</v>
      </c>
      <c r="AK1143" s="6"/>
      <c r="AL1143" s="6"/>
      <c r="AM1143" s="11"/>
      <c r="AN1143" s="10"/>
      <c r="AO1143" s="6"/>
      <c r="AP1143" s="6"/>
      <c r="AQ1143" s="10"/>
      <c r="AR1143" s="10"/>
      <c r="AS1143" s="10"/>
      <c r="AT1143" s="10" t="s">
        <v>10</v>
      </c>
      <c r="AU1143" s="10" t="s">
        <v>13</v>
      </c>
      <c r="AV1143" s="10"/>
      <c r="AW1143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'Entnonagintavirus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3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3" s="60" t="str">
        <f t="shared" ca="1" si="119"/>
        <v>/*[filename]=*/ 'ICTV MSL Release 35 2019 Changes.2.col_mapped.SQLinsert.xlsx' ,/*[sort]=*/ '1134'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3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3" s="60" t="str">
        <f t="shared" si="121"/>
        <v>,/*[subclass]=*/NULL,/*[order]=*/ 'Caudovirales' ,/*[suborder]=*/NULL,/*[family]=*/ 'Myoviridae' ,/*[subfamily]=*/ 'Peduovirinae' ,/*[genus]=*/ 'Entnonagintavirus ' ,/*[subgenus]=*/NULL,/*[species]=*/NULL,/*[isType]=*/NULL,/*[exemplarAccessions]=*/NULL,/*[exemplarName]=*/NULL,/*[abbrev]=*/NULL,/*[exemplarIsolate]=*/NULL,/*[isComplete]=*/NULL,/*[molecule]=*/NULL</v>
      </c>
      <c r="BB1143" s="60" t="str">
        <f t="shared" si="122"/>
        <v xml:space="preserve">,/*[change]=*/ 'Create new' ,/*[rank]=*/ 'genus' </v>
      </c>
    </row>
    <row r="1144" spans="1:54" x14ac:dyDescent="0.2">
      <c r="A11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4" s="14">
        <v>1135</v>
      </c>
      <c r="D1144" s="16" t="s">
        <v>3253</v>
      </c>
      <c r="E1144" s="14" t="s">
        <v>5845</v>
      </c>
      <c r="F1144" s="16" t="s">
        <v>5517</v>
      </c>
      <c r="G1144" s="24"/>
      <c r="H1144" s="24"/>
      <c r="I1144" s="24"/>
      <c r="J1144" s="24"/>
      <c r="K1144" s="24"/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X1144" s="6"/>
      <c r="Y1144" s="6"/>
      <c r="Z1144" s="6"/>
      <c r="AA1144" s="6"/>
      <c r="AB1144" s="6"/>
      <c r="AC1144" s="6"/>
      <c r="AD1144" s="6"/>
      <c r="AE1144" s="6"/>
      <c r="AF1144" s="6" t="s">
        <v>247</v>
      </c>
      <c r="AG1144" s="6"/>
      <c r="AH1144" s="6" t="s">
        <v>319</v>
      </c>
      <c r="AI1144" s="6" t="s">
        <v>3254</v>
      </c>
      <c r="AJ1144" s="6" t="s">
        <v>3288</v>
      </c>
      <c r="AK1144" s="6"/>
      <c r="AL1144" s="6" t="s">
        <v>3289</v>
      </c>
      <c r="AM1144" s="11">
        <v>1</v>
      </c>
      <c r="AN1144" s="10" t="s">
        <v>3290</v>
      </c>
      <c r="AO1144" s="6" t="s">
        <v>3291</v>
      </c>
      <c r="AP1144" s="6"/>
      <c r="AQ1144" s="10"/>
      <c r="AR1144" s="10" t="s">
        <v>8</v>
      </c>
      <c r="AS1144" s="10" t="s">
        <v>22</v>
      </c>
      <c r="AT1144" s="10" t="s">
        <v>19</v>
      </c>
      <c r="AU1144" s="10" t="s">
        <v>11</v>
      </c>
      <c r="AV1144" s="10"/>
      <c r="AW1144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'Entnonagintavirus ' ,/*[subgenus]=*/NULL,/*[species]=*/ 'Erwinia virus ENT90' ,/*[isType]=*/ '1' ,/*[exemplarAccessions]=*/ 'HQ110084.1' ,/*[exemplarName]=*/ 'Erwinia phage ENT90'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4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4" s="60" t="str">
        <f t="shared" ca="1" si="119"/>
        <v>/*[filename]=*/ 'ICTV MSL Release 35 2019 Changes.2.col_mapped.SQLinsert.xlsx' ,/*[sort]=*/ '1135'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4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4" s="60" t="str">
        <f t="shared" si="121"/>
        <v xml:space="preserve">,/*[subclass]=*/NULL,/*[order]=*/ 'Caudovirales' ,/*[suborder]=*/NULL,/*[family]=*/ 'Myoviridae' ,/*[subfamily]=*/ 'Peduovirinae' ,/*[genus]=*/ 'Entnonagintavirus ' ,/*[subgenus]=*/NULL,/*[species]=*/ 'Erwinia virus ENT90' ,/*[isType]=*/ '1' ,/*[exemplarAccessions]=*/ 'HQ110084.1' ,/*[exemplarName]=*/ 'Erwinia phage ENT90' ,/*[abbrev]=*/NULL,/*[exemplarIsolate]=*/NULL,/*[isComplete]=*/ 'CG' ,/*[molecule]=*/ 'dsDNA' </v>
      </c>
      <c r="BB1144" s="60" t="str">
        <f t="shared" si="122"/>
        <v xml:space="preserve">,/*[change]=*/ 'Create new; assign as type species' ,/*[rank]=*/ 'species' </v>
      </c>
    </row>
    <row r="1145" spans="1:54" x14ac:dyDescent="0.2">
      <c r="A11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5" s="14">
        <v>1136</v>
      </c>
      <c r="D1145" s="16" t="s">
        <v>3253</v>
      </c>
      <c r="E1145" s="14" t="s">
        <v>5845</v>
      </c>
      <c r="F1145" s="16" t="s">
        <v>5517</v>
      </c>
      <c r="G1145" s="24"/>
      <c r="H1145" s="24"/>
      <c r="I1145" s="24"/>
      <c r="J1145" s="24"/>
      <c r="K1145" s="24"/>
      <c r="L1145" s="24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X1145" s="6"/>
      <c r="Y1145" s="6"/>
      <c r="Z1145" s="6"/>
      <c r="AA1145" s="6"/>
      <c r="AB1145" s="6"/>
      <c r="AC1145" s="6"/>
      <c r="AD1145" s="6"/>
      <c r="AE1145" s="6"/>
      <c r="AF1145" s="6" t="s">
        <v>247</v>
      </c>
      <c r="AG1145" s="6"/>
      <c r="AH1145" s="6" t="s">
        <v>319</v>
      </c>
      <c r="AI1145" s="6" t="s">
        <v>3254</v>
      </c>
      <c r="AJ1145" s="6" t="s">
        <v>3292</v>
      </c>
      <c r="AK1145" s="6"/>
      <c r="AL1145" s="6"/>
      <c r="AM1145" s="11"/>
      <c r="AN1145" s="10"/>
      <c r="AO1145" s="6"/>
      <c r="AP1145" s="6"/>
      <c r="AQ1145" s="10"/>
      <c r="AR1145" s="10"/>
      <c r="AS1145" s="10"/>
      <c r="AT1145" s="10" t="s">
        <v>10</v>
      </c>
      <c r="AU1145" s="10" t="s">
        <v>13</v>
      </c>
      <c r="AV1145" s="10"/>
      <c r="AW1145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'Xuanwuvirus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5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5" s="60" t="str">
        <f t="shared" ca="1" si="119"/>
        <v>/*[filename]=*/ 'ICTV MSL Release 35 2019 Changes.2.col_mapped.SQLinsert.xlsx' ,/*[sort]=*/ '1136'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5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5" s="60" t="str">
        <f t="shared" si="121"/>
        <v>,/*[subclass]=*/NULL,/*[order]=*/ 'Caudovirales' ,/*[suborder]=*/NULL,/*[family]=*/ 'Myoviridae' ,/*[subfamily]=*/ 'Peduovirinae' ,/*[genus]=*/ 'Xuanwuvirus ' ,/*[subgenus]=*/NULL,/*[species]=*/NULL,/*[isType]=*/NULL,/*[exemplarAccessions]=*/NULL,/*[exemplarName]=*/NULL,/*[abbrev]=*/NULL,/*[exemplarIsolate]=*/NULL,/*[isComplete]=*/NULL,/*[molecule]=*/NULL</v>
      </c>
      <c r="BB1145" s="60" t="str">
        <f t="shared" si="122"/>
        <v xml:space="preserve">,/*[change]=*/ 'Create new' ,/*[rank]=*/ 'genus' </v>
      </c>
    </row>
    <row r="1146" spans="1:54" x14ac:dyDescent="0.2">
      <c r="A11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6" s="14">
        <v>1137</v>
      </c>
      <c r="D1146" s="16" t="s">
        <v>3253</v>
      </c>
      <c r="E1146" s="14" t="s">
        <v>5845</v>
      </c>
      <c r="F1146" s="16" t="s">
        <v>5517</v>
      </c>
      <c r="G1146" s="24"/>
      <c r="H1146" s="24"/>
      <c r="I1146" s="24"/>
      <c r="J1146" s="24"/>
      <c r="K1146" s="24"/>
      <c r="L1146" s="24"/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X1146" s="6"/>
      <c r="Y1146" s="6"/>
      <c r="Z1146" s="6"/>
      <c r="AA1146" s="6"/>
      <c r="AB1146" s="6"/>
      <c r="AC1146" s="6"/>
      <c r="AD1146" s="6"/>
      <c r="AE1146" s="6"/>
      <c r="AF1146" s="6" t="s">
        <v>247</v>
      </c>
      <c r="AG1146" s="6"/>
      <c r="AH1146" s="6" t="s">
        <v>319</v>
      </c>
      <c r="AI1146" s="6" t="s">
        <v>3254</v>
      </c>
      <c r="AJ1146" s="6" t="s">
        <v>3292</v>
      </c>
      <c r="AK1146" s="6"/>
      <c r="AL1146" s="6" t="s">
        <v>3293</v>
      </c>
      <c r="AM1146" s="11">
        <v>1</v>
      </c>
      <c r="AN1146" s="10" t="s">
        <v>3294</v>
      </c>
      <c r="AO1146" s="6" t="s">
        <v>3295</v>
      </c>
      <c r="AP1146" s="6"/>
      <c r="AQ1146" s="10"/>
      <c r="AR1146" s="10" t="s">
        <v>8</v>
      </c>
      <c r="AS1146" s="10" t="s">
        <v>22</v>
      </c>
      <c r="AT1146" s="10" t="s">
        <v>19</v>
      </c>
      <c r="AU1146" s="10" t="s">
        <v>11</v>
      </c>
      <c r="AV1146" s="10"/>
      <c r="AW1146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'Xuanwuvirus ' ,/*[subgenus]=*/NULL,/*[species]=*/ 'Escherichia virus P88' ,/*[isType]=*/ '1' ,/*[exemplarAccessions]=*/ 'KP063541.1' ,/*[exemplarName]=*/ 'Escherichia phage P88'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6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6" s="60" t="str">
        <f t="shared" ca="1" si="119"/>
        <v>/*[filename]=*/ 'ICTV MSL Release 35 2019 Changes.2.col_mapped.SQLinsert.xlsx' ,/*[sort]=*/ '1137'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6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6" s="60" t="str">
        <f t="shared" si="121"/>
        <v xml:space="preserve">,/*[subclass]=*/NULL,/*[order]=*/ 'Caudovirales' ,/*[suborder]=*/NULL,/*[family]=*/ 'Myoviridae' ,/*[subfamily]=*/ 'Peduovirinae' ,/*[genus]=*/ 'Xuanwuvirus ' ,/*[subgenus]=*/NULL,/*[species]=*/ 'Escherichia virus P88' ,/*[isType]=*/ '1' ,/*[exemplarAccessions]=*/ 'KP063541.1' ,/*[exemplarName]=*/ 'Escherichia phage P88' ,/*[abbrev]=*/NULL,/*[exemplarIsolate]=*/NULL,/*[isComplete]=*/ 'CG' ,/*[molecule]=*/ 'dsDNA' </v>
      </c>
      <c r="BB1146" s="60" t="str">
        <f t="shared" si="122"/>
        <v xml:space="preserve">,/*[change]=*/ 'Create new; assign as type species' ,/*[rank]=*/ 'species' </v>
      </c>
    </row>
    <row r="1147" spans="1:54" x14ac:dyDescent="0.2">
      <c r="A11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7" s="14">
        <v>1138</v>
      </c>
      <c r="D1147" s="16" t="s">
        <v>3253</v>
      </c>
      <c r="E1147" s="14" t="s">
        <v>5845</v>
      </c>
      <c r="F1147" s="16" t="s">
        <v>5517</v>
      </c>
      <c r="G1147" s="24"/>
      <c r="H1147" s="24"/>
      <c r="I1147" s="24"/>
      <c r="J1147" s="24"/>
      <c r="K1147" s="24"/>
      <c r="L1147" s="24"/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X1147" s="6"/>
      <c r="Y1147" s="6"/>
      <c r="Z1147" s="6"/>
      <c r="AA1147" s="6"/>
      <c r="AB1147" s="6"/>
      <c r="AC1147" s="6"/>
      <c r="AD1147" s="6"/>
      <c r="AE1147" s="6"/>
      <c r="AF1147" s="6" t="s">
        <v>247</v>
      </c>
      <c r="AG1147" s="6"/>
      <c r="AH1147" s="6" t="s">
        <v>319</v>
      </c>
      <c r="AI1147" s="6" t="s">
        <v>3254</v>
      </c>
      <c r="AJ1147" s="6" t="s">
        <v>3296</v>
      </c>
      <c r="AK1147" s="6"/>
      <c r="AL1147" s="6"/>
      <c r="AM1147" s="11"/>
      <c r="AN1147" s="10"/>
      <c r="AO1147" s="10"/>
      <c r="AP1147" s="6"/>
      <c r="AQ1147" s="10"/>
      <c r="AR1147" s="10"/>
      <c r="AS1147" s="10"/>
      <c r="AT1147" s="10" t="s">
        <v>10</v>
      </c>
      <c r="AU1147" s="10" t="s">
        <v>13</v>
      </c>
      <c r="AV1147" s="10"/>
      <c r="AW1147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'Reginaelenavirus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7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7" s="60" t="str">
        <f t="shared" ca="1" si="119"/>
        <v>/*[filename]=*/ 'ICTV MSL Release 35 2019 Changes.2.col_mapped.SQLinsert.xlsx' ,/*[sort]=*/ '1138'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7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7" s="60" t="str">
        <f t="shared" si="121"/>
        <v>,/*[subclass]=*/NULL,/*[order]=*/ 'Caudovirales' ,/*[suborder]=*/NULL,/*[family]=*/ 'Myoviridae' ,/*[subfamily]=*/ 'Peduovirinae' ,/*[genus]=*/ 'Reginaelenavirus ' ,/*[subgenus]=*/NULL,/*[species]=*/NULL,/*[isType]=*/NULL,/*[exemplarAccessions]=*/NULL,/*[exemplarName]=*/NULL,/*[abbrev]=*/NULL,/*[exemplarIsolate]=*/NULL,/*[isComplete]=*/NULL,/*[molecule]=*/NULL</v>
      </c>
      <c r="BB1147" s="60" t="str">
        <f t="shared" si="122"/>
        <v xml:space="preserve">,/*[change]=*/ 'Create new' ,/*[rank]=*/ 'genus' </v>
      </c>
    </row>
    <row r="1148" spans="1:54" x14ac:dyDescent="0.2">
      <c r="A11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8" s="14">
        <v>1139</v>
      </c>
      <c r="D1148" s="16" t="s">
        <v>3253</v>
      </c>
      <c r="E1148" s="14" t="s">
        <v>5845</v>
      </c>
      <c r="F1148" s="16" t="s">
        <v>5517</v>
      </c>
      <c r="G1148" s="24"/>
      <c r="H1148" s="24"/>
      <c r="I1148" s="24"/>
      <c r="J1148" s="24"/>
      <c r="K1148" s="24"/>
      <c r="L1148" s="24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X1148" s="6"/>
      <c r="Y1148" s="6"/>
      <c r="Z1148" s="6"/>
      <c r="AA1148" s="6"/>
      <c r="AB1148" s="6"/>
      <c r="AC1148" s="6"/>
      <c r="AD1148" s="6"/>
      <c r="AE1148" s="6"/>
      <c r="AF1148" s="6" t="s">
        <v>247</v>
      </c>
      <c r="AG1148" s="6"/>
      <c r="AH1148" s="6" t="s">
        <v>319</v>
      </c>
      <c r="AI1148" s="6" t="s">
        <v>3254</v>
      </c>
      <c r="AJ1148" s="6" t="s">
        <v>3296</v>
      </c>
      <c r="AK1148" s="6"/>
      <c r="AL1148" s="6" t="s">
        <v>3297</v>
      </c>
      <c r="AM1148" s="5">
        <v>1</v>
      </c>
      <c r="AN1148" s="10" t="s">
        <v>3298</v>
      </c>
      <c r="AO1148" s="10" t="s">
        <v>3299</v>
      </c>
      <c r="AP1148" s="6"/>
      <c r="AQ1148" s="10"/>
      <c r="AR1148" s="10" t="s">
        <v>8</v>
      </c>
      <c r="AS1148" s="10" t="s">
        <v>22</v>
      </c>
      <c r="AT1148" s="10" t="s">
        <v>19</v>
      </c>
      <c r="AU1148" s="10" t="s">
        <v>11</v>
      </c>
      <c r="AV1148" s="10"/>
      <c r="AW1148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'Reginaelenavirus ' ,/*[subgenus]=*/NULL,/*[species]=*/ 'Klebsiella virus 3LV2017' ,/*[isType]=*/ '1' ,/*[exemplarAccessions]=*/ 'KY271397.1' ,/*[exemplarName]=*/ 'Klebsiella phage 3LV2017'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8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8" s="60" t="str">
        <f t="shared" ca="1" si="119"/>
        <v>/*[filename]=*/ 'ICTV MSL Release 35 2019 Changes.2.col_mapped.SQLinsert.xlsx' ,/*[sort]=*/ '1139'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8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8" s="60" t="str">
        <f t="shared" si="121"/>
        <v xml:space="preserve">,/*[subclass]=*/NULL,/*[order]=*/ 'Caudovirales' ,/*[suborder]=*/NULL,/*[family]=*/ 'Myoviridae' ,/*[subfamily]=*/ 'Peduovirinae' ,/*[genus]=*/ 'Reginaelenavirus ' ,/*[subgenus]=*/NULL,/*[species]=*/ 'Klebsiella virus 3LV2017' ,/*[isType]=*/ '1' ,/*[exemplarAccessions]=*/ 'KY271397.1' ,/*[exemplarName]=*/ 'Klebsiella phage 3LV2017' ,/*[abbrev]=*/NULL,/*[exemplarIsolate]=*/NULL,/*[isComplete]=*/ 'CG' ,/*[molecule]=*/ 'dsDNA' </v>
      </c>
      <c r="BB1148" s="60" t="str">
        <f t="shared" si="122"/>
        <v xml:space="preserve">,/*[change]=*/ 'Create new; assign as type species' ,/*[rank]=*/ 'species' </v>
      </c>
    </row>
    <row r="1149" spans="1:54" x14ac:dyDescent="0.2">
      <c r="A11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9" s="14">
        <v>1140</v>
      </c>
      <c r="D1149" s="16" t="s">
        <v>3253</v>
      </c>
      <c r="E1149" s="14" t="s">
        <v>5845</v>
      </c>
      <c r="F1149" s="16" t="s">
        <v>5517</v>
      </c>
      <c r="G1149" s="24"/>
      <c r="H1149" s="24"/>
      <c r="I1149" s="24"/>
      <c r="J1149" s="24"/>
      <c r="K1149" s="24"/>
      <c r="L1149" s="24"/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X1149" s="6"/>
      <c r="Y1149" s="6"/>
      <c r="Z1149" s="6"/>
      <c r="AA1149" s="6"/>
      <c r="AB1149" s="6"/>
      <c r="AC1149" s="6"/>
      <c r="AD1149" s="6"/>
      <c r="AE1149" s="6"/>
      <c r="AF1149" s="6" t="s">
        <v>247</v>
      </c>
      <c r="AG1149" s="6"/>
      <c r="AH1149" s="6" t="s">
        <v>319</v>
      </c>
      <c r="AI1149" s="6" t="s">
        <v>3254</v>
      </c>
      <c r="AJ1149" s="6" t="s">
        <v>3300</v>
      </c>
      <c r="AK1149" s="6"/>
      <c r="AL1149" s="6"/>
      <c r="AM1149" s="11"/>
      <c r="AN1149" s="10"/>
      <c r="AO1149" s="10"/>
      <c r="AP1149" s="6"/>
      <c r="AQ1149" s="10"/>
      <c r="AR1149" s="10"/>
      <c r="AS1149" s="10"/>
      <c r="AT1149" s="10" t="s">
        <v>10</v>
      </c>
      <c r="AU1149" s="10" t="s">
        <v>13</v>
      </c>
      <c r="AV1149" s="10"/>
      <c r="AW1149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9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9" s="60" t="str">
        <f t="shared" ca="1" si="119"/>
        <v>/*[filename]=*/ 'ICTV MSL Release 35 2019 Changes.2.col_mapped.SQLinsert.xlsx' ,/*[sort]=*/ '1140'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9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9" s="60" t="str">
        <f t="shared" si="121"/>
        <v>,/*[subclass]=*/NULL,/*[order]=*/ 'Caudovirales' ,/*[suborder]=*/NULL,/*[family]=*/ 'Myoviridae' ,/*[subfamily]=*/ 'Peduovirinae' ,/*[genus]=*/ 'Felsduovirus ' ,/*[subgenus]=*/NULL,/*[species]=*/NULL,/*[isType]=*/NULL,/*[exemplarAccessions]=*/NULL,/*[exemplarName]=*/NULL,/*[abbrev]=*/NULL,/*[exemplarIsolate]=*/NULL,/*[isComplete]=*/NULL,/*[molecule]=*/NULL</v>
      </c>
      <c r="BB1149" s="60" t="str">
        <f t="shared" si="122"/>
        <v xml:space="preserve">,/*[change]=*/ 'Create new' ,/*[rank]=*/ 'genus' </v>
      </c>
    </row>
    <row r="1150" spans="1:54" x14ac:dyDescent="0.2">
      <c r="A11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0" s="14">
        <v>1141</v>
      </c>
      <c r="D1150" s="16" t="s">
        <v>3253</v>
      </c>
      <c r="E1150" s="14" t="s">
        <v>5845</v>
      </c>
      <c r="F1150" s="16" t="s">
        <v>5517</v>
      </c>
      <c r="G1150" s="24"/>
      <c r="H1150" s="24"/>
      <c r="I1150" s="24"/>
      <c r="J1150" s="24"/>
      <c r="K1150" s="24"/>
      <c r="L1150" s="24"/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X1150" s="6"/>
      <c r="Y1150" s="6"/>
      <c r="Z1150" s="6"/>
      <c r="AA1150" s="6"/>
      <c r="AB1150" s="6"/>
      <c r="AC1150" s="6"/>
      <c r="AD1150" s="6"/>
      <c r="AE1150" s="6"/>
      <c r="AF1150" s="6" t="s">
        <v>247</v>
      </c>
      <c r="AG1150" s="6"/>
      <c r="AH1150" s="6" t="s">
        <v>319</v>
      </c>
      <c r="AI1150" s="6" t="s">
        <v>3254</v>
      </c>
      <c r="AJ1150" s="6" t="s">
        <v>3300</v>
      </c>
      <c r="AK1150" s="6"/>
      <c r="AL1150" s="6" t="s">
        <v>3301</v>
      </c>
      <c r="AM1150" s="11">
        <v>1</v>
      </c>
      <c r="AN1150" s="10" t="s">
        <v>3302</v>
      </c>
      <c r="AO1150" s="6" t="s">
        <v>3303</v>
      </c>
      <c r="AP1150" s="6"/>
      <c r="AQ1150" s="10"/>
      <c r="AR1150" s="10" t="s">
        <v>8</v>
      </c>
      <c r="AS1150" s="10" t="s">
        <v>22</v>
      </c>
      <c r="AT1150" s="10" t="s">
        <v>19</v>
      </c>
      <c r="AU1150" s="10" t="s">
        <v>11</v>
      </c>
      <c r="AV1150" s="10"/>
      <c r="AW1150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'Klebsiella virus 4LV2017' ,/*[isType]=*/ '1' ,/*[exemplarAccessions]=*/ 'KY271398.1' ,/*[exemplarName]=*/ 'Klebsiella phage 4LV2017'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50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0" s="60" t="str">
        <f t="shared" ca="1" si="119"/>
        <v>/*[filename]=*/ 'ICTV MSL Release 35 2019 Changes.2.col_mapped.SQLinsert.xlsx' ,/*[sort]=*/ '1141'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0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0" s="60" t="str">
        <f t="shared" si="121"/>
        <v xml:space="preserve">,/*[subclass]=*/NULL,/*[order]=*/ 'Caudovirales' ,/*[suborder]=*/NULL,/*[family]=*/ 'Myoviridae' ,/*[subfamily]=*/ 'Peduovirinae' ,/*[genus]=*/ 'Felsduovirus ' ,/*[subgenus]=*/NULL,/*[species]=*/ 'Klebsiella virus 4LV2017' ,/*[isType]=*/ '1' ,/*[exemplarAccessions]=*/ 'KY271398.1' ,/*[exemplarName]=*/ 'Klebsiella phage 4LV2017' ,/*[abbrev]=*/NULL,/*[exemplarIsolate]=*/NULL,/*[isComplete]=*/ 'CG' ,/*[molecule]=*/ 'dsDNA' </v>
      </c>
      <c r="BB1150" s="60" t="str">
        <f t="shared" si="122"/>
        <v xml:space="preserve">,/*[change]=*/ 'Create new; assign as type species' ,/*[rank]=*/ 'species' </v>
      </c>
    </row>
    <row r="1151" spans="1:54" x14ac:dyDescent="0.2">
      <c r="A11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1" s="14">
        <v>1142</v>
      </c>
      <c r="D1151" s="16" t="s">
        <v>3253</v>
      </c>
      <c r="E1151" s="14" t="s">
        <v>5845</v>
      </c>
      <c r="F1151" s="16" t="s">
        <v>5517</v>
      </c>
      <c r="G1151" s="24"/>
      <c r="H1151" s="24"/>
      <c r="I1151" s="24"/>
      <c r="J1151" s="24"/>
      <c r="K1151" s="24"/>
      <c r="L1151" s="24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X1151" s="6"/>
      <c r="Y1151" s="6"/>
      <c r="Z1151" s="6"/>
      <c r="AA1151" s="6"/>
      <c r="AB1151" s="6"/>
      <c r="AC1151" s="6"/>
      <c r="AD1151" s="6"/>
      <c r="AE1151" s="6"/>
      <c r="AF1151" s="6" t="s">
        <v>247</v>
      </c>
      <c r="AG1151" s="6"/>
      <c r="AH1151" s="6" t="s">
        <v>319</v>
      </c>
      <c r="AI1151" s="6" t="s">
        <v>3254</v>
      </c>
      <c r="AJ1151" s="6" t="s">
        <v>3300</v>
      </c>
      <c r="AK1151" s="6"/>
      <c r="AL1151" s="6" t="s">
        <v>3304</v>
      </c>
      <c r="AM1151" s="11">
        <v>0</v>
      </c>
      <c r="AN1151" s="10" t="s">
        <v>3305</v>
      </c>
      <c r="AO1151" s="6" t="s">
        <v>3306</v>
      </c>
      <c r="AP1151" s="6"/>
      <c r="AQ1151" s="10"/>
      <c r="AR1151" s="10" t="s">
        <v>8</v>
      </c>
      <c r="AS1151" s="10" t="s">
        <v>22</v>
      </c>
      <c r="AT1151" s="10" t="s">
        <v>10</v>
      </c>
      <c r="AU1151" s="10" t="s">
        <v>11</v>
      </c>
      <c r="AV1151" s="10"/>
      <c r="AW1151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RE2010' ,/*[isType]=*/ '0' ,/*[exemplarAccessions]=*/ 'HM770079.1' ,/*[exemplarName]=*/ 'Salmonella phage RE2010'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51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1" s="60" t="str">
        <f t="shared" ca="1" si="119"/>
        <v>/*[filename]=*/ 'ICTV MSL Release 35 2019 Changes.2.col_mapped.SQLinsert.xlsx' ,/*[sort]=*/ '1142'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1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1" s="60" t="str">
        <f t="shared" si="121"/>
        <v xml:space="preserve">,/*[subclass]=*/NULL,/*[order]=*/ 'Caudovirales' ,/*[suborder]=*/NULL,/*[family]=*/ 'Myoviridae' ,/*[subfamily]=*/ 'Peduovirinae' ,/*[genus]=*/ 'Felsduovirus ' ,/*[subgenus]=*/NULL,/*[species]=*/ 'Salmonella virus RE2010' ,/*[isType]=*/ '0' ,/*[exemplarAccessions]=*/ 'HM770079.1' ,/*[exemplarName]=*/ 'Salmonella phage RE2010' ,/*[abbrev]=*/NULL,/*[exemplarIsolate]=*/NULL,/*[isComplete]=*/ 'CG' ,/*[molecule]=*/ 'dsDNA' </v>
      </c>
      <c r="BB1151" s="60" t="str">
        <f t="shared" si="122"/>
        <v xml:space="preserve">,/*[change]=*/ 'Create new' ,/*[rank]=*/ 'species' </v>
      </c>
    </row>
    <row r="1152" spans="1:54" x14ac:dyDescent="0.2">
      <c r="A11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2" s="14">
        <v>1143</v>
      </c>
      <c r="D1152" s="16" t="s">
        <v>3253</v>
      </c>
      <c r="E1152" s="14" t="s">
        <v>5845</v>
      </c>
      <c r="F1152" s="16" t="s">
        <v>5517</v>
      </c>
      <c r="G1152" s="24"/>
      <c r="H1152" s="24"/>
      <c r="I1152" s="24"/>
      <c r="J1152" s="24"/>
      <c r="K1152" s="24"/>
      <c r="L1152" s="24"/>
      <c r="M1152" s="24"/>
      <c r="N1152" s="24"/>
      <c r="O1152" s="24" t="s">
        <v>247</v>
      </c>
      <c r="P1152" s="24"/>
      <c r="Q1152" s="24" t="s">
        <v>319</v>
      </c>
      <c r="R1152" s="24" t="s">
        <v>3254</v>
      </c>
      <c r="S1152" s="24" t="s">
        <v>3307</v>
      </c>
      <c r="T1152" s="24"/>
      <c r="U1152" s="24" t="s">
        <v>3308</v>
      </c>
      <c r="V1152" s="24"/>
      <c r="X1152" s="6"/>
      <c r="Y1152" s="6"/>
      <c r="Z1152" s="6"/>
      <c r="AA1152" s="6"/>
      <c r="AB1152" s="6"/>
      <c r="AC1152" s="6"/>
      <c r="AD1152" s="6"/>
      <c r="AE1152" s="6"/>
      <c r="AF1152" s="6" t="s">
        <v>247</v>
      </c>
      <c r="AG1152" s="6"/>
      <c r="AH1152" s="6" t="s">
        <v>319</v>
      </c>
      <c r="AI1152" s="6" t="s">
        <v>3254</v>
      </c>
      <c r="AJ1152" s="6" t="s">
        <v>3300</v>
      </c>
      <c r="AK1152" s="6"/>
      <c r="AL1152" s="6" t="s">
        <v>3308</v>
      </c>
      <c r="AM1152" s="11">
        <v>0</v>
      </c>
      <c r="AN1152" s="10" t="s">
        <v>3309</v>
      </c>
      <c r="AO1152" s="6" t="s">
        <v>3310</v>
      </c>
      <c r="AP1152" s="6"/>
      <c r="AQ1152" s="10"/>
      <c r="AR1152" s="10" t="s">
        <v>8</v>
      </c>
      <c r="AS1152" s="10" t="s">
        <v>22</v>
      </c>
      <c r="AT1152" s="10" t="s">
        <v>32</v>
      </c>
      <c r="AU1152" s="10" t="s">
        <v>11</v>
      </c>
      <c r="AV1152" s="10"/>
      <c r="AW1152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SopEphi'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SopEphi' ,/*[isType]=*/ '0' ,/*[exemplarAccessions]=*/ 'AY319521.1' ,/*[exemplarName]=*/ 'Salmonella phage SopEphi 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52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2" s="60" t="str">
        <f t="shared" ca="1" si="119"/>
        <v xml:space="preserve">/*[filename]=*/ 'ICTV MSL Release 35 2019 Changes.2.col_mapped.SQLinsert.xlsx' ,/*[sort]=*/ '1143'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52" s="60" t="str">
        <f t="shared" si="120"/>
        <v>,/*[srcSubOrder]=*/NULL,/*[srcFamily]=*/ 'Myoviridae' ,/*[srcSubFamily]=*/ 'Peduovirinae' ,/*[srcGenus]=*/ 'Peduovirus' ,/*[srcSubgenus]=*/NULL,/*[srcSpecies]=*/ 'Salmonella virus SopEphi' ,/*[srcIstype]=*/NULL,/*[empty1]=*/NULL,/*[realm]=*/NULL,/*[subrealm]=*/NULL,/*[kingdom]=*/NULL,/*[subkingdom]=*/NULL,/*[phylum]=*/NULL,/*[Subphylum]=*/NULL,/*[class]=*/NULL</v>
      </c>
      <c r="BA1152" s="60" t="str">
        <f t="shared" si="121"/>
        <v xml:space="preserve">,/*[subclass]=*/NULL,/*[order]=*/ 'Caudovirales' ,/*[suborder]=*/NULL,/*[family]=*/ 'Myoviridae' ,/*[subfamily]=*/ 'Peduovirinae' ,/*[genus]=*/ 'Felsduovirus ' ,/*[subgenus]=*/NULL,/*[species]=*/ 'Salmonella virus SopEphi' ,/*[isType]=*/ '0' ,/*[exemplarAccessions]=*/ 'AY319521.1' ,/*[exemplarName]=*/ 'Salmonella phage SopEphi ' ,/*[abbrev]=*/NULL,/*[exemplarIsolate]=*/NULL,/*[isComplete]=*/ 'CG' ,/*[molecule]=*/ 'dsDNA' </v>
      </c>
      <c r="BB1152" s="60" t="str">
        <f t="shared" si="122"/>
        <v xml:space="preserve">,/*[change]=*/ 'Move' ,/*[rank]=*/ 'species' </v>
      </c>
    </row>
    <row r="1153" spans="1:54" x14ac:dyDescent="0.2">
      <c r="A11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3" s="14">
        <v>1144</v>
      </c>
      <c r="D1153" s="16" t="s">
        <v>3253</v>
      </c>
      <c r="E1153" s="14" t="s">
        <v>5845</v>
      </c>
      <c r="F1153" s="16" t="s">
        <v>5517</v>
      </c>
      <c r="G1153" s="24"/>
      <c r="H1153" s="24"/>
      <c r="I1153" s="24"/>
      <c r="J1153" s="24"/>
      <c r="K1153" s="24"/>
      <c r="L1153" s="24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X1153" s="6"/>
      <c r="Y1153" s="6"/>
      <c r="Z1153" s="6"/>
      <c r="AA1153" s="6"/>
      <c r="AB1153" s="6"/>
      <c r="AC1153" s="6"/>
      <c r="AD1153" s="6"/>
      <c r="AE1153" s="6"/>
      <c r="AF1153" s="6" t="s">
        <v>247</v>
      </c>
      <c r="AG1153" s="6"/>
      <c r="AH1153" s="6" t="s">
        <v>319</v>
      </c>
      <c r="AI1153" s="6" t="s">
        <v>3254</v>
      </c>
      <c r="AJ1153" s="6" t="s">
        <v>3300</v>
      </c>
      <c r="AK1153" s="6"/>
      <c r="AL1153" s="6" t="s">
        <v>3311</v>
      </c>
      <c r="AM1153" s="11">
        <v>0</v>
      </c>
      <c r="AN1153" s="10" t="s">
        <v>3312</v>
      </c>
      <c r="AO1153" s="6" t="s">
        <v>3313</v>
      </c>
      <c r="AP1153" s="6"/>
      <c r="AQ1153" s="10"/>
      <c r="AR1153" s="10" t="s">
        <v>8</v>
      </c>
      <c r="AS1153" s="10" t="s">
        <v>22</v>
      </c>
      <c r="AT1153" s="10" t="s">
        <v>10</v>
      </c>
      <c r="AU1153" s="10" t="s">
        <v>11</v>
      </c>
      <c r="AV1153" s="10"/>
      <c r="AW1153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SEN8' ,/*[isType]=*/ '0' ,/*[exemplarAccessions]=*/ 'KT630647.2' ,/*[exemplarName]=*/ 'Salmonella phage SEN8'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53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3" s="60" t="str">
        <f t="shared" ca="1" si="119"/>
        <v>/*[filename]=*/ 'ICTV MSL Release 35 2019 Changes.2.col_mapped.SQLinsert.xlsx' ,/*[sort]=*/ '1144'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3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3" s="60" t="str">
        <f t="shared" si="121"/>
        <v xml:space="preserve">,/*[subclass]=*/NULL,/*[order]=*/ 'Caudovirales' ,/*[suborder]=*/NULL,/*[family]=*/ 'Myoviridae' ,/*[subfamily]=*/ 'Peduovirinae' ,/*[genus]=*/ 'Felsduovirus ' ,/*[subgenus]=*/NULL,/*[species]=*/ 'Salmonella virus SEN8' ,/*[isType]=*/ '0' ,/*[exemplarAccessions]=*/ 'KT630647.2' ,/*[exemplarName]=*/ 'Salmonella phage SEN8' ,/*[abbrev]=*/NULL,/*[exemplarIsolate]=*/NULL,/*[isComplete]=*/ 'CG' ,/*[molecule]=*/ 'dsDNA' </v>
      </c>
      <c r="BB1153" s="60" t="str">
        <f t="shared" si="122"/>
        <v xml:space="preserve">,/*[change]=*/ 'Create new' ,/*[rank]=*/ 'species' </v>
      </c>
    </row>
    <row r="1154" spans="1:54" x14ac:dyDescent="0.2">
      <c r="A11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4" s="14">
        <v>1145</v>
      </c>
      <c r="D1154" s="16" t="s">
        <v>3253</v>
      </c>
      <c r="E1154" s="14" t="s">
        <v>5845</v>
      </c>
      <c r="F1154" s="16" t="s">
        <v>5517</v>
      </c>
      <c r="G1154" s="24"/>
      <c r="H1154" s="24"/>
      <c r="I1154" s="24"/>
      <c r="J1154" s="24"/>
      <c r="K1154" s="24"/>
      <c r="L1154" s="24"/>
      <c r="M1154" s="24"/>
      <c r="N1154" s="24"/>
      <c r="O1154" s="24" t="s">
        <v>247</v>
      </c>
      <c r="P1154" s="24"/>
      <c r="Q1154" s="24" t="s">
        <v>319</v>
      </c>
      <c r="R1154" s="24" t="s">
        <v>3254</v>
      </c>
      <c r="S1154" s="24" t="s">
        <v>3307</v>
      </c>
      <c r="T1154" s="24"/>
      <c r="U1154" s="24" t="s">
        <v>3314</v>
      </c>
      <c r="V1154" s="24"/>
      <c r="X1154" s="6"/>
      <c r="Y1154" s="6"/>
      <c r="Z1154" s="6"/>
      <c r="AA1154" s="6"/>
      <c r="AB1154" s="6"/>
      <c r="AC1154" s="6"/>
      <c r="AD1154" s="6"/>
      <c r="AE1154" s="6"/>
      <c r="AF1154" s="6" t="s">
        <v>247</v>
      </c>
      <c r="AG1154" s="6"/>
      <c r="AH1154" s="6" t="s">
        <v>319</v>
      </c>
      <c r="AI1154" s="6" t="s">
        <v>3254</v>
      </c>
      <c r="AJ1154" s="6" t="s">
        <v>3300</v>
      </c>
      <c r="AK1154" s="6"/>
      <c r="AL1154" s="6" t="s">
        <v>3314</v>
      </c>
      <c r="AM1154" s="11">
        <v>0</v>
      </c>
      <c r="AN1154" s="10" t="s">
        <v>3315</v>
      </c>
      <c r="AO1154" s="6" t="s">
        <v>3316</v>
      </c>
      <c r="AP1154" s="6"/>
      <c r="AQ1154" s="10"/>
      <c r="AR1154" s="10" t="s">
        <v>8</v>
      </c>
      <c r="AS1154" s="10" t="s">
        <v>22</v>
      </c>
      <c r="AT1154" s="10" t="s">
        <v>32</v>
      </c>
      <c r="AU1154" s="10" t="s">
        <v>11</v>
      </c>
      <c r="AV1154" s="10"/>
      <c r="AW1154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Fels2'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Fels2' ,/*[isType]=*/ '0' ,/*[exemplarAccessions]=*/ 'AE006468.2' ,/*[exemplarName]=*/ 'Salmonella phage Fels2'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54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4" s="60" t="str">
        <f t="shared" ca="1" si="119"/>
        <v xml:space="preserve">/*[filename]=*/ 'ICTV MSL Release 35 2019 Changes.2.col_mapped.SQLinsert.xlsx' ,/*[sort]=*/ '1145'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54" s="60" t="str">
        <f t="shared" si="120"/>
        <v>,/*[srcSubOrder]=*/NULL,/*[srcFamily]=*/ 'Myoviridae' ,/*[srcSubFamily]=*/ 'Peduovirinae' ,/*[srcGenus]=*/ 'Peduovirus' ,/*[srcSubgenus]=*/NULL,/*[srcSpecies]=*/ 'Salmonella virus Fels2' ,/*[srcIstype]=*/NULL,/*[empty1]=*/NULL,/*[realm]=*/NULL,/*[subrealm]=*/NULL,/*[kingdom]=*/NULL,/*[subkingdom]=*/NULL,/*[phylum]=*/NULL,/*[Subphylum]=*/NULL,/*[class]=*/NULL</v>
      </c>
      <c r="BA1154" s="60" t="str">
        <f t="shared" si="121"/>
        <v xml:space="preserve">,/*[subclass]=*/NULL,/*[order]=*/ 'Caudovirales' ,/*[suborder]=*/NULL,/*[family]=*/ 'Myoviridae' ,/*[subfamily]=*/ 'Peduovirinae' ,/*[genus]=*/ 'Felsduovirus ' ,/*[subgenus]=*/NULL,/*[species]=*/ 'Salmonella virus Fels2' ,/*[isType]=*/ '0' ,/*[exemplarAccessions]=*/ 'AE006468.2' ,/*[exemplarName]=*/ 'Salmonella phage Fels2' ,/*[abbrev]=*/NULL,/*[exemplarIsolate]=*/NULL,/*[isComplete]=*/ 'CG' ,/*[molecule]=*/ 'dsDNA' </v>
      </c>
      <c r="BB1154" s="60" t="str">
        <f t="shared" si="122"/>
        <v xml:space="preserve">,/*[change]=*/ 'Move' ,/*[rank]=*/ 'species' </v>
      </c>
    </row>
    <row r="1155" spans="1:54" x14ac:dyDescent="0.2">
      <c r="A11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5" s="14">
        <v>1146</v>
      </c>
      <c r="D1155" s="16" t="s">
        <v>3253</v>
      </c>
      <c r="E1155" s="14" t="s">
        <v>5845</v>
      </c>
      <c r="F1155" s="16" t="s">
        <v>5517</v>
      </c>
      <c r="G1155" s="24"/>
      <c r="H1155" s="24"/>
      <c r="I1155" s="24"/>
      <c r="J1155" s="24"/>
      <c r="K1155" s="24"/>
      <c r="L1155" s="24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X1155" s="6"/>
      <c r="Y1155" s="6"/>
      <c r="Z1155" s="6"/>
      <c r="AA1155" s="6"/>
      <c r="AB1155" s="6"/>
      <c r="AC1155" s="6"/>
      <c r="AD1155" s="6"/>
      <c r="AE1155" s="6"/>
      <c r="AF1155" s="6" t="s">
        <v>247</v>
      </c>
      <c r="AG1155" s="6"/>
      <c r="AH1155" s="6" t="s">
        <v>319</v>
      </c>
      <c r="AI1155" s="6" t="s">
        <v>3254</v>
      </c>
      <c r="AJ1155" s="6" t="s">
        <v>3317</v>
      </c>
      <c r="AK1155" s="6"/>
      <c r="AL1155" s="6"/>
      <c r="AM1155" s="11"/>
      <c r="AN1155" s="10"/>
      <c r="AO1155" s="6"/>
      <c r="AP1155" s="6"/>
      <c r="AQ1155" s="10"/>
      <c r="AR1155" s="10"/>
      <c r="AS1155" s="10"/>
      <c r="AT1155" s="10" t="s">
        <v>10</v>
      </c>
      <c r="AU1155" s="10" t="s">
        <v>13</v>
      </c>
      <c r="AV1155" s="10"/>
      <c r="AW1155" s="60" t="str">
        <f t="shared" ca="1" si="11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'Senquatrovirus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55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5" s="60" t="str">
        <f t="shared" ca="1" si="119"/>
        <v>/*[filename]=*/ 'ICTV MSL Release 35 2019 Changes.2.col_mapped.SQLinsert.xlsx' ,/*[sort]=*/ '1146'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5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5" s="60" t="str">
        <f t="shared" si="121"/>
        <v>,/*[subclass]=*/NULL,/*[order]=*/ 'Caudovirales' ,/*[suborder]=*/NULL,/*[family]=*/ 'Myoviridae' ,/*[subfamily]=*/ 'Peduovirinae' ,/*[genus]=*/ 'Senquatrovirus ' ,/*[subgenus]=*/NULL,/*[species]=*/NULL,/*[isType]=*/NULL,/*[exemplarAccessions]=*/NULL,/*[exemplarName]=*/NULL,/*[abbrev]=*/NULL,/*[exemplarIsolate]=*/NULL,/*[isComplete]=*/NULL,/*[molecule]=*/NULL</v>
      </c>
      <c r="BB1155" s="60" t="str">
        <f t="shared" si="122"/>
        <v xml:space="preserve">,/*[change]=*/ 'Create new' ,/*[rank]=*/ 'genus' </v>
      </c>
    </row>
    <row r="1156" spans="1:54" x14ac:dyDescent="0.2">
      <c r="A11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6" s="14">
        <v>1147</v>
      </c>
      <c r="D1156" s="16" t="s">
        <v>3253</v>
      </c>
      <c r="E1156" s="14" t="s">
        <v>5845</v>
      </c>
      <c r="F1156" s="16" t="s">
        <v>5517</v>
      </c>
      <c r="G1156" s="24"/>
      <c r="H1156" s="24"/>
      <c r="I1156" s="24"/>
      <c r="J1156" s="24"/>
      <c r="K1156" s="24"/>
      <c r="L1156" s="24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X1156" s="6"/>
      <c r="Y1156" s="6"/>
      <c r="Z1156" s="6"/>
      <c r="AA1156" s="6"/>
      <c r="AB1156" s="6"/>
      <c r="AC1156" s="6"/>
      <c r="AD1156" s="6"/>
      <c r="AE1156" s="6"/>
      <c r="AF1156" s="6" t="s">
        <v>247</v>
      </c>
      <c r="AG1156" s="6"/>
      <c r="AH1156" s="6" t="s">
        <v>319</v>
      </c>
      <c r="AI1156" s="6" t="s">
        <v>3254</v>
      </c>
      <c r="AJ1156" s="6" t="s">
        <v>3317</v>
      </c>
      <c r="AK1156" s="6"/>
      <c r="AL1156" s="6" t="s">
        <v>3318</v>
      </c>
      <c r="AM1156" s="11">
        <v>1</v>
      </c>
      <c r="AN1156" s="10" t="s">
        <v>3319</v>
      </c>
      <c r="AO1156" s="6" t="s">
        <v>3320</v>
      </c>
      <c r="AP1156" s="6"/>
      <c r="AQ1156" s="10"/>
      <c r="AR1156" s="10" t="s">
        <v>8</v>
      </c>
      <c r="AS1156" s="10" t="s">
        <v>22</v>
      </c>
      <c r="AT1156" s="10" t="s">
        <v>19</v>
      </c>
      <c r="AU1156" s="10" t="s">
        <v>11</v>
      </c>
      <c r="AV1156" s="10"/>
      <c r="AW1156" s="60" t="str">
        <f t="shared" ref="AW1156:AW1219" ca="1" si="123">CLEAN(
CONCATENATE(
"insert into [",MID(AW$1,4,100),"] (",
      AX1156,
      "/* "",[_comments]"" */ ",
") values (",
AY1156,AZ1156,BA1156,BB1156,
CONCATENATE("/*,_comment='loaded from ",SUBSTITUTE(CELL("filename",AX1155),"'","''"),"'*/"),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'Senquatrovirus ' ,/*[subgenus]=*/NULL,/*[species]=*/ 'Salmonella virus SEN4' ,/*[isType]=*/ '1' ,/*[exemplarAccessions]=*/ 'KT630645.2' ,/*[exemplarName]=*/ 'Salmonella phage SEN4'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56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6" s="60" t="str">
        <f t="shared" ca="1" si="119"/>
        <v>/*[filename]=*/ 'ICTV MSL Release 35 2019 Changes.2.col_mapped.SQLinsert.xlsx' ,/*[sort]=*/ '1147'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6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6" s="60" t="str">
        <f t="shared" si="121"/>
        <v xml:space="preserve">,/*[subclass]=*/NULL,/*[order]=*/ 'Caudovirales' ,/*[suborder]=*/NULL,/*[family]=*/ 'Myoviridae' ,/*[subfamily]=*/ 'Peduovirinae' ,/*[genus]=*/ 'Senquatrovirus ' ,/*[subgenus]=*/NULL,/*[species]=*/ 'Salmonella virus SEN4' ,/*[isType]=*/ '1' ,/*[exemplarAccessions]=*/ 'KT630645.2' ,/*[exemplarName]=*/ 'Salmonella phage SEN4' ,/*[abbrev]=*/NULL,/*[exemplarIsolate]=*/NULL,/*[isComplete]=*/ 'CG' ,/*[molecule]=*/ 'dsDNA' </v>
      </c>
      <c r="BB1156" s="60" t="str">
        <f t="shared" si="122"/>
        <v xml:space="preserve">,/*[change]=*/ 'Create new; assign as type species' ,/*[rank]=*/ 'species' </v>
      </c>
    </row>
    <row r="1157" spans="1:54" x14ac:dyDescent="0.2">
      <c r="A11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7" s="14">
        <v>1148</v>
      </c>
      <c r="D1157" s="16" t="s">
        <v>3253</v>
      </c>
      <c r="E1157" s="14" t="s">
        <v>5845</v>
      </c>
      <c r="F1157" s="16" t="s">
        <v>5517</v>
      </c>
      <c r="G1157" s="24"/>
      <c r="H1157" s="24"/>
      <c r="I1157" s="24"/>
      <c r="J1157" s="24"/>
      <c r="K1157" s="24"/>
      <c r="L1157" s="24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X1157" s="6"/>
      <c r="Y1157" s="6"/>
      <c r="Z1157" s="6"/>
      <c r="AA1157" s="6"/>
      <c r="AB1157" s="6"/>
      <c r="AC1157" s="6"/>
      <c r="AD1157" s="6"/>
      <c r="AE1157" s="6"/>
      <c r="AF1157" s="6" t="s">
        <v>247</v>
      </c>
      <c r="AG1157" s="6"/>
      <c r="AH1157" s="6" t="s">
        <v>319</v>
      </c>
      <c r="AI1157" s="6" t="s">
        <v>3254</v>
      </c>
      <c r="AJ1157" s="6" t="s">
        <v>3321</v>
      </c>
      <c r="AK1157" s="6"/>
      <c r="AL1157" s="6"/>
      <c r="AM1157" s="11"/>
      <c r="AN1157" s="10"/>
      <c r="AO1157" s="6"/>
      <c r="AP1157" s="6"/>
      <c r="AQ1157" s="10"/>
      <c r="AR1157" s="10"/>
      <c r="AS1157" s="10"/>
      <c r="AT1157" s="10" t="s">
        <v>10</v>
      </c>
      <c r="AU1157" s="10" t="s">
        <v>13</v>
      </c>
      <c r="AV1157" s="10"/>
      <c r="AW1157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'Citexvirus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57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7" s="60" t="str">
        <f t="shared" ca="1" si="119"/>
        <v>/*[filename]=*/ 'ICTV MSL Release 35 2019 Changes.2.col_mapped.SQLinsert.xlsx' ,/*[sort]=*/ '1148'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7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7" s="60" t="str">
        <f t="shared" si="121"/>
        <v>,/*[subclass]=*/NULL,/*[order]=*/ 'Caudovirales' ,/*[suborder]=*/NULL,/*[family]=*/ 'Myoviridae' ,/*[subfamily]=*/ 'Peduovirinae' ,/*[genus]=*/ 'Citexvirus ' ,/*[subgenus]=*/NULL,/*[species]=*/NULL,/*[isType]=*/NULL,/*[exemplarAccessions]=*/NULL,/*[exemplarName]=*/NULL,/*[abbrev]=*/NULL,/*[exemplarIsolate]=*/NULL,/*[isComplete]=*/NULL,/*[molecule]=*/NULL</v>
      </c>
      <c r="BB1157" s="60" t="str">
        <f t="shared" si="122"/>
        <v xml:space="preserve">,/*[change]=*/ 'Create new' ,/*[rank]=*/ 'genus' </v>
      </c>
    </row>
    <row r="1158" spans="1:54" x14ac:dyDescent="0.2">
      <c r="A11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8" s="14">
        <v>1149</v>
      </c>
      <c r="D1158" s="16" t="s">
        <v>3253</v>
      </c>
      <c r="E1158" s="14" t="s">
        <v>5845</v>
      </c>
      <c r="F1158" s="16" t="s">
        <v>5517</v>
      </c>
      <c r="G1158" s="24"/>
      <c r="H1158" s="24"/>
      <c r="I1158" s="24"/>
      <c r="J1158" s="24"/>
      <c r="K1158" s="24"/>
      <c r="L1158" s="24"/>
      <c r="M1158" s="24"/>
      <c r="N1158" s="24"/>
      <c r="O1158" s="24" t="s">
        <v>247</v>
      </c>
      <c r="P1158" s="24"/>
      <c r="Q1158" s="24" t="s">
        <v>319</v>
      </c>
      <c r="R1158" s="24" t="s">
        <v>3254</v>
      </c>
      <c r="S1158" s="24" t="s">
        <v>3307</v>
      </c>
      <c r="T1158" s="24"/>
      <c r="U1158" s="24" t="s">
        <v>3322</v>
      </c>
      <c r="V1158" s="24"/>
      <c r="X1158" s="6"/>
      <c r="Y1158" s="6"/>
      <c r="Z1158" s="6"/>
      <c r="AA1158" s="6"/>
      <c r="AB1158" s="6"/>
      <c r="AC1158" s="6"/>
      <c r="AD1158" s="6"/>
      <c r="AE1158" s="6"/>
      <c r="AF1158" s="6" t="s">
        <v>247</v>
      </c>
      <c r="AG1158" s="6"/>
      <c r="AH1158" s="6" t="s">
        <v>319</v>
      </c>
      <c r="AI1158" s="6" t="s">
        <v>3254</v>
      </c>
      <c r="AJ1158" s="6" t="s">
        <v>3321</v>
      </c>
      <c r="AK1158" s="6"/>
      <c r="AL1158" s="6" t="s">
        <v>3322</v>
      </c>
      <c r="AM1158" s="11">
        <v>1</v>
      </c>
      <c r="AN1158" s="10" t="s">
        <v>3323</v>
      </c>
      <c r="AO1158" s="6" t="s">
        <v>3324</v>
      </c>
      <c r="AP1158" s="6"/>
      <c r="AQ1158" s="10"/>
      <c r="AR1158" s="10" t="s">
        <v>8</v>
      </c>
      <c r="AS1158" s="10" t="s">
        <v>22</v>
      </c>
      <c r="AT1158" s="10" t="s">
        <v>5246</v>
      </c>
      <c r="AU1158" s="10" t="s">
        <v>11</v>
      </c>
      <c r="AV1158" s="10"/>
      <c r="AW1158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'Pseudomonas virus phiCTX'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'Citexvirus ' ,/*[subgenus]=*/NULL,/*[species]=*/ 'Pseudomonas virus phiCTX' ,/*[isType]=*/ '1' ,/*[exemplarAccessions]=*/ 'AB008550.1' ,/*[exemplarName]=*/ 'Pseudomonas phage phiCTX'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58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8" s="60" t="str">
        <f t="shared" ca="1" si="119"/>
        <v xml:space="preserve">/*[filename]=*/ 'ICTV MSL Release 35 2019 Changes.2.col_mapped.SQLinsert.xlsx' ,/*[sort]=*/ '1149'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58" s="60" t="str">
        <f t="shared" si="120"/>
        <v>,/*[srcSubOrder]=*/NULL,/*[srcFamily]=*/ 'Myoviridae' ,/*[srcSubFamily]=*/ 'Peduovirinae' ,/*[srcGenus]=*/ 'Peduovirus' ,/*[srcSubgenus]=*/NULL,/*[srcSpecies]=*/ 'Pseudomonas virus phiCTX' ,/*[srcIstype]=*/NULL,/*[empty1]=*/NULL,/*[realm]=*/NULL,/*[subrealm]=*/NULL,/*[kingdom]=*/NULL,/*[subkingdom]=*/NULL,/*[phylum]=*/NULL,/*[Subphylum]=*/NULL,/*[class]=*/NULL</v>
      </c>
      <c r="BA1158" s="60" t="str">
        <f t="shared" si="121"/>
        <v xml:space="preserve">,/*[subclass]=*/NULL,/*[order]=*/ 'Caudovirales' ,/*[suborder]=*/NULL,/*[family]=*/ 'Myoviridae' ,/*[subfamily]=*/ 'Peduovirinae' ,/*[genus]=*/ 'Citexvirus ' ,/*[subgenus]=*/NULL,/*[species]=*/ 'Pseudomonas virus phiCTX' ,/*[isType]=*/ '1' ,/*[exemplarAccessions]=*/ 'AB008550.1' ,/*[exemplarName]=*/ 'Pseudomonas phage phiCTX' ,/*[abbrev]=*/NULL,/*[exemplarIsolate]=*/NULL,/*[isComplete]=*/ 'CG' ,/*[molecule]=*/ 'dsDNA' </v>
      </c>
      <c r="BB1158" s="60" t="str">
        <f t="shared" si="122"/>
        <v xml:space="preserve">,/*[change]=*/ 'Move; assign as type species' ,/*[rank]=*/ 'species' </v>
      </c>
    </row>
    <row r="1159" spans="1:54" x14ac:dyDescent="0.2">
      <c r="A11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9" s="14">
        <v>1150</v>
      </c>
      <c r="D1159" s="16" t="s">
        <v>3253</v>
      </c>
      <c r="E1159" s="14" t="s">
        <v>5845</v>
      </c>
      <c r="F1159" s="16" t="s">
        <v>5517</v>
      </c>
      <c r="G1159" s="24"/>
      <c r="H1159" s="24"/>
      <c r="I1159" s="24"/>
      <c r="J1159" s="24"/>
      <c r="K1159" s="24"/>
      <c r="L1159" s="24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X1159" s="6"/>
      <c r="Y1159" s="6"/>
      <c r="Z1159" s="6"/>
      <c r="AA1159" s="6"/>
      <c r="AB1159" s="6"/>
      <c r="AC1159" s="6"/>
      <c r="AD1159" s="6"/>
      <c r="AE1159" s="6"/>
      <c r="AF1159" s="6" t="s">
        <v>247</v>
      </c>
      <c r="AG1159" s="6"/>
      <c r="AH1159" s="6" t="s">
        <v>319</v>
      </c>
      <c r="AI1159" s="6" t="s">
        <v>3254</v>
      </c>
      <c r="AJ1159" s="6" t="s">
        <v>3321</v>
      </c>
      <c r="AK1159" s="6"/>
      <c r="AL1159" s="6" t="s">
        <v>3325</v>
      </c>
      <c r="AM1159" s="11">
        <v>0</v>
      </c>
      <c r="AN1159" s="10" t="s">
        <v>3326</v>
      </c>
      <c r="AO1159" s="6" t="s">
        <v>3327</v>
      </c>
      <c r="AP1159" s="6"/>
      <c r="AQ1159" s="10"/>
      <c r="AR1159" s="10" t="s">
        <v>8</v>
      </c>
      <c r="AS1159" s="10" t="s">
        <v>22</v>
      </c>
      <c r="AT1159" s="10" t="s">
        <v>10</v>
      </c>
      <c r="AU1159" s="10" t="s">
        <v>11</v>
      </c>
      <c r="AV1159" s="10"/>
      <c r="AW1159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'Citexvirus ' ,/*[subgenus]=*/NULL,/*[species]=*/ 'Pseudomonas virus Dobby' ,/*[isType]=*/ '0' ,/*[exemplarAccessions]=*/ 'MK034952.1' ,/*[exemplarName]=*/ 'Pseudomonas phage Dobby'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59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9" s="60" t="str">
        <f t="shared" ca="1" si="119"/>
        <v>/*[filename]=*/ 'ICTV MSL Release 35 2019 Changes.2.col_mapped.SQLinsert.xlsx' ,/*[sort]=*/ '1150'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9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9" s="60" t="str">
        <f t="shared" si="121"/>
        <v xml:space="preserve">,/*[subclass]=*/NULL,/*[order]=*/ 'Caudovirales' ,/*[suborder]=*/NULL,/*[family]=*/ 'Myoviridae' ,/*[subfamily]=*/ 'Peduovirinae' ,/*[genus]=*/ 'Citexvirus ' ,/*[subgenus]=*/NULL,/*[species]=*/ 'Pseudomonas virus Dobby' ,/*[isType]=*/ '0' ,/*[exemplarAccessions]=*/ 'MK034952.1' ,/*[exemplarName]=*/ 'Pseudomonas phage Dobby' ,/*[abbrev]=*/NULL,/*[exemplarIsolate]=*/NULL,/*[isComplete]=*/ 'CG' ,/*[molecule]=*/ 'dsDNA' </v>
      </c>
      <c r="BB1159" s="60" t="str">
        <f t="shared" si="122"/>
        <v xml:space="preserve">,/*[change]=*/ 'Create new' ,/*[rank]=*/ 'species' </v>
      </c>
    </row>
    <row r="1160" spans="1:54" x14ac:dyDescent="0.2">
      <c r="A11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0" s="14">
        <v>1151</v>
      </c>
      <c r="D1160" s="16" t="s">
        <v>3253</v>
      </c>
      <c r="E1160" s="14" t="s">
        <v>5845</v>
      </c>
      <c r="F1160" s="16" t="s">
        <v>5517</v>
      </c>
      <c r="G1160" s="24"/>
      <c r="H1160" s="24"/>
      <c r="I1160" s="24"/>
      <c r="J1160" s="24"/>
      <c r="K1160" s="24"/>
      <c r="L1160" s="24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X1160" s="6"/>
      <c r="Y1160" s="6"/>
      <c r="Z1160" s="6"/>
      <c r="AA1160" s="6"/>
      <c r="AB1160" s="6"/>
      <c r="AC1160" s="6"/>
      <c r="AD1160" s="6"/>
      <c r="AE1160" s="6"/>
      <c r="AF1160" s="6" t="s">
        <v>247</v>
      </c>
      <c r="AG1160" s="6"/>
      <c r="AH1160" s="6" t="s">
        <v>319</v>
      </c>
      <c r="AI1160" s="6" t="s">
        <v>3254</v>
      </c>
      <c r="AJ1160" s="6" t="s">
        <v>3328</v>
      </c>
      <c r="AK1160" s="6"/>
      <c r="AL1160" s="6"/>
      <c r="AM1160" s="11"/>
      <c r="AN1160" s="10"/>
      <c r="AO1160" s="6"/>
      <c r="AP1160" s="6"/>
      <c r="AQ1160" s="10"/>
      <c r="AR1160" s="10"/>
      <c r="AS1160" s="10"/>
      <c r="AT1160" s="10" t="s">
        <v>10</v>
      </c>
      <c r="AU1160" s="10" t="s">
        <v>13</v>
      </c>
      <c r="AV1160" s="10"/>
      <c r="AW1160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'Kisquattuordecimvirus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0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0" s="60" t="str">
        <f t="shared" ca="1" si="119"/>
        <v>/*[filename]=*/ 'ICTV MSL Release 35 2019 Changes.2.col_mapped.SQLinsert.xlsx' ,/*[sort]=*/ '1151'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0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0" s="60" t="str">
        <f t="shared" si="121"/>
        <v>,/*[subclass]=*/NULL,/*[order]=*/ 'Caudovirales' ,/*[suborder]=*/NULL,/*[family]=*/ 'Myoviridae' ,/*[subfamily]=*/ 'Peduovirinae' ,/*[genus]=*/ 'Kisquattuordecimvirus ' ,/*[subgenus]=*/NULL,/*[species]=*/NULL,/*[isType]=*/NULL,/*[exemplarAccessions]=*/NULL,/*[exemplarName]=*/NULL,/*[abbrev]=*/NULL,/*[exemplarIsolate]=*/NULL,/*[isComplete]=*/NULL,/*[molecule]=*/NULL</v>
      </c>
      <c r="BB1160" s="60" t="str">
        <f t="shared" si="122"/>
        <v xml:space="preserve">,/*[change]=*/ 'Create new' ,/*[rank]=*/ 'genus' </v>
      </c>
    </row>
    <row r="1161" spans="1:54" x14ac:dyDescent="0.2">
      <c r="A11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1" s="14">
        <v>1152</v>
      </c>
      <c r="D1161" s="16" t="s">
        <v>3253</v>
      </c>
      <c r="E1161" s="14" t="s">
        <v>5845</v>
      </c>
      <c r="F1161" s="16" t="s">
        <v>5517</v>
      </c>
      <c r="G1161" s="24"/>
      <c r="H1161" s="24"/>
      <c r="I1161" s="24"/>
      <c r="J1161" s="24"/>
      <c r="K1161" s="24"/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X1161" s="6"/>
      <c r="Y1161" s="6"/>
      <c r="Z1161" s="6"/>
      <c r="AA1161" s="6"/>
      <c r="AB1161" s="6"/>
      <c r="AC1161" s="6"/>
      <c r="AD1161" s="6"/>
      <c r="AE1161" s="6"/>
      <c r="AF1161" s="6" t="s">
        <v>247</v>
      </c>
      <c r="AG1161" s="6"/>
      <c r="AH1161" s="6" t="s">
        <v>319</v>
      </c>
      <c r="AI1161" s="6" t="s">
        <v>3254</v>
      </c>
      <c r="AJ1161" s="6" t="s">
        <v>3328</v>
      </c>
      <c r="AK1161" s="6"/>
      <c r="AL1161" s="6" t="s">
        <v>3329</v>
      </c>
      <c r="AM1161" s="11">
        <v>1</v>
      </c>
      <c r="AN1161" s="10" t="s">
        <v>3330</v>
      </c>
      <c r="AO1161" s="6" t="s">
        <v>3331</v>
      </c>
      <c r="AP1161" s="6"/>
      <c r="AQ1161" s="10"/>
      <c r="AR1161" s="10" t="s">
        <v>8</v>
      </c>
      <c r="AS1161" s="10" t="s">
        <v>22</v>
      </c>
      <c r="AT1161" s="10" t="s">
        <v>19</v>
      </c>
      <c r="AU1161" s="10" t="s">
        <v>11</v>
      </c>
      <c r="AV1161" s="10"/>
      <c r="AW1161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'Kisquattuordecimvirus ' ,/*[subgenus]=*/NULL,/*[species]=*/ 'Burkholderia virus KS14' ,/*[isType]=*/ '1' ,/*[exemplarAccessions]=*/ 'HM461982.1' ,/*[exemplarName]=*/ 'Burkholderia phage KS14'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1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1" s="60" t="str">
        <f t="shared" ca="1" si="119"/>
        <v>/*[filename]=*/ 'ICTV MSL Release 35 2019 Changes.2.col_mapped.SQLinsert.xlsx' ,/*[sort]=*/ '1152'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1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1" s="60" t="str">
        <f t="shared" si="121"/>
        <v xml:space="preserve">,/*[subclass]=*/NULL,/*[order]=*/ 'Caudovirales' ,/*[suborder]=*/NULL,/*[family]=*/ 'Myoviridae' ,/*[subfamily]=*/ 'Peduovirinae' ,/*[genus]=*/ 'Kisquattuordecimvirus ' ,/*[subgenus]=*/NULL,/*[species]=*/ 'Burkholderia virus KS14' ,/*[isType]=*/ '1' ,/*[exemplarAccessions]=*/ 'HM461982.1' ,/*[exemplarName]=*/ 'Burkholderia phage KS14' ,/*[abbrev]=*/NULL,/*[exemplarIsolate]=*/NULL,/*[isComplete]=*/ 'CG' ,/*[molecule]=*/ 'dsDNA' </v>
      </c>
      <c r="BB1161" s="60" t="str">
        <f t="shared" si="122"/>
        <v xml:space="preserve">,/*[change]=*/ 'Create new; assign as type species' ,/*[rank]=*/ 'species' </v>
      </c>
    </row>
    <row r="1162" spans="1:54" x14ac:dyDescent="0.2">
      <c r="A11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2" s="14">
        <v>1153</v>
      </c>
      <c r="D1162" s="16" t="s">
        <v>3253</v>
      </c>
      <c r="E1162" s="14" t="s">
        <v>5845</v>
      </c>
      <c r="F1162" s="16" t="s">
        <v>5517</v>
      </c>
      <c r="G1162" s="24"/>
      <c r="H1162" s="24"/>
      <c r="I1162" s="24"/>
      <c r="J1162" s="24"/>
      <c r="K1162" s="24"/>
      <c r="L1162" s="24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X1162" s="6"/>
      <c r="Y1162" s="6"/>
      <c r="Z1162" s="6"/>
      <c r="AA1162" s="6"/>
      <c r="AB1162" s="6"/>
      <c r="AC1162" s="6"/>
      <c r="AD1162" s="6"/>
      <c r="AE1162" s="6"/>
      <c r="AF1162" s="6" t="s">
        <v>247</v>
      </c>
      <c r="AG1162" s="6"/>
      <c r="AH1162" s="6" t="s">
        <v>319</v>
      </c>
      <c r="AI1162" s="6" t="s">
        <v>3254</v>
      </c>
      <c r="AJ1162" s="6" t="s">
        <v>3332</v>
      </c>
      <c r="AK1162" s="6"/>
      <c r="AL1162" s="6"/>
      <c r="AM1162" s="11"/>
      <c r="AN1162" s="10"/>
      <c r="AO1162" s="6"/>
      <c r="AP1162" s="6"/>
      <c r="AQ1162" s="10"/>
      <c r="AR1162" s="10"/>
      <c r="AS1162" s="10"/>
      <c r="AT1162" s="10" t="s">
        <v>10</v>
      </c>
      <c r="AU1162" s="10" t="s">
        <v>13</v>
      </c>
      <c r="AV1162" s="10"/>
      <c r="AW1162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'Simpcentumvirus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2" s="60" t="str">
        <f t="shared" si="11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2" s="60" t="str">
        <f t="shared" ca="1" si="119"/>
        <v>/*[filename]=*/ 'ICTV MSL Release 35 2019 Changes.2.col_mapped.SQLinsert.xlsx' ,/*[sort]=*/ '1153'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2" s="60" t="str">
        <f t="shared" si="12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2" s="60" t="str">
        <f t="shared" si="121"/>
        <v>,/*[subclass]=*/NULL,/*[order]=*/ 'Caudovirales' ,/*[suborder]=*/NULL,/*[family]=*/ 'Myoviridae' ,/*[subfamily]=*/ 'Peduovirinae' ,/*[genus]=*/ 'Simpcentumvirus ' ,/*[subgenus]=*/NULL,/*[species]=*/NULL,/*[isType]=*/NULL,/*[exemplarAccessions]=*/NULL,/*[exemplarName]=*/NULL,/*[abbrev]=*/NULL,/*[exemplarIsolate]=*/NULL,/*[isComplete]=*/NULL,/*[molecule]=*/NULL</v>
      </c>
      <c r="BB1162" s="60" t="str">
        <f t="shared" si="122"/>
        <v xml:space="preserve">,/*[change]=*/ 'Create new' ,/*[rank]=*/ 'genus' </v>
      </c>
    </row>
    <row r="1163" spans="1:54" x14ac:dyDescent="0.2">
      <c r="A11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3" s="14">
        <v>1154</v>
      </c>
      <c r="D1163" s="16" t="s">
        <v>3253</v>
      </c>
      <c r="E1163" s="14" t="s">
        <v>5845</v>
      </c>
      <c r="F1163" s="16" t="s">
        <v>5517</v>
      </c>
      <c r="G1163" s="24"/>
      <c r="H1163" s="24"/>
      <c r="I1163" s="24"/>
      <c r="J1163" s="24"/>
      <c r="K1163" s="24"/>
      <c r="L1163" s="24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X1163" s="6"/>
      <c r="Y1163" s="6"/>
      <c r="Z1163" s="6"/>
      <c r="AA1163" s="6"/>
      <c r="AB1163" s="6"/>
      <c r="AC1163" s="6"/>
      <c r="AD1163" s="6"/>
      <c r="AE1163" s="6"/>
      <c r="AF1163" s="6" t="s">
        <v>247</v>
      </c>
      <c r="AG1163" s="6"/>
      <c r="AH1163" s="6" t="s">
        <v>319</v>
      </c>
      <c r="AI1163" s="6" t="s">
        <v>3254</v>
      </c>
      <c r="AJ1163" s="6" t="s">
        <v>3332</v>
      </c>
      <c r="AK1163" s="6"/>
      <c r="AL1163" s="6" t="s">
        <v>3333</v>
      </c>
      <c r="AM1163" s="11">
        <v>1</v>
      </c>
      <c r="AN1163" s="10" t="s">
        <v>3334</v>
      </c>
      <c r="AO1163" s="6" t="s">
        <v>3335</v>
      </c>
      <c r="AP1163" s="6"/>
      <c r="AQ1163" s="10"/>
      <c r="AR1163" s="10" t="s">
        <v>8</v>
      </c>
      <c r="AS1163" s="10" t="s">
        <v>22</v>
      </c>
      <c r="AT1163" s="10" t="s">
        <v>19</v>
      </c>
      <c r="AU1163" s="10" t="s">
        <v>11</v>
      </c>
      <c r="AV1163" s="10"/>
      <c r="AW1163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'Simpcentumvirus ' ,/*[subgenus]=*/NULL,/*[species]=*/ 'Stenotrophomonas virus Smp131' ,/*[isType]=*/ '1' ,/*[exemplarAccessions]=*/ 'JQ809663.1' ,/*[exemplarName]=*/ 'Stenotrophomonas phage Smp131'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3" s="60" t="str">
        <f t="shared" ref="AX1163:AX1226" si="124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3" s="60" t="str">
        <f t="shared" ref="AY1163:AY1226" ca="1" si="125">CONCATENATE(
CONCATENATE("/*[",A$1,"]=*/",IF(ISBLANK(A1163),"NULL",CONCATENATE(" '",SUBSTITUTE(A1163,"'","''"),"' ")),
CONCATENATE(",/*[",B$1,"]=*/",IF(ISBLANK(B1163),"NULL",CONCATENATE(" '",SUBSTITUTE(B1163,"'","''"),"' "))),
CONCATENATE(",/*[",C$1,"]=*/",IF(ISBLANK(C1163),"NULL",CONCATENATE(" '",SUBSTITUTE(C1163,"'","''"),"' "))),
CONCATENATE(",/*[",D$1,"]=*/",IF(ISBLANK(D1163),"NULL",CONCATENATE(" '",SUBSTITUTE(D1163,"'","''"),"' "))),
CONCATENATE(",/*[",E$1,"]=*/",IF(ISBLANK(E1163),"NULL",CONCATENATE(" '",SUBSTITUTE(E1163,"'","''"),"' "))),
CONCATENATE(",/*[",F$1,"]=*/",IF(ISBLANK(F1163),"NULL",CONCATENATE(" '",SUBSTITUTE(F1163,"'","''"),"' "))),
CONCATENATE(",/*[",G$1,"]=*/",IF(ISBLANK(G1163),"NULL",CONCATENATE(" '",SUBSTITUTE(G1163,"'","''"),"' "))),
CONCATENATE(",/*[",H$1,"]=*/",IF(ISBLANK(H1163),"NULL",CONCATENATE(" '",SUBSTITUTE(H1163,"'","''"),"' "))),
CONCATENATE(",/*[",I$1,"]=*/",IF(ISBLANK(I1163),"NULL",CONCATENATE(" '",SUBSTITUTE(I1163,"'","''"),"' "))),
CONCATENATE(",/*[",J$1,"]=*/",IF(ISBLANK(J1163),"NULL",CONCATENATE(" '",SUBSTITUTE(J1163,"'","''"),"' "))),
CONCATENATE(",/*[",K$1,"]=*/",IF(ISBLANK(K1163),"NULL",CONCATENATE(" '",SUBSTITUTE(K1163,"'","''"),"' "))),
CONCATENATE(",/*[",L$1,"]=*/",IF(ISBLANK(L1163),"NULL",CONCATENATE(" '",SUBSTITUTE(L1163,"'","''"),"' "))),
CONCATENATE(",/*[",M$1,"]=*/",IF(ISBLANK(M1163),"NULL",CONCATENATE(" '",SUBSTITUTE(M1163,"'","''"),"' "))),
CONCATENATE(",/*[",N$1,"]=*/",IF(ISBLANK(N1163),"NULL",CONCATENATE(" '",SUBSTITUTE(N1163,"'","''"),"' "))),
CONCATENATE(",/*[",O$1,"]=*/",IF(ISBLANK(O1163),"NULL",CONCATENATE(" '",SUBSTITUTE(O1163,"'","''"),"' "))),
))</f>
        <v>/*[filename]=*/ 'ICTV MSL Release 35 2019 Changes.2.col_mapped.SQLinsert.xlsx' ,/*[sort]=*/ '1154'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3" s="60" t="str">
        <f t="shared" ref="AZ1163:AZ1226" si="126">CONCATENATE(
CONCATENATE(",/*[",P$1,"]=*/",IF(ISBLANK(P1163),"NULL",CONCATENATE(" '",SUBSTITUTE(P1163,"'","''"),"' " ))),
CONCATENATE(",/*[",Q$1,"]=*/",IF(ISBLANK(Q1163),"NULL",CONCATENATE(" '",SUBSTITUTE(Q1163,"'","''"),"' " ))),
CONCATENATE(",/*[",R$1,"]=*/",IF(ISBLANK(R1163),"NULL",CONCATENATE(" '",SUBSTITUTE(R1163,"'","''"),"' " ))),
CONCATENATE(",/*[",S$1,"]=*/",IF(ISBLANK(S1163),"NULL",CONCATENATE(" '",SUBSTITUTE(S1163,"'","''"),"' " ))),
CONCATENATE(",/*[",T$1,"]=*/",IF(ISBLANK(T1163),"NULL",CONCATENATE(" '",SUBSTITUTE(T1163,"'","''"),"' " ))),
CONCATENATE(",/*[",U$1,"]=*/",IF(ISBLANK(U1163),"NULL",CONCATENATE(" '",SUBSTITUTE(U1163,"'","''"),"' " ))),
CONCATENATE(",/*[",V$1,"]=*/",IF(ISBLANK(V1163),"NULL",CONCATENATE(" '",SUBSTITUTE(V1163,"'","''"),"' " ))),
CONCATENATE(",/*[",W$1,"]=*/",IF(ISBLANK(W1163),"NULL",CONCATENATE(" '",SUBSTITUTE(W1163,"'","''"),"' " ))),
CONCATENATE(",/*[",X$1,"]=*/",IF(ISBLANK(X1163),"NULL",CONCATENATE(" '",SUBSTITUTE(X1163,"'","''"),"' " ))),
CONCATENATE(",/*[",Y$1,"]=*/",IF(ISBLANK(Y1163),"NULL",CONCATENATE(" '",SUBSTITUTE(Y1163,"'","''"),"' " ))),
CONCATENATE(",/*[",Z$1,"]=*/",IF(ISBLANK(Z1163),"NULL",CONCATENATE(" '",SUBSTITUTE(Z1163,"'","''"),"' " ))),
CONCATENATE(",/*[",AA$1,"]=*/",IF(ISBLANK(AA1163),"NULL",CONCATENATE(" '",SUBSTITUTE(AA1163,"'","''"),"' " ))),
CONCATENATE(",/*[",AB$1,"]=*/",IF(ISBLANK(AB1163),"NULL",CONCATENATE(" '",SUBSTITUTE(AB1163,"'","''"),"' " ))),
CONCATENATE(",/*[",AC$1,"]=*/",IF(ISBLANK(AC1163),"NULL",CONCATENATE(" '",SUBSTITUTE(AC1163,"'","''"),"' " ))),
CONCATENATE(",/*[",AD$1,"]=*/",IF(ISBLANK(AD1163),"NULL",CONCATENATE(" '",SUBSTITUTE(AD1163,"'","''"),"'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3" s="60" t="str">
        <f t="shared" ref="BA1163:BA1226" si="127">CONCATENATE(
CONCATENATE(",/*[",AE$1,"]=*/",IF(ISBLANK(AE1163),"NULL",CONCATENATE(" '",SUBSTITUTE(AE1163,"'","''"),"' " ))),
CONCATENATE(",/*[",AF$1,"]=*/",IF(ISBLANK(AF1163),"NULL",CONCATENATE(" '",SUBSTITUTE(AF1163,"'","''"),"' " ))),
CONCATENATE(",/*[",AG$1,"]=*/",IF(ISBLANK(AG1163),"NULL",CONCATENATE(" '",SUBSTITUTE(AG1163,"'","''"),"' " ))),
CONCATENATE(",/*[",AH$1,"]=*/",IF(ISBLANK(AH1163),"NULL",CONCATENATE(" '",SUBSTITUTE(AH1163,"'","''"),"' " ))),
CONCATENATE(",/*[",AI$1,"]=*/",IF(ISBLANK(AI1163),"NULL",CONCATENATE(" '",SUBSTITUTE(AI1163,"'","''"),"' " ))),
CONCATENATE(",/*[",AJ$1,"]=*/",IF(ISBLANK(AJ1163),"NULL",CONCATENATE(" '",SUBSTITUTE(AJ1163,"'","''"),"' " ))),
CONCATENATE(",/*[",AK$1,"]=*/",IF(ISBLANK(AK1163),"NULL",CONCATENATE(" '",SUBSTITUTE(AK1163,"'","''"),"' " ))),
CONCATENATE(",/*[",AL$1,"]=*/",IF(ISBLANK(AL1163),"NULL",CONCATENATE(" '",SUBSTITUTE(AL1163,"'","''"),"' " ))),
CONCATENATE(",/*[",AM$1,"]=*/",IF(ISBLANK(AM1163),"NULL",CONCATENATE(" '",SUBSTITUTE(AM1163,"'","''"),"' " ))),
CONCATENATE(",/*[",AN$1,"]=*/",IF(ISBLANK(AN1163),"NULL",CONCATENATE(" '",SUBSTITUTE(AN1163,"'","''"),"' " ))),
CONCATENATE(",/*[",AO$1,"]=*/",IF(ISBLANK(AO1163),"NULL",CONCATENATE(" '",SUBSTITUTE(AO1163,"'","''"),"' " ))),
CONCATENATE(",/*[",AP$1,"]=*/",IF(ISBLANK(AP1163),"NULL",CONCATENATE(" '",SUBSTITUTE(AP1163,"'","''"),"' " ))),
CONCATENATE(",/*[",AQ$1,"]=*/",IF(ISBLANK(AQ1163),"NULL",CONCATENATE(" '",SUBSTITUTE(AQ1163,"'","''"),"' " ))),
CONCATENATE(",/*[",AR$1,"]=*/",IF(ISBLANK(AR1163),"NULL",CONCATENATE(" '",SUBSTITUTE(AR1163,"'","''"),"' " ))),
CONCATENATE(",/*[",AS$1,"]=*/",IF(ISBLANK(AS1163),"NULL",CONCATENATE(" '",SUBSTITUTE(AS1163,"'","''"),"' " ))),
)</f>
        <v xml:space="preserve">,/*[subclass]=*/NULL,/*[order]=*/ 'Caudovirales' ,/*[suborder]=*/NULL,/*[family]=*/ 'Myoviridae' ,/*[subfamily]=*/ 'Peduovirinae' ,/*[genus]=*/ 'Simpcentumvirus ' ,/*[subgenus]=*/NULL,/*[species]=*/ 'Stenotrophomonas virus Smp131' ,/*[isType]=*/ '1' ,/*[exemplarAccessions]=*/ 'JQ809663.1' ,/*[exemplarName]=*/ 'Stenotrophomonas phage Smp131' ,/*[abbrev]=*/NULL,/*[exemplarIsolate]=*/NULL,/*[isComplete]=*/ 'CG' ,/*[molecule]=*/ 'dsDNA' </v>
      </c>
      <c r="BB1163" s="60" t="str">
        <f t="shared" ref="BB1163:BB1226" si="128">CONCATENATE(
CONCATENATE(",/*[",AT$1,"]=*/",IF(ISBLANK(AT1163),"NULL",CONCATENATE(" '",SUBSTITUTE(AT1163,"'","''"),"' " ))),
CONCATENATE(",/*[",AU$1,"]=*/",IF(ISBLANK(AU1163),"NULL",CONCATENATE(" '",SUBSTITUTE(AU1163,"'","''"),"' " ))),
)</f>
        <v xml:space="preserve">,/*[change]=*/ 'Create new; assign as type species' ,/*[rank]=*/ 'species' </v>
      </c>
    </row>
    <row r="1164" spans="1:54" x14ac:dyDescent="0.2">
      <c r="A11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4" s="14">
        <v>1155</v>
      </c>
      <c r="D1164" s="16" t="s">
        <v>3253</v>
      </c>
      <c r="E1164" s="14" t="s">
        <v>5845</v>
      </c>
      <c r="F1164" s="16" t="s">
        <v>5517</v>
      </c>
      <c r="G1164" s="24"/>
      <c r="H1164" s="24"/>
      <c r="I1164" s="24"/>
      <c r="J1164" s="24"/>
      <c r="K1164" s="24"/>
      <c r="L1164" s="24"/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X1164" s="6"/>
      <c r="Y1164" s="6"/>
      <c r="Z1164" s="6"/>
      <c r="AA1164" s="6"/>
      <c r="AB1164" s="6"/>
      <c r="AC1164" s="6"/>
      <c r="AD1164" s="6"/>
      <c r="AE1164" s="6"/>
      <c r="AF1164" s="6" t="s">
        <v>247</v>
      </c>
      <c r="AG1164" s="6"/>
      <c r="AH1164" s="6" t="s">
        <v>319</v>
      </c>
      <c r="AI1164" s="6" t="s">
        <v>3254</v>
      </c>
      <c r="AJ1164" s="6" t="s">
        <v>3336</v>
      </c>
      <c r="AK1164" s="6"/>
      <c r="AL1164" s="6"/>
      <c r="AM1164" s="11"/>
      <c r="AN1164" s="10"/>
      <c r="AO1164" s="10"/>
      <c r="AP1164" s="10"/>
      <c r="AQ1164" s="10"/>
      <c r="AR1164" s="10"/>
      <c r="AS1164" s="10"/>
      <c r="AT1164" s="10" t="s">
        <v>10</v>
      </c>
      <c r="AU1164" s="10" t="s">
        <v>13</v>
      </c>
      <c r="AV1164" s="10"/>
      <c r="AW1164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'Nampongvirus'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4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4" s="60" t="str">
        <f t="shared" ca="1" si="125"/>
        <v>/*[filename]=*/ 'ICTV MSL Release 35 2019 Changes.2.col_mapped.SQLinsert.xlsx' ,/*[sort]=*/ '1155'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4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4" s="60" t="str">
        <f t="shared" si="127"/>
        <v>,/*[subclass]=*/NULL,/*[order]=*/ 'Caudovirales' ,/*[suborder]=*/NULL,/*[family]=*/ 'Myoviridae' ,/*[subfamily]=*/ 'Peduovirinae' ,/*[genus]=*/ 'Nampongvirus' ,/*[subgenus]=*/NULL,/*[species]=*/NULL,/*[isType]=*/NULL,/*[exemplarAccessions]=*/NULL,/*[exemplarName]=*/NULL,/*[abbrev]=*/NULL,/*[exemplarIsolate]=*/NULL,/*[isComplete]=*/NULL,/*[molecule]=*/NULL</v>
      </c>
      <c r="BB1164" s="60" t="str">
        <f t="shared" si="128"/>
        <v xml:space="preserve">,/*[change]=*/ 'Create new' ,/*[rank]=*/ 'genus' </v>
      </c>
    </row>
    <row r="1165" spans="1:54" x14ac:dyDescent="0.2">
      <c r="A11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5" s="14">
        <v>1156</v>
      </c>
      <c r="D1165" s="16" t="s">
        <v>3253</v>
      </c>
      <c r="E1165" s="14" t="s">
        <v>5845</v>
      </c>
      <c r="F1165" s="16" t="s">
        <v>5517</v>
      </c>
      <c r="G1165" s="24"/>
      <c r="H1165" s="24"/>
      <c r="I1165" s="24"/>
      <c r="J1165" s="24"/>
      <c r="K1165" s="24"/>
      <c r="L1165" s="24"/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X1165" s="6"/>
      <c r="Y1165" s="6"/>
      <c r="Z1165" s="6"/>
      <c r="AA1165" s="6"/>
      <c r="AB1165" s="6"/>
      <c r="AC1165" s="6"/>
      <c r="AD1165" s="6"/>
      <c r="AE1165" s="6"/>
      <c r="AF1165" s="6" t="s">
        <v>247</v>
      </c>
      <c r="AG1165" s="6"/>
      <c r="AH1165" s="6" t="s">
        <v>319</v>
      </c>
      <c r="AI1165" s="6" t="s">
        <v>3254</v>
      </c>
      <c r="AJ1165" s="6" t="s">
        <v>3336</v>
      </c>
      <c r="AK1165" s="6"/>
      <c r="AL1165" s="6" t="s">
        <v>3337</v>
      </c>
      <c r="AM1165" s="5">
        <v>1</v>
      </c>
      <c r="AN1165" s="10" t="s">
        <v>3338</v>
      </c>
      <c r="AO1165" s="10" t="s">
        <v>3339</v>
      </c>
      <c r="AP1165" s="10"/>
      <c r="AQ1165" s="10"/>
      <c r="AR1165" s="10" t="s">
        <v>8</v>
      </c>
      <c r="AS1165" s="10" t="s">
        <v>22</v>
      </c>
      <c r="AT1165" s="10" t="s">
        <v>19</v>
      </c>
      <c r="AU1165" s="10" t="s">
        <v>11</v>
      </c>
      <c r="AV1165" s="10"/>
      <c r="AW1165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'Nampongvirus' ,/*[subgenus]=*/NULL,/*[species]=*/ 'Burkholderia virus ST79' ,/*[isType]=*/ '1' ,/*[exemplarAccessions]=*/ 'KC462197.1' ,/*[exemplarName]=*/ 'Burkholderia phage ST79'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5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5" s="60" t="str">
        <f t="shared" ca="1" si="125"/>
        <v>/*[filename]=*/ 'ICTV MSL Release 35 2019 Changes.2.col_mapped.SQLinsert.xlsx' ,/*[sort]=*/ '1156'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5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5" s="60" t="str">
        <f t="shared" si="127"/>
        <v xml:space="preserve">,/*[subclass]=*/NULL,/*[order]=*/ 'Caudovirales' ,/*[suborder]=*/NULL,/*[family]=*/ 'Myoviridae' ,/*[subfamily]=*/ 'Peduovirinae' ,/*[genus]=*/ 'Nampongvirus' ,/*[subgenus]=*/NULL,/*[species]=*/ 'Burkholderia virus ST79' ,/*[isType]=*/ '1' ,/*[exemplarAccessions]=*/ 'KC462197.1' ,/*[exemplarName]=*/ 'Burkholderia phage ST79' ,/*[abbrev]=*/NULL,/*[exemplarIsolate]=*/NULL,/*[isComplete]=*/ 'CG' ,/*[molecule]=*/ 'dsDNA' </v>
      </c>
      <c r="BB1165" s="60" t="str">
        <f t="shared" si="128"/>
        <v xml:space="preserve">,/*[change]=*/ 'Create new; assign as type species' ,/*[rank]=*/ 'species' </v>
      </c>
    </row>
    <row r="1166" spans="1:54" x14ac:dyDescent="0.2">
      <c r="A11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6" s="14">
        <v>1157</v>
      </c>
      <c r="D1166" s="16" t="s">
        <v>3253</v>
      </c>
      <c r="E1166" s="14" t="s">
        <v>5845</v>
      </c>
      <c r="F1166" s="16" t="s">
        <v>5517</v>
      </c>
      <c r="G1166" s="24"/>
      <c r="H1166" s="24"/>
      <c r="I1166" s="24"/>
      <c r="J1166" s="24"/>
      <c r="K1166" s="24"/>
      <c r="L1166" s="24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X1166" s="6"/>
      <c r="Y1166" s="6"/>
      <c r="Z1166" s="6"/>
      <c r="AA1166" s="6"/>
      <c r="AB1166" s="6"/>
      <c r="AC1166" s="6"/>
      <c r="AD1166" s="6"/>
      <c r="AE1166" s="6"/>
      <c r="AF1166" s="6" t="s">
        <v>247</v>
      </c>
      <c r="AG1166" s="6"/>
      <c r="AH1166" s="6" t="s">
        <v>319</v>
      </c>
      <c r="AI1166" s="6" t="s">
        <v>3254</v>
      </c>
      <c r="AJ1166" s="6" t="s">
        <v>3340</v>
      </c>
      <c r="AK1166" s="6"/>
      <c r="AL1166" s="6"/>
      <c r="AM1166" s="11"/>
      <c r="AN1166" s="10"/>
      <c r="AO1166" s="6"/>
      <c r="AP1166" s="10"/>
      <c r="AQ1166" s="10"/>
      <c r="AR1166" s="10"/>
      <c r="AS1166" s="10"/>
      <c r="AT1166" s="10" t="s">
        <v>10</v>
      </c>
      <c r="AU1166" s="10" t="s">
        <v>13</v>
      </c>
      <c r="AV1166" s="10"/>
      <c r="AW1166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'Canoevirus'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6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6" s="60" t="str">
        <f t="shared" ca="1" si="125"/>
        <v>/*[filename]=*/ 'ICTV MSL Release 35 2019 Changes.2.col_mapped.SQLinsert.xlsx' ,/*[sort]=*/ '1157'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6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6" s="60" t="str">
        <f t="shared" si="127"/>
        <v>,/*[subclass]=*/NULL,/*[order]=*/ 'Caudovirales' ,/*[suborder]=*/NULL,/*[family]=*/ 'Myoviridae' ,/*[subfamily]=*/ 'Peduovirinae' ,/*[genus]=*/ 'Canoevirus' ,/*[subgenus]=*/NULL,/*[species]=*/NULL,/*[isType]=*/NULL,/*[exemplarAccessions]=*/NULL,/*[exemplarName]=*/NULL,/*[abbrev]=*/NULL,/*[exemplarIsolate]=*/NULL,/*[isComplete]=*/NULL,/*[molecule]=*/NULL</v>
      </c>
      <c r="BB1166" s="60" t="str">
        <f t="shared" si="128"/>
        <v xml:space="preserve">,/*[change]=*/ 'Create new' ,/*[rank]=*/ 'genus' </v>
      </c>
    </row>
    <row r="1167" spans="1:54" x14ac:dyDescent="0.2">
      <c r="A11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7" s="14">
        <v>1158</v>
      </c>
      <c r="D1167" s="16" t="s">
        <v>3253</v>
      </c>
      <c r="E1167" s="14" t="s">
        <v>5845</v>
      </c>
      <c r="F1167" s="16" t="s">
        <v>5517</v>
      </c>
      <c r="G1167" s="24"/>
      <c r="H1167" s="24"/>
      <c r="I1167" s="24"/>
      <c r="J1167" s="24"/>
      <c r="K1167" s="24"/>
      <c r="L1167" s="24"/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X1167" s="6"/>
      <c r="Y1167" s="6"/>
      <c r="Z1167" s="6"/>
      <c r="AA1167" s="6"/>
      <c r="AB1167" s="6"/>
      <c r="AC1167" s="6"/>
      <c r="AD1167" s="6"/>
      <c r="AE1167" s="6"/>
      <c r="AF1167" s="6" t="s">
        <v>247</v>
      </c>
      <c r="AG1167" s="6"/>
      <c r="AH1167" s="6" t="s">
        <v>319</v>
      </c>
      <c r="AI1167" s="6" t="s">
        <v>3254</v>
      </c>
      <c r="AJ1167" s="6" t="s">
        <v>3340</v>
      </c>
      <c r="AK1167" s="6"/>
      <c r="AL1167" s="6" t="s">
        <v>3341</v>
      </c>
      <c r="AM1167" s="11">
        <v>1</v>
      </c>
      <c r="AN1167" s="10" t="s">
        <v>3342</v>
      </c>
      <c r="AO1167" s="6" t="s">
        <v>3343</v>
      </c>
      <c r="AP1167" s="10"/>
      <c r="AQ1167" s="10"/>
      <c r="AR1167" s="10" t="s">
        <v>29</v>
      </c>
      <c r="AS1167" s="10" t="s">
        <v>22</v>
      </c>
      <c r="AT1167" s="10" t="s">
        <v>19</v>
      </c>
      <c r="AU1167" s="10" t="s">
        <v>11</v>
      </c>
      <c r="AV1167" s="10"/>
      <c r="AW1167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'Canoevirus' ,/*[subgenus]=*/NULL,/*[species]=*/ 'Vibrio virus Canoe' ,/*[isType]=*/ '1' ,/*[exemplarAccessions]=*/ 'MG592573.1' ,/*[exemplarName]=*/ 'Vibrio phage 1.202.O._10N.222.45.E8'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7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7" s="60" t="str">
        <f t="shared" ca="1" si="125"/>
        <v>/*[filename]=*/ 'ICTV MSL Release 35 2019 Changes.2.col_mapped.SQLinsert.xlsx' ,/*[sort]=*/ '1158'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7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7" s="60" t="str">
        <f t="shared" si="127"/>
        <v xml:space="preserve">,/*[subclass]=*/NULL,/*[order]=*/ 'Caudovirales' ,/*[suborder]=*/NULL,/*[family]=*/ 'Myoviridae' ,/*[subfamily]=*/ 'Peduovirinae' ,/*[genus]=*/ 'Canoevirus' ,/*[subgenus]=*/NULL,/*[species]=*/ 'Vibrio virus Canoe' ,/*[isType]=*/ '1' ,/*[exemplarAccessions]=*/ 'MG592573.1' ,/*[exemplarName]=*/ 'Vibrio phage 1.202.O._10N.222.45.E8' ,/*[abbrev]=*/NULL,/*[exemplarIsolate]=*/NULL,/*[isComplete]=*/ 'PG' ,/*[molecule]=*/ 'dsDNA' </v>
      </c>
      <c r="BB1167" s="60" t="str">
        <f t="shared" si="128"/>
        <v xml:space="preserve">,/*[change]=*/ 'Create new; assign as type species' ,/*[rank]=*/ 'species' </v>
      </c>
    </row>
    <row r="1168" spans="1:54" x14ac:dyDescent="0.2">
      <c r="A11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8" s="14">
        <v>1159</v>
      </c>
      <c r="D1168" s="16" t="s">
        <v>3253</v>
      </c>
      <c r="E1168" s="14" t="s">
        <v>5845</v>
      </c>
      <c r="F1168" s="16" t="s">
        <v>5517</v>
      </c>
      <c r="G1168" s="24"/>
      <c r="H1168" s="24"/>
      <c r="I1168" s="24"/>
      <c r="J1168" s="24"/>
      <c r="K1168" s="24"/>
      <c r="L1168" s="24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X1168" s="6"/>
      <c r="Y1168" s="6"/>
      <c r="Z1168" s="6"/>
      <c r="AA1168" s="6"/>
      <c r="AB1168" s="6"/>
      <c r="AC1168" s="6"/>
      <c r="AD1168" s="6"/>
      <c r="AE1168" s="6"/>
      <c r="AF1168" s="6" t="s">
        <v>247</v>
      </c>
      <c r="AG1168" s="6"/>
      <c r="AH1168" s="6" t="s">
        <v>319</v>
      </c>
      <c r="AI1168" s="6" t="s">
        <v>3254</v>
      </c>
      <c r="AJ1168" s="6" t="s">
        <v>3344</v>
      </c>
      <c r="AK1168" s="6"/>
      <c r="AL1168" s="6"/>
      <c r="AM1168" s="11"/>
      <c r="AN1168" s="10"/>
      <c r="AO1168" s="6"/>
      <c r="AP1168" s="10"/>
      <c r="AQ1168" s="10"/>
      <c r="AR1168" s="10"/>
      <c r="AS1168" s="10"/>
      <c r="AT1168" s="10" t="s">
        <v>10</v>
      </c>
      <c r="AU1168" s="10" t="s">
        <v>13</v>
      </c>
      <c r="AV1168" s="10"/>
      <c r="AW1168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8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8" s="60" t="str">
        <f t="shared" ca="1" si="125"/>
        <v>/*[filename]=*/ 'ICTV MSL Release 35 2019 Changes.2.col_mapped.SQLinsert.xlsx' ,/*[sort]=*/ '1159'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8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8" s="60" t="str">
        <f t="shared" si="127"/>
        <v>,/*[subclass]=*/NULL,/*[order]=*/ 'Caudovirales' ,/*[suborder]=*/NULL,/*[family]=*/ 'Myoviridae' ,/*[subfamily]=*/ 'Peduovirinae' ,/*[genus]=*/ 'Eganvirus ' ,/*[subgenus]=*/NULL,/*[species]=*/NULL,/*[isType]=*/NULL,/*[exemplarAccessions]=*/NULL,/*[exemplarName]=*/NULL,/*[abbrev]=*/NULL,/*[exemplarIsolate]=*/NULL,/*[isComplete]=*/NULL,/*[molecule]=*/NULL</v>
      </c>
      <c r="BB1168" s="60" t="str">
        <f t="shared" si="128"/>
        <v xml:space="preserve">,/*[change]=*/ 'Create new' ,/*[rank]=*/ 'genus' </v>
      </c>
    </row>
    <row r="1169" spans="1:54" x14ac:dyDescent="0.2">
      <c r="A11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9" s="14">
        <v>1160</v>
      </c>
      <c r="D1169" s="16" t="s">
        <v>3253</v>
      </c>
      <c r="E1169" s="14" t="s">
        <v>5845</v>
      </c>
      <c r="F1169" s="16" t="s">
        <v>5517</v>
      </c>
      <c r="G1169" s="24"/>
      <c r="H1169" s="24"/>
      <c r="I1169" s="24"/>
      <c r="J1169" s="24"/>
      <c r="K1169" s="24"/>
      <c r="L1169" s="24"/>
      <c r="M1169" s="24"/>
      <c r="N1169" s="24"/>
      <c r="O1169" s="24" t="s">
        <v>247</v>
      </c>
      <c r="P1169" s="24"/>
      <c r="Q1169" s="24" t="s">
        <v>319</v>
      </c>
      <c r="R1169" s="24" t="s">
        <v>3254</v>
      </c>
      <c r="S1169" s="24" t="s">
        <v>3307</v>
      </c>
      <c r="T1169" s="24"/>
      <c r="U1169" s="24" t="s">
        <v>3345</v>
      </c>
      <c r="V1169" s="24"/>
      <c r="X1169" s="6"/>
      <c r="Y1169" s="6"/>
      <c r="Z1169" s="6"/>
      <c r="AA1169" s="6"/>
      <c r="AB1169" s="6"/>
      <c r="AC1169" s="6"/>
      <c r="AD1169" s="6"/>
      <c r="AE1169" s="6"/>
      <c r="AF1169" s="6" t="s">
        <v>247</v>
      </c>
      <c r="AG1169" s="6"/>
      <c r="AH1169" s="6" t="s">
        <v>319</v>
      </c>
      <c r="AI1169" s="6" t="s">
        <v>3254</v>
      </c>
      <c r="AJ1169" s="6" t="s">
        <v>3344</v>
      </c>
      <c r="AK1169" s="6"/>
      <c r="AL1169" s="6" t="s">
        <v>3345</v>
      </c>
      <c r="AM1169" s="11">
        <v>0</v>
      </c>
      <c r="AN1169" s="10" t="s">
        <v>3346</v>
      </c>
      <c r="AO1169" s="6" t="s">
        <v>3347</v>
      </c>
      <c r="AP1169" s="10"/>
      <c r="AQ1169" s="10"/>
      <c r="AR1169" s="10" t="s">
        <v>8</v>
      </c>
      <c r="AS1169" s="10" t="s">
        <v>22</v>
      </c>
      <c r="AT1169" s="10" t="s">
        <v>32</v>
      </c>
      <c r="AU1169" s="10" t="s">
        <v>11</v>
      </c>
      <c r="AV1169" s="10"/>
      <c r="AW1169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'Escherichia virus 186'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 'Escherichia virus 186' ,/*[isType]=*/ '0' ,/*[exemplarAccessions]=*/ 'U32222.1' ,/*[exemplarName]=*/ 'Escherichia phage 186'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69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9" s="60" t="str">
        <f t="shared" ca="1" si="125"/>
        <v xml:space="preserve">/*[filename]=*/ 'ICTV MSL Release 35 2019 Changes.2.col_mapped.SQLinsert.xlsx' ,/*[sort]=*/ '1160'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69" s="60" t="str">
        <f t="shared" si="126"/>
        <v>,/*[srcSubOrder]=*/NULL,/*[srcFamily]=*/ 'Myoviridae' ,/*[srcSubFamily]=*/ 'Peduovirinae' ,/*[srcGenus]=*/ 'Peduovirus' ,/*[srcSubgenus]=*/NULL,/*[srcSpecies]=*/ 'Escherichia virus 186' ,/*[srcIstype]=*/NULL,/*[empty1]=*/NULL,/*[realm]=*/NULL,/*[subrealm]=*/NULL,/*[kingdom]=*/NULL,/*[subkingdom]=*/NULL,/*[phylum]=*/NULL,/*[Subphylum]=*/NULL,/*[class]=*/NULL</v>
      </c>
      <c r="BA1169" s="60" t="str">
        <f t="shared" si="127"/>
        <v xml:space="preserve">,/*[subclass]=*/NULL,/*[order]=*/ 'Caudovirales' ,/*[suborder]=*/NULL,/*[family]=*/ 'Myoviridae' ,/*[subfamily]=*/ 'Peduovirinae' ,/*[genus]=*/ 'Eganvirus ' ,/*[subgenus]=*/NULL,/*[species]=*/ 'Escherichia virus 186' ,/*[isType]=*/ '0' ,/*[exemplarAccessions]=*/ 'U32222.1' ,/*[exemplarName]=*/ 'Escherichia phage 186' ,/*[abbrev]=*/NULL,/*[exemplarIsolate]=*/NULL,/*[isComplete]=*/ 'CG' ,/*[molecule]=*/ 'dsDNA' </v>
      </c>
      <c r="BB1169" s="60" t="str">
        <f t="shared" si="128"/>
        <v xml:space="preserve">,/*[change]=*/ 'Move' ,/*[rank]=*/ 'species' </v>
      </c>
    </row>
    <row r="1170" spans="1:54" x14ac:dyDescent="0.2">
      <c r="A11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0" s="14">
        <v>1161</v>
      </c>
      <c r="D1170" s="16" t="s">
        <v>3253</v>
      </c>
      <c r="E1170" s="14" t="s">
        <v>5845</v>
      </c>
      <c r="F1170" s="16" t="s">
        <v>5517</v>
      </c>
      <c r="G1170" s="24"/>
      <c r="H1170" s="24"/>
      <c r="I1170" s="24"/>
      <c r="J1170" s="24"/>
      <c r="K1170" s="24"/>
      <c r="L1170" s="24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X1170" s="6"/>
      <c r="Y1170" s="6"/>
      <c r="Z1170" s="6"/>
      <c r="AA1170" s="6"/>
      <c r="AB1170" s="6"/>
      <c r="AC1170" s="6"/>
      <c r="AD1170" s="6"/>
      <c r="AE1170" s="6"/>
      <c r="AF1170" s="6" t="s">
        <v>247</v>
      </c>
      <c r="AG1170" s="6"/>
      <c r="AH1170" s="6" t="s">
        <v>319</v>
      </c>
      <c r="AI1170" s="6" t="s">
        <v>3254</v>
      </c>
      <c r="AJ1170" s="6" t="s">
        <v>3344</v>
      </c>
      <c r="AK1170" s="6"/>
      <c r="AL1170" s="6" t="s">
        <v>3348</v>
      </c>
      <c r="AM1170" s="11">
        <v>0</v>
      </c>
      <c r="AN1170" s="10" t="s">
        <v>3349</v>
      </c>
      <c r="AO1170" s="6" t="s">
        <v>3350</v>
      </c>
      <c r="AP1170" s="10"/>
      <c r="AQ1170" s="10"/>
      <c r="AR1170" s="10" t="s">
        <v>8</v>
      </c>
      <c r="AS1170" s="10" t="s">
        <v>22</v>
      </c>
      <c r="AT1170" s="10" t="s">
        <v>10</v>
      </c>
      <c r="AU1170" s="10" t="s">
        <v>11</v>
      </c>
      <c r="AV1170" s="10"/>
      <c r="AW1170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 'Salmonella virus SEN1' ,/*[isType]=*/ '0' ,/*[exemplarAccessions]=*/ 'KT630644.2' ,/*[exemplarName]=*/ 'Salmonella phage SEN1'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70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0" s="60" t="str">
        <f t="shared" ca="1" si="125"/>
        <v>/*[filename]=*/ 'ICTV MSL Release 35 2019 Changes.2.col_mapped.SQLinsert.xlsx' ,/*[sort]=*/ '1161'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0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0" s="60" t="str">
        <f t="shared" si="127"/>
        <v xml:space="preserve">,/*[subclass]=*/NULL,/*[order]=*/ 'Caudovirales' ,/*[suborder]=*/NULL,/*[family]=*/ 'Myoviridae' ,/*[subfamily]=*/ 'Peduovirinae' ,/*[genus]=*/ 'Eganvirus ' ,/*[subgenus]=*/NULL,/*[species]=*/ 'Salmonella virus SEN1' ,/*[isType]=*/ '0' ,/*[exemplarAccessions]=*/ 'KT630644.2' ,/*[exemplarName]=*/ 'Salmonella phage SEN1' ,/*[abbrev]=*/NULL,/*[exemplarIsolate]=*/NULL,/*[isComplete]=*/ 'CG' ,/*[molecule]=*/ 'dsDNA' </v>
      </c>
      <c r="BB1170" s="60" t="str">
        <f t="shared" si="128"/>
        <v xml:space="preserve">,/*[change]=*/ 'Create new' ,/*[rank]=*/ 'species' </v>
      </c>
    </row>
    <row r="1171" spans="1:54" x14ac:dyDescent="0.2">
      <c r="A11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1" s="14">
        <v>1162</v>
      </c>
      <c r="D1171" s="16" t="s">
        <v>3253</v>
      </c>
      <c r="E1171" s="14" t="s">
        <v>5845</v>
      </c>
      <c r="F1171" s="16" t="s">
        <v>5517</v>
      </c>
      <c r="G1171" s="24"/>
      <c r="H1171" s="24"/>
      <c r="I1171" s="24"/>
      <c r="J1171" s="24"/>
      <c r="K1171" s="24"/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X1171" s="6"/>
      <c r="Y1171" s="6"/>
      <c r="Z1171" s="6"/>
      <c r="AA1171" s="6"/>
      <c r="AB1171" s="6"/>
      <c r="AC1171" s="6"/>
      <c r="AD1171" s="6"/>
      <c r="AE1171" s="6"/>
      <c r="AF1171" s="6" t="s">
        <v>247</v>
      </c>
      <c r="AG1171" s="6"/>
      <c r="AH1171" s="6" t="s">
        <v>319</v>
      </c>
      <c r="AI1171" s="6" t="s">
        <v>3254</v>
      </c>
      <c r="AJ1171" s="6" t="s">
        <v>3344</v>
      </c>
      <c r="AK1171" s="6"/>
      <c r="AL1171" s="6" t="s">
        <v>3351</v>
      </c>
      <c r="AM1171" s="11">
        <v>1</v>
      </c>
      <c r="AN1171" s="10" t="s">
        <v>3352</v>
      </c>
      <c r="AO1171" s="6" t="s">
        <v>3353</v>
      </c>
      <c r="AP1171" s="10"/>
      <c r="AQ1171" s="10"/>
      <c r="AR1171" s="10" t="s">
        <v>8</v>
      </c>
      <c r="AS1171" s="10" t="s">
        <v>22</v>
      </c>
      <c r="AT1171" s="10" t="s">
        <v>10</v>
      </c>
      <c r="AU1171" s="10" t="s">
        <v>11</v>
      </c>
      <c r="AV1171" s="10"/>
      <c r="AW1171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 'Erwinia virus EtG' ,/*[isType]=*/ '1' ,/*[exemplarAccessions]=*/ 'MF276773.2' ,/*[exemplarName]=*/ 'Erwinia phage EtG'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71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1" s="60" t="str">
        <f t="shared" ca="1" si="125"/>
        <v>/*[filename]=*/ 'ICTV MSL Release 35 2019 Changes.2.col_mapped.SQLinsert.xlsx' ,/*[sort]=*/ '1162'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1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1" s="60" t="str">
        <f t="shared" si="127"/>
        <v xml:space="preserve">,/*[subclass]=*/NULL,/*[order]=*/ 'Caudovirales' ,/*[suborder]=*/NULL,/*[family]=*/ 'Myoviridae' ,/*[subfamily]=*/ 'Peduovirinae' ,/*[genus]=*/ 'Eganvirus ' ,/*[subgenus]=*/NULL,/*[species]=*/ 'Erwinia virus EtG' ,/*[isType]=*/ '1' ,/*[exemplarAccessions]=*/ 'MF276773.2' ,/*[exemplarName]=*/ 'Erwinia phage EtG' ,/*[abbrev]=*/NULL,/*[exemplarIsolate]=*/NULL,/*[isComplete]=*/ 'CG' ,/*[molecule]=*/ 'dsDNA' </v>
      </c>
      <c r="BB1171" s="60" t="str">
        <f t="shared" si="128"/>
        <v xml:space="preserve">,/*[change]=*/ 'Create new' ,/*[rank]=*/ 'species' </v>
      </c>
    </row>
    <row r="1172" spans="1:54" x14ac:dyDescent="0.2">
      <c r="A11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2" s="14">
        <v>1163</v>
      </c>
      <c r="D1172" s="16" t="s">
        <v>3253</v>
      </c>
      <c r="E1172" s="14" t="s">
        <v>5845</v>
      </c>
      <c r="F1172" s="16" t="s">
        <v>5517</v>
      </c>
      <c r="G1172" s="24"/>
      <c r="H1172" s="24"/>
      <c r="I1172" s="24"/>
      <c r="J1172" s="24"/>
      <c r="K1172" s="24"/>
      <c r="L1172" s="24"/>
      <c r="M1172" s="24"/>
      <c r="N1172" s="24"/>
      <c r="O1172" s="24" t="s">
        <v>247</v>
      </c>
      <c r="P1172" s="24"/>
      <c r="Q1172" s="24" t="s">
        <v>319</v>
      </c>
      <c r="R1172" s="24" t="s">
        <v>3254</v>
      </c>
      <c r="S1172" s="24" t="s">
        <v>3307</v>
      </c>
      <c r="T1172" s="24"/>
      <c r="U1172" s="24" t="s">
        <v>3354</v>
      </c>
      <c r="V1172" s="24"/>
      <c r="X1172" s="6"/>
      <c r="Y1172" s="6"/>
      <c r="Z1172" s="6"/>
      <c r="AA1172" s="6"/>
      <c r="AB1172" s="6"/>
      <c r="AC1172" s="6"/>
      <c r="AD1172" s="6"/>
      <c r="AE1172" s="6"/>
      <c r="AF1172" s="6" t="s">
        <v>247</v>
      </c>
      <c r="AG1172" s="6"/>
      <c r="AH1172" s="6" t="s">
        <v>319</v>
      </c>
      <c r="AI1172" s="6" t="s">
        <v>3254</v>
      </c>
      <c r="AJ1172" s="6" t="s">
        <v>3356</v>
      </c>
      <c r="AK1172" s="6"/>
      <c r="AL1172" s="6" t="s">
        <v>3354</v>
      </c>
      <c r="AM1172" s="11">
        <v>0</v>
      </c>
      <c r="AN1172" s="10" t="s">
        <v>3355</v>
      </c>
      <c r="AO1172" s="6" t="s">
        <v>3357</v>
      </c>
      <c r="AP1172" s="10"/>
      <c r="AQ1172" s="10"/>
      <c r="AR1172" s="10" t="s">
        <v>8</v>
      </c>
      <c r="AS1172" s="10" t="s">
        <v>22</v>
      </c>
      <c r="AT1172" s="10" t="s">
        <v>32</v>
      </c>
      <c r="AU1172" s="10" t="s">
        <v>11</v>
      </c>
      <c r="AV1172" s="10"/>
      <c r="AW1172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PsP3'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'Eganvirus' ,/*[subgenus]=*/NULL,/*[species]=*/ 'Salmonella virus PsP3' ,/*[isType]=*/ '0' ,/*[exemplarAccessions]=*/ 'AY135486.1' ,/*[exemplarName]=*/ 'Salmonella phage PsP3'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72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2" s="60" t="str">
        <f t="shared" ca="1" si="125"/>
        <v xml:space="preserve">/*[filename]=*/ 'ICTV MSL Release 35 2019 Changes.2.col_mapped.SQLinsert.xlsx' ,/*[sort]=*/ '1163'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2" s="60" t="str">
        <f t="shared" si="126"/>
        <v>,/*[srcSubOrder]=*/NULL,/*[srcFamily]=*/ 'Myoviridae' ,/*[srcSubFamily]=*/ 'Peduovirinae' ,/*[srcGenus]=*/ 'Peduovirus' ,/*[srcSubgenus]=*/NULL,/*[srcSpecies]=*/ 'Salmonella virus PsP3' ,/*[srcIstype]=*/NULL,/*[empty1]=*/NULL,/*[realm]=*/NULL,/*[subrealm]=*/NULL,/*[kingdom]=*/NULL,/*[subkingdom]=*/NULL,/*[phylum]=*/NULL,/*[Subphylum]=*/NULL,/*[class]=*/NULL</v>
      </c>
      <c r="BA1172" s="60" t="str">
        <f t="shared" si="127"/>
        <v xml:space="preserve">,/*[subclass]=*/NULL,/*[order]=*/ 'Caudovirales' ,/*[suborder]=*/NULL,/*[family]=*/ 'Myoviridae' ,/*[subfamily]=*/ 'Peduovirinae' ,/*[genus]=*/ 'Eganvirus' ,/*[subgenus]=*/NULL,/*[species]=*/ 'Salmonella virus PsP3' ,/*[isType]=*/ '0' ,/*[exemplarAccessions]=*/ 'AY135486.1' ,/*[exemplarName]=*/ 'Salmonella phage PsP3' ,/*[abbrev]=*/NULL,/*[exemplarIsolate]=*/NULL,/*[isComplete]=*/ 'CG' ,/*[molecule]=*/ 'dsDNA' </v>
      </c>
      <c r="BB1172" s="60" t="str">
        <f t="shared" si="128"/>
        <v xml:space="preserve">,/*[change]=*/ 'Move' ,/*[rank]=*/ 'species' </v>
      </c>
    </row>
    <row r="1173" spans="1:54" x14ac:dyDescent="0.2">
      <c r="A11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3" s="14">
        <v>1164</v>
      </c>
      <c r="D1173" s="16" t="s">
        <v>3253</v>
      </c>
      <c r="E1173" s="14" t="s">
        <v>5845</v>
      </c>
      <c r="F1173" s="16" t="s">
        <v>5517</v>
      </c>
      <c r="G1173" s="24"/>
      <c r="H1173" s="24"/>
      <c r="I1173" s="24"/>
      <c r="J1173" s="24"/>
      <c r="K1173" s="24"/>
      <c r="L1173" s="24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X1173" s="6"/>
      <c r="Y1173" s="6"/>
      <c r="Z1173" s="6"/>
      <c r="AA1173" s="6"/>
      <c r="AB1173" s="6"/>
      <c r="AC1173" s="6"/>
      <c r="AD1173" s="6"/>
      <c r="AE1173" s="6"/>
      <c r="AF1173" s="6" t="s">
        <v>247</v>
      </c>
      <c r="AG1173" s="6"/>
      <c r="AH1173" s="6" t="s">
        <v>319</v>
      </c>
      <c r="AI1173" s="6" t="s">
        <v>3254</v>
      </c>
      <c r="AJ1173" s="6" t="s">
        <v>3358</v>
      </c>
      <c r="AK1173" s="6"/>
      <c r="AL1173" s="6"/>
      <c r="AM1173" s="11"/>
      <c r="AN1173" s="10"/>
      <c r="AO1173" s="10"/>
      <c r="AP1173" s="10"/>
      <c r="AQ1173" s="10"/>
      <c r="AR1173" s="10"/>
      <c r="AS1173" s="10"/>
      <c r="AT1173" s="10" t="s">
        <v>10</v>
      </c>
      <c r="AU1173" s="10" t="s">
        <v>13</v>
      </c>
      <c r="AV1173" s="10"/>
      <c r="AW1173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'Baylorvirus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73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3" s="60" t="str">
        <f t="shared" ca="1" si="125"/>
        <v>/*[filename]=*/ 'ICTV MSL Release 35 2019 Changes.2.col_mapped.SQLinsert.xlsx' ,/*[sort]=*/ '1164'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3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3" s="60" t="str">
        <f t="shared" si="127"/>
        <v>,/*[subclass]=*/NULL,/*[order]=*/ 'Caudovirales' ,/*[suborder]=*/NULL,/*[family]=*/ 'Myoviridae' ,/*[subfamily]=*/ 'Peduovirinae' ,/*[genus]=*/ 'Baylorvirus ' ,/*[subgenus]=*/NULL,/*[species]=*/NULL,/*[isType]=*/NULL,/*[exemplarAccessions]=*/NULL,/*[exemplarName]=*/NULL,/*[abbrev]=*/NULL,/*[exemplarIsolate]=*/NULL,/*[isComplete]=*/NULL,/*[molecule]=*/NULL</v>
      </c>
      <c r="BB1173" s="60" t="str">
        <f t="shared" si="128"/>
        <v xml:space="preserve">,/*[change]=*/ 'Create new' ,/*[rank]=*/ 'genus' </v>
      </c>
    </row>
    <row r="1174" spans="1:54" x14ac:dyDescent="0.2">
      <c r="A11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4" s="14">
        <v>1165</v>
      </c>
      <c r="D1174" s="16" t="s">
        <v>3253</v>
      </c>
      <c r="E1174" s="14" t="s">
        <v>5845</v>
      </c>
      <c r="F1174" s="16" t="s">
        <v>5517</v>
      </c>
      <c r="G1174" s="24"/>
      <c r="H1174" s="24"/>
      <c r="I1174" s="24"/>
      <c r="J1174" s="24"/>
      <c r="K1174" s="24"/>
      <c r="L1174" s="24"/>
      <c r="M1174" s="24"/>
      <c r="N1174" s="24"/>
      <c r="O1174" s="24" t="s">
        <v>247</v>
      </c>
      <c r="P1174" s="24"/>
      <c r="Q1174" s="24" t="s">
        <v>319</v>
      </c>
      <c r="R1174" s="24" t="s">
        <v>3254</v>
      </c>
      <c r="S1174" s="24" t="s">
        <v>3307</v>
      </c>
      <c r="T1174" s="24"/>
      <c r="U1174" s="24" t="s">
        <v>3359</v>
      </c>
      <c r="V1174" s="24"/>
      <c r="X1174" s="6"/>
      <c r="Y1174" s="6"/>
      <c r="Z1174" s="6"/>
      <c r="AA1174" s="6"/>
      <c r="AB1174" s="6"/>
      <c r="AC1174" s="6"/>
      <c r="AD1174" s="6"/>
      <c r="AE1174" s="6"/>
      <c r="AF1174" s="6" t="s">
        <v>247</v>
      </c>
      <c r="AG1174" s="6"/>
      <c r="AH1174" s="6" t="s">
        <v>319</v>
      </c>
      <c r="AI1174" s="6" t="s">
        <v>3254</v>
      </c>
      <c r="AJ1174" s="6" t="s">
        <v>3358</v>
      </c>
      <c r="AK1174" s="6"/>
      <c r="AL1174" s="6" t="s">
        <v>3359</v>
      </c>
      <c r="AM1174" s="5">
        <v>1</v>
      </c>
      <c r="AN1174" s="10" t="s">
        <v>3360</v>
      </c>
      <c r="AO1174" s="10" t="s">
        <v>3361</v>
      </c>
      <c r="AP1174" s="10"/>
      <c r="AQ1174" s="10"/>
      <c r="AR1174" s="10" t="s">
        <v>8</v>
      </c>
      <c r="AS1174" s="10" t="s">
        <v>22</v>
      </c>
      <c r="AT1174" s="10" t="s">
        <v>5246</v>
      </c>
      <c r="AU1174" s="10" t="s">
        <v>11</v>
      </c>
      <c r="AV1174" s="10"/>
      <c r="AW1174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'Mannheimia virus PHL101'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'Baylorvirus ' ,/*[subgenus]=*/NULL,/*[species]=*/ 'Mannheimia virus PHL101' ,/*[isType]=*/ '1' ,/*[exemplarAccessions]=*/ 'DQ426904.1' ,/*[exemplarName]=*/ 'Mannheimia phage PHL101'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74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4" s="60" t="str">
        <f t="shared" ca="1" si="125"/>
        <v xml:space="preserve">/*[filename]=*/ 'ICTV MSL Release 35 2019 Changes.2.col_mapped.SQLinsert.xlsx' ,/*[sort]=*/ '1165'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4" s="60" t="str">
        <f t="shared" si="126"/>
        <v>,/*[srcSubOrder]=*/NULL,/*[srcFamily]=*/ 'Myoviridae' ,/*[srcSubFamily]=*/ 'Peduovirinae' ,/*[srcGenus]=*/ 'Peduovirus' ,/*[srcSubgenus]=*/NULL,/*[srcSpecies]=*/ 'Mannheimia virus PHL101' ,/*[srcIstype]=*/NULL,/*[empty1]=*/NULL,/*[realm]=*/NULL,/*[subrealm]=*/NULL,/*[kingdom]=*/NULL,/*[subkingdom]=*/NULL,/*[phylum]=*/NULL,/*[Subphylum]=*/NULL,/*[class]=*/NULL</v>
      </c>
      <c r="BA1174" s="60" t="str">
        <f t="shared" si="127"/>
        <v xml:space="preserve">,/*[subclass]=*/NULL,/*[order]=*/ 'Caudovirales' ,/*[suborder]=*/NULL,/*[family]=*/ 'Myoviridae' ,/*[subfamily]=*/ 'Peduovirinae' ,/*[genus]=*/ 'Baylorvirus ' ,/*[subgenus]=*/NULL,/*[species]=*/ 'Mannheimia virus PHL101' ,/*[isType]=*/ '1' ,/*[exemplarAccessions]=*/ 'DQ426904.1' ,/*[exemplarName]=*/ 'Mannheimia phage PHL101' ,/*[abbrev]=*/NULL,/*[exemplarIsolate]=*/NULL,/*[isComplete]=*/ 'CG' ,/*[molecule]=*/ 'dsDNA' </v>
      </c>
      <c r="BB1174" s="60" t="str">
        <f t="shared" si="128"/>
        <v xml:space="preserve">,/*[change]=*/ 'Move; assign as type species' ,/*[rank]=*/ 'species' </v>
      </c>
    </row>
    <row r="1175" spans="1:54" x14ac:dyDescent="0.2">
      <c r="A11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5" s="14">
        <v>1166</v>
      </c>
      <c r="D1175" s="16" t="s">
        <v>3253</v>
      </c>
      <c r="E1175" s="14" t="s">
        <v>5845</v>
      </c>
      <c r="F1175" s="16" t="s">
        <v>5517</v>
      </c>
      <c r="G1175" s="24"/>
      <c r="H1175" s="24"/>
      <c r="I1175" s="24"/>
      <c r="J1175" s="24"/>
      <c r="K1175" s="24"/>
      <c r="L1175" s="24"/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X1175" s="6"/>
      <c r="Y1175" s="6"/>
      <c r="Z1175" s="6"/>
      <c r="AA1175" s="6"/>
      <c r="AB1175" s="6"/>
      <c r="AC1175" s="6"/>
      <c r="AD1175" s="6"/>
      <c r="AE1175" s="6"/>
      <c r="AF1175" s="6" t="s">
        <v>247</v>
      </c>
      <c r="AG1175" s="6"/>
      <c r="AH1175" s="6" t="s">
        <v>319</v>
      </c>
      <c r="AI1175" s="6" t="s">
        <v>3254</v>
      </c>
      <c r="AJ1175" s="6" t="s">
        <v>3358</v>
      </c>
      <c r="AK1175" s="6"/>
      <c r="AL1175" s="6" t="s">
        <v>3362</v>
      </c>
      <c r="AM1175" s="11">
        <v>0</v>
      </c>
      <c r="AN1175" s="10" t="s">
        <v>3363</v>
      </c>
      <c r="AO1175" s="10" t="s">
        <v>3364</v>
      </c>
      <c r="AP1175" s="10"/>
      <c r="AQ1175" s="10"/>
      <c r="AR1175" s="10" t="s">
        <v>8</v>
      </c>
      <c r="AS1175" s="10" t="s">
        <v>22</v>
      </c>
      <c r="AT1175" s="10" t="s">
        <v>10</v>
      </c>
      <c r="AU1175" s="10" t="s">
        <v>11</v>
      </c>
      <c r="AV1175" s="10"/>
      <c r="AW1175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'Baylorvirus ' ,/*[subgenus]=*/NULL,/*[species]=*/ 'Mannheimia virus 1127AP1' ,/*[isType]=*/ '0' ,/*[exemplarAccessions]=*/ 'KP137436.1' ,/*[exemplarName]=*/ 'Mannheimia phage vB_MhM_1127AP1'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75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5" s="60" t="str">
        <f t="shared" ca="1" si="125"/>
        <v>/*[filename]=*/ 'ICTV MSL Release 35 2019 Changes.2.col_mapped.SQLinsert.xlsx' ,/*[sort]=*/ '1166'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5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5" s="60" t="str">
        <f t="shared" si="127"/>
        <v xml:space="preserve">,/*[subclass]=*/NULL,/*[order]=*/ 'Caudovirales' ,/*[suborder]=*/NULL,/*[family]=*/ 'Myoviridae' ,/*[subfamily]=*/ 'Peduovirinae' ,/*[genus]=*/ 'Baylorvirus ' ,/*[subgenus]=*/NULL,/*[species]=*/ 'Mannheimia virus 1127AP1' ,/*[isType]=*/ '0' ,/*[exemplarAccessions]=*/ 'KP137436.1' ,/*[exemplarName]=*/ 'Mannheimia phage vB_MhM_1127AP1' ,/*[abbrev]=*/NULL,/*[exemplarIsolate]=*/NULL,/*[isComplete]=*/ 'CG' ,/*[molecule]=*/ 'dsDNA' </v>
      </c>
      <c r="BB1175" s="60" t="str">
        <f t="shared" si="128"/>
        <v xml:space="preserve">,/*[change]=*/ 'Create new' ,/*[rank]=*/ 'species' </v>
      </c>
    </row>
    <row r="1176" spans="1:54" x14ac:dyDescent="0.2">
      <c r="A11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6" s="14">
        <v>1167</v>
      </c>
      <c r="D1176" s="16" t="s">
        <v>3253</v>
      </c>
      <c r="E1176" s="14" t="s">
        <v>5845</v>
      </c>
      <c r="F1176" s="16" t="s">
        <v>5517</v>
      </c>
      <c r="G1176" s="24"/>
      <c r="H1176" s="24"/>
      <c r="I1176" s="24"/>
      <c r="J1176" s="24"/>
      <c r="K1176" s="24"/>
      <c r="L1176" s="24"/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X1176" s="6"/>
      <c r="Y1176" s="6"/>
      <c r="Z1176" s="6"/>
      <c r="AA1176" s="6"/>
      <c r="AB1176" s="6"/>
      <c r="AC1176" s="6"/>
      <c r="AD1176" s="6"/>
      <c r="AE1176" s="6"/>
      <c r="AF1176" s="6" t="s">
        <v>247</v>
      </c>
      <c r="AG1176" s="6"/>
      <c r="AH1176" s="6" t="s">
        <v>319</v>
      </c>
      <c r="AI1176" s="6" t="s">
        <v>3254</v>
      </c>
      <c r="AJ1176" s="6" t="s">
        <v>3365</v>
      </c>
      <c r="AK1176" s="6"/>
      <c r="AL1176" s="6"/>
      <c r="AM1176" s="11"/>
      <c r="AN1176" s="10"/>
      <c r="AO1176" s="10"/>
      <c r="AP1176" s="10"/>
      <c r="AQ1176" s="10"/>
      <c r="AR1176" s="10"/>
      <c r="AS1176" s="10"/>
      <c r="AT1176" s="10" t="s">
        <v>10</v>
      </c>
      <c r="AU1176" s="10" t="s">
        <v>13</v>
      </c>
      <c r="AV1176" s="10"/>
      <c r="AW1176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76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6" s="60" t="str">
        <f t="shared" ca="1" si="125"/>
        <v>/*[filename]=*/ 'ICTV MSL Release 35 2019 Changes.2.col_mapped.SQLinsert.xlsx' ,/*[sort]=*/ '1167'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6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6" s="60" t="str">
        <f t="shared" si="127"/>
        <v>,/*[subclass]=*/NULL,/*[order]=*/ 'Caudovirales' ,/*[suborder]=*/NULL,/*[family]=*/ 'Myoviridae' ,/*[subfamily]=*/ 'Peduovirinae' ,/*[genus]=*/ 'Tigrvirus ' ,/*[subgenus]=*/NULL,/*[species]=*/NULL,/*[isType]=*/NULL,/*[exemplarAccessions]=*/NULL,/*[exemplarName]=*/NULL,/*[abbrev]=*/NULL,/*[exemplarIsolate]=*/NULL,/*[isComplete]=*/NULL,/*[molecule]=*/NULL</v>
      </c>
      <c r="BB1176" s="60" t="str">
        <f t="shared" si="128"/>
        <v xml:space="preserve">,/*[change]=*/ 'Create new' ,/*[rank]=*/ 'genus' </v>
      </c>
    </row>
    <row r="1177" spans="1:54" x14ac:dyDescent="0.2">
      <c r="A11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7" s="14">
        <v>1168</v>
      </c>
      <c r="D1177" s="16" t="s">
        <v>3253</v>
      </c>
      <c r="E1177" s="14" t="s">
        <v>5845</v>
      </c>
      <c r="F1177" s="16" t="s">
        <v>5517</v>
      </c>
      <c r="G1177" s="24"/>
      <c r="H1177" s="24"/>
      <c r="I1177" s="24"/>
      <c r="J1177" s="24"/>
      <c r="K1177" s="24"/>
      <c r="L1177" s="24"/>
      <c r="M1177" s="24"/>
      <c r="N1177" s="24"/>
      <c r="O1177" s="24" t="s">
        <v>247</v>
      </c>
      <c r="P1177" s="24"/>
      <c r="Q1177" s="24" t="s">
        <v>319</v>
      </c>
      <c r="R1177" s="24" t="s">
        <v>3254</v>
      </c>
      <c r="S1177" s="24" t="s">
        <v>3307</v>
      </c>
      <c r="T1177" s="24"/>
      <c r="U1177" s="24" t="s">
        <v>3366</v>
      </c>
      <c r="V1177" s="24"/>
      <c r="X1177" s="6"/>
      <c r="Y1177" s="6"/>
      <c r="Z1177" s="6"/>
      <c r="AA1177" s="6"/>
      <c r="AB1177" s="6"/>
      <c r="AC1177" s="6"/>
      <c r="AD1177" s="6"/>
      <c r="AE1177" s="6"/>
      <c r="AF1177" s="6" t="s">
        <v>247</v>
      </c>
      <c r="AG1177" s="6"/>
      <c r="AH1177" s="6" t="s">
        <v>319</v>
      </c>
      <c r="AI1177" s="6" t="s">
        <v>3254</v>
      </c>
      <c r="AJ1177" s="6" t="s">
        <v>3365</v>
      </c>
      <c r="AK1177" s="6"/>
      <c r="AL1177" s="6" t="s">
        <v>3366</v>
      </c>
      <c r="AM1177" s="5">
        <v>1</v>
      </c>
      <c r="AN1177" s="10" t="s">
        <v>3367</v>
      </c>
      <c r="AO1177" s="10" t="s">
        <v>3368</v>
      </c>
      <c r="AP1177" s="10"/>
      <c r="AQ1177" s="10"/>
      <c r="AR1177" s="10" t="s">
        <v>8</v>
      </c>
      <c r="AS1177" s="10" t="s">
        <v>22</v>
      </c>
      <c r="AT1177" s="10" t="s">
        <v>5246</v>
      </c>
      <c r="AU1177" s="10" t="s">
        <v>11</v>
      </c>
      <c r="AV1177" s="10"/>
      <c r="AW1177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'Burkholderia virus phi52237'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phi52237' ,/*[isType]=*/ '1' ,/*[exemplarAccessions]=*/ 'DQ087285.2' ,/*[exemplarName]=*/ 'Burkholderia pseudomallei phage phi52237'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77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7" s="60" t="str">
        <f t="shared" ca="1" si="125"/>
        <v xml:space="preserve">/*[filename]=*/ 'ICTV MSL Release 35 2019 Changes.2.col_mapped.SQLinsert.xlsx' ,/*[sort]=*/ '1168'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7" s="60" t="str">
        <f t="shared" si="126"/>
        <v>,/*[srcSubOrder]=*/NULL,/*[srcFamily]=*/ 'Myoviridae' ,/*[srcSubFamily]=*/ 'Peduovirinae' ,/*[srcGenus]=*/ 'Peduovirus' ,/*[srcSubgenus]=*/NULL,/*[srcSpecies]=*/ 'Burkholderia virus phi52237' ,/*[srcIstype]=*/NULL,/*[empty1]=*/NULL,/*[realm]=*/NULL,/*[subrealm]=*/NULL,/*[kingdom]=*/NULL,/*[subkingdom]=*/NULL,/*[phylum]=*/NULL,/*[Subphylum]=*/NULL,/*[class]=*/NULL</v>
      </c>
      <c r="BA1177" s="60" t="str">
        <f t="shared" si="127"/>
        <v xml:space="preserve">,/*[subclass]=*/NULL,/*[order]=*/ 'Caudovirales' ,/*[suborder]=*/NULL,/*[family]=*/ 'Myoviridae' ,/*[subfamily]=*/ 'Peduovirinae' ,/*[genus]=*/ 'Tigrvirus ' ,/*[subgenus]=*/NULL,/*[species]=*/ 'Burkholderia virus phi52237' ,/*[isType]=*/ '1' ,/*[exemplarAccessions]=*/ 'DQ087285.2' ,/*[exemplarName]=*/ 'Burkholderia pseudomallei phage phi52237' ,/*[abbrev]=*/NULL,/*[exemplarIsolate]=*/NULL,/*[isComplete]=*/ 'CG' ,/*[molecule]=*/ 'dsDNA' </v>
      </c>
      <c r="BB1177" s="60" t="str">
        <f t="shared" si="128"/>
        <v xml:space="preserve">,/*[change]=*/ 'Move; assign as type species' ,/*[rank]=*/ 'species' </v>
      </c>
    </row>
    <row r="1178" spans="1:54" x14ac:dyDescent="0.2">
      <c r="A11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8" s="14">
        <v>1169</v>
      </c>
      <c r="D1178" s="16" t="s">
        <v>3253</v>
      </c>
      <c r="E1178" s="14" t="s">
        <v>5845</v>
      </c>
      <c r="F1178" s="16" t="s">
        <v>5517</v>
      </c>
      <c r="G1178" s="24"/>
      <c r="H1178" s="24"/>
      <c r="I1178" s="24"/>
      <c r="J1178" s="24"/>
      <c r="K1178" s="24"/>
      <c r="L1178" s="24"/>
      <c r="M1178" s="24"/>
      <c r="N1178" s="24"/>
      <c r="O1178" s="24" t="s">
        <v>247</v>
      </c>
      <c r="P1178" s="24"/>
      <c r="Q1178" s="24" t="s">
        <v>319</v>
      </c>
      <c r="R1178" s="24" t="s">
        <v>3254</v>
      </c>
      <c r="S1178" s="24" t="s">
        <v>3307</v>
      </c>
      <c r="T1178" s="24"/>
      <c r="U1178" s="24" t="s">
        <v>3370</v>
      </c>
      <c r="V1178" s="24"/>
      <c r="X1178" s="6"/>
      <c r="Y1178" s="6"/>
      <c r="Z1178" s="6"/>
      <c r="AA1178" s="6"/>
      <c r="AB1178" s="6"/>
      <c r="AC1178" s="6"/>
      <c r="AD1178" s="6"/>
      <c r="AE1178" s="6"/>
      <c r="AF1178" s="6" t="s">
        <v>247</v>
      </c>
      <c r="AG1178" s="6"/>
      <c r="AH1178" s="6" t="s">
        <v>319</v>
      </c>
      <c r="AI1178" s="6" t="s">
        <v>3254</v>
      </c>
      <c r="AJ1178" s="6" t="s">
        <v>3365</v>
      </c>
      <c r="AK1178" s="6"/>
      <c r="AL1178" s="6" t="s">
        <v>3370</v>
      </c>
      <c r="AM1178" s="11">
        <v>0</v>
      </c>
      <c r="AN1178" s="10" t="s">
        <v>3369</v>
      </c>
      <c r="AO1178" s="6" t="s">
        <v>3371</v>
      </c>
      <c r="AP1178" s="10"/>
      <c r="AQ1178" s="10"/>
      <c r="AR1178" s="10" t="s">
        <v>8</v>
      </c>
      <c r="AS1178" s="10" t="s">
        <v>22</v>
      </c>
      <c r="AT1178" s="10" t="s">
        <v>32</v>
      </c>
      <c r="AU1178" s="10" t="s">
        <v>11</v>
      </c>
      <c r="AV1178" s="10"/>
      <c r="AW1178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'Burkholderia virus phiE122'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phiE122' ,/*[isType]=*/ '0' ,/*[exemplarAccessions]=*/ 'CP000624.1' ,/*[exemplarName]=*/ 'Burkholderia phage phiE12-2'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78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8" s="60" t="str">
        <f t="shared" ca="1" si="125"/>
        <v xml:space="preserve">/*[filename]=*/ 'ICTV MSL Release 35 2019 Changes.2.col_mapped.SQLinsert.xlsx' ,/*[sort]=*/ '1169'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8" s="60" t="str">
        <f t="shared" si="126"/>
        <v>,/*[srcSubOrder]=*/NULL,/*[srcFamily]=*/ 'Myoviridae' ,/*[srcSubFamily]=*/ 'Peduovirinae' ,/*[srcGenus]=*/ 'Peduovirus' ,/*[srcSubgenus]=*/NULL,/*[srcSpecies]=*/ 'Burkholderia virus phiE122' ,/*[srcIstype]=*/NULL,/*[empty1]=*/NULL,/*[realm]=*/NULL,/*[subrealm]=*/NULL,/*[kingdom]=*/NULL,/*[subkingdom]=*/NULL,/*[phylum]=*/NULL,/*[Subphylum]=*/NULL,/*[class]=*/NULL</v>
      </c>
      <c r="BA1178" s="60" t="str">
        <f t="shared" si="127"/>
        <v xml:space="preserve">,/*[subclass]=*/NULL,/*[order]=*/ 'Caudovirales' ,/*[suborder]=*/NULL,/*[family]=*/ 'Myoviridae' ,/*[subfamily]=*/ 'Peduovirinae' ,/*[genus]=*/ 'Tigrvirus ' ,/*[subgenus]=*/NULL,/*[species]=*/ 'Burkholderia virus phiE122' ,/*[isType]=*/ '0' ,/*[exemplarAccessions]=*/ 'CP000624.1' ,/*[exemplarName]=*/ 'Burkholderia phage phiE12-2' ,/*[abbrev]=*/NULL,/*[exemplarIsolate]=*/NULL,/*[isComplete]=*/ 'CG' ,/*[molecule]=*/ 'dsDNA' </v>
      </c>
      <c r="BB1178" s="60" t="str">
        <f t="shared" si="128"/>
        <v xml:space="preserve">,/*[change]=*/ 'Move' ,/*[rank]=*/ 'species' </v>
      </c>
    </row>
    <row r="1179" spans="1:54" x14ac:dyDescent="0.2">
      <c r="A11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9" s="14">
        <v>1170</v>
      </c>
      <c r="D1179" s="16" t="s">
        <v>3253</v>
      </c>
      <c r="E1179" s="14" t="s">
        <v>5845</v>
      </c>
      <c r="F1179" s="16" t="s">
        <v>5517</v>
      </c>
      <c r="G1179" s="24"/>
      <c r="H1179" s="24"/>
      <c r="I1179" s="24"/>
      <c r="J1179" s="24"/>
      <c r="K1179" s="24"/>
      <c r="L1179" s="24"/>
      <c r="M1179" s="24"/>
      <c r="N1179" s="24"/>
      <c r="O1179" s="24" t="s">
        <v>247</v>
      </c>
      <c r="P1179" s="24"/>
      <c r="Q1179" s="24" t="s">
        <v>319</v>
      </c>
      <c r="R1179" s="24" t="s">
        <v>3254</v>
      </c>
      <c r="S1179" s="24" t="s">
        <v>3307</v>
      </c>
      <c r="T1179" s="24"/>
      <c r="U1179" s="24" t="s">
        <v>3372</v>
      </c>
      <c r="V1179" s="24"/>
      <c r="X1179" s="6"/>
      <c r="Y1179" s="6"/>
      <c r="Z1179" s="6"/>
      <c r="AA1179" s="6"/>
      <c r="AB1179" s="6"/>
      <c r="AC1179" s="6"/>
      <c r="AD1179" s="6"/>
      <c r="AE1179" s="6"/>
      <c r="AF1179" s="6" t="s">
        <v>247</v>
      </c>
      <c r="AG1179" s="6"/>
      <c r="AH1179" s="6" t="s">
        <v>319</v>
      </c>
      <c r="AI1179" s="6" t="s">
        <v>3254</v>
      </c>
      <c r="AJ1179" s="6" t="s">
        <v>3365</v>
      </c>
      <c r="AK1179" s="6"/>
      <c r="AL1179" s="6" t="s">
        <v>3372</v>
      </c>
      <c r="AM1179" s="11">
        <v>0</v>
      </c>
      <c r="AN1179" s="10" t="s">
        <v>3373</v>
      </c>
      <c r="AO1179" s="6" t="s">
        <v>3374</v>
      </c>
      <c r="AP1179" s="10"/>
      <c r="AQ1179" s="10"/>
      <c r="AR1179" s="10" t="s">
        <v>8</v>
      </c>
      <c r="AS1179" s="10" t="s">
        <v>22</v>
      </c>
      <c r="AT1179" s="10" t="s">
        <v>32</v>
      </c>
      <c r="AU1179" s="10" t="s">
        <v>11</v>
      </c>
      <c r="AV1179" s="10"/>
      <c r="AW1179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'Burkholderia virus phiE202'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phiE202' ,/*[isType]=*/ '0' ,/*[exemplarAccessions]=*/ 'CP000623.1' ,/*[exemplarName]=*/ 'Burkholderia phage phiE202'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79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9" s="60" t="str">
        <f t="shared" ca="1" si="125"/>
        <v xml:space="preserve">/*[filename]=*/ 'ICTV MSL Release 35 2019 Changes.2.col_mapped.SQLinsert.xlsx' ,/*[sort]=*/ '1170'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9" s="60" t="str">
        <f t="shared" si="126"/>
        <v>,/*[srcSubOrder]=*/NULL,/*[srcFamily]=*/ 'Myoviridae' ,/*[srcSubFamily]=*/ 'Peduovirinae' ,/*[srcGenus]=*/ 'Peduovirus' ,/*[srcSubgenus]=*/NULL,/*[srcSpecies]=*/ 'Burkholderia virus phiE202' ,/*[srcIstype]=*/NULL,/*[empty1]=*/NULL,/*[realm]=*/NULL,/*[subrealm]=*/NULL,/*[kingdom]=*/NULL,/*[subkingdom]=*/NULL,/*[phylum]=*/NULL,/*[Subphylum]=*/NULL,/*[class]=*/NULL</v>
      </c>
      <c r="BA1179" s="60" t="str">
        <f t="shared" si="127"/>
        <v xml:space="preserve">,/*[subclass]=*/NULL,/*[order]=*/ 'Caudovirales' ,/*[suborder]=*/NULL,/*[family]=*/ 'Myoviridae' ,/*[subfamily]=*/ 'Peduovirinae' ,/*[genus]=*/ 'Tigrvirus ' ,/*[subgenus]=*/NULL,/*[species]=*/ 'Burkholderia virus phiE202' ,/*[isType]=*/ '0' ,/*[exemplarAccessions]=*/ 'CP000623.1' ,/*[exemplarName]=*/ 'Burkholderia phage phiE202' ,/*[abbrev]=*/NULL,/*[exemplarIsolate]=*/NULL,/*[isComplete]=*/ 'CG' ,/*[molecule]=*/ 'dsDNA' </v>
      </c>
      <c r="BB1179" s="60" t="str">
        <f t="shared" si="128"/>
        <v xml:space="preserve">,/*[change]=*/ 'Move' ,/*[rank]=*/ 'species' </v>
      </c>
    </row>
    <row r="1180" spans="1:54" x14ac:dyDescent="0.2">
      <c r="A11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0" s="14">
        <v>1171</v>
      </c>
      <c r="D1180" s="16" t="s">
        <v>3253</v>
      </c>
      <c r="E1180" s="14" t="s">
        <v>5845</v>
      </c>
      <c r="F1180" s="16" t="s">
        <v>5517</v>
      </c>
      <c r="G1180" s="24"/>
      <c r="H1180" s="24"/>
      <c r="I1180" s="24"/>
      <c r="J1180" s="24"/>
      <c r="K1180" s="24"/>
      <c r="L1180" s="24"/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X1180" s="6"/>
      <c r="Y1180" s="6"/>
      <c r="Z1180" s="6"/>
      <c r="AA1180" s="6"/>
      <c r="AB1180" s="6"/>
      <c r="AC1180" s="6"/>
      <c r="AD1180" s="6"/>
      <c r="AE1180" s="6"/>
      <c r="AF1180" s="6" t="s">
        <v>247</v>
      </c>
      <c r="AG1180" s="6"/>
      <c r="AH1180" s="6" t="s">
        <v>319</v>
      </c>
      <c r="AI1180" s="6" t="s">
        <v>3254</v>
      </c>
      <c r="AJ1180" s="6" t="s">
        <v>3365</v>
      </c>
      <c r="AK1180" s="6"/>
      <c r="AL1180" s="6" t="s">
        <v>3375</v>
      </c>
      <c r="AM1180" s="11">
        <v>0</v>
      </c>
      <c r="AN1180" s="10" t="s">
        <v>3376</v>
      </c>
      <c r="AO1180" s="6" t="s">
        <v>3377</v>
      </c>
      <c r="AP1180" s="10"/>
      <c r="AQ1180" s="10"/>
      <c r="AR1180" s="10" t="s">
        <v>8</v>
      </c>
      <c r="AS1180" s="10" t="s">
        <v>22</v>
      </c>
      <c r="AT1180" s="10" t="s">
        <v>10</v>
      </c>
      <c r="AU1180" s="10" t="s">
        <v>11</v>
      </c>
      <c r="AV1180" s="10"/>
      <c r="AW1180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KL3' ,/*[isType]=*/ '0' ,/*[exemplarAccessions]=*/ 'GU911304.1' ,/*[exemplarName]=*/ 'Burkholderia phage KL3'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80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0" s="60" t="str">
        <f t="shared" ca="1" si="125"/>
        <v>/*[filename]=*/ 'ICTV MSL Release 35 2019 Changes.2.col_mapped.SQLinsert.xlsx' ,/*[sort]=*/ '1171'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0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0" s="60" t="str">
        <f t="shared" si="127"/>
        <v xml:space="preserve">,/*[subclass]=*/NULL,/*[order]=*/ 'Caudovirales' ,/*[suborder]=*/NULL,/*[family]=*/ 'Myoviridae' ,/*[subfamily]=*/ 'Peduovirinae' ,/*[genus]=*/ 'Tigrvirus ' ,/*[subgenus]=*/NULL,/*[species]=*/ 'Burkholderia virus KL3' ,/*[isType]=*/ '0' ,/*[exemplarAccessions]=*/ 'GU911304.1' ,/*[exemplarName]=*/ 'Burkholderia phage KL3' ,/*[abbrev]=*/NULL,/*[exemplarIsolate]=*/NULL,/*[isComplete]=*/ 'CG' ,/*[molecule]=*/ 'dsDNA' </v>
      </c>
      <c r="BB1180" s="60" t="str">
        <f t="shared" si="128"/>
        <v xml:space="preserve">,/*[change]=*/ 'Create new' ,/*[rank]=*/ 'species' </v>
      </c>
    </row>
    <row r="1181" spans="1:54" x14ac:dyDescent="0.2">
      <c r="A11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1" s="14">
        <v>1172</v>
      </c>
      <c r="D1181" s="16" t="s">
        <v>3253</v>
      </c>
      <c r="E1181" s="14" t="s">
        <v>5845</v>
      </c>
      <c r="F1181" s="16" t="s">
        <v>5517</v>
      </c>
      <c r="G1181" s="24"/>
      <c r="H1181" s="24"/>
      <c r="I1181" s="24"/>
      <c r="J1181" s="24"/>
      <c r="K1181" s="24"/>
      <c r="L1181" s="24"/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  <c r="X1181" s="6"/>
      <c r="Y1181" s="6"/>
      <c r="Z1181" s="6"/>
      <c r="AA1181" s="6"/>
      <c r="AB1181" s="6"/>
      <c r="AC1181" s="6"/>
      <c r="AD1181" s="6"/>
      <c r="AE1181" s="6"/>
      <c r="AF1181" s="6" t="s">
        <v>247</v>
      </c>
      <c r="AG1181" s="6"/>
      <c r="AH1181" s="6" t="s">
        <v>319</v>
      </c>
      <c r="AI1181" s="6" t="s">
        <v>3254</v>
      </c>
      <c r="AJ1181" s="6" t="s">
        <v>3378</v>
      </c>
      <c r="AK1181" s="6"/>
      <c r="AL1181" s="6"/>
      <c r="AM1181" s="11"/>
      <c r="AN1181" s="10"/>
      <c r="AO1181" s="6"/>
      <c r="AP1181" s="10"/>
      <c r="AQ1181" s="10"/>
      <c r="AR1181" s="10"/>
      <c r="AS1181" s="10"/>
      <c r="AT1181" s="10" t="s">
        <v>10</v>
      </c>
      <c r="AU1181" s="10" t="s">
        <v>13</v>
      </c>
      <c r="AV1181" s="10"/>
      <c r="AW1181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'Kisquinquevirus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1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1" s="60" t="str">
        <f t="shared" ca="1" si="125"/>
        <v>/*[filename]=*/ 'ICTV MSL Release 35 2019 Changes.2.col_mapped.SQLinsert.xlsx' ,/*[sort]=*/ '1172'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1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1" s="60" t="str">
        <f t="shared" si="127"/>
        <v>,/*[subclass]=*/NULL,/*[order]=*/ 'Caudovirales' ,/*[suborder]=*/NULL,/*[family]=*/ 'Myoviridae' ,/*[subfamily]=*/ 'Peduovirinae' ,/*[genus]=*/ 'Kisquinquevirus ' ,/*[subgenus]=*/NULL,/*[species]=*/NULL,/*[isType]=*/NULL,/*[exemplarAccessions]=*/NULL,/*[exemplarName]=*/NULL,/*[abbrev]=*/NULL,/*[exemplarIsolate]=*/NULL,/*[isComplete]=*/NULL,/*[molecule]=*/NULL</v>
      </c>
      <c r="BB1181" s="60" t="str">
        <f t="shared" si="128"/>
        <v xml:space="preserve">,/*[change]=*/ 'Create new' ,/*[rank]=*/ 'genus' </v>
      </c>
    </row>
    <row r="1182" spans="1:54" x14ac:dyDescent="0.2">
      <c r="A11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2" s="14">
        <v>1173</v>
      </c>
      <c r="D1182" s="16" t="s">
        <v>3253</v>
      </c>
      <c r="E1182" s="14" t="s">
        <v>5845</v>
      </c>
      <c r="F1182" s="16" t="s">
        <v>5517</v>
      </c>
      <c r="G1182" s="24"/>
      <c r="H1182" s="24"/>
      <c r="I1182" s="24"/>
      <c r="J1182" s="24"/>
      <c r="K1182" s="24"/>
      <c r="L1182" s="24"/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X1182" s="6"/>
      <c r="Y1182" s="6"/>
      <c r="Z1182" s="6"/>
      <c r="AA1182" s="6"/>
      <c r="AB1182" s="6"/>
      <c r="AC1182" s="6"/>
      <c r="AD1182" s="6"/>
      <c r="AE1182" s="6"/>
      <c r="AF1182" s="6" t="s">
        <v>247</v>
      </c>
      <c r="AG1182" s="6"/>
      <c r="AH1182" s="6" t="s">
        <v>319</v>
      </c>
      <c r="AI1182" s="6" t="s">
        <v>3254</v>
      </c>
      <c r="AJ1182" s="6" t="s">
        <v>3378</v>
      </c>
      <c r="AK1182" s="6"/>
      <c r="AL1182" s="6" t="s">
        <v>3379</v>
      </c>
      <c r="AM1182" s="11">
        <v>1</v>
      </c>
      <c r="AN1182" s="10" t="s">
        <v>3380</v>
      </c>
      <c r="AO1182" s="6" t="s">
        <v>3381</v>
      </c>
      <c r="AP1182" s="10"/>
      <c r="AQ1182" s="10"/>
      <c r="AR1182" s="10" t="s">
        <v>8</v>
      </c>
      <c r="AS1182" s="10" t="s">
        <v>22</v>
      </c>
      <c r="AT1182" s="10" t="s">
        <v>19</v>
      </c>
      <c r="AU1182" s="10" t="s">
        <v>11</v>
      </c>
      <c r="AV1182" s="10"/>
      <c r="AW1182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'Kisquinquevirus ' ,/*[subgenus]=*/NULL,/*[species]=*/ 'Burkholderia virus KS5' ,/*[isType]=*/ '1' ,/*[exemplarAccessions]=*/ 'GU911303.1' ,/*[exemplarName]=*/ 'Burkholderia phage KS5'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82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2" s="60" t="str">
        <f t="shared" ca="1" si="125"/>
        <v>/*[filename]=*/ 'ICTV MSL Release 35 2019 Changes.2.col_mapped.SQLinsert.xlsx' ,/*[sort]=*/ '1173'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2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2" s="60" t="str">
        <f t="shared" si="127"/>
        <v xml:space="preserve">,/*[subclass]=*/NULL,/*[order]=*/ 'Caudovirales' ,/*[suborder]=*/NULL,/*[family]=*/ 'Myoviridae' ,/*[subfamily]=*/ 'Peduovirinae' ,/*[genus]=*/ 'Kisquinquevirus ' ,/*[subgenus]=*/NULL,/*[species]=*/ 'Burkholderia virus KS5' ,/*[isType]=*/ '1' ,/*[exemplarAccessions]=*/ 'GU911303.1' ,/*[exemplarName]=*/ 'Burkholderia phage KS5' ,/*[abbrev]=*/NULL,/*[exemplarIsolate]=*/NULL,/*[isComplete]=*/ 'CG' ,/*[molecule]=*/ 'dsDNA' </v>
      </c>
      <c r="BB1182" s="60" t="str">
        <f t="shared" si="128"/>
        <v xml:space="preserve">,/*[change]=*/ 'Create new; assign as type species' ,/*[rank]=*/ 'species' </v>
      </c>
    </row>
    <row r="1183" spans="1:54" x14ac:dyDescent="0.2">
      <c r="A11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3" s="14">
        <v>1174</v>
      </c>
      <c r="D1183" s="16" t="s">
        <v>3253</v>
      </c>
      <c r="E1183" s="14" t="s">
        <v>5845</v>
      </c>
      <c r="F1183" s="16" t="s">
        <v>5517</v>
      </c>
      <c r="G1183" s="24"/>
      <c r="H1183" s="24"/>
      <c r="I1183" s="24"/>
      <c r="J1183" s="24"/>
      <c r="K1183" s="24"/>
      <c r="L1183" s="24"/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X1183" s="6"/>
      <c r="Y1183" s="6"/>
      <c r="Z1183" s="6"/>
      <c r="AA1183" s="6"/>
      <c r="AB1183" s="6"/>
      <c r="AC1183" s="6"/>
      <c r="AD1183" s="6"/>
      <c r="AE1183" s="6"/>
      <c r="AF1183" s="6" t="s">
        <v>247</v>
      </c>
      <c r="AG1183" s="6"/>
      <c r="AH1183" s="6" t="s">
        <v>319</v>
      </c>
      <c r="AI1183" s="6" t="s">
        <v>3254</v>
      </c>
      <c r="AJ1183" s="6" t="s">
        <v>3378</v>
      </c>
      <c r="AK1183" s="6"/>
      <c r="AL1183" s="6" t="s">
        <v>3382</v>
      </c>
      <c r="AM1183" s="11">
        <v>0</v>
      </c>
      <c r="AN1183" s="10" t="s">
        <v>3383</v>
      </c>
      <c r="AO1183" s="6" t="s">
        <v>3384</v>
      </c>
      <c r="AP1183" s="10"/>
      <c r="AQ1183" s="10"/>
      <c r="AR1183" s="10" t="s">
        <v>8</v>
      </c>
      <c r="AS1183" s="10" t="s">
        <v>22</v>
      </c>
      <c r="AT1183" s="10" t="s">
        <v>10</v>
      </c>
      <c r="AU1183" s="10" t="s">
        <v>11</v>
      </c>
      <c r="AV1183" s="10"/>
      <c r="AW1183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'Kisquinquevirus ' ,/*[subgenus]=*/NULL,/*[species]=*/ 'Burkholderia virus AP3' ,/*[isType]=*/ '0' ,/*[exemplarAccessions]=*/ 'KP966108.1' ,/*[exemplarName]=*/ 'Burkholderia phage AP3'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83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3" s="60" t="str">
        <f t="shared" ca="1" si="125"/>
        <v>/*[filename]=*/ 'ICTV MSL Release 35 2019 Changes.2.col_mapped.SQLinsert.xlsx' ,/*[sort]=*/ '1174'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3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3" s="60" t="str">
        <f t="shared" si="127"/>
        <v xml:space="preserve">,/*[subclass]=*/NULL,/*[order]=*/ 'Caudovirales' ,/*[suborder]=*/NULL,/*[family]=*/ 'Myoviridae' ,/*[subfamily]=*/ 'Peduovirinae' ,/*[genus]=*/ 'Kisquinquevirus ' ,/*[subgenus]=*/NULL,/*[species]=*/ 'Burkholderia virus AP3' ,/*[isType]=*/ '0' ,/*[exemplarAccessions]=*/ 'KP966108.1' ,/*[exemplarName]=*/ 'Burkholderia phage AP3' ,/*[abbrev]=*/NULL,/*[exemplarIsolate]=*/NULL,/*[isComplete]=*/ 'CG' ,/*[molecule]=*/ 'dsDNA' </v>
      </c>
      <c r="BB1183" s="60" t="str">
        <f t="shared" si="128"/>
        <v xml:space="preserve">,/*[change]=*/ 'Create new' ,/*[rank]=*/ 'species' </v>
      </c>
    </row>
    <row r="1184" spans="1:54" x14ac:dyDescent="0.2">
      <c r="A11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4" s="14">
        <v>1175</v>
      </c>
      <c r="D1184" s="16" t="s">
        <v>3253</v>
      </c>
      <c r="E1184" s="14" t="s">
        <v>5845</v>
      </c>
      <c r="F1184" s="16" t="s">
        <v>5517</v>
      </c>
      <c r="G1184" s="24"/>
      <c r="H1184" s="24"/>
      <c r="I1184" s="24"/>
      <c r="J1184" s="24"/>
      <c r="K1184" s="24"/>
      <c r="L1184" s="24"/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  <c r="X1184" s="6"/>
      <c r="Y1184" s="6"/>
      <c r="Z1184" s="6"/>
      <c r="AA1184" s="6"/>
      <c r="AB1184" s="6"/>
      <c r="AC1184" s="6"/>
      <c r="AD1184" s="6"/>
      <c r="AE1184" s="6"/>
      <c r="AF1184" s="6" t="s">
        <v>247</v>
      </c>
      <c r="AG1184" s="6"/>
      <c r="AH1184" s="6" t="s">
        <v>319</v>
      </c>
      <c r="AI1184" s="6" t="s">
        <v>3254</v>
      </c>
      <c r="AJ1184" s="6" t="s">
        <v>3385</v>
      </c>
      <c r="AK1184" s="6"/>
      <c r="AL1184" s="6"/>
      <c r="AM1184" s="11"/>
      <c r="AN1184" s="10"/>
      <c r="AO1184" s="6"/>
      <c r="AP1184" s="10"/>
      <c r="AQ1184" s="10"/>
      <c r="AR1184" s="10"/>
      <c r="AS1184" s="10"/>
      <c r="AT1184" s="10" t="s">
        <v>10</v>
      </c>
      <c r="AU1184" s="10" t="s">
        <v>13</v>
      </c>
      <c r="AV1184" s="10"/>
      <c r="AW1184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'Aresaunavirus'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4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4" s="60" t="str">
        <f t="shared" ca="1" si="125"/>
        <v>/*[filename]=*/ 'ICTV MSL Release 35 2019 Changes.2.col_mapped.SQLinsert.xlsx' ,/*[sort]=*/ '1175'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4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4" s="60" t="str">
        <f t="shared" si="127"/>
        <v>,/*[subclass]=*/NULL,/*[order]=*/ 'Caudovirales' ,/*[suborder]=*/NULL,/*[family]=*/ 'Myoviridae' ,/*[subfamily]=*/ 'Peduovirinae' ,/*[genus]=*/ 'Aresaunavirus' ,/*[subgenus]=*/NULL,/*[species]=*/NULL,/*[isType]=*/NULL,/*[exemplarAccessions]=*/NULL,/*[exemplarName]=*/NULL,/*[abbrev]=*/NULL,/*[exemplarIsolate]=*/NULL,/*[isComplete]=*/NULL,/*[molecule]=*/NULL</v>
      </c>
      <c r="BB1184" s="60" t="str">
        <f t="shared" si="128"/>
        <v xml:space="preserve">,/*[change]=*/ 'Create new' ,/*[rank]=*/ 'genus' </v>
      </c>
    </row>
    <row r="1185" spans="1:54" x14ac:dyDescent="0.2">
      <c r="A11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5" s="14">
        <v>1176</v>
      </c>
      <c r="D1185" s="16" t="s">
        <v>3253</v>
      </c>
      <c r="E1185" s="14" t="s">
        <v>5845</v>
      </c>
      <c r="F1185" s="16" t="s">
        <v>5517</v>
      </c>
      <c r="G1185" s="24"/>
      <c r="H1185" s="24"/>
      <c r="I1185" s="24"/>
      <c r="J1185" s="24"/>
      <c r="K1185" s="24"/>
      <c r="L1185" s="24"/>
      <c r="M1185" s="24"/>
      <c r="N1185" s="24"/>
      <c r="O1185" s="24" t="s">
        <v>247</v>
      </c>
      <c r="P1185" s="24"/>
      <c r="Q1185" s="24" t="s">
        <v>319</v>
      </c>
      <c r="R1185" s="24" t="s">
        <v>3254</v>
      </c>
      <c r="S1185" s="24" t="s">
        <v>3307</v>
      </c>
      <c r="T1185" s="24"/>
      <c r="U1185" s="24" t="s">
        <v>3386</v>
      </c>
      <c r="V1185" s="24"/>
      <c r="X1185" s="6"/>
      <c r="Y1185" s="6"/>
      <c r="Z1185" s="6"/>
      <c r="AA1185" s="6"/>
      <c r="AB1185" s="6"/>
      <c r="AC1185" s="6"/>
      <c r="AD1185" s="6"/>
      <c r="AE1185" s="6"/>
      <c r="AF1185" s="6" t="s">
        <v>247</v>
      </c>
      <c r="AG1185" s="6"/>
      <c r="AH1185" s="6" t="s">
        <v>319</v>
      </c>
      <c r="AI1185" s="6" t="s">
        <v>3254</v>
      </c>
      <c r="AJ1185" s="6" t="s">
        <v>3385</v>
      </c>
      <c r="AK1185" s="6"/>
      <c r="AL1185" s="6" t="s">
        <v>3386</v>
      </c>
      <c r="AM1185" s="11">
        <v>1</v>
      </c>
      <c r="AN1185" s="10" t="s">
        <v>3387</v>
      </c>
      <c r="AO1185" s="6" t="s">
        <v>3388</v>
      </c>
      <c r="AP1185" s="10"/>
      <c r="AQ1185" s="10"/>
      <c r="AR1185" s="10" t="s">
        <v>8</v>
      </c>
      <c r="AS1185" s="10" t="s">
        <v>22</v>
      </c>
      <c r="AT1185" s="10" t="s">
        <v>5246</v>
      </c>
      <c r="AU1185" s="10" t="s">
        <v>11</v>
      </c>
      <c r="AV1185" s="10"/>
      <c r="AW1185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'Ralstonia virus RSA1'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'Aresaunavirus' ,/*[subgenus]=*/NULL,/*[species]=*/ 'Ralstonia virus RSA1' ,/*[isType]=*/ '1' ,/*[exemplarAccessions]=*/ 'AB276040.1' ,/*[exemplarName]=*/ 'Ralstonia phage RSA1'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85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5" s="60" t="str">
        <f t="shared" ca="1" si="125"/>
        <v xml:space="preserve">/*[filename]=*/ 'ICTV MSL Release 35 2019 Changes.2.col_mapped.SQLinsert.xlsx' ,/*[sort]=*/ '1176'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85" s="60" t="str">
        <f t="shared" si="126"/>
        <v>,/*[srcSubOrder]=*/NULL,/*[srcFamily]=*/ 'Myoviridae' ,/*[srcSubFamily]=*/ 'Peduovirinae' ,/*[srcGenus]=*/ 'Peduovirus' ,/*[srcSubgenus]=*/NULL,/*[srcSpecies]=*/ 'Ralstonia virus RSA1' ,/*[srcIstype]=*/NULL,/*[empty1]=*/NULL,/*[realm]=*/NULL,/*[subrealm]=*/NULL,/*[kingdom]=*/NULL,/*[subkingdom]=*/NULL,/*[phylum]=*/NULL,/*[Subphylum]=*/NULL,/*[class]=*/NULL</v>
      </c>
      <c r="BA1185" s="60" t="str">
        <f t="shared" si="127"/>
        <v xml:space="preserve">,/*[subclass]=*/NULL,/*[order]=*/ 'Caudovirales' ,/*[suborder]=*/NULL,/*[family]=*/ 'Myoviridae' ,/*[subfamily]=*/ 'Peduovirinae' ,/*[genus]=*/ 'Aresaunavirus' ,/*[subgenus]=*/NULL,/*[species]=*/ 'Ralstonia virus RSA1' ,/*[isType]=*/ '1' ,/*[exemplarAccessions]=*/ 'AB276040.1' ,/*[exemplarName]=*/ 'Ralstonia phage RSA1' ,/*[abbrev]=*/NULL,/*[exemplarIsolate]=*/NULL,/*[isComplete]=*/ 'CG' ,/*[molecule]=*/ 'dsDNA' </v>
      </c>
      <c r="BB1185" s="60" t="str">
        <f t="shared" si="128"/>
        <v xml:space="preserve">,/*[change]=*/ 'Move; assign as type species' ,/*[rank]=*/ 'species' </v>
      </c>
    </row>
    <row r="1186" spans="1:54" x14ac:dyDescent="0.2">
      <c r="A11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6" s="14">
        <v>1177</v>
      </c>
      <c r="D1186" s="16" t="s">
        <v>3253</v>
      </c>
      <c r="E1186" s="14" t="s">
        <v>5845</v>
      </c>
      <c r="F1186" s="16" t="s">
        <v>5517</v>
      </c>
      <c r="G1186" s="24"/>
      <c r="H1186" s="24"/>
      <c r="I1186" s="24"/>
      <c r="J1186" s="24"/>
      <c r="K1186" s="24"/>
      <c r="L1186" s="24"/>
      <c r="M1186" s="24"/>
      <c r="N1186" s="24"/>
      <c r="O1186" s="24"/>
      <c r="P1186" s="24"/>
      <c r="Q1186" s="24"/>
      <c r="R1186" s="24"/>
      <c r="S1186" s="24"/>
      <c r="T1186" s="24"/>
      <c r="U1186" s="24"/>
      <c r="V1186" s="24"/>
      <c r="X1186" s="6"/>
      <c r="Y1186" s="6"/>
      <c r="Z1186" s="6"/>
      <c r="AA1186" s="6"/>
      <c r="AB1186" s="6"/>
      <c r="AC1186" s="6"/>
      <c r="AD1186" s="6"/>
      <c r="AE1186" s="6"/>
      <c r="AF1186" s="6" t="s">
        <v>247</v>
      </c>
      <c r="AG1186" s="6"/>
      <c r="AH1186" s="6" t="s">
        <v>319</v>
      </c>
      <c r="AI1186" s="6" t="s">
        <v>3254</v>
      </c>
      <c r="AJ1186" s="6" t="s">
        <v>3385</v>
      </c>
      <c r="AK1186" s="6"/>
      <c r="AL1186" s="6" t="s">
        <v>3389</v>
      </c>
      <c r="AM1186" s="11">
        <v>0</v>
      </c>
      <c r="AN1186" s="10" t="s">
        <v>3390</v>
      </c>
      <c r="AO1186" s="6" t="s">
        <v>3391</v>
      </c>
      <c r="AP1186" s="10"/>
      <c r="AQ1186" s="10"/>
      <c r="AR1186" s="10" t="s">
        <v>8</v>
      </c>
      <c r="AS1186" s="10" t="s">
        <v>22</v>
      </c>
      <c r="AT1186" s="10" t="s">
        <v>10</v>
      </c>
      <c r="AU1186" s="10" t="s">
        <v>11</v>
      </c>
      <c r="AV1186" s="10"/>
      <c r="AW1186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'Aresaunavirus' ,/*[subgenus]=*/NULL,/*[species]=*/ 'Ralstonia virus RSY1' ,/*[isType]=*/ '0' ,/*[exemplarAccessions]=*/ 'AB981169.1' ,/*[exemplarName]=*/ 'Ralstonia phage RSY1'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86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6" s="60" t="str">
        <f t="shared" ca="1" si="125"/>
        <v>/*[filename]=*/ 'ICTV MSL Release 35 2019 Changes.2.col_mapped.SQLinsert.xlsx' ,/*[sort]=*/ '1177'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6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6" s="60" t="str">
        <f t="shared" si="127"/>
        <v xml:space="preserve">,/*[subclass]=*/NULL,/*[order]=*/ 'Caudovirales' ,/*[suborder]=*/NULL,/*[family]=*/ 'Myoviridae' ,/*[subfamily]=*/ 'Peduovirinae' ,/*[genus]=*/ 'Aresaunavirus' ,/*[subgenus]=*/NULL,/*[species]=*/ 'Ralstonia virus RSY1' ,/*[isType]=*/ '0' ,/*[exemplarAccessions]=*/ 'AB981169.1' ,/*[exemplarName]=*/ 'Ralstonia phage RSY1' ,/*[abbrev]=*/NULL,/*[exemplarIsolate]=*/NULL,/*[isComplete]=*/ 'CG' ,/*[molecule]=*/ 'dsDNA' </v>
      </c>
      <c r="BB1186" s="60" t="str">
        <f t="shared" si="128"/>
        <v xml:space="preserve">,/*[change]=*/ 'Create new' ,/*[rank]=*/ 'species' </v>
      </c>
    </row>
    <row r="1187" spans="1:54" x14ac:dyDescent="0.2">
      <c r="A11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7" s="14">
        <v>1178</v>
      </c>
      <c r="D1187" s="16" t="s">
        <v>3253</v>
      </c>
      <c r="E1187" s="14" t="s">
        <v>5845</v>
      </c>
      <c r="F1187" s="16" t="s">
        <v>5517</v>
      </c>
      <c r="G1187" s="24"/>
      <c r="H1187" s="24"/>
      <c r="I1187" s="24"/>
      <c r="J1187" s="24"/>
      <c r="K1187" s="24"/>
      <c r="L1187" s="24"/>
      <c r="M1187" s="24"/>
      <c r="N1187" s="24"/>
      <c r="O1187" s="24"/>
      <c r="P1187" s="24"/>
      <c r="Q1187" s="24"/>
      <c r="R1187" s="24"/>
      <c r="S1187" s="24"/>
      <c r="T1187" s="24"/>
      <c r="U1187" s="24"/>
      <c r="V1187" s="24"/>
      <c r="X1187" s="6"/>
      <c r="Y1187" s="6"/>
      <c r="Z1187" s="6"/>
      <c r="AA1187" s="6"/>
      <c r="AB1187" s="6"/>
      <c r="AC1187" s="6"/>
      <c r="AD1187" s="6"/>
      <c r="AE1187" s="6"/>
      <c r="AF1187" s="6" t="s">
        <v>247</v>
      </c>
      <c r="AG1187" s="6"/>
      <c r="AH1187" s="6" t="s">
        <v>319</v>
      </c>
      <c r="AI1187" s="6" t="s">
        <v>3254</v>
      </c>
      <c r="AJ1187" s="6" t="s">
        <v>3392</v>
      </c>
      <c r="AK1187" s="6"/>
      <c r="AL1187" s="6"/>
      <c r="AM1187" s="11"/>
      <c r="AN1187" s="10"/>
      <c r="AO1187" s="6"/>
      <c r="AP1187" s="10"/>
      <c r="AQ1187" s="10"/>
      <c r="AR1187" s="10"/>
      <c r="AS1187" s="10"/>
      <c r="AT1187" s="10" t="s">
        <v>10</v>
      </c>
      <c r="AU1187" s="10" t="s">
        <v>13</v>
      </c>
      <c r="AV1187" s="10"/>
      <c r="AW1187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'Stockinghallvirus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7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7" s="60" t="str">
        <f t="shared" ca="1" si="125"/>
        <v>/*[filename]=*/ 'ICTV MSL Release 35 2019 Changes.2.col_mapped.SQLinsert.xlsx' ,/*[sort]=*/ '1178'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7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7" s="60" t="str">
        <f t="shared" si="127"/>
        <v>,/*[subclass]=*/NULL,/*[order]=*/ 'Caudovirales' ,/*[suborder]=*/NULL,/*[family]=*/ 'Myoviridae' ,/*[subfamily]=*/ 'Peduovirinae' ,/*[genus]=*/ 'Stockinghallvirus ' ,/*[subgenus]=*/NULL,/*[species]=*/NULL,/*[isType]=*/NULL,/*[exemplarAccessions]=*/NULL,/*[exemplarName]=*/NULL,/*[abbrev]=*/NULL,/*[exemplarIsolate]=*/NULL,/*[isComplete]=*/NULL,/*[molecule]=*/NULL</v>
      </c>
      <c r="BB1187" s="60" t="str">
        <f t="shared" si="128"/>
        <v xml:space="preserve">,/*[change]=*/ 'Create new' ,/*[rank]=*/ 'genus' </v>
      </c>
    </row>
    <row r="1188" spans="1:54" x14ac:dyDescent="0.2">
      <c r="A11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8" s="14">
        <v>1179</v>
      </c>
      <c r="D1188" s="16" t="s">
        <v>3253</v>
      </c>
      <c r="E1188" s="14" t="s">
        <v>5845</v>
      </c>
      <c r="F1188" s="16" t="s">
        <v>5517</v>
      </c>
      <c r="G1188" s="24"/>
      <c r="H1188" s="24"/>
      <c r="I1188" s="24"/>
      <c r="J1188" s="24"/>
      <c r="K1188" s="24"/>
      <c r="L1188" s="24"/>
      <c r="M1188" s="24"/>
      <c r="N1188" s="24"/>
      <c r="O1188" s="24" t="s">
        <v>247</v>
      </c>
      <c r="P1188" s="24"/>
      <c r="Q1188" s="24" t="s">
        <v>319</v>
      </c>
      <c r="R1188" s="24" t="s">
        <v>3254</v>
      </c>
      <c r="S1188" s="24" t="s">
        <v>3307</v>
      </c>
      <c r="T1188" s="24"/>
      <c r="U1188" s="24" t="s">
        <v>3393</v>
      </c>
      <c r="V1188" s="24"/>
      <c r="X1188" s="6"/>
      <c r="Y1188" s="6"/>
      <c r="Z1188" s="6"/>
      <c r="AA1188" s="6"/>
      <c r="AB1188" s="6"/>
      <c r="AC1188" s="6"/>
      <c r="AD1188" s="6"/>
      <c r="AE1188" s="6"/>
      <c r="AF1188" s="6" t="s">
        <v>247</v>
      </c>
      <c r="AG1188" s="6"/>
      <c r="AH1188" s="6" t="s">
        <v>319</v>
      </c>
      <c r="AI1188" s="6" t="s">
        <v>3254</v>
      </c>
      <c r="AJ1188" s="6" t="s">
        <v>3392</v>
      </c>
      <c r="AK1188" s="6"/>
      <c r="AL1188" s="6" t="s">
        <v>3393</v>
      </c>
      <c r="AM1188" s="11">
        <v>1</v>
      </c>
      <c r="AN1188" s="10" t="s">
        <v>3394</v>
      </c>
      <c r="AO1188" s="6" t="s">
        <v>3395</v>
      </c>
      <c r="AP1188" s="10"/>
      <c r="AQ1188" s="10"/>
      <c r="AR1188" s="10" t="s">
        <v>8</v>
      </c>
      <c r="AS1188" s="10" t="s">
        <v>22</v>
      </c>
      <c r="AT1188" s="10" t="s">
        <v>5246</v>
      </c>
      <c r="AU1188" s="10" t="s">
        <v>11</v>
      </c>
      <c r="AV1188" s="10"/>
      <c r="AW1188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FSLSP004'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'Stockinghallvirus ' ,/*[subgenus]=*/NULL,/*[species]=*/ 'Salmonella virus FSLSP004' ,/*[isType]=*/ '1' ,/*[exemplarAccessions]=*/ 'KC139521.1' ,/*[exemplarName]=*/ 'Salmonella phage FSLSP004'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88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8" s="60" t="str">
        <f t="shared" ca="1" si="125"/>
        <v xml:space="preserve">/*[filename]=*/ 'ICTV MSL Release 35 2019 Changes.2.col_mapped.SQLinsert.xlsx' ,/*[sort]=*/ '1179'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88" s="60" t="str">
        <f t="shared" si="126"/>
        <v>,/*[srcSubOrder]=*/NULL,/*[srcFamily]=*/ 'Myoviridae' ,/*[srcSubFamily]=*/ 'Peduovirinae' ,/*[srcGenus]=*/ 'Peduovirus' ,/*[srcSubgenus]=*/NULL,/*[srcSpecies]=*/ 'Salmonella virus FSLSP004' ,/*[srcIstype]=*/NULL,/*[empty1]=*/NULL,/*[realm]=*/NULL,/*[subrealm]=*/NULL,/*[kingdom]=*/NULL,/*[subkingdom]=*/NULL,/*[phylum]=*/NULL,/*[Subphylum]=*/NULL,/*[class]=*/NULL</v>
      </c>
      <c r="BA1188" s="60" t="str">
        <f t="shared" si="127"/>
        <v xml:space="preserve">,/*[subclass]=*/NULL,/*[order]=*/ 'Caudovirales' ,/*[suborder]=*/NULL,/*[family]=*/ 'Myoviridae' ,/*[subfamily]=*/ 'Peduovirinae' ,/*[genus]=*/ 'Stockinghallvirus ' ,/*[subgenus]=*/NULL,/*[species]=*/ 'Salmonella virus FSLSP004' ,/*[isType]=*/ '1' ,/*[exemplarAccessions]=*/ 'KC139521.1' ,/*[exemplarName]=*/ 'Salmonella phage FSLSP004' ,/*[abbrev]=*/NULL,/*[exemplarIsolate]=*/NULL,/*[isComplete]=*/ 'CG' ,/*[molecule]=*/ 'dsDNA' </v>
      </c>
      <c r="BB1188" s="60" t="str">
        <f t="shared" si="128"/>
        <v xml:space="preserve">,/*[change]=*/ 'Move; assign as type species' ,/*[rank]=*/ 'species' </v>
      </c>
    </row>
    <row r="1189" spans="1:54" x14ac:dyDescent="0.2">
      <c r="A11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9" s="14">
        <v>1180</v>
      </c>
      <c r="D1189" s="16" t="s">
        <v>3396</v>
      </c>
      <c r="E1189" s="14" t="s">
        <v>5846</v>
      </c>
      <c r="F1189" s="16" t="s">
        <v>5518</v>
      </c>
      <c r="G1189" s="24"/>
      <c r="H1189" s="24"/>
      <c r="I1189" s="24"/>
      <c r="J1189" s="24"/>
      <c r="K1189" s="24"/>
      <c r="L1189" s="24"/>
      <c r="M1189" s="24"/>
      <c r="N1189" s="24"/>
      <c r="O1189" s="24"/>
      <c r="P1189" s="24"/>
      <c r="Q1189" s="24"/>
      <c r="R1189" s="24"/>
      <c r="S1189" s="24"/>
      <c r="T1189" s="24"/>
      <c r="U1189" s="24"/>
      <c r="V1189" s="24"/>
      <c r="X1189" s="6"/>
      <c r="Y1189" s="6"/>
      <c r="Z1189" s="6"/>
      <c r="AA1189" s="6"/>
      <c r="AB1189" s="6"/>
      <c r="AC1189" s="6"/>
      <c r="AD1189" s="6"/>
      <c r="AE1189" s="6"/>
      <c r="AF1189" s="6" t="s">
        <v>247</v>
      </c>
      <c r="AG1189" s="6"/>
      <c r="AH1189" s="6" t="s">
        <v>319</v>
      </c>
      <c r="AI1189" s="6"/>
      <c r="AJ1189" s="6" t="s">
        <v>3397</v>
      </c>
      <c r="AK1189" s="6"/>
      <c r="AL1189" s="6"/>
      <c r="AM1189" s="6"/>
      <c r="AN1189" s="10"/>
      <c r="AO1189" s="10"/>
      <c r="AP1189" s="6"/>
      <c r="AQ1189" s="10"/>
      <c r="AR1189" s="10"/>
      <c r="AS1189" s="10"/>
      <c r="AT1189" s="10" t="s">
        <v>10</v>
      </c>
      <c r="AU1189" s="10" t="s">
        <v>13</v>
      </c>
      <c r="AV1189" s="10"/>
      <c r="AW1189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'1180'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'Petsuvirus'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9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9" s="60" t="str">
        <f t="shared" ca="1" si="125"/>
        <v>/*[filename]=*/ 'ICTV MSL Release 35 2019 Changes.2.col_mapped.SQLinsert.xlsx' ,/*[sort]=*/ '1180'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</v>
      </c>
      <c r="AZ1189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9" s="60" t="str">
        <f t="shared" si="127"/>
        <v>,/*[subclass]=*/NULL,/*[order]=*/ 'Caudovirales' ,/*[suborder]=*/NULL,/*[family]=*/ 'Myoviridae' ,/*[subfamily]=*/NULL,/*[genus]=*/ 'Petsuvirus' ,/*[subgenus]=*/NULL,/*[species]=*/NULL,/*[isType]=*/NULL,/*[exemplarAccessions]=*/NULL,/*[exemplarName]=*/NULL,/*[abbrev]=*/NULL,/*[exemplarIsolate]=*/NULL,/*[isComplete]=*/NULL,/*[molecule]=*/NULL</v>
      </c>
      <c r="BB1189" s="60" t="str">
        <f t="shared" si="128"/>
        <v xml:space="preserve">,/*[change]=*/ 'Create new' ,/*[rank]=*/ 'genus' </v>
      </c>
    </row>
    <row r="1190" spans="1:54" x14ac:dyDescent="0.2">
      <c r="A11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0" s="14">
        <v>1181</v>
      </c>
      <c r="D1190" s="16" t="s">
        <v>3396</v>
      </c>
      <c r="E1190" s="14" t="s">
        <v>5846</v>
      </c>
      <c r="F1190" s="16" t="s">
        <v>5518</v>
      </c>
      <c r="G1190" s="24"/>
      <c r="H1190" s="24"/>
      <c r="I1190" s="24"/>
      <c r="J1190" s="24"/>
      <c r="K1190" s="24"/>
      <c r="L1190" s="24"/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X1190" s="6"/>
      <c r="Y1190" s="6"/>
      <c r="Z1190" s="6"/>
      <c r="AA1190" s="6"/>
      <c r="AB1190" s="6"/>
      <c r="AC1190" s="6"/>
      <c r="AD1190" s="6"/>
      <c r="AE1190" s="6"/>
      <c r="AF1190" s="6" t="s">
        <v>247</v>
      </c>
      <c r="AG1190" s="6"/>
      <c r="AH1190" s="6" t="s">
        <v>319</v>
      </c>
      <c r="AI1190" s="6"/>
      <c r="AJ1190" s="6" t="s">
        <v>3397</v>
      </c>
      <c r="AK1190" s="6"/>
      <c r="AL1190" s="6" t="s">
        <v>3398</v>
      </c>
      <c r="AM1190" s="5">
        <v>1</v>
      </c>
      <c r="AN1190" s="10" t="s">
        <v>3399</v>
      </c>
      <c r="AO1190" s="10" t="s">
        <v>3400</v>
      </c>
      <c r="AP1190" s="6"/>
      <c r="AQ1190" s="10"/>
      <c r="AR1190" s="10" t="s">
        <v>8</v>
      </c>
      <c r="AS1190" s="10" t="s">
        <v>22</v>
      </c>
      <c r="AT1190" s="10" t="s">
        <v>19</v>
      </c>
      <c r="AU1190" s="10" t="s">
        <v>11</v>
      </c>
      <c r="AV1190" s="10"/>
      <c r="AW1190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'1181'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'Petsuvirus' ,/*[subgenus]=*/NULL,/*[species]=*/ 'Edwardsiella virus pEtSU' ,/*[isType]=*/ '1' ,/*[exemplarAccessions]=*/ 'MK689364.1' ,/*[exemplarName]=*/ 'Edwardsiella phage pEt-SU'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90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0" s="60" t="str">
        <f t="shared" ca="1" si="125"/>
        <v>/*[filename]=*/ 'ICTV MSL Release 35 2019 Changes.2.col_mapped.SQLinsert.xlsx' ,/*[sort]=*/ '1181'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</v>
      </c>
      <c r="AZ1190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0" s="60" t="str">
        <f t="shared" si="127"/>
        <v xml:space="preserve">,/*[subclass]=*/NULL,/*[order]=*/ 'Caudovirales' ,/*[suborder]=*/NULL,/*[family]=*/ 'Myoviridae' ,/*[subfamily]=*/NULL,/*[genus]=*/ 'Petsuvirus' ,/*[subgenus]=*/NULL,/*[species]=*/ 'Edwardsiella virus pEtSU' ,/*[isType]=*/ '1' ,/*[exemplarAccessions]=*/ 'MK689364.1' ,/*[exemplarName]=*/ 'Edwardsiella phage pEt-SU' ,/*[abbrev]=*/NULL,/*[exemplarIsolate]=*/NULL,/*[isComplete]=*/ 'CG' ,/*[molecule]=*/ 'dsDNA' </v>
      </c>
      <c r="BB1190" s="60" t="str">
        <f t="shared" si="128"/>
        <v xml:space="preserve">,/*[change]=*/ 'Create new; assign as type species' ,/*[rank]=*/ 'species' </v>
      </c>
    </row>
    <row r="1191" spans="1:54" x14ac:dyDescent="0.2">
      <c r="A11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1" s="14">
        <v>1182</v>
      </c>
      <c r="D1191" s="16" t="s">
        <v>3401</v>
      </c>
      <c r="E1191" s="14" t="s">
        <v>5847</v>
      </c>
      <c r="F1191" s="16" t="s">
        <v>5519</v>
      </c>
      <c r="G1191" s="24"/>
      <c r="H1191" s="24"/>
      <c r="I1191" s="24"/>
      <c r="J1191" s="24"/>
      <c r="K1191" s="24"/>
      <c r="L1191" s="24"/>
      <c r="M1191" s="24"/>
      <c r="N1191" s="24"/>
      <c r="O1191" s="24"/>
      <c r="P1191" s="24"/>
      <c r="Q1191" s="24"/>
      <c r="R1191" s="24"/>
      <c r="S1191" s="24"/>
      <c r="T1191" s="24"/>
      <c r="U1191" s="24"/>
      <c r="V1191" s="24"/>
      <c r="X1191" s="6"/>
      <c r="Y1191" s="6"/>
      <c r="Z1191" s="6"/>
      <c r="AA1191" s="6"/>
      <c r="AB1191" s="6"/>
      <c r="AC1191" s="6"/>
      <c r="AD1191" s="6"/>
      <c r="AE1191" s="6"/>
      <c r="AF1191" s="6" t="s">
        <v>247</v>
      </c>
      <c r="AG1191" s="6"/>
      <c r="AH1191" s="6" t="s">
        <v>319</v>
      </c>
      <c r="AI1191" s="6"/>
      <c r="AJ1191" s="6" t="s">
        <v>3402</v>
      </c>
      <c r="AK1191" s="6"/>
      <c r="AL1191" s="6"/>
      <c r="AM1191" s="6"/>
      <c r="AN1191" s="10"/>
      <c r="AO1191" s="10"/>
      <c r="AP1191" s="6"/>
      <c r="AQ1191" s="10"/>
      <c r="AR1191" s="10"/>
      <c r="AS1191" s="10"/>
      <c r="AT1191" s="10" t="s">
        <v>10</v>
      </c>
      <c r="AU1191" s="10" t="s">
        <v>13</v>
      </c>
      <c r="AV1191" s="10"/>
      <c r="AW1191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'1182'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91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1" s="60" t="str">
        <f t="shared" ca="1" si="125"/>
        <v>/*[filename]=*/ 'ICTV MSL Release 35 2019 Changes.2.col_mapped.SQLinsert.xlsx' ,/*[sort]=*/ '1182'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1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1" s="60" t="str">
        <f t="shared" si="127"/>
        <v>,/*[subclass]=*/NULL,/*[order]=*/ 'Caudovirales' ,/*[suborder]=*/NULL,/*[family]=*/ 'Myoviridae' ,/*[subfamily]=*/NULL,/*[genus]=*/ 'Phapecoctavirus' ,/*[subgenus]=*/NULL,/*[species]=*/NULL,/*[isType]=*/NULL,/*[exemplarAccessions]=*/NULL,/*[exemplarName]=*/NULL,/*[abbrev]=*/NULL,/*[exemplarIsolate]=*/NULL,/*[isComplete]=*/NULL,/*[molecule]=*/NULL</v>
      </c>
      <c r="BB1191" s="60" t="str">
        <f t="shared" si="128"/>
        <v xml:space="preserve">,/*[change]=*/ 'Create new' ,/*[rank]=*/ 'genus' </v>
      </c>
    </row>
    <row r="1192" spans="1:54" x14ac:dyDescent="0.2">
      <c r="A11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2" s="14">
        <v>1183</v>
      </c>
      <c r="D1192" s="16" t="s">
        <v>3401</v>
      </c>
      <c r="E1192" s="14" t="s">
        <v>5847</v>
      </c>
      <c r="F1192" s="16" t="s">
        <v>5519</v>
      </c>
      <c r="G1192" s="24"/>
      <c r="H1192" s="24"/>
      <c r="I1192" s="24"/>
      <c r="J1192" s="24"/>
      <c r="K1192" s="24"/>
      <c r="L1192" s="24"/>
      <c r="M1192" s="24"/>
      <c r="N1192" s="24"/>
      <c r="O1192" s="24"/>
      <c r="P1192" s="24"/>
      <c r="Q1192" s="24"/>
      <c r="R1192" s="24"/>
      <c r="S1192" s="24"/>
      <c r="T1192" s="24"/>
      <c r="U1192" s="24"/>
      <c r="V1192" s="24"/>
      <c r="X1192" s="6"/>
      <c r="Y1192" s="6"/>
      <c r="Z1192" s="6"/>
      <c r="AA1192" s="6"/>
      <c r="AB1192" s="6"/>
      <c r="AC1192" s="6"/>
      <c r="AD1192" s="6"/>
      <c r="AE1192" s="6"/>
      <c r="AF1192" s="6" t="s">
        <v>247</v>
      </c>
      <c r="AG1192" s="6"/>
      <c r="AH1192" s="6" t="s">
        <v>319</v>
      </c>
      <c r="AI1192" s="6"/>
      <c r="AJ1192" s="6" t="s">
        <v>3402</v>
      </c>
      <c r="AK1192" s="6"/>
      <c r="AL1192" s="6" t="s">
        <v>3403</v>
      </c>
      <c r="AM1192" s="5">
        <v>1</v>
      </c>
      <c r="AN1192" s="12" t="s">
        <v>3404</v>
      </c>
      <c r="AO1192" s="10" t="s">
        <v>3405</v>
      </c>
      <c r="AP1192" s="6"/>
      <c r="AQ1192" s="10"/>
      <c r="AR1192" s="10" t="s">
        <v>8</v>
      </c>
      <c r="AS1192" s="10" t="s">
        <v>22</v>
      </c>
      <c r="AT1192" s="10" t="s">
        <v>19</v>
      </c>
      <c r="AU1192" s="10" t="s">
        <v>11</v>
      </c>
      <c r="AV1192" s="10"/>
      <c r="AW1192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'1183'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virus phAPEC8' ,/*[isType]=*/ '1' ,/*[exemplarAccessions]=*/ 'JX561091' ,/*[exemplarName]=*/ 'Escherichia phage phAPEC8'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92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2" s="60" t="str">
        <f t="shared" ca="1" si="125"/>
        <v>/*[filename]=*/ 'ICTV MSL Release 35 2019 Changes.2.col_mapped.SQLinsert.xlsx' ,/*[sort]=*/ '1183'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2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2" s="60" t="str">
        <f t="shared" si="127"/>
        <v xml:space="preserve">,/*[subclass]=*/NULL,/*[order]=*/ 'Caudovirales' ,/*[suborder]=*/NULL,/*[family]=*/ 'Myoviridae' ,/*[subfamily]=*/NULL,/*[genus]=*/ 'Phapecoctavirus' ,/*[subgenus]=*/NULL,/*[species]=*/ 'Escherichia virus phAPEC8' ,/*[isType]=*/ '1' ,/*[exemplarAccessions]=*/ 'JX561091' ,/*[exemplarName]=*/ 'Escherichia phage phAPEC8' ,/*[abbrev]=*/NULL,/*[exemplarIsolate]=*/NULL,/*[isComplete]=*/ 'CG' ,/*[molecule]=*/ 'dsDNA' </v>
      </c>
      <c r="BB1192" s="60" t="str">
        <f t="shared" si="128"/>
        <v xml:space="preserve">,/*[change]=*/ 'Create new; assign as type species' ,/*[rank]=*/ 'species' </v>
      </c>
    </row>
    <row r="1193" spans="1:54" x14ac:dyDescent="0.2">
      <c r="A11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3" s="14">
        <v>1184</v>
      </c>
      <c r="D1193" s="16" t="s">
        <v>3401</v>
      </c>
      <c r="E1193" s="14" t="s">
        <v>5847</v>
      </c>
      <c r="F1193" s="16" t="s">
        <v>5519</v>
      </c>
      <c r="G1193" s="24"/>
      <c r="H1193" s="24"/>
      <c r="I1193" s="24"/>
      <c r="J1193" s="24"/>
      <c r="K1193" s="24"/>
      <c r="L1193" s="24"/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X1193" s="6"/>
      <c r="Y1193" s="6"/>
      <c r="Z1193" s="6"/>
      <c r="AA1193" s="6"/>
      <c r="AB1193" s="6"/>
      <c r="AC1193" s="6"/>
      <c r="AD1193" s="6"/>
      <c r="AE1193" s="6"/>
      <c r="AF1193" s="6" t="s">
        <v>247</v>
      </c>
      <c r="AG1193" s="6"/>
      <c r="AH1193" s="6" t="s">
        <v>319</v>
      </c>
      <c r="AI1193" s="6"/>
      <c r="AJ1193" s="6" t="s">
        <v>3402</v>
      </c>
      <c r="AK1193" s="6"/>
      <c r="AL1193" s="6" t="s">
        <v>3406</v>
      </c>
      <c r="AM1193" s="5">
        <v>0</v>
      </c>
      <c r="AN1193" s="10" t="s">
        <v>3407</v>
      </c>
      <c r="AO1193" s="10" t="s">
        <v>3408</v>
      </c>
      <c r="AP1193" s="6"/>
      <c r="AQ1193" s="10"/>
      <c r="AR1193" s="10" t="s">
        <v>8</v>
      </c>
      <c r="AS1193" s="10" t="s">
        <v>22</v>
      </c>
      <c r="AT1193" s="10" t="s">
        <v>10</v>
      </c>
      <c r="AU1193" s="10" t="s">
        <v>11</v>
      </c>
      <c r="AV1193" s="10"/>
      <c r="AW1193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'1184'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virus Schickermooser' ,/*[isType]=*/ '0' ,/*[exemplarAccessions]=*/ 'MK373788' ,/*[exemplarName]=*/ 'Escherichia phage vB_EcoM_Schickermooser'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3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3" s="60" t="str">
        <f t="shared" ca="1" si="125"/>
        <v>/*[filename]=*/ 'ICTV MSL Release 35 2019 Changes.2.col_mapped.SQLinsert.xlsx' ,/*[sort]=*/ '1184'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3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3" s="60" t="str">
        <f t="shared" si="127"/>
        <v xml:space="preserve">,/*[subclass]=*/NULL,/*[order]=*/ 'Caudovirales' ,/*[suborder]=*/NULL,/*[family]=*/ 'Myoviridae' ,/*[subfamily]=*/NULL,/*[genus]=*/ 'Phapecoctavirus' ,/*[subgenus]=*/NULL,/*[species]=*/ 'Escherichia virus Schickermooser' ,/*[isType]=*/ '0' ,/*[exemplarAccessions]=*/ 'MK373788' ,/*[exemplarName]=*/ 'Escherichia phage vB_EcoM_Schickermooser' ,/*[abbrev]=*/NULL,/*[exemplarIsolate]=*/NULL,/*[isComplete]=*/ 'CG' ,/*[molecule]=*/ 'dsDNA' </v>
      </c>
      <c r="BB1193" s="60" t="str">
        <f t="shared" si="128"/>
        <v xml:space="preserve">,/*[change]=*/ 'Create new' ,/*[rank]=*/ 'species' </v>
      </c>
    </row>
    <row r="1194" spans="1:54" x14ac:dyDescent="0.2">
      <c r="A11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4" s="14">
        <v>1185</v>
      </c>
      <c r="D1194" s="16" t="s">
        <v>3401</v>
      </c>
      <c r="E1194" s="14" t="s">
        <v>5847</v>
      </c>
      <c r="F1194" s="16" t="s">
        <v>5519</v>
      </c>
      <c r="G1194" s="24"/>
      <c r="H1194" s="24"/>
      <c r="I1194" s="24"/>
      <c r="J1194" s="24"/>
      <c r="K1194" s="24"/>
      <c r="L1194" s="24"/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X1194" s="6"/>
      <c r="Y1194" s="6"/>
      <c r="Z1194" s="6"/>
      <c r="AA1194" s="6"/>
      <c r="AB1194" s="6"/>
      <c r="AC1194" s="6"/>
      <c r="AD1194" s="6"/>
      <c r="AE1194" s="6"/>
      <c r="AF1194" s="6" t="s">
        <v>247</v>
      </c>
      <c r="AG1194" s="6"/>
      <c r="AH1194" s="6" t="s">
        <v>319</v>
      </c>
      <c r="AI1194" s="6"/>
      <c r="AJ1194" s="6" t="s">
        <v>3402</v>
      </c>
      <c r="AK1194" s="6"/>
      <c r="AL1194" s="6" t="s">
        <v>3409</v>
      </c>
      <c r="AM1194" s="5">
        <v>0</v>
      </c>
      <c r="AN1194" s="12" t="s">
        <v>3410</v>
      </c>
      <c r="AO1194" s="10" t="s">
        <v>3411</v>
      </c>
      <c r="AP1194" s="6"/>
      <c r="AQ1194" s="10"/>
      <c r="AR1194" s="10" t="s">
        <v>8</v>
      </c>
      <c r="AS1194" s="10" t="s">
        <v>22</v>
      </c>
      <c r="AT1194" s="10" t="s">
        <v>10</v>
      </c>
      <c r="AU1194" s="10" t="s">
        <v>11</v>
      </c>
      <c r="AV1194" s="10"/>
      <c r="AW1194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'1185'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virus ESCO5' ,/*[isType]=*/ '0' ,/*[exemplarAccessions]=*/ 'KX664695' ,/*[exemplarName]=*/ 'Escherichia phage ESCO5'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4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4" s="60" t="str">
        <f t="shared" ca="1" si="125"/>
        <v>/*[filename]=*/ 'ICTV MSL Release 35 2019 Changes.2.col_mapped.SQLinsert.xlsx' ,/*[sort]=*/ '1185'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4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4" s="60" t="str">
        <f t="shared" si="127"/>
        <v xml:space="preserve">,/*[subclass]=*/NULL,/*[order]=*/ 'Caudovirales' ,/*[suborder]=*/NULL,/*[family]=*/ 'Myoviridae' ,/*[subfamily]=*/NULL,/*[genus]=*/ 'Phapecoctavirus' ,/*[subgenus]=*/NULL,/*[species]=*/ 'Escherichia virus ESCO5' ,/*[isType]=*/ '0' ,/*[exemplarAccessions]=*/ 'KX664695' ,/*[exemplarName]=*/ 'Escherichia phage ESCO5' ,/*[abbrev]=*/NULL,/*[exemplarIsolate]=*/NULL,/*[isComplete]=*/ 'CG' ,/*[molecule]=*/ 'dsDNA' </v>
      </c>
      <c r="BB1194" s="60" t="str">
        <f t="shared" si="128"/>
        <v xml:space="preserve">,/*[change]=*/ 'Create new' ,/*[rank]=*/ 'species' </v>
      </c>
    </row>
    <row r="1195" spans="1:54" x14ac:dyDescent="0.2">
      <c r="A11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5" s="14">
        <v>1186</v>
      </c>
      <c r="D1195" s="16" t="s">
        <v>3401</v>
      </c>
      <c r="E1195" s="14" t="s">
        <v>5847</v>
      </c>
      <c r="F1195" s="16" t="s">
        <v>5519</v>
      </c>
      <c r="G1195" s="24"/>
      <c r="H1195" s="24"/>
      <c r="I1195" s="24"/>
      <c r="J1195" s="24"/>
      <c r="K1195" s="24"/>
      <c r="L1195" s="24"/>
      <c r="M1195" s="24"/>
      <c r="N1195" s="24"/>
      <c r="O1195" s="24"/>
      <c r="P1195" s="24"/>
      <c r="Q1195" s="24"/>
      <c r="R1195" s="24"/>
      <c r="S1195" s="24"/>
      <c r="T1195" s="24"/>
      <c r="U1195" s="24"/>
      <c r="V1195" s="24"/>
      <c r="X1195" s="6"/>
      <c r="Y1195" s="6"/>
      <c r="Z1195" s="6"/>
      <c r="AA1195" s="6"/>
      <c r="AB1195" s="6"/>
      <c r="AC1195" s="6"/>
      <c r="AD1195" s="6"/>
      <c r="AE1195" s="6"/>
      <c r="AF1195" s="6" t="s">
        <v>247</v>
      </c>
      <c r="AG1195" s="6"/>
      <c r="AH1195" s="6" t="s">
        <v>319</v>
      </c>
      <c r="AI1195" s="6"/>
      <c r="AJ1195" s="6" t="s">
        <v>3402</v>
      </c>
      <c r="AK1195" s="6"/>
      <c r="AL1195" s="6" t="s">
        <v>3412</v>
      </c>
      <c r="AM1195" s="5">
        <v>0</v>
      </c>
      <c r="AN1195" s="12" t="s">
        <v>3413</v>
      </c>
      <c r="AO1195" s="10" t="s">
        <v>3414</v>
      </c>
      <c r="AP1195" s="10"/>
      <c r="AQ1195" s="10"/>
      <c r="AR1195" s="10" t="s">
        <v>8</v>
      </c>
      <c r="AS1195" s="10" t="s">
        <v>22</v>
      </c>
      <c r="AT1195" s="10" t="s">
        <v>10</v>
      </c>
      <c r="AU1195" s="10" t="s">
        <v>11</v>
      </c>
      <c r="AV1195" s="10"/>
      <c r="AW1195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'1186'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'Klebsiella virus ZCKP1' ,/*[isType]=*/ '0' ,/*[exemplarAccessions]=*/ 'MH252123' ,/*[exemplarName]=*/ 'Klebsiella phage ZCKP1'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5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5" s="60" t="str">
        <f t="shared" ca="1" si="125"/>
        <v>/*[filename]=*/ 'ICTV MSL Release 35 2019 Changes.2.col_mapped.SQLinsert.xlsx' ,/*[sort]=*/ '1186'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5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5" s="60" t="str">
        <f t="shared" si="127"/>
        <v xml:space="preserve">,/*[subclass]=*/NULL,/*[order]=*/ 'Caudovirales' ,/*[suborder]=*/NULL,/*[family]=*/ 'Myoviridae' ,/*[subfamily]=*/NULL,/*[genus]=*/ 'Phapecoctavirus' ,/*[subgenus]=*/NULL,/*[species]=*/ 'Klebsiella virus ZCKP1' ,/*[isType]=*/ '0' ,/*[exemplarAccessions]=*/ 'MH252123' ,/*[exemplarName]=*/ 'Klebsiella phage ZCKP1' ,/*[abbrev]=*/NULL,/*[exemplarIsolate]=*/NULL,/*[isComplete]=*/ 'CG' ,/*[molecule]=*/ 'dsDNA' </v>
      </c>
      <c r="BB1195" s="60" t="str">
        <f t="shared" si="128"/>
        <v xml:space="preserve">,/*[change]=*/ 'Create new' ,/*[rank]=*/ 'species' </v>
      </c>
    </row>
    <row r="1196" spans="1:54" x14ac:dyDescent="0.2">
      <c r="A11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6" s="14">
        <v>1187</v>
      </c>
      <c r="D1196" s="16" t="s">
        <v>3401</v>
      </c>
      <c r="E1196" s="14" t="s">
        <v>5847</v>
      </c>
      <c r="F1196" s="16" t="s">
        <v>5519</v>
      </c>
      <c r="G1196" s="24"/>
      <c r="H1196" s="24"/>
      <c r="I1196" s="24"/>
      <c r="J1196" s="24"/>
      <c r="K1196" s="24"/>
      <c r="L1196" s="24"/>
      <c r="M1196" s="24"/>
      <c r="N1196" s="24"/>
      <c r="O1196" s="24"/>
      <c r="P1196" s="24"/>
      <c r="Q1196" s="24"/>
      <c r="R1196" s="24"/>
      <c r="S1196" s="24"/>
      <c r="T1196" s="24"/>
      <c r="U1196" s="24"/>
      <c r="V1196" s="24"/>
      <c r="X1196" s="6"/>
      <c r="Y1196" s="6"/>
      <c r="Z1196" s="6"/>
      <c r="AA1196" s="6"/>
      <c r="AB1196" s="6"/>
      <c r="AC1196" s="6"/>
      <c r="AD1196" s="6"/>
      <c r="AE1196" s="6"/>
      <c r="AF1196" s="6" t="s">
        <v>247</v>
      </c>
      <c r="AG1196" s="6"/>
      <c r="AH1196" s="6" t="s">
        <v>319</v>
      </c>
      <c r="AI1196" s="6"/>
      <c r="AJ1196" s="6" t="s">
        <v>3402</v>
      </c>
      <c r="AK1196" s="6"/>
      <c r="AL1196" s="6" t="s">
        <v>3415</v>
      </c>
      <c r="AM1196" s="5">
        <v>0</v>
      </c>
      <c r="AN1196" s="12" t="s">
        <v>3416</v>
      </c>
      <c r="AO1196" s="6" t="s">
        <v>3415</v>
      </c>
      <c r="AP1196" s="10"/>
      <c r="AQ1196" s="10"/>
      <c r="AR1196" s="10" t="s">
        <v>8</v>
      </c>
      <c r="AS1196" s="10" t="s">
        <v>22</v>
      </c>
      <c r="AT1196" s="10" t="s">
        <v>10</v>
      </c>
      <c r="AU1196" s="10" t="s">
        <v>11</v>
      </c>
      <c r="AV1196" s="10"/>
      <c r="AW1196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'1187'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phage ESCO13' ,/*[isType]=*/ '0' ,/*[exemplarAccessions]=*/ 'KX552041.2' ,/*[exemplarName]=*/ 'Escherichia phage ESCO13'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6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6" s="60" t="str">
        <f t="shared" ca="1" si="125"/>
        <v>/*[filename]=*/ 'ICTV MSL Release 35 2019 Changes.2.col_mapped.SQLinsert.xlsx' ,/*[sort]=*/ '1187'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6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6" s="60" t="str">
        <f t="shared" si="127"/>
        <v xml:space="preserve">,/*[subclass]=*/NULL,/*[order]=*/ 'Caudovirales' ,/*[suborder]=*/NULL,/*[family]=*/ 'Myoviridae' ,/*[subfamily]=*/NULL,/*[genus]=*/ 'Phapecoctavirus' ,/*[subgenus]=*/NULL,/*[species]=*/ 'Escherichia phage ESCO13' ,/*[isType]=*/ '0' ,/*[exemplarAccessions]=*/ 'KX552041.2' ,/*[exemplarName]=*/ 'Escherichia phage ESCO13' ,/*[abbrev]=*/NULL,/*[exemplarIsolate]=*/NULL,/*[isComplete]=*/ 'CG' ,/*[molecule]=*/ 'dsDNA' </v>
      </c>
      <c r="BB1196" s="60" t="str">
        <f t="shared" si="128"/>
        <v xml:space="preserve">,/*[change]=*/ 'Create new' ,/*[rank]=*/ 'species' </v>
      </c>
    </row>
    <row r="1197" spans="1:54" x14ac:dyDescent="0.2">
      <c r="A11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7" s="14">
        <v>1188</v>
      </c>
      <c r="D1197" s="16" t="s">
        <v>3417</v>
      </c>
      <c r="E1197" s="14" t="s">
        <v>5848</v>
      </c>
      <c r="F1197" s="16" t="s">
        <v>5520</v>
      </c>
      <c r="G1197" s="24"/>
      <c r="H1197" s="24"/>
      <c r="I1197" s="24"/>
      <c r="J1197" s="24"/>
      <c r="K1197" s="24"/>
      <c r="L1197" s="24"/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X1197" s="6"/>
      <c r="Y1197" s="6"/>
      <c r="Z1197" s="6"/>
      <c r="AA1197" s="6"/>
      <c r="AB1197" s="6"/>
      <c r="AC1197" s="6"/>
      <c r="AD1197" s="6"/>
      <c r="AE1197" s="6"/>
      <c r="AF1197" s="6" t="s">
        <v>247</v>
      </c>
      <c r="AG1197" s="6"/>
      <c r="AH1197" s="6" t="s">
        <v>2597</v>
      </c>
      <c r="AI1197" s="6"/>
      <c r="AJ1197" s="6" t="s">
        <v>3418</v>
      </c>
      <c r="AK1197" s="6"/>
      <c r="AL1197" s="6"/>
      <c r="AM1197" s="6"/>
      <c r="AN1197" s="10"/>
      <c r="AO1197" s="10"/>
      <c r="AP1197" s="6"/>
      <c r="AQ1197" s="10"/>
      <c r="AR1197" s="10"/>
      <c r="AS1197" s="10"/>
      <c r="AT1197" s="10" t="s">
        <v>10</v>
      </c>
      <c r="AU1197" s="10" t="s">
        <v>13</v>
      </c>
      <c r="AV1197" s="10"/>
      <c r="AW1197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'1188'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'Skarprettervirus'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97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7" s="60" t="str">
        <f t="shared" ca="1" si="125"/>
        <v>/*[filename]=*/ 'ICTV MSL Release 35 2019 Changes.2.col_mapped.SQLinsert.xlsx' ,/*[sort]=*/ '1188'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197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7" s="60" t="str">
        <f t="shared" si="127"/>
        <v>,/*[subclass]=*/NULL,/*[order]=*/ 'Caudovirales' ,/*[suborder]=*/NULL,/*[family]=*/ 'Podoviridae' ,/*[subfamily]=*/NULL,/*[genus]=*/ 'Skarprettervirus' ,/*[subgenus]=*/NULL,/*[species]=*/NULL,/*[isType]=*/NULL,/*[exemplarAccessions]=*/NULL,/*[exemplarName]=*/NULL,/*[abbrev]=*/NULL,/*[exemplarIsolate]=*/NULL,/*[isComplete]=*/NULL,/*[molecule]=*/NULL</v>
      </c>
      <c r="BB1197" s="60" t="str">
        <f t="shared" si="128"/>
        <v xml:space="preserve">,/*[change]=*/ 'Create new' ,/*[rank]=*/ 'genus' </v>
      </c>
    </row>
    <row r="1198" spans="1:54" x14ac:dyDescent="0.2">
      <c r="A11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8" s="14">
        <v>1189</v>
      </c>
      <c r="D1198" s="16" t="s">
        <v>3417</v>
      </c>
      <c r="E1198" s="14" t="s">
        <v>5848</v>
      </c>
      <c r="F1198" s="16" t="s">
        <v>5520</v>
      </c>
      <c r="G1198" s="24"/>
      <c r="H1198" s="24"/>
      <c r="I1198" s="24"/>
      <c r="J1198" s="24"/>
      <c r="K1198" s="24"/>
      <c r="L1198" s="24"/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  <c r="X1198" s="6"/>
      <c r="Y1198" s="6"/>
      <c r="Z1198" s="6"/>
      <c r="AA1198" s="6"/>
      <c r="AB1198" s="6"/>
      <c r="AC1198" s="6"/>
      <c r="AD1198" s="6"/>
      <c r="AE1198" s="6"/>
      <c r="AF1198" s="6" t="s">
        <v>247</v>
      </c>
      <c r="AG1198" s="6"/>
      <c r="AH1198" s="6" t="s">
        <v>2597</v>
      </c>
      <c r="AI1198" s="6"/>
      <c r="AJ1198" s="6" t="s">
        <v>3418</v>
      </c>
      <c r="AK1198" s="6"/>
      <c r="AL1198" s="6" t="s">
        <v>3419</v>
      </c>
      <c r="AM1198" s="5">
        <v>1</v>
      </c>
      <c r="AN1198" s="10" t="s">
        <v>3420</v>
      </c>
      <c r="AO1198" s="10" t="s">
        <v>3421</v>
      </c>
      <c r="AP1198" s="6"/>
      <c r="AQ1198" s="10"/>
      <c r="AR1198" s="10" t="s">
        <v>8</v>
      </c>
      <c r="AS1198" s="10" t="s">
        <v>22</v>
      </c>
      <c r="AT1198" s="10" t="s">
        <v>19</v>
      </c>
      <c r="AU1198" s="10" t="s">
        <v>11</v>
      </c>
      <c r="AV1198" s="10"/>
      <c r="AW1198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'1189'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'Skarprettervirus' ,/*[subgenus]=*/NULL,/*[species]=*/ 'Escherichia virus Skarpretter' ,/*[isType]=*/ '1' ,/*[exemplarAccessions]=*/ 'MK105855.1' ,/*[exemplarName]=*/ 'Escherichia phage Skarpretter'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98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8" s="60" t="str">
        <f t="shared" ca="1" si="125"/>
        <v>/*[filename]=*/ 'ICTV MSL Release 35 2019 Changes.2.col_mapped.SQLinsert.xlsx' ,/*[sort]=*/ '1189'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198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8" s="60" t="str">
        <f t="shared" si="127"/>
        <v xml:space="preserve">,/*[subclass]=*/NULL,/*[order]=*/ 'Caudovirales' ,/*[suborder]=*/NULL,/*[family]=*/ 'Podoviridae' ,/*[subfamily]=*/NULL,/*[genus]=*/ 'Skarprettervirus' ,/*[subgenus]=*/NULL,/*[species]=*/ 'Escherichia virus Skarpretter' ,/*[isType]=*/ '1' ,/*[exemplarAccessions]=*/ 'MK105855.1' ,/*[exemplarName]=*/ 'Escherichia phage Skarpretter' ,/*[abbrev]=*/NULL,/*[exemplarIsolate]=*/NULL,/*[isComplete]=*/ 'CG' ,/*[molecule]=*/ 'dsDNA' </v>
      </c>
      <c r="BB1198" s="60" t="str">
        <f t="shared" si="128"/>
        <v xml:space="preserve">,/*[change]=*/ 'Create new; assign as type species' ,/*[rank]=*/ 'species' </v>
      </c>
    </row>
    <row r="1199" spans="1:54" x14ac:dyDescent="0.2">
      <c r="A11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9" s="14">
        <v>1190</v>
      </c>
      <c r="D1199" s="16" t="s">
        <v>3417</v>
      </c>
      <c r="E1199" s="14" t="s">
        <v>5848</v>
      </c>
      <c r="F1199" s="16" t="s">
        <v>5520</v>
      </c>
      <c r="G1199" s="24"/>
      <c r="H1199" s="24"/>
      <c r="I1199" s="24"/>
      <c r="J1199" s="24"/>
      <c r="K1199" s="24"/>
      <c r="L1199" s="24"/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X1199" s="6"/>
      <c r="Y1199" s="6"/>
      <c r="Z1199" s="6"/>
      <c r="AA1199" s="6"/>
      <c r="AB1199" s="6"/>
      <c r="AC1199" s="6"/>
      <c r="AD1199" s="6"/>
      <c r="AE1199" s="6"/>
      <c r="AF1199" s="6" t="s">
        <v>247</v>
      </c>
      <c r="AG1199" s="6"/>
      <c r="AH1199" s="6" t="s">
        <v>2597</v>
      </c>
      <c r="AI1199" s="6"/>
      <c r="AJ1199" s="6" t="s">
        <v>3422</v>
      </c>
      <c r="AK1199" s="6"/>
      <c r="AL1199" s="6"/>
      <c r="AM1199" s="6"/>
      <c r="AN1199" s="10"/>
      <c r="AO1199" s="10"/>
      <c r="AP1199" s="6"/>
      <c r="AQ1199" s="10"/>
      <c r="AR1199" s="10"/>
      <c r="AS1199" s="10"/>
      <c r="AT1199" s="10" t="s">
        <v>10</v>
      </c>
      <c r="AU1199" s="10" t="s">
        <v>13</v>
      </c>
      <c r="AV1199" s="10"/>
      <c r="AW1199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'1190'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'Giessenvirus'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99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9" s="60" t="str">
        <f t="shared" ca="1" si="125"/>
        <v>/*[filename]=*/ 'ICTV MSL Release 35 2019 Changes.2.col_mapped.SQLinsert.xlsx' ,/*[sort]=*/ '1190'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199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9" s="60" t="str">
        <f t="shared" si="127"/>
        <v>,/*[subclass]=*/NULL,/*[order]=*/ 'Caudovirales' ,/*[suborder]=*/NULL,/*[family]=*/ 'Podoviridae' ,/*[subfamily]=*/NULL,/*[genus]=*/ 'Giessenvirus' ,/*[subgenus]=*/NULL,/*[species]=*/NULL,/*[isType]=*/NULL,/*[exemplarAccessions]=*/NULL,/*[exemplarName]=*/NULL,/*[abbrev]=*/NULL,/*[exemplarIsolate]=*/NULL,/*[isComplete]=*/NULL,/*[molecule]=*/NULL</v>
      </c>
      <c r="BB1199" s="60" t="str">
        <f t="shared" si="128"/>
        <v xml:space="preserve">,/*[change]=*/ 'Create new' ,/*[rank]=*/ 'genus' </v>
      </c>
    </row>
    <row r="1200" spans="1:54" x14ac:dyDescent="0.2">
      <c r="A12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0" s="14">
        <v>1191</v>
      </c>
      <c r="D1200" s="16" t="s">
        <v>3417</v>
      </c>
      <c r="E1200" s="14" t="s">
        <v>5848</v>
      </c>
      <c r="F1200" s="16" t="s">
        <v>5520</v>
      </c>
      <c r="G1200" s="24"/>
      <c r="H1200" s="24"/>
      <c r="I1200" s="24"/>
      <c r="J1200" s="24"/>
      <c r="K1200" s="24"/>
      <c r="L1200" s="24"/>
      <c r="M1200" s="24"/>
      <c r="N1200" s="24"/>
      <c r="O1200" s="24"/>
      <c r="P1200" s="24"/>
      <c r="Q1200" s="24"/>
      <c r="R1200" s="24"/>
      <c r="S1200" s="24"/>
      <c r="T1200" s="24"/>
      <c r="U1200" s="24"/>
      <c r="V1200" s="24"/>
      <c r="X1200" s="6"/>
      <c r="Y1200" s="6"/>
      <c r="Z1200" s="6"/>
      <c r="AA1200" s="6"/>
      <c r="AB1200" s="6"/>
      <c r="AC1200" s="6"/>
      <c r="AD1200" s="6"/>
      <c r="AE1200" s="6"/>
      <c r="AF1200" s="6" t="s">
        <v>247</v>
      </c>
      <c r="AG1200" s="6"/>
      <c r="AH1200" s="6" t="s">
        <v>2597</v>
      </c>
      <c r="AI1200" s="6"/>
      <c r="AJ1200" s="6" t="s">
        <v>3422</v>
      </c>
      <c r="AK1200" s="6"/>
      <c r="AL1200" s="6" t="s">
        <v>3423</v>
      </c>
      <c r="AM1200" s="5">
        <v>1</v>
      </c>
      <c r="AN1200" s="10" t="s">
        <v>3424</v>
      </c>
      <c r="AO1200" s="10" t="s">
        <v>3425</v>
      </c>
      <c r="AP1200" s="6"/>
      <c r="AQ1200" s="10"/>
      <c r="AR1200" s="10" t="s">
        <v>8</v>
      </c>
      <c r="AS1200" s="10" t="s">
        <v>22</v>
      </c>
      <c r="AT1200" s="10" t="s">
        <v>19</v>
      </c>
      <c r="AU1200" s="10" t="s">
        <v>11</v>
      </c>
      <c r="AV1200" s="10"/>
      <c r="AW1200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'1191'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'Giessenvirus' ,/*[subgenus]=*/NULL,/*[species]=*/ 'Escherichia virus C1302' ,/*[isType]=*/ '1' ,/*[exemplarAccessions]=*/ 'MH363708.1' ,/*[exemplarName]=*/ 'Escherichia phage C130_2'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00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0" s="60" t="str">
        <f t="shared" ca="1" si="125"/>
        <v>/*[filename]=*/ 'ICTV MSL Release 35 2019 Changes.2.col_mapped.SQLinsert.xlsx' ,/*[sort]=*/ '1191'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0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0" s="60" t="str">
        <f t="shared" si="127"/>
        <v xml:space="preserve">,/*[subclass]=*/NULL,/*[order]=*/ 'Caudovirales' ,/*[suborder]=*/NULL,/*[family]=*/ 'Podoviridae' ,/*[subfamily]=*/NULL,/*[genus]=*/ 'Giessenvirus' ,/*[subgenus]=*/NULL,/*[species]=*/ 'Escherichia virus C1302' ,/*[isType]=*/ '1' ,/*[exemplarAccessions]=*/ 'MH363708.1' ,/*[exemplarName]=*/ 'Escherichia phage C130_2' ,/*[abbrev]=*/NULL,/*[exemplarIsolate]=*/NULL,/*[isComplete]=*/ 'CG' ,/*[molecule]=*/ 'dsDNA' </v>
      </c>
      <c r="BB1200" s="60" t="str">
        <f t="shared" si="128"/>
        <v xml:space="preserve">,/*[change]=*/ 'Create new; assign as type species' ,/*[rank]=*/ 'species' </v>
      </c>
    </row>
    <row r="1201" spans="1:54" x14ac:dyDescent="0.2">
      <c r="A12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1" s="14">
        <v>1192</v>
      </c>
      <c r="D1201" s="16" t="s">
        <v>3417</v>
      </c>
      <c r="E1201" s="14" t="s">
        <v>5848</v>
      </c>
      <c r="F1201" s="16" t="s">
        <v>5520</v>
      </c>
      <c r="G1201" s="24"/>
      <c r="H1201" s="24"/>
      <c r="I1201" s="24"/>
      <c r="J1201" s="24"/>
      <c r="K1201" s="24"/>
      <c r="L1201" s="24"/>
      <c r="M1201" s="24"/>
      <c r="N1201" s="24"/>
      <c r="O1201" s="24"/>
      <c r="P1201" s="24"/>
      <c r="Q1201" s="24"/>
      <c r="R1201" s="24"/>
      <c r="S1201" s="24"/>
      <c r="T1201" s="24"/>
      <c r="U1201" s="24"/>
      <c r="V1201" s="24"/>
      <c r="X1201" s="6"/>
      <c r="Y1201" s="6"/>
      <c r="Z1201" s="6"/>
      <c r="AA1201" s="6"/>
      <c r="AB1201" s="6"/>
      <c r="AC1201" s="6"/>
      <c r="AD1201" s="6"/>
      <c r="AE1201" s="6"/>
      <c r="AF1201" s="6" t="s">
        <v>247</v>
      </c>
      <c r="AG1201" s="6"/>
      <c r="AH1201" s="6" t="s">
        <v>2597</v>
      </c>
      <c r="AI1201" s="6"/>
      <c r="AJ1201" s="6" t="s">
        <v>3426</v>
      </c>
      <c r="AK1201" s="6"/>
      <c r="AL1201" s="6"/>
      <c r="AM1201" s="6"/>
      <c r="AN1201" s="10"/>
      <c r="AO1201" s="10"/>
      <c r="AP1201" s="10"/>
      <c r="AQ1201" s="10"/>
      <c r="AR1201" s="10"/>
      <c r="AS1201" s="10"/>
      <c r="AT1201" s="10" t="s">
        <v>10</v>
      </c>
      <c r="AU1201" s="10" t="s">
        <v>13</v>
      </c>
      <c r="AV1201" s="10"/>
      <c r="AW1201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'1192'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'Sortsnevirus'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1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1" s="60" t="str">
        <f t="shared" ca="1" si="125"/>
        <v>/*[filename]=*/ 'ICTV MSL Release 35 2019 Changes.2.col_mapped.SQLinsert.xlsx' ,/*[sort]=*/ '1192'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1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1" s="60" t="str">
        <f t="shared" si="127"/>
        <v>,/*[subclass]=*/NULL,/*[order]=*/ 'Caudovirales' ,/*[suborder]=*/NULL,/*[family]=*/ 'Podoviridae' ,/*[subfamily]=*/NULL,/*[genus]=*/ 'Sortsnevirus' ,/*[subgenus]=*/NULL,/*[species]=*/NULL,/*[isType]=*/NULL,/*[exemplarAccessions]=*/NULL,/*[exemplarName]=*/NULL,/*[abbrev]=*/NULL,/*[exemplarIsolate]=*/NULL,/*[isComplete]=*/NULL,/*[molecule]=*/NULL</v>
      </c>
      <c r="BB1201" s="60" t="str">
        <f t="shared" si="128"/>
        <v xml:space="preserve">,/*[change]=*/ 'Create new' ,/*[rank]=*/ 'genus' </v>
      </c>
    </row>
    <row r="1202" spans="1:54" x14ac:dyDescent="0.2">
      <c r="A12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2" s="14">
        <v>1193</v>
      </c>
      <c r="D1202" s="16" t="s">
        <v>3417</v>
      </c>
      <c r="E1202" s="14" t="s">
        <v>5848</v>
      </c>
      <c r="F1202" s="16" t="s">
        <v>5520</v>
      </c>
      <c r="G1202" s="24"/>
      <c r="H1202" s="24"/>
      <c r="I1202" s="24"/>
      <c r="J1202" s="24"/>
      <c r="K1202" s="24"/>
      <c r="L1202" s="24"/>
      <c r="M1202" s="24"/>
      <c r="N1202" s="24"/>
      <c r="O1202" s="24"/>
      <c r="P1202" s="24"/>
      <c r="Q1202" s="24"/>
      <c r="R1202" s="24"/>
      <c r="S1202" s="24"/>
      <c r="T1202" s="24"/>
      <c r="U1202" s="24"/>
      <c r="V1202" s="24"/>
      <c r="X1202" s="6"/>
      <c r="Y1202" s="6"/>
      <c r="Z1202" s="6"/>
      <c r="AA1202" s="6"/>
      <c r="AB1202" s="6"/>
      <c r="AC1202" s="6"/>
      <c r="AD1202" s="6"/>
      <c r="AE1202" s="6"/>
      <c r="AF1202" s="6" t="s">
        <v>247</v>
      </c>
      <c r="AG1202" s="6"/>
      <c r="AH1202" s="6" t="s">
        <v>2597</v>
      </c>
      <c r="AI1202" s="6"/>
      <c r="AJ1202" s="6" t="s">
        <v>3426</v>
      </c>
      <c r="AK1202" s="6"/>
      <c r="AL1202" s="6" t="s">
        <v>3427</v>
      </c>
      <c r="AM1202" s="5">
        <v>1</v>
      </c>
      <c r="AN1202" s="10" t="s">
        <v>3428</v>
      </c>
      <c r="AO1202" s="10" t="s">
        <v>3429</v>
      </c>
      <c r="AP1202" s="10"/>
      <c r="AQ1202" s="10"/>
      <c r="AR1202" s="10" t="s">
        <v>8</v>
      </c>
      <c r="AS1202" s="10" t="s">
        <v>22</v>
      </c>
      <c r="AT1202" s="10" t="s">
        <v>19</v>
      </c>
      <c r="AU1202" s="10" t="s">
        <v>11</v>
      </c>
      <c r="AV1202" s="10"/>
      <c r="AW1202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'1193'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'Sortsnevirus' ,/*[subgenus]=*/NULL,/*[species]=*/ 'Escherichia virus Sortsne' ,/*[isType]=*/ '1' ,/*[exemplarAccessions]=*/ 'MK651787.1' ,/*[exemplarName]=*/ 'Escherichia phage Sortsne'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02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2" s="60" t="str">
        <f t="shared" ca="1" si="125"/>
        <v>/*[filename]=*/ 'ICTV MSL Release 35 2019 Changes.2.col_mapped.SQLinsert.xlsx' ,/*[sort]=*/ '1193'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2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2" s="60" t="str">
        <f t="shared" si="127"/>
        <v xml:space="preserve">,/*[subclass]=*/NULL,/*[order]=*/ 'Caudovirales' ,/*[suborder]=*/NULL,/*[family]=*/ 'Podoviridae' ,/*[subfamily]=*/NULL,/*[genus]=*/ 'Sortsnevirus' ,/*[subgenus]=*/NULL,/*[species]=*/ 'Escherichia virus Sortsne' ,/*[isType]=*/ '1' ,/*[exemplarAccessions]=*/ 'MK651787.1' ,/*[exemplarName]=*/ 'Escherichia phage Sortsne' ,/*[abbrev]=*/NULL,/*[exemplarIsolate]=*/NULL,/*[isComplete]=*/ 'CG' ,/*[molecule]=*/ 'dsDNA' </v>
      </c>
      <c r="BB1202" s="60" t="str">
        <f t="shared" si="128"/>
        <v xml:space="preserve">,/*[change]=*/ 'Create new; assign as type species' ,/*[rank]=*/ 'species' </v>
      </c>
    </row>
    <row r="1203" spans="1:54" x14ac:dyDescent="0.2">
      <c r="A12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3" s="14">
        <v>1194</v>
      </c>
      <c r="D1203" s="16" t="s">
        <v>3417</v>
      </c>
      <c r="E1203" s="14" t="s">
        <v>5848</v>
      </c>
      <c r="F1203" s="16" t="s">
        <v>5520</v>
      </c>
      <c r="G1203" s="24"/>
      <c r="H1203" s="24"/>
      <c r="I1203" s="24"/>
      <c r="J1203" s="24"/>
      <c r="K1203" s="24"/>
      <c r="L1203" s="24"/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  <c r="X1203" s="6"/>
      <c r="Y1203" s="6"/>
      <c r="Z1203" s="6"/>
      <c r="AA1203" s="6"/>
      <c r="AB1203" s="6"/>
      <c r="AC1203" s="6"/>
      <c r="AD1203" s="6"/>
      <c r="AE1203" s="6"/>
      <c r="AF1203" s="6" t="s">
        <v>247</v>
      </c>
      <c r="AG1203" s="6"/>
      <c r="AH1203" s="6" t="s">
        <v>2597</v>
      </c>
      <c r="AI1203" s="6"/>
      <c r="AJ1203" s="6" t="s">
        <v>3426</v>
      </c>
      <c r="AK1203" s="6"/>
      <c r="AL1203" s="6" t="s">
        <v>3430</v>
      </c>
      <c r="AM1203" s="5">
        <v>0</v>
      </c>
      <c r="AN1203" s="10" t="s">
        <v>3431</v>
      </c>
      <c r="AO1203" s="10" t="s">
        <v>3432</v>
      </c>
      <c r="AP1203" s="10"/>
      <c r="AQ1203" s="10"/>
      <c r="AR1203" s="10" t="s">
        <v>8</v>
      </c>
      <c r="AS1203" s="10" t="s">
        <v>22</v>
      </c>
      <c r="AT1203" s="10" t="s">
        <v>10</v>
      </c>
      <c r="AU1203" s="10" t="s">
        <v>11</v>
      </c>
      <c r="AV1203" s="10"/>
      <c r="AW1203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'1194'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'Sortsnevirus' ,/*[subgenus]=*/NULL,/*[species]=*/ 'Klebsiella virus IME279' ,/*[isType]=*/ '0' ,/*[exemplarAccessions]=*/ 'MF614100.1' ,/*[exemplarName]=*/ 'Klebsiella phage vB_KpnS_IME279'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03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3" s="60" t="str">
        <f t="shared" ca="1" si="125"/>
        <v>/*[filename]=*/ 'ICTV MSL Release 35 2019 Changes.2.col_mapped.SQLinsert.xlsx' ,/*[sort]=*/ '1194'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3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3" s="60" t="str">
        <f t="shared" si="127"/>
        <v xml:space="preserve">,/*[subclass]=*/NULL,/*[order]=*/ 'Caudovirales' ,/*[suborder]=*/NULL,/*[family]=*/ 'Podoviridae' ,/*[subfamily]=*/NULL,/*[genus]=*/ 'Sortsnevirus' ,/*[subgenus]=*/NULL,/*[species]=*/ 'Klebsiella virus IME279' ,/*[isType]=*/ '0' ,/*[exemplarAccessions]=*/ 'MF614100.1' ,/*[exemplarName]=*/ 'Klebsiella phage vB_KpnS_IME279' ,/*[abbrev]=*/NULL,/*[exemplarIsolate]=*/NULL,/*[isComplete]=*/ 'CG' ,/*[molecule]=*/ 'dsDNA' </v>
      </c>
      <c r="BB1203" s="60" t="str">
        <f t="shared" si="128"/>
        <v xml:space="preserve">,/*[change]=*/ 'Create new' ,/*[rank]=*/ 'species' </v>
      </c>
    </row>
    <row r="1204" spans="1:54" x14ac:dyDescent="0.2">
      <c r="A12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4" s="14">
        <v>1195</v>
      </c>
      <c r="D1204" s="16" t="s">
        <v>3433</v>
      </c>
      <c r="E1204" s="14" t="s">
        <v>5849</v>
      </c>
      <c r="F1204" s="16" t="s">
        <v>5521</v>
      </c>
      <c r="G1204" s="24"/>
      <c r="H1204" s="24"/>
      <c r="I1204" s="24"/>
      <c r="J1204" s="24"/>
      <c r="K1204" s="24"/>
      <c r="L1204" s="24"/>
      <c r="M1204" s="24"/>
      <c r="N1204" s="24"/>
      <c r="O1204" s="24" t="s">
        <v>247</v>
      </c>
      <c r="P1204" s="24"/>
      <c r="Q1204" s="24" t="s">
        <v>248</v>
      </c>
      <c r="R1204" s="24"/>
      <c r="S1204" s="24" t="s">
        <v>3434</v>
      </c>
      <c r="T1204" s="24"/>
      <c r="U1204" s="24" t="s">
        <v>3435</v>
      </c>
      <c r="V1204" s="24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  <c r="AK1204" s="6"/>
      <c r="AL1204" s="6"/>
      <c r="AM1204" s="6"/>
      <c r="AN1204" s="10"/>
      <c r="AO1204" s="10"/>
      <c r="AP1204" s="6"/>
      <c r="AQ1204" s="10"/>
      <c r="AR1204" s="10"/>
      <c r="AS1204" s="10"/>
      <c r="AT1204" s="10" t="s">
        <v>28</v>
      </c>
      <c r="AU1204" s="10" t="s">
        <v>11</v>
      </c>
      <c r="AV1204" s="10"/>
      <c r="AW1204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'1195'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'Psimunavirus' ,/*[srcSubgenus]=*/NULL,/*[srcSpecies]=*/ 'Methanobacterium virus psiM1'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204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4" s="60" t="str">
        <f t="shared" ca="1" si="125"/>
        <v xml:space="preserve">/*[filename]=*/ 'ICTV MSL Release 35 2019 Changes.2.col_mapped.SQLinsert.xlsx' ,/*[sort]=*/ '1195'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 'Caudovirales' </v>
      </c>
      <c r="AZ1204" s="60" t="str">
        <f t="shared" si="126"/>
        <v>,/*[srcSubOrder]=*/NULL,/*[srcFamily]=*/ 'Siphoviridae' ,/*[srcSubFamily]=*/NULL,/*[srcGenus]=*/ 'Psimunavirus' ,/*[srcSubgenus]=*/NULL,/*[srcSpecies]=*/ 'Methanobacterium virus psiM1' ,/*[srcIstype]=*/NULL,/*[empty1]=*/NULL,/*[realm]=*/NULL,/*[subrealm]=*/NULL,/*[kingdom]=*/NULL,/*[subkingdom]=*/NULL,/*[phylum]=*/NULL,/*[Subphylum]=*/NULL,/*[class]=*/NULL</v>
      </c>
      <c r="BA1204" s="60" t="str">
        <f t="shared" si="127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204" s="60" t="str">
        <f t="shared" si="128"/>
        <v xml:space="preserve">,/*[change]=*/ 'Abolish' ,/*[rank]=*/ 'species' </v>
      </c>
    </row>
    <row r="1205" spans="1:54" x14ac:dyDescent="0.2">
      <c r="A12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5" s="14">
        <v>1196</v>
      </c>
      <c r="D1205" s="16" t="s">
        <v>3433</v>
      </c>
      <c r="E1205" s="14" t="s">
        <v>5849</v>
      </c>
      <c r="F1205" s="16" t="s">
        <v>5521</v>
      </c>
      <c r="G1205" s="24"/>
      <c r="H1205" s="24"/>
      <c r="I1205" s="24"/>
      <c r="J1205" s="24"/>
      <c r="K1205" s="24"/>
      <c r="L1205" s="24"/>
      <c r="M1205" s="24"/>
      <c r="N1205" s="24"/>
      <c r="O1205" s="24"/>
      <c r="P1205" s="24"/>
      <c r="Q1205" s="24"/>
      <c r="R1205" s="24"/>
      <c r="S1205" s="24"/>
      <c r="T1205" s="24"/>
      <c r="U1205" s="24"/>
      <c r="V1205" s="24"/>
      <c r="X1205" s="6"/>
      <c r="Y1205" s="6"/>
      <c r="Z1205" s="6"/>
      <c r="AA1205" s="6"/>
      <c r="AB1205" s="6"/>
      <c r="AC1205" s="6"/>
      <c r="AD1205" s="6"/>
      <c r="AE1205" s="6"/>
      <c r="AF1205" s="6" t="s">
        <v>247</v>
      </c>
      <c r="AG1205" s="6"/>
      <c r="AH1205" s="6" t="s">
        <v>248</v>
      </c>
      <c r="AI1205" s="6"/>
      <c r="AJ1205" s="6" t="s">
        <v>3434</v>
      </c>
      <c r="AK1205" s="6"/>
      <c r="AL1205" s="6" t="s">
        <v>3436</v>
      </c>
      <c r="AM1205" s="5">
        <v>1</v>
      </c>
      <c r="AN1205" s="10" t="s">
        <v>3437</v>
      </c>
      <c r="AO1205" s="10" t="s">
        <v>3438</v>
      </c>
      <c r="AP1205" s="6" t="s">
        <v>3439</v>
      </c>
      <c r="AQ1205" s="10"/>
      <c r="AR1205" s="10" t="s">
        <v>8</v>
      </c>
      <c r="AS1205" s="10" t="s">
        <v>22</v>
      </c>
      <c r="AT1205" s="10" t="s">
        <v>19</v>
      </c>
      <c r="AU1205" s="10" t="s">
        <v>11</v>
      </c>
      <c r="AV1205" s="10"/>
      <c r="AW1205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'1196'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'Psimunavirus' ,/*[subgenus]=*/NULL,/*[species]=*/ 'Psimunavirus psiM2' ,/*[isType]=*/ '1' ,/*[exemplarAccessions]=*/ 'AF065411' ,/*[exemplarName]=*/ 'Methanobacterium phage psiM2' ,/*[abbrev]=*/ 'psiM2' 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05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5" s="60" t="str">
        <f t="shared" ca="1" si="125"/>
        <v>/*[filename]=*/ 'ICTV MSL Release 35 2019 Changes.2.col_mapped.SQLinsert.xlsx' ,/*[sort]=*/ '1196'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,/*[srcRealm]=*/NULL,/*[srcSubRealm]=*/NULL,/*[srcKingdom]=*/NULL,/*[srcSubkingdom]=*/NULL,/*[srcPhylum]=*/NULL,/*[srcSubPhylum]=*/NULL,/*[srcClass]=*/NULL,/*[srcSubClass]=*/NULL,/*[srcOrder]=*/NULL</v>
      </c>
      <c r="AZ1205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5" s="60" t="str">
        <f t="shared" si="127"/>
        <v xml:space="preserve">,/*[subclass]=*/NULL,/*[order]=*/ 'Caudovirales' ,/*[suborder]=*/NULL,/*[family]=*/ 'Siphoviridae' ,/*[subfamily]=*/NULL,/*[genus]=*/ 'Psimunavirus' ,/*[subgenus]=*/NULL,/*[species]=*/ 'Psimunavirus psiM2' ,/*[isType]=*/ '1' ,/*[exemplarAccessions]=*/ 'AF065411' ,/*[exemplarName]=*/ 'Methanobacterium phage psiM2' ,/*[abbrev]=*/ 'psiM2' ,/*[exemplarIsolate]=*/NULL,/*[isComplete]=*/ 'CG' ,/*[molecule]=*/ 'dsDNA' </v>
      </c>
      <c r="BB1205" s="60" t="str">
        <f t="shared" si="128"/>
        <v xml:space="preserve">,/*[change]=*/ 'Create new; assign as type species' ,/*[rank]=*/ 'species' </v>
      </c>
    </row>
    <row r="1206" spans="1:54" x14ac:dyDescent="0.2">
      <c r="A12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6" s="14">
        <v>1197</v>
      </c>
      <c r="D1206" s="16" t="s">
        <v>3440</v>
      </c>
      <c r="E1206" s="14" t="s">
        <v>5850</v>
      </c>
      <c r="F1206" s="16" t="s">
        <v>5522</v>
      </c>
      <c r="G1206" s="24"/>
      <c r="H1206" s="24"/>
      <c r="I1206" s="24"/>
      <c r="J1206" s="24"/>
      <c r="K1206" s="24"/>
      <c r="L1206" s="24"/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  <c r="X1206" s="6"/>
      <c r="Y1206" s="6"/>
      <c r="Z1206" s="6"/>
      <c r="AA1206" s="6"/>
      <c r="AB1206" s="6"/>
      <c r="AC1206" s="6"/>
      <c r="AD1206" s="6"/>
      <c r="AE1206" s="6"/>
      <c r="AF1206" s="6" t="s">
        <v>247</v>
      </c>
      <c r="AG1206" s="6"/>
      <c r="AH1206" s="6" t="s">
        <v>2597</v>
      </c>
      <c r="AI1206" s="6"/>
      <c r="AJ1206" s="6" t="s">
        <v>3441</v>
      </c>
      <c r="AK1206" s="6"/>
      <c r="AL1206" s="6"/>
      <c r="AM1206" s="6"/>
      <c r="AN1206" s="10"/>
      <c r="AO1206" s="10"/>
      <c r="AP1206" s="6"/>
      <c r="AQ1206" s="10"/>
      <c r="AR1206" s="10"/>
      <c r="AS1206" s="10"/>
      <c r="AT1206" s="10" t="s">
        <v>10</v>
      </c>
      <c r="AU1206" s="10" t="s">
        <v>13</v>
      </c>
      <c r="AV1206" s="10"/>
      <c r="AW1206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'Fischettivirus'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6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6" s="60" t="str">
        <f t="shared" ca="1" si="125"/>
        <v>/*[filename]=*/ 'ICTV MSL Release 35 2019 Changes.2.col_mapped.SQLinsert.xlsx' ,/*[sort]=*/ '1197'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06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6" s="60" t="str">
        <f t="shared" si="127"/>
        <v>,/*[subclass]=*/NULL,/*[order]=*/ 'Caudovirales' ,/*[suborder]=*/NULL,/*[family]=*/ 'Podoviridae' ,/*[subfamily]=*/NULL,/*[genus]=*/ 'Fischettivirus' ,/*[subgenus]=*/NULL,/*[species]=*/NULL,/*[isType]=*/NULL,/*[exemplarAccessions]=*/NULL,/*[exemplarName]=*/NULL,/*[abbrev]=*/NULL,/*[exemplarIsolate]=*/NULL,/*[isComplete]=*/NULL,/*[molecule]=*/NULL</v>
      </c>
      <c r="BB1206" s="60" t="str">
        <f t="shared" si="128"/>
        <v xml:space="preserve">,/*[change]=*/ 'Create new' ,/*[rank]=*/ 'genus' </v>
      </c>
    </row>
    <row r="1207" spans="1:54" x14ac:dyDescent="0.2">
      <c r="A12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7" s="14">
        <v>1198</v>
      </c>
      <c r="D1207" s="16" t="s">
        <v>3440</v>
      </c>
      <c r="E1207" s="14" t="s">
        <v>5850</v>
      </c>
      <c r="F1207" s="16" t="s">
        <v>5522</v>
      </c>
      <c r="G1207" s="24"/>
      <c r="H1207" s="24"/>
      <c r="I1207" s="24"/>
      <c r="J1207" s="24"/>
      <c r="K1207" s="24"/>
      <c r="L1207" s="24"/>
      <c r="M1207" s="24"/>
      <c r="N1207" s="24"/>
      <c r="O1207" s="24" t="s">
        <v>247</v>
      </c>
      <c r="P1207" s="24"/>
      <c r="Q1207" s="24" t="s">
        <v>2597</v>
      </c>
      <c r="R1207" s="24" t="s">
        <v>3442</v>
      </c>
      <c r="S1207" s="24" t="s">
        <v>3443</v>
      </c>
      <c r="T1207" s="24"/>
      <c r="U1207" s="24" t="s">
        <v>3444</v>
      </c>
      <c r="V1207" s="24"/>
      <c r="X1207" s="6"/>
      <c r="Y1207" s="6"/>
      <c r="Z1207" s="6"/>
      <c r="AA1207" s="6"/>
      <c r="AB1207" s="6"/>
      <c r="AC1207" s="6"/>
      <c r="AD1207" s="6"/>
      <c r="AE1207" s="6"/>
      <c r="AF1207" s="6" t="s">
        <v>247</v>
      </c>
      <c r="AG1207" s="6"/>
      <c r="AH1207" s="6" t="s">
        <v>2597</v>
      </c>
      <c r="AI1207" s="6"/>
      <c r="AJ1207" s="6" t="s">
        <v>3441</v>
      </c>
      <c r="AK1207" s="6"/>
      <c r="AL1207" s="6" t="s">
        <v>3444</v>
      </c>
      <c r="AM1207" s="5">
        <v>1</v>
      </c>
      <c r="AN1207" s="10" t="s">
        <v>3445</v>
      </c>
      <c r="AO1207" s="10" t="s">
        <v>3446</v>
      </c>
      <c r="AP1207" s="6"/>
      <c r="AQ1207" s="10"/>
      <c r="AR1207" s="10" t="s">
        <v>8</v>
      </c>
      <c r="AS1207" s="10" t="s">
        <v>22</v>
      </c>
      <c r="AT1207" s="10" t="s">
        <v>5246</v>
      </c>
      <c r="AU1207" s="10" t="s">
        <v>11</v>
      </c>
      <c r="AV1207" s="10"/>
      <c r="AW1207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'Picovirinae' ,/*[srcGenus]=*/ 'Rosenblumvirus' ,/*[srcSubgenus]=*/NULL,/*[srcSpecies]=*/ 'Streptococcus virus C1' 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'Fischettivirus' ,/*[subgenus]=*/NULL,/*[species]=*/ 'Streptococcus virus C1' ,/*[isType]=*/ '1' ,/*[exemplarAccessions]=*/ 'AY212251.1' ,/*[exemplarName]=*/ 'Streptococcus phage C1'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07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7" s="60" t="str">
        <f t="shared" ca="1" si="125"/>
        <v xml:space="preserve">/*[filename]=*/ 'ICTV MSL Release 35 2019 Changes.2.col_mapped.SQLinsert.xlsx' ,/*[sort]=*/ '1198'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</v>
      </c>
      <c r="AZ1207" s="60" t="str">
        <f t="shared" si="126"/>
        <v>,/*[srcSubOrder]=*/NULL,/*[srcFamily]=*/ 'Podoviridae' ,/*[srcSubFamily]=*/ 'Picovirinae' ,/*[srcGenus]=*/ 'Rosenblumvirus' ,/*[srcSubgenus]=*/NULL,/*[srcSpecies]=*/ 'Streptococcus virus C1' ,/*[srcIstype]=*/NULL,/*[empty1]=*/NULL,/*[realm]=*/NULL,/*[subrealm]=*/NULL,/*[kingdom]=*/NULL,/*[subkingdom]=*/NULL,/*[phylum]=*/NULL,/*[Subphylum]=*/NULL,/*[class]=*/NULL</v>
      </c>
      <c r="BA1207" s="60" t="str">
        <f t="shared" si="127"/>
        <v xml:space="preserve">,/*[subclass]=*/NULL,/*[order]=*/ 'Caudovirales' ,/*[suborder]=*/NULL,/*[family]=*/ 'Podoviridae' ,/*[subfamily]=*/NULL,/*[genus]=*/ 'Fischettivirus' ,/*[subgenus]=*/NULL,/*[species]=*/ 'Streptococcus virus C1' ,/*[isType]=*/ '1' ,/*[exemplarAccessions]=*/ 'AY212251.1' ,/*[exemplarName]=*/ 'Streptococcus phage C1' ,/*[abbrev]=*/NULL,/*[exemplarIsolate]=*/NULL,/*[isComplete]=*/ 'CG' ,/*[molecule]=*/ 'dsDNA' </v>
      </c>
      <c r="BB1207" s="60" t="str">
        <f t="shared" si="128"/>
        <v xml:space="preserve">,/*[change]=*/ 'Move; assign as type species' ,/*[rank]=*/ 'species' </v>
      </c>
    </row>
    <row r="1208" spans="1:54" x14ac:dyDescent="0.2">
      <c r="A12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8" s="14">
        <v>1199</v>
      </c>
      <c r="D1208" s="16" t="s">
        <v>3440</v>
      </c>
      <c r="E1208" s="14" t="s">
        <v>5850</v>
      </c>
      <c r="F1208" s="16" t="s">
        <v>5522</v>
      </c>
      <c r="G1208" s="24"/>
      <c r="H1208" s="24"/>
      <c r="I1208" s="24"/>
      <c r="J1208" s="24"/>
      <c r="K1208" s="24"/>
      <c r="L1208" s="24"/>
      <c r="M1208" s="24"/>
      <c r="N1208" s="24"/>
      <c r="O1208" s="24"/>
      <c r="P1208" s="24"/>
      <c r="Q1208" s="24"/>
      <c r="R1208" s="24"/>
      <c r="S1208" s="24"/>
      <c r="T1208" s="24"/>
      <c r="U1208" s="24"/>
      <c r="V1208" s="24"/>
      <c r="X1208" s="6"/>
      <c r="Y1208" s="6"/>
      <c r="Z1208" s="6"/>
      <c r="AA1208" s="6"/>
      <c r="AB1208" s="6"/>
      <c r="AC1208" s="6"/>
      <c r="AD1208" s="6"/>
      <c r="AE1208" s="6"/>
      <c r="AF1208" s="6" t="s">
        <v>247</v>
      </c>
      <c r="AG1208" s="6"/>
      <c r="AH1208" s="6" t="s">
        <v>2597</v>
      </c>
      <c r="AI1208" s="6" t="s">
        <v>3447</v>
      </c>
      <c r="AJ1208" s="6"/>
      <c r="AK1208" s="6"/>
      <c r="AL1208" s="6"/>
      <c r="AM1208" s="6"/>
      <c r="AN1208" s="10"/>
      <c r="AO1208" s="10"/>
      <c r="AP1208" s="6"/>
      <c r="AQ1208" s="10"/>
      <c r="AR1208" s="10"/>
      <c r="AS1208" s="10"/>
      <c r="AT1208" s="10" t="s">
        <v>10</v>
      </c>
      <c r="AU1208" s="10" t="s">
        <v>33</v>
      </c>
      <c r="AV1208" s="10"/>
      <c r="AW1208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208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8" s="60" t="str">
        <f t="shared" ca="1" si="125"/>
        <v>/*[filename]=*/ 'ICTV MSL Release 35 2019 Changes.2.col_mapped.SQLinsert.xlsx' ,/*[sort]=*/ '1199'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08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8" s="60" t="str">
        <f t="shared" si="127"/>
        <v>,/*[subclass]=*/NULL,/*[order]=*/ 'Caudovirales' ,/*[suborder]=*/NULL,/*[family]=*/ 'Podoviridae' ,/*[subfamily]=*/ 'Rakietenvirinae' ,/*[genus]=*/NULL,/*[subgenus]=*/NULL,/*[species]=*/NULL,/*[isType]=*/NULL,/*[exemplarAccessions]=*/NULL,/*[exemplarName]=*/NULL,/*[abbrev]=*/NULL,/*[exemplarIsolate]=*/NULL,/*[isComplete]=*/NULL,/*[molecule]=*/NULL</v>
      </c>
      <c r="BB1208" s="60" t="str">
        <f t="shared" si="128"/>
        <v xml:space="preserve">,/*[change]=*/ 'Create new' ,/*[rank]=*/ 'subfamily' </v>
      </c>
    </row>
    <row r="1209" spans="1:54" x14ac:dyDescent="0.2">
      <c r="A12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9" s="14">
        <v>1200</v>
      </c>
      <c r="D1209" s="16" t="s">
        <v>3440</v>
      </c>
      <c r="E1209" s="14" t="s">
        <v>5850</v>
      </c>
      <c r="F1209" s="16" t="s">
        <v>5522</v>
      </c>
      <c r="G1209" s="24"/>
      <c r="H1209" s="24"/>
      <c r="I1209" s="24"/>
      <c r="J1209" s="24"/>
      <c r="K1209" s="24"/>
      <c r="L1209" s="24"/>
      <c r="M1209" s="24"/>
      <c r="N1209" s="24"/>
      <c r="O1209" s="24"/>
      <c r="P1209" s="24"/>
      <c r="Q1209" s="24"/>
      <c r="R1209" s="24"/>
      <c r="S1209" s="24"/>
      <c r="T1209" s="24"/>
      <c r="U1209" s="24"/>
      <c r="V1209" s="24"/>
      <c r="X1209" s="6"/>
      <c r="Y1209" s="6"/>
      <c r="Z1209" s="6"/>
      <c r="AA1209" s="6"/>
      <c r="AB1209" s="6"/>
      <c r="AC1209" s="6"/>
      <c r="AD1209" s="6"/>
      <c r="AE1209" s="6"/>
      <c r="AF1209" s="6" t="s">
        <v>247</v>
      </c>
      <c r="AG1209" s="6"/>
      <c r="AH1209" s="6" t="s">
        <v>2597</v>
      </c>
      <c r="AI1209" s="6" t="s">
        <v>3447</v>
      </c>
      <c r="AJ1209" s="6" t="s">
        <v>3448</v>
      </c>
      <c r="AK1209" s="6"/>
      <c r="AL1209" s="6"/>
      <c r="AM1209" s="6"/>
      <c r="AN1209" s="10"/>
      <c r="AO1209" s="10"/>
      <c r="AP1209" s="6"/>
      <c r="AQ1209" s="10"/>
      <c r="AR1209" s="10"/>
      <c r="AS1209" s="10"/>
      <c r="AT1209" s="10" t="s">
        <v>10</v>
      </c>
      <c r="AU1209" s="10" t="s">
        <v>13</v>
      </c>
      <c r="AV1209" s="10"/>
      <c r="AW1209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'Andhravirus'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9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9" s="60" t="str">
        <f t="shared" ca="1" si="125"/>
        <v>/*[filename]=*/ 'ICTV MSL Release 35 2019 Changes.2.col_mapped.SQLinsert.xlsx' ,/*[sort]=*/ '1200'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09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9" s="60" t="str">
        <f t="shared" si="127"/>
        <v>,/*[subclass]=*/NULL,/*[order]=*/ 'Caudovirales' ,/*[suborder]=*/NULL,/*[family]=*/ 'Podoviridae' ,/*[subfamily]=*/ 'Rakietenvirinae' ,/*[genus]=*/ 'Andhravirus' ,/*[subgenus]=*/NULL,/*[species]=*/NULL,/*[isType]=*/NULL,/*[exemplarAccessions]=*/NULL,/*[exemplarName]=*/NULL,/*[abbrev]=*/NULL,/*[exemplarIsolate]=*/NULL,/*[isComplete]=*/NULL,/*[molecule]=*/NULL</v>
      </c>
      <c r="BB1209" s="60" t="str">
        <f t="shared" si="128"/>
        <v xml:space="preserve">,/*[change]=*/ 'Create new' ,/*[rank]=*/ 'genus' </v>
      </c>
    </row>
    <row r="1210" spans="1:54" x14ac:dyDescent="0.2">
      <c r="A12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0" s="14">
        <v>1201</v>
      </c>
      <c r="D1210" s="16" t="s">
        <v>3440</v>
      </c>
      <c r="E1210" s="14" t="s">
        <v>5850</v>
      </c>
      <c r="F1210" s="16" t="s">
        <v>5522</v>
      </c>
      <c r="G1210" s="24"/>
      <c r="H1210" s="24"/>
      <c r="I1210" s="24"/>
      <c r="J1210" s="24"/>
      <c r="K1210" s="24"/>
      <c r="L1210" s="24"/>
      <c r="M1210" s="24"/>
      <c r="N1210" s="24"/>
      <c r="O1210" s="24"/>
      <c r="P1210" s="24"/>
      <c r="Q1210" s="24"/>
      <c r="R1210" s="24"/>
      <c r="S1210" s="24"/>
      <c r="T1210" s="24"/>
      <c r="U1210" s="24"/>
      <c r="V1210" s="24"/>
      <c r="X1210" s="6"/>
      <c r="Y1210" s="6"/>
      <c r="Z1210" s="6"/>
      <c r="AA1210" s="6"/>
      <c r="AB1210" s="6"/>
      <c r="AC1210" s="6"/>
      <c r="AD1210" s="6"/>
      <c r="AE1210" s="6"/>
      <c r="AF1210" s="6" t="s">
        <v>247</v>
      </c>
      <c r="AG1210" s="6"/>
      <c r="AH1210" s="6" t="s">
        <v>2597</v>
      </c>
      <c r="AI1210" s="6" t="s">
        <v>3447</v>
      </c>
      <c r="AJ1210" s="6" t="s">
        <v>3448</v>
      </c>
      <c r="AK1210" s="6"/>
      <c r="AL1210" s="6" t="s">
        <v>3449</v>
      </c>
      <c r="AM1210" s="5">
        <v>1</v>
      </c>
      <c r="AN1210" s="10" t="s">
        <v>3450</v>
      </c>
      <c r="AO1210" s="10" t="s">
        <v>3451</v>
      </c>
      <c r="AP1210" s="6"/>
      <c r="AQ1210" s="10"/>
      <c r="AR1210" s="10"/>
      <c r="AS1210" s="10"/>
      <c r="AT1210" s="10" t="s">
        <v>19</v>
      </c>
      <c r="AU1210" s="10" t="s">
        <v>11</v>
      </c>
      <c r="AV1210" s="10"/>
      <c r="AW1210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'Andhravirus' ,/*[subgenus]=*/NULL,/*[species]=*/ 'Staphylococcus virus Andhra' ,/*[isType]=*/ '1' ,/*[exemplarAccessions]=*/ 'KY442063.1' ,/*[exemplarName]=*/ 'Staphylococcus phage Andhra'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1210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0" s="60" t="str">
        <f t="shared" ca="1" si="125"/>
        <v>/*[filename]=*/ 'ICTV MSL Release 35 2019 Changes.2.col_mapped.SQLinsert.xlsx' ,/*[sort]=*/ '1201'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0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0" s="60" t="str">
        <f t="shared" si="127"/>
        <v>,/*[subclass]=*/NULL,/*[order]=*/ 'Caudovirales' ,/*[suborder]=*/NULL,/*[family]=*/ 'Podoviridae' ,/*[subfamily]=*/ 'Rakietenvirinae' ,/*[genus]=*/ 'Andhravirus' ,/*[subgenus]=*/NULL,/*[species]=*/ 'Staphylococcus virus Andhra' ,/*[isType]=*/ '1' ,/*[exemplarAccessions]=*/ 'KY442063.1' ,/*[exemplarName]=*/ 'Staphylococcus phage Andhra' ,/*[abbrev]=*/NULL,/*[exemplarIsolate]=*/NULL,/*[isComplete]=*/NULL,/*[molecule]=*/NULL</v>
      </c>
      <c r="BB1210" s="60" t="str">
        <f t="shared" si="128"/>
        <v xml:space="preserve">,/*[change]=*/ 'Create new; assign as type species' ,/*[rank]=*/ 'species' </v>
      </c>
    </row>
    <row r="1211" spans="1:54" x14ac:dyDescent="0.2">
      <c r="A12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1" s="14">
        <v>1202</v>
      </c>
      <c r="D1211" s="16" t="s">
        <v>3440</v>
      </c>
      <c r="E1211" s="14" t="s">
        <v>5850</v>
      </c>
      <c r="F1211" s="16" t="s">
        <v>5522</v>
      </c>
      <c r="G1211" s="24"/>
      <c r="H1211" s="24"/>
      <c r="I1211" s="24"/>
      <c r="J1211" s="24"/>
      <c r="K1211" s="24"/>
      <c r="L1211" s="24"/>
      <c r="M1211" s="24"/>
      <c r="N1211" s="24"/>
      <c r="O1211" s="24"/>
      <c r="P1211" s="24"/>
      <c r="Q1211" s="24"/>
      <c r="R1211" s="24"/>
      <c r="S1211" s="24"/>
      <c r="T1211" s="24"/>
      <c r="U1211" s="24"/>
      <c r="V1211" s="24"/>
      <c r="X1211" s="6"/>
      <c r="Y1211" s="6"/>
      <c r="Z1211" s="6"/>
      <c r="AA1211" s="6"/>
      <c r="AB1211" s="6"/>
      <c r="AC1211" s="6"/>
      <c r="AD1211" s="6"/>
      <c r="AE1211" s="6"/>
      <c r="AF1211" s="6" t="s">
        <v>247</v>
      </c>
      <c r="AG1211" s="6"/>
      <c r="AH1211" s="6" t="s">
        <v>2597</v>
      </c>
      <c r="AI1211" s="6" t="s">
        <v>3447</v>
      </c>
      <c r="AJ1211" s="6" t="s">
        <v>3448</v>
      </c>
      <c r="AK1211" s="6"/>
      <c r="AL1211" s="6" t="s">
        <v>3452</v>
      </c>
      <c r="AM1211" s="5">
        <v>0</v>
      </c>
      <c r="AN1211" s="10" t="s">
        <v>3453</v>
      </c>
      <c r="AO1211" s="10" t="s">
        <v>3454</v>
      </c>
      <c r="AP1211" s="6"/>
      <c r="AQ1211" s="10"/>
      <c r="AR1211" s="10"/>
      <c r="AS1211" s="10"/>
      <c r="AT1211" s="10" t="s">
        <v>10</v>
      </c>
      <c r="AU1211" s="10" t="s">
        <v>11</v>
      </c>
      <c r="AV1211" s="10"/>
      <c r="AW1211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'Andhravirus' ,/*[subgenus]=*/NULL,/*[species]=*/ 'Staphylococcus virus St134' ,/*[isType]=*/ '0' ,/*[exemplarAccessions]=*/ 'KY471386.1' ,/*[exemplarName]=*/ 'Staphylococcus phage St 134' ,/*[abbrev]=*/NULL,/*[exemplarIsolate]=*/NULL,/*[isComplete]=*/NULL,/*[molecule]=*/NULL,/*[change]=*/ 'Create new' ,/*[rank]=*/ 'species' /*,_comment='loaded from D:\client\github\ICTVonlineDbLoad\excel_files\[ICTV MSL Release 35 2019 Changes.2.col_mapped.SQLinsert.xlsx]load_next_msl'*/)</v>
      </c>
      <c r="AX1211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1" s="60" t="str">
        <f t="shared" ca="1" si="125"/>
        <v>/*[filename]=*/ 'ICTV MSL Release 35 2019 Changes.2.col_mapped.SQLinsert.xlsx' ,/*[sort]=*/ '1202'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1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1" s="60" t="str">
        <f t="shared" si="127"/>
        <v>,/*[subclass]=*/NULL,/*[order]=*/ 'Caudovirales' ,/*[suborder]=*/NULL,/*[family]=*/ 'Podoviridae' ,/*[subfamily]=*/ 'Rakietenvirinae' ,/*[genus]=*/ 'Andhravirus' ,/*[subgenus]=*/NULL,/*[species]=*/ 'Staphylococcus virus St134' ,/*[isType]=*/ '0' ,/*[exemplarAccessions]=*/ 'KY471386.1' ,/*[exemplarName]=*/ 'Staphylococcus phage St 134' ,/*[abbrev]=*/NULL,/*[exemplarIsolate]=*/NULL,/*[isComplete]=*/NULL,/*[molecule]=*/NULL</v>
      </c>
      <c r="BB1211" s="60" t="str">
        <f t="shared" si="128"/>
        <v xml:space="preserve">,/*[change]=*/ 'Create new' ,/*[rank]=*/ 'species' </v>
      </c>
    </row>
    <row r="1212" spans="1:54" x14ac:dyDescent="0.2">
      <c r="A12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2" s="14">
        <v>1203</v>
      </c>
      <c r="D1212" s="16" t="s">
        <v>3440</v>
      </c>
      <c r="E1212" s="14" t="s">
        <v>5850</v>
      </c>
      <c r="F1212" s="16" t="s">
        <v>5522</v>
      </c>
      <c r="G1212" s="24"/>
      <c r="H1212" s="24"/>
      <c r="I1212" s="24"/>
      <c r="J1212" s="24"/>
      <c r="K1212" s="24"/>
      <c r="L1212" s="24"/>
      <c r="M1212" s="24"/>
      <c r="N1212" s="24"/>
      <c r="O1212" s="24" t="s">
        <v>247</v>
      </c>
      <c r="P1212" s="24"/>
      <c r="Q1212" s="24" t="s">
        <v>2597</v>
      </c>
      <c r="R1212" s="24" t="s">
        <v>3442</v>
      </c>
      <c r="S1212" s="24" t="s">
        <v>3443</v>
      </c>
      <c r="T1212" s="24"/>
      <c r="U1212" s="24"/>
      <c r="V1212" s="24"/>
      <c r="X1212" s="6"/>
      <c r="Y1212" s="6"/>
      <c r="Z1212" s="6"/>
      <c r="AA1212" s="6"/>
      <c r="AB1212" s="6"/>
      <c r="AC1212" s="6"/>
      <c r="AD1212" s="6"/>
      <c r="AE1212" s="6"/>
      <c r="AF1212" s="6" t="s">
        <v>247</v>
      </c>
      <c r="AG1212" s="6"/>
      <c r="AH1212" s="6" t="s">
        <v>2597</v>
      </c>
      <c r="AI1212" s="6" t="s">
        <v>3447</v>
      </c>
      <c r="AJ1212" s="6" t="s">
        <v>3443</v>
      </c>
      <c r="AK1212" s="6"/>
      <c r="AL1212" s="6"/>
      <c r="AM1212" s="6"/>
      <c r="AN1212" s="10"/>
      <c r="AO1212" s="10"/>
      <c r="AP1212" s="6"/>
      <c r="AQ1212" s="10"/>
      <c r="AR1212" s="10"/>
      <c r="AS1212" s="10"/>
      <c r="AT1212" s="10" t="s">
        <v>32</v>
      </c>
      <c r="AU1212" s="10" t="s">
        <v>13</v>
      </c>
      <c r="AV1212" s="10"/>
      <c r="AW1212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'Picovirinae' ,/*[srcGenus]=*/ 'Rosenblumvirus'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212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2" s="60" t="str">
        <f t="shared" ca="1" si="125"/>
        <v xml:space="preserve">/*[filename]=*/ 'ICTV MSL Release 35 2019 Changes.2.col_mapped.SQLinsert.xlsx' ,/*[sort]=*/ '1203'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</v>
      </c>
      <c r="AZ1212" s="60" t="str">
        <f t="shared" si="126"/>
        <v>,/*[srcSubOrder]=*/NULL,/*[srcFamily]=*/ 'Podoviridae' ,/*[srcSubFamily]=*/ 'Picovirinae' ,/*[srcGenus]=*/ 'Rosenblumvirus' ,/*[srcSubgenus]=*/NULL,/*[srcSpecies]=*/NULL,/*[srcIstype]=*/NULL,/*[empty1]=*/NULL,/*[realm]=*/NULL,/*[subrealm]=*/NULL,/*[kingdom]=*/NULL,/*[subkingdom]=*/NULL,/*[phylum]=*/NULL,/*[Subphylum]=*/NULL,/*[class]=*/NULL</v>
      </c>
      <c r="BA1212" s="60" t="str">
        <f t="shared" si="127"/>
        <v>,/*[subclass]=*/NULL,/*[order]=*/ 'Caudovirales' ,/*[suborder]=*/NULL,/*[family]=*/ 'Podoviridae' ,/*[subfamily]=*/ 'Rakietenvirinae' ,/*[genus]=*/ 'Rosenblumvirus' ,/*[subgenus]=*/NULL,/*[species]=*/NULL,/*[isType]=*/NULL,/*[exemplarAccessions]=*/NULL,/*[exemplarName]=*/NULL,/*[abbrev]=*/NULL,/*[exemplarIsolate]=*/NULL,/*[isComplete]=*/NULL,/*[molecule]=*/NULL</v>
      </c>
      <c r="BB1212" s="60" t="str">
        <f t="shared" si="128"/>
        <v xml:space="preserve">,/*[change]=*/ 'Move' ,/*[rank]=*/ 'genus' </v>
      </c>
    </row>
    <row r="1213" spans="1:54" x14ac:dyDescent="0.2">
      <c r="A12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3" s="14">
        <v>1204</v>
      </c>
      <c r="D1213" s="16" t="s">
        <v>3440</v>
      </c>
      <c r="E1213" s="14" t="s">
        <v>5850</v>
      </c>
      <c r="F1213" s="16" t="s">
        <v>5522</v>
      </c>
      <c r="G1213" s="24"/>
      <c r="H1213" s="24"/>
      <c r="I1213" s="24"/>
      <c r="J1213" s="24"/>
      <c r="K1213" s="24"/>
      <c r="L1213" s="24"/>
      <c r="M1213" s="24"/>
      <c r="N1213" s="24"/>
      <c r="O1213" s="24"/>
      <c r="P1213" s="24"/>
      <c r="Q1213" s="24"/>
      <c r="R1213" s="24"/>
      <c r="S1213" s="24"/>
      <c r="T1213" s="24"/>
      <c r="U1213" s="24"/>
      <c r="V1213" s="24"/>
      <c r="X1213" s="6"/>
      <c r="Y1213" s="6"/>
      <c r="Z1213" s="6"/>
      <c r="AA1213" s="6"/>
      <c r="AB1213" s="6"/>
      <c r="AC1213" s="6"/>
      <c r="AD1213" s="6"/>
      <c r="AE1213" s="6"/>
      <c r="AF1213" s="6" t="s">
        <v>247</v>
      </c>
      <c r="AG1213" s="6"/>
      <c r="AH1213" s="6" t="s">
        <v>2597</v>
      </c>
      <c r="AI1213" s="6" t="s">
        <v>3447</v>
      </c>
      <c r="AJ1213" s="6" t="s">
        <v>3443</v>
      </c>
      <c r="AK1213" s="6"/>
      <c r="AL1213" s="6" t="s">
        <v>3455</v>
      </c>
      <c r="AM1213" s="5">
        <v>0</v>
      </c>
      <c r="AN1213" s="10" t="s">
        <v>3456</v>
      </c>
      <c r="AO1213" s="10" t="s">
        <v>3457</v>
      </c>
      <c r="AP1213" s="6"/>
      <c r="AQ1213" s="10"/>
      <c r="AR1213" s="10" t="s">
        <v>8</v>
      </c>
      <c r="AS1213" s="10" t="s">
        <v>22</v>
      </c>
      <c r="AT1213" s="10" t="s">
        <v>10</v>
      </c>
      <c r="AU1213" s="10" t="s">
        <v>11</v>
      </c>
      <c r="AV1213" s="10"/>
      <c r="AW1213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Pabna' ,/*[isType]=*/ '0' ,/*[exemplarAccessions]=*/ 'MH972260.1' ,/*[exemplarName]=*/ 'Staphylococcus phage Pabna'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3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3" s="60" t="str">
        <f t="shared" ca="1" si="125"/>
        <v>/*[filename]=*/ 'ICTV MSL Release 35 2019 Changes.2.col_mapped.SQLinsert.xlsx' ,/*[sort]=*/ '1204'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3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3" s="60" t="str">
        <f t="shared" si="127"/>
        <v xml:space="preserve">,/*[subclass]=*/NULL,/*[order]=*/ 'Caudovirales' ,/*[suborder]=*/NULL,/*[family]=*/ 'Podoviridae' ,/*[subfamily]=*/ 'Rakietenvirinae' ,/*[genus]=*/ 'Rosenblumvirus' ,/*[subgenus]=*/NULL,/*[species]=*/ 'Staphylococcus virus Pabna' ,/*[isType]=*/ '0' ,/*[exemplarAccessions]=*/ 'MH972260.1' ,/*[exemplarName]=*/ 'Staphylococcus phage Pabna' ,/*[abbrev]=*/NULL,/*[exemplarIsolate]=*/NULL,/*[isComplete]=*/ 'CG' ,/*[molecule]=*/ 'dsDNA' </v>
      </c>
      <c r="BB1213" s="60" t="str">
        <f t="shared" si="128"/>
        <v xml:space="preserve">,/*[change]=*/ 'Create new' ,/*[rank]=*/ 'species' </v>
      </c>
    </row>
    <row r="1214" spans="1:54" x14ac:dyDescent="0.2">
      <c r="A12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4" s="14">
        <v>1205</v>
      </c>
      <c r="D1214" s="16" t="s">
        <v>3440</v>
      </c>
      <c r="E1214" s="14" t="s">
        <v>5850</v>
      </c>
      <c r="F1214" s="16" t="s">
        <v>5522</v>
      </c>
      <c r="G1214" s="24"/>
      <c r="H1214" s="24"/>
      <c r="I1214" s="24"/>
      <c r="J1214" s="24"/>
      <c r="K1214" s="24"/>
      <c r="L1214" s="24"/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  <c r="X1214" s="6"/>
      <c r="Y1214" s="6"/>
      <c r="Z1214" s="6"/>
      <c r="AA1214" s="6"/>
      <c r="AB1214" s="6"/>
      <c r="AC1214" s="6"/>
      <c r="AD1214" s="6"/>
      <c r="AE1214" s="6"/>
      <c r="AF1214" s="6" t="s">
        <v>247</v>
      </c>
      <c r="AG1214" s="6"/>
      <c r="AH1214" s="6" t="s">
        <v>2597</v>
      </c>
      <c r="AI1214" s="6" t="s">
        <v>3447</v>
      </c>
      <c r="AJ1214" s="6" t="s">
        <v>3443</v>
      </c>
      <c r="AK1214" s="6"/>
      <c r="AL1214" s="6" t="s">
        <v>3458</v>
      </c>
      <c r="AM1214" s="5">
        <v>0</v>
      </c>
      <c r="AN1214" s="10" t="s">
        <v>3459</v>
      </c>
      <c r="AO1214" s="10" t="s">
        <v>3460</v>
      </c>
      <c r="AP1214" s="10"/>
      <c r="AQ1214" s="10"/>
      <c r="AR1214" s="10" t="s">
        <v>8</v>
      </c>
      <c r="AS1214" s="10" t="s">
        <v>22</v>
      </c>
      <c r="AT1214" s="10" t="s">
        <v>10</v>
      </c>
      <c r="AU1214" s="10" t="s">
        <v>11</v>
      </c>
      <c r="AV1214" s="10"/>
      <c r="AW1214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'1205'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66' ,/*[isType]=*/ '0' ,/*[exemplarAccessions]=*/ 'AY954949.1' ,/*[exemplarName]=*/ 'Bacteriophage 66'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4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4" s="60" t="str">
        <f t="shared" ca="1" si="125"/>
        <v>/*[filename]=*/ 'ICTV MSL Release 35 2019 Changes.2.col_mapped.SQLinsert.xlsx' ,/*[sort]=*/ '1205'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4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4" s="60" t="str">
        <f t="shared" si="127"/>
        <v xml:space="preserve">,/*[subclass]=*/NULL,/*[order]=*/ 'Caudovirales' ,/*[suborder]=*/NULL,/*[family]=*/ 'Podoviridae' ,/*[subfamily]=*/ 'Rakietenvirinae' ,/*[genus]=*/ 'Rosenblumvirus' ,/*[subgenus]=*/NULL,/*[species]=*/ 'Staphylococcus virus 66' ,/*[isType]=*/ '0' ,/*[exemplarAccessions]=*/ 'AY954949.1' ,/*[exemplarName]=*/ 'Bacteriophage 66' ,/*[abbrev]=*/NULL,/*[exemplarIsolate]=*/NULL,/*[isComplete]=*/ 'CG' ,/*[molecule]=*/ 'dsDNA' </v>
      </c>
      <c r="BB1214" s="60" t="str">
        <f t="shared" si="128"/>
        <v xml:space="preserve">,/*[change]=*/ 'Create new' ,/*[rank]=*/ 'species' </v>
      </c>
    </row>
    <row r="1215" spans="1:54" x14ac:dyDescent="0.2">
      <c r="A12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5" s="14">
        <v>1206</v>
      </c>
      <c r="D1215" s="16" t="s">
        <v>3440</v>
      </c>
      <c r="E1215" s="14" t="s">
        <v>5850</v>
      </c>
      <c r="F1215" s="16" t="s">
        <v>5522</v>
      </c>
      <c r="G1215" s="24"/>
      <c r="H1215" s="24"/>
      <c r="I1215" s="24"/>
      <c r="J1215" s="24"/>
      <c r="K1215" s="24"/>
      <c r="L1215" s="24"/>
      <c r="M1215" s="24"/>
      <c r="N1215" s="24"/>
      <c r="O1215" s="24"/>
      <c r="P1215" s="24"/>
      <c r="Q1215" s="24"/>
      <c r="R1215" s="24"/>
      <c r="S1215" s="24"/>
      <c r="T1215" s="24"/>
      <c r="U1215" s="24"/>
      <c r="V1215" s="24"/>
      <c r="X1215" s="6"/>
      <c r="Y1215" s="6"/>
      <c r="Z1215" s="6"/>
      <c r="AA1215" s="6"/>
      <c r="AB1215" s="6"/>
      <c r="AC1215" s="6"/>
      <c r="AD1215" s="6"/>
      <c r="AE1215" s="6"/>
      <c r="AF1215" s="6" t="s">
        <v>247</v>
      </c>
      <c r="AG1215" s="6"/>
      <c r="AH1215" s="6" t="s">
        <v>2597</v>
      </c>
      <c r="AI1215" s="6" t="s">
        <v>3447</v>
      </c>
      <c r="AJ1215" s="6" t="s">
        <v>3443</v>
      </c>
      <c r="AK1215" s="6"/>
      <c r="AL1215" s="6" t="s">
        <v>3461</v>
      </c>
      <c r="AM1215" s="5">
        <v>0</v>
      </c>
      <c r="AN1215" s="10" t="s">
        <v>3462</v>
      </c>
      <c r="AO1215" s="10" t="s">
        <v>3463</v>
      </c>
      <c r="AP1215" s="10"/>
      <c r="AQ1215" s="10"/>
      <c r="AR1215" s="10" t="s">
        <v>8</v>
      </c>
      <c r="AS1215" s="10" t="s">
        <v>22</v>
      </c>
      <c r="AT1215" s="10" t="s">
        <v>10</v>
      </c>
      <c r="AU1215" s="10" t="s">
        <v>11</v>
      </c>
      <c r="AV1215" s="10"/>
      <c r="AW1215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'1206'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S24-1' ,/*[isType]=*/ '0' ,/*[exemplarAccessions]=*/ 'AB626962.1' ,/*[exemplarName]=*/ 'Staphylococcus phage S24-1 DNA'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5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5" s="60" t="str">
        <f t="shared" ca="1" si="125"/>
        <v>/*[filename]=*/ 'ICTV MSL Release 35 2019 Changes.2.col_mapped.SQLinsert.xlsx' ,/*[sort]=*/ '1206'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5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5" s="60" t="str">
        <f t="shared" si="127"/>
        <v xml:space="preserve">,/*[subclass]=*/NULL,/*[order]=*/ 'Caudovirales' ,/*[suborder]=*/NULL,/*[family]=*/ 'Podoviridae' ,/*[subfamily]=*/ 'Rakietenvirinae' ,/*[genus]=*/ 'Rosenblumvirus' ,/*[subgenus]=*/NULL,/*[species]=*/ 'Staphylococcus virus S24-1' ,/*[isType]=*/ '0' ,/*[exemplarAccessions]=*/ 'AB626962.1' ,/*[exemplarName]=*/ 'Staphylococcus phage S24-1 DNA' ,/*[abbrev]=*/NULL,/*[exemplarIsolate]=*/NULL,/*[isComplete]=*/ 'CG' ,/*[molecule]=*/ 'dsDNA' </v>
      </c>
      <c r="BB1215" s="60" t="str">
        <f t="shared" si="128"/>
        <v xml:space="preserve">,/*[change]=*/ 'Create new' ,/*[rank]=*/ 'species' </v>
      </c>
    </row>
    <row r="1216" spans="1:54" x14ac:dyDescent="0.2">
      <c r="A12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6" s="14">
        <v>1207</v>
      </c>
      <c r="D1216" s="16" t="s">
        <v>3440</v>
      </c>
      <c r="E1216" s="14" t="s">
        <v>5850</v>
      </c>
      <c r="F1216" s="16" t="s">
        <v>5522</v>
      </c>
      <c r="G1216" s="24"/>
      <c r="H1216" s="24"/>
      <c r="I1216" s="24"/>
      <c r="J1216" s="24"/>
      <c r="K1216" s="24"/>
      <c r="L1216" s="24"/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  <c r="X1216" s="6"/>
      <c r="Y1216" s="6"/>
      <c r="Z1216" s="6"/>
      <c r="AA1216" s="6"/>
      <c r="AB1216" s="6"/>
      <c r="AC1216" s="6"/>
      <c r="AD1216" s="6"/>
      <c r="AE1216" s="6"/>
      <c r="AF1216" s="6" t="s">
        <v>247</v>
      </c>
      <c r="AG1216" s="6"/>
      <c r="AH1216" s="6" t="s">
        <v>2597</v>
      </c>
      <c r="AI1216" s="6" t="s">
        <v>3447</v>
      </c>
      <c r="AJ1216" s="6" t="s">
        <v>3443</v>
      </c>
      <c r="AK1216" s="6"/>
      <c r="AL1216" s="6" t="s">
        <v>3464</v>
      </c>
      <c r="AM1216" s="5">
        <v>0</v>
      </c>
      <c r="AN1216" s="10" t="s">
        <v>3465</v>
      </c>
      <c r="AO1216" s="10" t="s">
        <v>3466</v>
      </c>
      <c r="AP1216" s="10"/>
      <c r="AQ1216" s="10"/>
      <c r="AR1216" s="10" t="s">
        <v>8</v>
      </c>
      <c r="AS1216" s="10" t="s">
        <v>22</v>
      </c>
      <c r="AT1216" s="10" t="s">
        <v>10</v>
      </c>
      <c r="AU1216" s="10" t="s">
        <v>11</v>
      </c>
      <c r="AV1216" s="10"/>
      <c r="AW1216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GRCS' ,/*[isType]=*/ '0' ,/*[exemplarAccessions]=*/ 'KJ210330.1' ,/*[exemplarName]=*/ 'Staphylococcus phage GRCS'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6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6" s="60" t="str">
        <f t="shared" ca="1" si="125"/>
        <v>/*[filename]=*/ 'ICTV MSL Release 35 2019 Changes.2.col_mapped.SQLinsert.xlsx' ,/*[sort]=*/ '1207'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6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6" s="60" t="str">
        <f t="shared" si="127"/>
        <v xml:space="preserve">,/*[subclass]=*/NULL,/*[order]=*/ 'Caudovirales' ,/*[suborder]=*/NULL,/*[family]=*/ 'Podoviridae' ,/*[subfamily]=*/ 'Rakietenvirinae' ,/*[genus]=*/ 'Rosenblumvirus' ,/*[subgenus]=*/NULL,/*[species]=*/ 'Staphylococcus virus GRCS' ,/*[isType]=*/ '0' ,/*[exemplarAccessions]=*/ 'KJ210330.1' ,/*[exemplarName]=*/ 'Staphylococcus phage GRCS' ,/*[abbrev]=*/NULL,/*[exemplarIsolate]=*/NULL,/*[isComplete]=*/ 'CG' ,/*[molecule]=*/ 'dsDNA' </v>
      </c>
      <c r="BB1216" s="60" t="str">
        <f t="shared" si="128"/>
        <v xml:space="preserve">,/*[change]=*/ 'Create new' ,/*[rank]=*/ 'species' </v>
      </c>
    </row>
    <row r="1217" spans="1:54" x14ac:dyDescent="0.2">
      <c r="A12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7" s="14">
        <v>1208</v>
      </c>
      <c r="D1217" s="16" t="s">
        <v>3440</v>
      </c>
      <c r="E1217" s="14" t="s">
        <v>5850</v>
      </c>
      <c r="F1217" s="16" t="s">
        <v>5522</v>
      </c>
      <c r="G1217" s="24"/>
      <c r="H1217" s="24"/>
      <c r="I1217" s="24"/>
      <c r="J1217" s="24"/>
      <c r="K1217" s="24"/>
      <c r="L1217" s="24"/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  <c r="X1217" s="6"/>
      <c r="Y1217" s="6"/>
      <c r="Z1217" s="6"/>
      <c r="AA1217" s="6"/>
      <c r="AB1217" s="6"/>
      <c r="AC1217" s="6"/>
      <c r="AD1217" s="6"/>
      <c r="AE1217" s="6"/>
      <c r="AF1217" s="6" t="s">
        <v>247</v>
      </c>
      <c r="AG1217" s="6"/>
      <c r="AH1217" s="6" t="s">
        <v>2597</v>
      </c>
      <c r="AI1217" s="6" t="s">
        <v>3447</v>
      </c>
      <c r="AJ1217" s="6" t="s">
        <v>3443</v>
      </c>
      <c r="AK1217" s="6"/>
      <c r="AL1217" s="6" t="s">
        <v>3467</v>
      </c>
      <c r="AM1217" s="5">
        <v>0</v>
      </c>
      <c r="AN1217" s="10" t="s">
        <v>3468</v>
      </c>
      <c r="AO1217" s="10" t="s">
        <v>3469</v>
      </c>
      <c r="AP1217" s="6"/>
      <c r="AQ1217" s="10"/>
      <c r="AR1217" s="10" t="s">
        <v>8</v>
      </c>
      <c r="AS1217" s="10" t="s">
        <v>22</v>
      </c>
      <c r="AT1217" s="10" t="s">
        <v>10</v>
      </c>
      <c r="AU1217" s="10" t="s">
        <v>11</v>
      </c>
      <c r="AV1217" s="10"/>
      <c r="AW1217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BP39' ,/*[isType]=*/ '0' ,/*[exemplarAccessions]=*/ 'KM366100.1' ,/*[exemplarName]=*/ 'Staphylococcus phage BP39'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7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7" s="60" t="str">
        <f t="shared" ca="1" si="125"/>
        <v>/*[filename]=*/ 'ICTV MSL Release 35 2019 Changes.2.col_mapped.SQLinsert.xlsx' ,/*[sort]=*/ '1208'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7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7" s="60" t="str">
        <f t="shared" si="127"/>
        <v xml:space="preserve">,/*[subclass]=*/NULL,/*[order]=*/ 'Caudovirales' ,/*[suborder]=*/NULL,/*[family]=*/ 'Podoviridae' ,/*[subfamily]=*/ 'Rakietenvirinae' ,/*[genus]=*/ 'Rosenblumvirus' ,/*[subgenus]=*/NULL,/*[species]=*/ 'Staphylococcus virus BP39' ,/*[isType]=*/ '0' ,/*[exemplarAccessions]=*/ 'KM366100.1' ,/*[exemplarName]=*/ 'Staphylococcus phage BP39' ,/*[abbrev]=*/NULL,/*[exemplarIsolate]=*/NULL,/*[isComplete]=*/ 'CG' ,/*[molecule]=*/ 'dsDNA' </v>
      </c>
      <c r="BB1217" s="60" t="str">
        <f t="shared" si="128"/>
        <v xml:space="preserve">,/*[change]=*/ 'Create new' ,/*[rank]=*/ 'species' </v>
      </c>
    </row>
    <row r="1218" spans="1:54" x14ac:dyDescent="0.2">
      <c r="A12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8" s="14">
        <v>1209</v>
      </c>
      <c r="D1218" s="16" t="s">
        <v>3440</v>
      </c>
      <c r="E1218" s="14" t="s">
        <v>5850</v>
      </c>
      <c r="F1218" s="16" t="s">
        <v>5522</v>
      </c>
      <c r="G1218" s="24"/>
      <c r="H1218" s="24"/>
      <c r="I1218" s="24"/>
      <c r="J1218" s="24"/>
      <c r="K1218" s="24"/>
      <c r="L1218" s="24"/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  <c r="X1218" s="6"/>
      <c r="Y1218" s="6"/>
      <c r="Z1218" s="6"/>
      <c r="AA1218" s="6"/>
      <c r="AB1218" s="6"/>
      <c r="AC1218" s="6"/>
      <c r="AD1218" s="6"/>
      <c r="AE1218" s="6"/>
      <c r="AF1218" s="6" t="s">
        <v>247</v>
      </c>
      <c r="AG1218" s="6"/>
      <c r="AH1218" s="6" t="s">
        <v>2597</v>
      </c>
      <c r="AI1218" s="6" t="s">
        <v>3447</v>
      </c>
      <c r="AJ1218" s="6" t="s">
        <v>3443</v>
      </c>
      <c r="AK1218" s="6"/>
      <c r="AL1218" s="6" t="s">
        <v>3470</v>
      </c>
      <c r="AM1218" s="5">
        <v>0</v>
      </c>
      <c r="AN1218" s="10" t="s">
        <v>3471</v>
      </c>
      <c r="AO1218" s="10" t="s">
        <v>3472</v>
      </c>
      <c r="AP1218" s="6"/>
      <c r="AQ1218" s="10"/>
      <c r="AR1218" s="10" t="s">
        <v>8</v>
      </c>
      <c r="AS1218" s="10" t="s">
        <v>22</v>
      </c>
      <c r="AT1218" s="10" t="s">
        <v>10</v>
      </c>
      <c r="AU1218" s="10" t="s">
        <v>11</v>
      </c>
      <c r="AV1218" s="10"/>
      <c r="AW1218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SCH1' ,/*[isType]=*/ '0' ,/*[exemplarAccessions]=*/ 'KY000084.1' ,/*[exemplarName]=*/ 'Staphylococcus phage SCH1'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8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8" s="60" t="str">
        <f t="shared" ca="1" si="125"/>
        <v>/*[filename]=*/ 'ICTV MSL Release 35 2019 Changes.2.col_mapped.SQLinsert.xlsx' ,/*[sort]=*/ '1209'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8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8" s="60" t="str">
        <f t="shared" si="127"/>
        <v xml:space="preserve">,/*[subclass]=*/NULL,/*[order]=*/ 'Caudovirales' ,/*[suborder]=*/NULL,/*[family]=*/ 'Podoviridae' ,/*[subfamily]=*/ 'Rakietenvirinae' ,/*[genus]=*/ 'Rosenblumvirus' ,/*[subgenus]=*/NULL,/*[species]=*/ 'Staphylococcus virus SCH1' ,/*[isType]=*/ '0' ,/*[exemplarAccessions]=*/ 'KY000084.1' ,/*[exemplarName]=*/ 'Staphylococcus phage SCH1' ,/*[abbrev]=*/NULL,/*[exemplarIsolate]=*/NULL,/*[isComplete]=*/ 'CG' ,/*[molecule]=*/ 'dsDNA' </v>
      </c>
      <c r="BB1218" s="60" t="str">
        <f t="shared" si="128"/>
        <v xml:space="preserve">,/*[change]=*/ 'Create new' ,/*[rank]=*/ 'species' </v>
      </c>
    </row>
    <row r="1219" spans="1:54" x14ac:dyDescent="0.2">
      <c r="A12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9" s="14">
        <v>1210</v>
      </c>
      <c r="D1219" s="16" t="s">
        <v>3440</v>
      </c>
      <c r="E1219" s="14" t="s">
        <v>5850</v>
      </c>
      <c r="F1219" s="16" t="s">
        <v>5522</v>
      </c>
      <c r="G1219" s="24"/>
      <c r="H1219" s="24"/>
      <c r="I1219" s="24"/>
      <c r="J1219" s="24"/>
      <c r="K1219" s="24"/>
      <c r="L1219" s="24"/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  <c r="X1219" s="6"/>
      <c r="Y1219" s="6"/>
      <c r="Z1219" s="6"/>
      <c r="AA1219" s="6"/>
      <c r="AB1219" s="6"/>
      <c r="AC1219" s="6"/>
      <c r="AD1219" s="6"/>
      <c r="AE1219" s="6"/>
      <c r="AF1219" s="6" t="s">
        <v>247</v>
      </c>
      <c r="AG1219" s="6"/>
      <c r="AH1219" s="6" t="s">
        <v>2597</v>
      </c>
      <c r="AI1219" s="6" t="s">
        <v>3447</v>
      </c>
      <c r="AJ1219" s="6" t="s">
        <v>3443</v>
      </c>
      <c r="AK1219" s="6"/>
      <c r="AL1219" s="6" t="s">
        <v>3473</v>
      </c>
      <c r="AM1219" s="5">
        <v>0</v>
      </c>
      <c r="AN1219" s="10" t="s">
        <v>3474</v>
      </c>
      <c r="AO1219" s="10" t="s">
        <v>3475</v>
      </c>
      <c r="AP1219" s="6"/>
      <c r="AQ1219" s="10"/>
      <c r="AR1219" s="10" t="s">
        <v>8</v>
      </c>
      <c r="AS1219" s="10" t="s">
        <v>22</v>
      </c>
      <c r="AT1219" s="10" t="s">
        <v>10</v>
      </c>
      <c r="AU1219" s="10" t="s">
        <v>11</v>
      </c>
      <c r="AV1219" s="10"/>
      <c r="AW1219" s="60" t="str">
        <f t="shared" ca="1" si="12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phiAGO13' ,/*[isType]=*/ '0' ,/*[exemplarAccessions]=*/ 'MG766218.1' ,/*[exemplarName]=*/ 'Staphylococcus phage vB_SauP_phiAGO1.3'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9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9" s="60" t="str">
        <f t="shared" ca="1" si="125"/>
        <v>/*[filename]=*/ 'ICTV MSL Release 35 2019 Changes.2.col_mapped.SQLinsert.xlsx' ,/*[sort]=*/ '1210'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9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9" s="60" t="str">
        <f t="shared" si="127"/>
        <v xml:space="preserve">,/*[subclass]=*/NULL,/*[order]=*/ 'Caudovirales' ,/*[suborder]=*/NULL,/*[family]=*/ 'Podoviridae' ,/*[subfamily]=*/ 'Rakietenvirinae' ,/*[genus]=*/ 'Rosenblumvirus' ,/*[subgenus]=*/NULL,/*[species]=*/ 'Staphylococcus virus phiAGO13' ,/*[isType]=*/ '0' ,/*[exemplarAccessions]=*/ 'MG766218.1' ,/*[exemplarName]=*/ 'Staphylococcus phage vB_SauP_phiAGO1.3' ,/*[abbrev]=*/NULL,/*[exemplarIsolate]=*/NULL,/*[isComplete]=*/ 'CG' ,/*[molecule]=*/ 'dsDNA' </v>
      </c>
      <c r="BB1219" s="60" t="str">
        <f t="shared" si="128"/>
        <v xml:space="preserve">,/*[change]=*/ 'Create new' ,/*[rank]=*/ 'species' </v>
      </c>
    </row>
    <row r="1220" spans="1:54" x14ac:dyDescent="0.2">
      <c r="A12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0" s="14">
        <v>1211</v>
      </c>
      <c r="D1220" s="16" t="s">
        <v>3440</v>
      </c>
      <c r="E1220" s="14" t="s">
        <v>5850</v>
      </c>
      <c r="F1220" s="16" t="s">
        <v>5522</v>
      </c>
      <c r="G1220" s="24"/>
      <c r="H1220" s="24"/>
      <c r="I1220" s="24"/>
      <c r="J1220" s="24"/>
      <c r="K1220" s="24"/>
      <c r="L1220" s="24"/>
      <c r="M1220" s="24"/>
      <c r="N1220" s="24"/>
      <c r="O1220" s="24"/>
      <c r="P1220" s="24"/>
      <c r="Q1220" s="24"/>
      <c r="R1220" s="24"/>
      <c r="S1220" s="24"/>
      <c r="T1220" s="24"/>
      <c r="U1220" s="24"/>
      <c r="V1220" s="24"/>
      <c r="X1220" s="6"/>
      <c r="Y1220" s="6"/>
      <c r="Z1220" s="6"/>
      <c r="AA1220" s="6"/>
      <c r="AB1220" s="6"/>
      <c r="AC1220" s="6"/>
      <c r="AD1220" s="6"/>
      <c r="AE1220" s="6"/>
      <c r="AF1220" s="6" t="s">
        <v>247</v>
      </c>
      <c r="AG1220" s="6"/>
      <c r="AH1220" s="6" t="s">
        <v>2597</v>
      </c>
      <c r="AI1220" s="6" t="s">
        <v>3447</v>
      </c>
      <c r="AJ1220" s="6" t="s">
        <v>3443</v>
      </c>
      <c r="AK1220" s="6"/>
      <c r="AL1220" s="6" t="s">
        <v>3476</v>
      </c>
      <c r="AM1220" s="5">
        <v>0</v>
      </c>
      <c r="AN1220" s="10" t="s">
        <v>3477</v>
      </c>
      <c r="AO1220" s="10" t="s">
        <v>3478</v>
      </c>
      <c r="AP1220" s="6"/>
      <c r="AQ1220" s="10"/>
      <c r="AR1220" s="10" t="s">
        <v>8</v>
      </c>
      <c r="AS1220" s="10" t="s">
        <v>22</v>
      </c>
      <c r="AT1220" s="10" t="s">
        <v>10</v>
      </c>
      <c r="AU1220" s="10" t="s">
        <v>11</v>
      </c>
      <c r="AV1220" s="10"/>
      <c r="AW1220" s="60" t="str">
        <f t="shared" ref="AW1220:AW1283" ca="1" si="129">CLEAN(
CONCATENATE(
"insert into [",MID(AW$1,4,100),"] (",
      AX1220,
      "/* "",[_comments]"" */ ",
") values (",
AY1220,AZ1220,BA1220,BB1220,
CONCATENATE("/*,_comment='loaded from ",SUBSTITUTE(CELL("filename",AX1219),"'","''"),"'*/"),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SAP2' ,/*[isType]=*/ '0' ,/*[exemplarAccessions]=*/ 'EU136189.1' ,/*[exemplarName]=*/ 'Staphylococcus phage SAP-2'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0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0" s="60" t="str">
        <f t="shared" ca="1" si="125"/>
        <v>/*[filename]=*/ 'ICTV MSL Release 35 2019 Changes.2.col_mapped.SQLinsert.xlsx' ,/*[sort]=*/ '1211'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0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0" s="60" t="str">
        <f t="shared" si="127"/>
        <v xml:space="preserve">,/*[subclass]=*/NULL,/*[order]=*/ 'Caudovirales' ,/*[suborder]=*/NULL,/*[family]=*/ 'Podoviridae' ,/*[subfamily]=*/ 'Rakietenvirinae' ,/*[genus]=*/ 'Rosenblumvirus' ,/*[subgenus]=*/NULL,/*[species]=*/ 'Staphylococcus virus SAP2' ,/*[isType]=*/ '0' ,/*[exemplarAccessions]=*/ 'EU136189.1' ,/*[exemplarName]=*/ 'Staphylococcus phage SAP-2' ,/*[abbrev]=*/NULL,/*[exemplarIsolate]=*/NULL,/*[isComplete]=*/ 'CG' ,/*[molecule]=*/ 'dsDNA' </v>
      </c>
      <c r="BB1220" s="60" t="str">
        <f t="shared" si="128"/>
        <v xml:space="preserve">,/*[change]=*/ 'Create new' ,/*[rank]=*/ 'species' </v>
      </c>
    </row>
    <row r="1221" spans="1:54" x14ac:dyDescent="0.2">
      <c r="A12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1" s="14">
        <v>1212</v>
      </c>
      <c r="D1221" s="16" t="s">
        <v>3440</v>
      </c>
      <c r="E1221" s="14" t="s">
        <v>5850</v>
      </c>
      <c r="F1221" s="16" t="s">
        <v>5522</v>
      </c>
      <c r="G1221" s="24"/>
      <c r="H1221" s="24"/>
      <c r="I1221" s="24"/>
      <c r="J1221" s="24"/>
      <c r="K1221" s="24"/>
      <c r="L1221" s="24"/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  <c r="X1221" s="6"/>
      <c r="Y1221" s="6"/>
      <c r="Z1221" s="6"/>
      <c r="AA1221" s="6"/>
      <c r="AB1221" s="6"/>
      <c r="AC1221" s="6"/>
      <c r="AD1221" s="6"/>
      <c r="AE1221" s="6"/>
      <c r="AF1221" s="6" t="s">
        <v>247</v>
      </c>
      <c r="AG1221" s="6"/>
      <c r="AH1221" s="6" t="s">
        <v>2597</v>
      </c>
      <c r="AI1221" s="6" t="s">
        <v>3447</v>
      </c>
      <c r="AJ1221" s="6" t="s">
        <v>3443</v>
      </c>
      <c r="AK1221" s="6"/>
      <c r="AL1221" s="6" t="s">
        <v>3479</v>
      </c>
      <c r="AM1221" s="5">
        <v>0</v>
      </c>
      <c r="AN1221" s="10" t="s">
        <v>3480</v>
      </c>
      <c r="AO1221" s="10" t="s">
        <v>3481</v>
      </c>
      <c r="AP1221" s="6"/>
      <c r="AQ1221" s="10"/>
      <c r="AR1221" s="10" t="s">
        <v>8</v>
      </c>
      <c r="AS1221" s="10" t="s">
        <v>22</v>
      </c>
      <c r="AT1221" s="10" t="s">
        <v>10</v>
      </c>
      <c r="AU1221" s="10" t="s">
        <v>11</v>
      </c>
      <c r="AV1221" s="10"/>
      <c r="AW1221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PSa3' ,/*[isType]=*/ '0' ,/*[exemplarAccessions]=*/ 'HF937074.1' ,/*[exemplarName]=*/ 'Staphylococcus phage PSa3'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1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1" s="60" t="str">
        <f t="shared" ca="1" si="125"/>
        <v>/*[filename]=*/ 'ICTV MSL Release 35 2019 Changes.2.col_mapped.SQLinsert.xlsx' ,/*[sort]=*/ '1212'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1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1" s="60" t="str">
        <f t="shared" si="127"/>
        <v xml:space="preserve">,/*[subclass]=*/NULL,/*[order]=*/ 'Caudovirales' ,/*[suborder]=*/NULL,/*[family]=*/ 'Podoviridae' ,/*[subfamily]=*/ 'Rakietenvirinae' ,/*[genus]=*/ 'Rosenblumvirus' ,/*[subgenus]=*/NULL,/*[species]=*/ 'Staphylococcus virus PSa3' ,/*[isType]=*/ '0' ,/*[exemplarAccessions]=*/ 'HF937074.1' ,/*[exemplarName]=*/ 'Staphylococcus phage PSa3' ,/*[abbrev]=*/NULL,/*[exemplarIsolate]=*/NULL,/*[isComplete]=*/ 'CG' ,/*[molecule]=*/ 'dsDNA' </v>
      </c>
      <c r="BB1221" s="60" t="str">
        <f t="shared" si="128"/>
        <v xml:space="preserve">,/*[change]=*/ 'Create new' ,/*[rank]=*/ 'species' </v>
      </c>
    </row>
    <row r="1222" spans="1:54" x14ac:dyDescent="0.2">
      <c r="A12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2" s="14">
        <v>1213</v>
      </c>
      <c r="D1222" s="16" t="s">
        <v>3440</v>
      </c>
      <c r="E1222" s="14" t="s">
        <v>5850</v>
      </c>
      <c r="F1222" s="16" t="s">
        <v>5522</v>
      </c>
      <c r="G1222" s="24"/>
      <c r="H1222" s="24"/>
      <c r="I1222" s="24"/>
      <c r="J1222" s="24"/>
      <c r="K1222" s="24"/>
      <c r="L1222" s="24"/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  <c r="X1222" s="6"/>
      <c r="Y1222" s="6"/>
      <c r="Z1222" s="6"/>
      <c r="AA1222" s="6"/>
      <c r="AB1222" s="6"/>
      <c r="AC1222" s="6"/>
      <c r="AD1222" s="6"/>
      <c r="AE1222" s="6"/>
      <c r="AF1222" s="6" t="s">
        <v>247</v>
      </c>
      <c r="AG1222" s="6"/>
      <c r="AH1222" s="6" t="s">
        <v>2597</v>
      </c>
      <c r="AI1222" s="6" t="s">
        <v>3447</v>
      </c>
      <c r="AJ1222" s="6" t="s">
        <v>3443</v>
      </c>
      <c r="AK1222" s="6"/>
      <c r="AL1222" s="6" t="s">
        <v>3482</v>
      </c>
      <c r="AM1222" s="5">
        <v>0</v>
      </c>
      <c r="AN1222" s="10" t="s">
        <v>3483</v>
      </c>
      <c r="AO1222" s="10" t="s">
        <v>3484</v>
      </c>
      <c r="AP1222" s="6"/>
      <c r="AQ1222" s="10"/>
      <c r="AR1222" s="10" t="s">
        <v>8</v>
      </c>
      <c r="AS1222" s="10" t="s">
        <v>22</v>
      </c>
      <c r="AT1222" s="10" t="s">
        <v>10</v>
      </c>
      <c r="AU1222" s="10" t="s">
        <v>11</v>
      </c>
      <c r="AV1222" s="10"/>
      <c r="AW1222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SLPW' ,/*[isType]=*/ '0' ,/*[exemplarAccessions]=*/ 'KU992911.1' ,/*[exemplarName]=*/ 'Staphylococcus phage SLPW'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2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2" s="60" t="str">
        <f t="shared" ca="1" si="125"/>
        <v>/*[filename]=*/ 'ICTV MSL Release 35 2019 Changes.2.col_mapped.SQLinsert.xlsx' ,/*[sort]=*/ '1213'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2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2" s="60" t="str">
        <f t="shared" si="127"/>
        <v xml:space="preserve">,/*[subclass]=*/NULL,/*[order]=*/ 'Caudovirales' ,/*[suborder]=*/NULL,/*[family]=*/ 'Podoviridae' ,/*[subfamily]=*/ 'Rakietenvirinae' ,/*[genus]=*/ 'Rosenblumvirus' ,/*[subgenus]=*/NULL,/*[species]=*/ 'Staphylococcus virus SLPW' ,/*[isType]=*/ '0' ,/*[exemplarAccessions]=*/ 'KU992911.1' ,/*[exemplarName]=*/ 'Staphylococcus phage SLPW' ,/*[abbrev]=*/NULL,/*[exemplarIsolate]=*/NULL,/*[isComplete]=*/ 'CG' ,/*[molecule]=*/ 'dsDNA' </v>
      </c>
      <c r="BB1222" s="60" t="str">
        <f t="shared" si="128"/>
        <v xml:space="preserve">,/*[change]=*/ 'Create new' ,/*[rank]=*/ 'species' </v>
      </c>
    </row>
    <row r="1223" spans="1:54" x14ac:dyDescent="0.2">
      <c r="A12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3" s="14">
        <v>1214</v>
      </c>
      <c r="D1223" s="16" t="s">
        <v>3440</v>
      </c>
      <c r="E1223" s="14" t="s">
        <v>5850</v>
      </c>
      <c r="F1223" s="16" t="s">
        <v>5522</v>
      </c>
      <c r="G1223" s="24"/>
      <c r="H1223" s="24"/>
      <c r="I1223" s="24"/>
      <c r="J1223" s="24"/>
      <c r="K1223" s="24"/>
      <c r="L1223" s="24"/>
      <c r="M1223" s="24"/>
      <c r="N1223" s="24"/>
      <c r="O1223" s="24"/>
      <c r="P1223" s="24"/>
      <c r="Q1223" s="24"/>
      <c r="R1223" s="24"/>
      <c r="S1223" s="24"/>
      <c r="T1223" s="24"/>
      <c r="U1223" s="24"/>
      <c r="V1223" s="24"/>
      <c r="X1223" s="6"/>
      <c r="Y1223" s="6"/>
      <c r="Z1223" s="6"/>
      <c r="AA1223" s="6"/>
      <c r="AB1223" s="6"/>
      <c r="AC1223" s="6"/>
      <c r="AD1223" s="6"/>
      <c r="AE1223" s="6"/>
      <c r="AF1223" s="6" t="s">
        <v>247</v>
      </c>
      <c r="AG1223" s="6"/>
      <c r="AH1223" s="6" t="s">
        <v>2597</v>
      </c>
      <c r="AI1223" s="6" t="s">
        <v>3447</v>
      </c>
      <c r="AJ1223" s="6" t="s">
        <v>3443</v>
      </c>
      <c r="AK1223" s="6"/>
      <c r="AL1223" s="6" t="s">
        <v>3485</v>
      </c>
      <c r="AM1223" s="5">
        <v>0</v>
      </c>
      <c r="AN1223" s="10" t="s">
        <v>3486</v>
      </c>
      <c r="AO1223" s="10" t="s">
        <v>3487</v>
      </c>
      <c r="AP1223" s="6"/>
      <c r="AQ1223" s="10"/>
      <c r="AR1223" s="10" t="s">
        <v>8</v>
      </c>
      <c r="AS1223" s="10" t="s">
        <v>22</v>
      </c>
      <c r="AT1223" s="10" t="s">
        <v>10</v>
      </c>
      <c r="AU1223" s="10" t="s">
        <v>11</v>
      </c>
      <c r="AV1223" s="10"/>
      <c r="AW1223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CSA13' ,/*[isType]=*/ '0' ,/*[exemplarAccessions]=*/ 'MH107118.1' ,/*[exemplarName]=*/ 'Staphylococcus phage CSA13'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3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3" s="60" t="str">
        <f t="shared" ca="1" si="125"/>
        <v>/*[filename]=*/ 'ICTV MSL Release 35 2019 Changes.2.col_mapped.SQLinsert.xlsx' ,/*[sort]=*/ '1214'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3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3" s="60" t="str">
        <f t="shared" si="127"/>
        <v xml:space="preserve">,/*[subclass]=*/NULL,/*[order]=*/ 'Caudovirales' ,/*[suborder]=*/NULL,/*[family]=*/ 'Podoviridae' ,/*[subfamily]=*/ 'Rakietenvirinae' ,/*[genus]=*/ 'Rosenblumvirus' ,/*[subgenus]=*/NULL,/*[species]=*/ 'Staphylococcus virus CSA13' ,/*[isType]=*/ '0' ,/*[exemplarAccessions]=*/ 'MH107118.1' ,/*[exemplarName]=*/ 'Staphylococcus phage CSA13' ,/*[abbrev]=*/NULL,/*[exemplarIsolate]=*/NULL,/*[isComplete]=*/ 'CG' ,/*[molecule]=*/ 'dsDNA' </v>
      </c>
      <c r="BB1223" s="60" t="str">
        <f t="shared" si="128"/>
        <v xml:space="preserve">,/*[change]=*/ 'Create new' ,/*[rank]=*/ 'species' </v>
      </c>
    </row>
    <row r="1224" spans="1:54" x14ac:dyDescent="0.2">
      <c r="A12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4" s="14">
        <v>1215</v>
      </c>
      <c r="D1224" s="16" t="s">
        <v>3488</v>
      </c>
      <c r="E1224" s="14" t="s">
        <v>5851</v>
      </c>
      <c r="F1224" s="16" t="s">
        <v>5523</v>
      </c>
      <c r="G1224" s="24"/>
      <c r="H1224" s="24"/>
      <c r="I1224" s="24"/>
      <c r="J1224" s="24"/>
      <c r="K1224" s="24"/>
      <c r="L1224" s="24"/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  <c r="X1224" s="6"/>
      <c r="Y1224" s="6"/>
      <c r="Z1224" s="6"/>
      <c r="AA1224" s="6"/>
      <c r="AB1224" s="6"/>
      <c r="AC1224" s="6"/>
      <c r="AD1224" s="6"/>
      <c r="AE1224" s="6"/>
      <c r="AF1224" s="6" t="s">
        <v>247</v>
      </c>
      <c r="AG1224" s="6"/>
      <c r="AH1224" s="6" t="s">
        <v>248</v>
      </c>
      <c r="AI1224" s="6"/>
      <c r="AJ1224" s="6" t="s">
        <v>3489</v>
      </c>
      <c r="AK1224" s="6"/>
      <c r="AL1224" s="6"/>
      <c r="AM1224" s="6"/>
      <c r="AN1224" s="10"/>
      <c r="AO1224" s="10"/>
      <c r="AP1224" s="6"/>
      <c r="AQ1224" s="10"/>
      <c r="AR1224" s="10"/>
      <c r="AS1224" s="10"/>
      <c r="AT1224" s="10" t="s">
        <v>10</v>
      </c>
      <c r="AU1224" s="10" t="s">
        <v>13</v>
      </c>
      <c r="AV1224" s="10"/>
      <c r="AW1224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'1215'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'Raleighvirus'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24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4" s="60" t="str">
        <f t="shared" ca="1" si="125"/>
        <v>/*[filename]=*/ 'ICTV MSL Release 35 2019 Changes.2.col_mapped.SQLinsert.xlsx' ,/*[sort]=*/ '1215'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</v>
      </c>
      <c r="AZ1224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4" s="60" t="str">
        <f t="shared" si="127"/>
        <v>,/*[subclass]=*/NULL,/*[order]=*/ 'Caudovirales' ,/*[suborder]=*/NULL,/*[family]=*/ 'Siphoviridae' ,/*[subfamily]=*/NULL,/*[genus]=*/ 'Raleighvirus' ,/*[subgenus]=*/NULL,/*[species]=*/NULL,/*[isType]=*/NULL,/*[exemplarAccessions]=*/NULL,/*[exemplarName]=*/NULL,/*[abbrev]=*/NULL,/*[exemplarIsolate]=*/NULL,/*[isComplete]=*/NULL,/*[molecule]=*/NULL</v>
      </c>
      <c r="BB1224" s="60" t="str">
        <f t="shared" si="128"/>
        <v xml:space="preserve">,/*[change]=*/ 'Create new' ,/*[rank]=*/ 'genus' </v>
      </c>
    </row>
    <row r="1225" spans="1:54" x14ac:dyDescent="0.2">
      <c r="A12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5" s="14">
        <v>1216</v>
      </c>
      <c r="D1225" s="16" t="s">
        <v>3488</v>
      </c>
      <c r="E1225" s="14" t="s">
        <v>5851</v>
      </c>
      <c r="F1225" s="16" t="s">
        <v>5523</v>
      </c>
      <c r="G1225" s="24"/>
      <c r="H1225" s="24"/>
      <c r="I1225" s="24"/>
      <c r="J1225" s="24"/>
      <c r="K1225" s="24"/>
      <c r="L1225" s="24"/>
      <c r="M1225" s="24"/>
      <c r="N1225" s="24"/>
      <c r="O1225" s="24"/>
      <c r="P1225" s="24"/>
      <c r="Q1225" s="24"/>
      <c r="R1225" s="24"/>
      <c r="S1225" s="24"/>
      <c r="T1225" s="24"/>
      <c r="U1225" s="24"/>
      <c r="V1225" s="24"/>
      <c r="X1225" s="6"/>
      <c r="Y1225" s="6"/>
      <c r="Z1225" s="6"/>
      <c r="AA1225" s="6"/>
      <c r="AB1225" s="6"/>
      <c r="AC1225" s="6"/>
      <c r="AD1225" s="6"/>
      <c r="AE1225" s="6"/>
      <c r="AF1225" s="6" t="s">
        <v>247</v>
      </c>
      <c r="AG1225" s="6"/>
      <c r="AH1225" s="6" t="s">
        <v>248</v>
      </c>
      <c r="AI1225" s="6"/>
      <c r="AJ1225" s="6" t="s">
        <v>3489</v>
      </c>
      <c r="AK1225" s="6"/>
      <c r="AL1225" s="6" t="s">
        <v>3490</v>
      </c>
      <c r="AM1225" s="5">
        <v>1</v>
      </c>
      <c r="AN1225" s="10" t="s">
        <v>3491</v>
      </c>
      <c r="AO1225" s="10" t="s">
        <v>3492</v>
      </c>
      <c r="AP1225" s="6"/>
      <c r="AQ1225" s="10"/>
      <c r="AR1225" s="10" t="s">
        <v>8</v>
      </c>
      <c r="AS1225" s="10" t="s">
        <v>22</v>
      </c>
      <c r="AT1225" s="10" t="s">
        <v>19</v>
      </c>
      <c r="AU1225" s="10" t="s">
        <v>11</v>
      </c>
      <c r="AV1225" s="10"/>
      <c r="AW1225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'1216'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'Raleighvirus' ,/*[subgenus]=*/NULL,/*[species]=*/ 'Streptomyces virus Raleigh' ,/*[isType]=*/ '1' ,/*[exemplarAccessions]=*/ 'KY092484.1' ,/*[exemplarName]=*/ 'Streptomyces phage Raleigh'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25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5" s="60" t="str">
        <f t="shared" ca="1" si="125"/>
        <v>/*[filename]=*/ 'ICTV MSL Release 35 2019 Changes.2.col_mapped.SQLinsert.xlsx' ,/*[sort]=*/ '1216'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</v>
      </c>
      <c r="AZ1225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5" s="60" t="str">
        <f t="shared" si="127"/>
        <v xml:space="preserve">,/*[subclass]=*/NULL,/*[order]=*/ 'Caudovirales' ,/*[suborder]=*/NULL,/*[family]=*/ 'Siphoviridae' ,/*[subfamily]=*/NULL,/*[genus]=*/ 'Raleighvirus' ,/*[subgenus]=*/NULL,/*[species]=*/ 'Streptomyces virus Raleigh' ,/*[isType]=*/ '1' ,/*[exemplarAccessions]=*/ 'KY092484.1' ,/*[exemplarName]=*/ 'Streptomyces phage Raleigh' ,/*[abbrev]=*/NULL,/*[exemplarIsolate]=*/NULL,/*[isComplete]=*/ 'CG' ,/*[molecule]=*/ 'dsDNA' </v>
      </c>
      <c r="BB1225" s="60" t="str">
        <f t="shared" si="128"/>
        <v xml:space="preserve">,/*[change]=*/ 'Create new; assign as type species' ,/*[rank]=*/ 'species' </v>
      </c>
    </row>
    <row r="1226" spans="1:54" x14ac:dyDescent="0.2">
      <c r="A12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6" s="14">
        <v>1217</v>
      </c>
      <c r="D1226" s="16" t="s">
        <v>3488</v>
      </c>
      <c r="E1226" s="14" t="s">
        <v>5851</v>
      </c>
      <c r="F1226" s="16" t="s">
        <v>5523</v>
      </c>
      <c r="G1226" s="24"/>
      <c r="H1226" s="24"/>
      <c r="I1226" s="24"/>
      <c r="J1226" s="24"/>
      <c r="K1226" s="24"/>
      <c r="L1226" s="24"/>
      <c r="M1226" s="24"/>
      <c r="N1226" s="24"/>
      <c r="O1226" s="24"/>
      <c r="P1226" s="24"/>
      <c r="Q1226" s="24"/>
      <c r="R1226" s="24"/>
      <c r="S1226" s="24"/>
      <c r="T1226" s="24"/>
      <c r="U1226" s="24"/>
      <c r="V1226" s="24"/>
      <c r="X1226" s="6"/>
      <c r="Y1226" s="6"/>
      <c r="Z1226" s="6"/>
      <c r="AA1226" s="6"/>
      <c r="AB1226" s="6"/>
      <c r="AC1226" s="6"/>
      <c r="AD1226" s="6"/>
      <c r="AE1226" s="6"/>
      <c r="AF1226" s="6" t="s">
        <v>247</v>
      </c>
      <c r="AG1226" s="6"/>
      <c r="AH1226" s="6" t="s">
        <v>248</v>
      </c>
      <c r="AI1226" s="6"/>
      <c r="AJ1226" s="6" t="s">
        <v>3489</v>
      </c>
      <c r="AK1226" s="6"/>
      <c r="AL1226" s="6" t="s">
        <v>3493</v>
      </c>
      <c r="AM1226" s="5">
        <v>0</v>
      </c>
      <c r="AN1226" s="10" t="s">
        <v>3494</v>
      </c>
      <c r="AO1226" s="10" t="s">
        <v>3495</v>
      </c>
      <c r="AP1226" s="6"/>
      <c r="AQ1226" s="10"/>
      <c r="AR1226" s="10" t="s">
        <v>8</v>
      </c>
      <c r="AS1226" s="10" t="s">
        <v>22</v>
      </c>
      <c r="AT1226" s="10" t="s">
        <v>10</v>
      </c>
      <c r="AU1226" s="10" t="s">
        <v>11</v>
      </c>
      <c r="AV1226" s="10"/>
      <c r="AW1226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'1217'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'Raleighvirus' ,/*[subgenus]=*/NULL,/*[species]=*/ 'Streptomyces virus Darolandstone' ,/*[isType]=*/ '0' ,/*[exemplarAccessions]=*/ 'MH825699.1' ,/*[exemplarName]=*/ 'Streptomyces phage Darolandstone'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6" s="60" t="str">
        <f t="shared" si="12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6" s="60" t="str">
        <f t="shared" ca="1" si="125"/>
        <v>/*[filename]=*/ 'ICTV MSL Release 35 2019 Changes.2.col_mapped.SQLinsert.xlsx' ,/*[sort]=*/ '1217'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</v>
      </c>
      <c r="AZ1226" s="60" t="str">
        <f t="shared" si="12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6" s="60" t="str">
        <f t="shared" si="127"/>
        <v xml:space="preserve">,/*[subclass]=*/NULL,/*[order]=*/ 'Caudovirales' ,/*[suborder]=*/NULL,/*[family]=*/ 'Siphoviridae' ,/*[subfamily]=*/NULL,/*[genus]=*/ 'Raleighvirus' ,/*[subgenus]=*/NULL,/*[species]=*/ 'Streptomyces virus Darolandstone' ,/*[isType]=*/ '0' ,/*[exemplarAccessions]=*/ 'MH825699.1' ,/*[exemplarName]=*/ 'Streptomyces phage Darolandstone' ,/*[abbrev]=*/NULL,/*[exemplarIsolate]=*/NULL,/*[isComplete]=*/ 'CG' ,/*[molecule]=*/ 'dsDNA' </v>
      </c>
      <c r="BB1226" s="60" t="str">
        <f t="shared" si="128"/>
        <v xml:space="preserve">,/*[change]=*/ 'Create new' ,/*[rank]=*/ 'species' </v>
      </c>
    </row>
    <row r="1227" spans="1:54" x14ac:dyDescent="0.2">
      <c r="A12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7" s="14">
        <v>1218</v>
      </c>
      <c r="D1227" s="16" t="s">
        <v>3496</v>
      </c>
      <c r="E1227" s="14" t="s">
        <v>5852</v>
      </c>
      <c r="F1227" s="16" t="s">
        <v>5524</v>
      </c>
      <c r="G1227" s="24"/>
      <c r="H1227" s="24"/>
      <c r="I1227" s="24"/>
      <c r="J1227" s="24"/>
      <c r="K1227" s="24"/>
      <c r="L1227" s="24"/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X1227" s="6"/>
      <c r="Y1227" s="6"/>
      <c r="Z1227" s="6"/>
      <c r="AA1227" s="6"/>
      <c r="AB1227" s="6"/>
      <c r="AC1227" s="6"/>
      <c r="AD1227" s="6"/>
      <c r="AE1227" s="6"/>
      <c r="AF1227" s="6" t="s">
        <v>247</v>
      </c>
      <c r="AG1227" s="6"/>
      <c r="AH1227" s="6" t="s">
        <v>248</v>
      </c>
      <c r="AI1227" s="6" t="s">
        <v>3497</v>
      </c>
      <c r="AJ1227" s="6" t="s">
        <v>3498</v>
      </c>
      <c r="AK1227" s="6"/>
      <c r="AL1227" s="6" t="s">
        <v>3499</v>
      </c>
      <c r="AM1227" s="5">
        <v>0</v>
      </c>
      <c r="AN1227" s="10" t="s">
        <v>3500</v>
      </c>
      <c r="AO1227" s="10" t="s">
        <v>3499</v>
      </c>
      <c r="AP1227" s="6" t="s">
        <v>3501</v>
      </c>
      <c r="AQ1227" s="10"/>
      <c r="AR1227" s="10" t="s">
        <v>8</v>
      </c>
      <c r="AS1227" s="10" t="s">
        <v>22</v>
      </c>
      <c r="AT1227" s="10" t="s">
        <v>10</v>
      </c>
      <c r="AU1227" s="10" t="s">
        <v>11</v>
      </c>
      <c r="AV1227" s="10"/>
      <c r="AW1227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'1218' ,/*[isWrong]=*/NULL,/*[proposal_abbrev]=*/ '2019.080B' ,/*[proposal]=*/ '2019.080B.zip' ,/*[spreadsheet]=*/ '2019.080B.Kagunavirus_1sp.xlsx'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'Guernseyvirinae' ,/*[genus]=*/ 'Kagunavirus' ,/*[subgenus]=*/NULL,/*[species]=*/ 'Raoultella virus RP180' ,/*[isType]=*/ '0' ,/*[exemplarAccessions]=*/ 'MK737937' ,/*[exemplarName]=*/ 'Raoultella virus RP180' ,/*[abbrev]=*/ 'RP180'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7" s="60" t="str">
        <f t="shared" ref="AX1227:AX1290" si="130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7" s="60" t="str">
        <f t="shared" ref="AY1227:AY1290" ca="1" si="131">CONCATENATE(
CONCATENATE("/*[",A$1,"]=*/",IF(ISBLANK(A1227),"NULL",CONCATENATE(" '",SUBSTITUTE(A1227,"'","''"),"' ")),
CONCATENATE(",/*[",B$1,"]=*/",IF(ISBLANK(B1227),"NULL",CONCATENATE(" '",SUBSTITUTE(B1227,"'","''"),"' "))),
CONCATENATE(",/*[",C$1,"]=*/",IF(ISBLANK(C1227),"NULL",CONCATENATE(" '",SUBSTITUTE(C1227,"'","''"),"' "))),
CONCATENATE(",/*[",D$1,"]=*/",IF(ISBLANK(D1227),"NULL",CONCATENATE(" '",SUBSTITUTE(D1227,"'","''"),"' "))),
CONCATENATE(",/*[",E$1,"]=*/",IF(ISBLANK(E1227),"NULL",CONCATENATE(" '",SUBSTITUTE(E1227,"'","''"),"' "))),
CONCATENATE(",/*[",F$1,"]=*/",IF(ISBLANK(F1227),"NULL",CONCATENATE(" '",SUBSTITUTE(F1227,"'","''"),"' "))),
CONCATENATE(",/*[",G$1,"]=*/",IF(ISBLANK(G1227),"NULL",CONCATENATE(" '",SUBSTITUTE(G1227,"'","''"),"' "))),
CONCATENATE(",/*[",H$1,"]=*/",IF(ISBLANK(H1227),"NULL",CONCATENATE(" '",SUBSTITUTE(H1227,"'","''"),"' "))),
CONCATENATE(",/*[",I$1,"]=*/",IF(ISBLANK(I1227),"NULL",CONCATENATE(" '",SUBSTITUTE(I1227,"'","''"),"' "))),
CONCATENATE(",/*[",J$1,"]=*/",IF(ISBLANK(J1227),"NULL",CONCATENATE(" '",SUBSTITUTE(J1227,"'","''"),"' "))),
CONCATENATE(",/*[",K$1,"]=*/",IF(ISBLANK(K1227),"NULL",CONCATENATE(" '",SUBSTITUTE(K1227,"'","''"),"' "))),
CONCATENATE(",/*[",L$1,"]=*/",IF(ISBLANK(L1227),"NULL",CONCATENATE(" '",SUBSTITUTE(L1227,"'","''"),"' "))),
CONCATENATE(",/*[",M$1,"]=*/",IF(ISBLANK(M1227),"NULL",CONCATENATE(" '",SUBSTITUTE(M1227,"'","''"),"' "))),
CONCATENATE(",/*[",N$1,"]=*/",IF(ISBLANK(N1227),"NULL",CONCATENATE(" '",SUBSTITUTE(N1227,"'","''"),"' "))),
CONCATENATE(",/*[",O$1,"]=*/",IF(ISBLANK(O1227),"NULL",CONCATENATE(" '",SUBSTITUTE(O1227,"'","''"),"' "))),
))</f>
        <v>/*[filename]=*/ 'ICTV MSL Release 35 2019 Changes.2.col_mapped.SQLinsert.xlsx' ,/*[sort]=*/ '1218' ,/*[isWrong]=*/NULL,/*[proposal_abbrev]=*/ '2019.080B' ,/*[proposal]=*/ '2019.080B.zip' ,/*[spreadsheet]=*/ '2019.080B.Kagunavirus_1sp.xlsx' ,/*[srcRealm]=*/NULL,/*[srcSubRealm]=*/NULL,/*[srcKingdom]=*/NULL,/*[srcSubkingdom]=*/NULL,/*[srcPhylum]=*/NULL,/*[srcSubPhylum]=*/NULL,/*[srcClass]=*/NULL,/*[srcSubClass]=*/NULL,/*[srcOrder]=*/NULL</v>
      </c>
      <c r="AZ1227" s="60" t="str">
        <f t="shared" ref="AZ1227:AZ1290" si="132">CONCATENATE(
CONCATENATE(",/*[",P$1,"]=*/",IF(ISBLANK(P1227),"NULL",CONCATENATE(" '",SUBSTITUTE(P1227,"'","''"),"' " ))),
CONCATENATE(",/*[",Q$1,"]=*/",IF(ISBLANK(Q1227),"NULL",CONCATENATE(" '",SUBSTITUTE(Q1227,"'","''"),"' " ))),
CONCATENATE(",/*[",R$1,"]=*/",IF(ISBLANK(R1227),"NULL",CONCATENATE(" '",SUBSTITUTE(R1227,"'","''"),"' " ))),
CONCATENATE(",/*[",S$1,"]=*/",IF(ISBLANK(S1227),"NULL",CONCATENATE(" '",SUBSTITUTE(S1227,"'","''"),"' " ))),
CONCATENATE(",/*[",T$1,"]=*/",IF(ISBLANK(T1227),"NULL",CONCATENATE(" '",SUBSTITUTE(T1227,"'","''"),"' " ))),
CONCATENATE(",/*[",U$1,"]=*/",IF(ISBLANK(U1227),"NULL",CONCATENATE(" '",SUBSTITUTE(U1227,"'","''"),"' " ))),
CONCATENATE(",/*[",V$1,"]=*/",IF(ISBLANK(V1227),"NULL",CONCATENATE(" '",SUBSTITUTE(V1227,"'","''"),"' " ))),
CONCATENATE(",/*[",W$1,"]=*/",IF(ISBLANK(W1227),"NULL",CONCATENATE(" '",SUBSTITUTE(W1227,"'","''"),"' " ))),
CONCATENATE(",/*[",X$1,"]=*/",IF(ISBLANK(X1227),"NULL",CONCATENATE(" '",SUBSTITUTE(X1227,"'","''"),"' " ))),
CONCATENATE(",/*[",Y$1,"]=*/",IF(ISBLANK(Y1227),"NULL",CONCATENATE(" '",SUBSTITUTE(Y1227,"'","''"),"' " ))),
CONCATENATE(",/*[",Z$1,"]=*/",IF(ISBLANK(Z1227),"NULL",CONCATENATE(" '",SUBSTITUTE(Z1227,"'","''"),"' " ))),
CONCATENATE(",/*[",AA$1,"]=*/",IF(ISBLANK(AA1227),"NULL",CONCATENATE(" '",SUBSTITUTE(AA1227,"'","''"),"' " ))),
CONCATENATE(",/*[",AB$1,"]=*/",IF(ISBLANK(AB1227),"NULL",CONCATENATE(" '",SUBSTITUTE(AB1227,"'","''"),"' " ))),
CONCATENATE(",/*[",AC$1,"]=*/",IF(ISBLANK(AC1227),"NULL",CONCATENATE(" '",SUBSTITUTE(AC1227,"'","''"),"' " ))),
CONCATENATE(",/*[",AD$1,"]=*/",IF(ISBLANK(AD1227),"NULL",CONCATENATE(" '",SUBSTITUTE(AD1227,"'","''"),"'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7" s="60" t="str">
        <f t="shared" ref="BA1227:BA1290" si="133">CONCATENATE(
CONCATENATE(",/*[",AE$1,"]=*/",IF(ISBLANK(AE1227),"NULL",CONCATENATE(" '",SUBSTITUTE(AE1227,"'","''"),"' " ))),
CONCATENATE(",/*[",AF$1,"]=*/",IF(ISBLANK(AF1227),"NULL",CONCATENATE(" '",SUBSTITUTE(AF1227,"'","''"),"' " ))),
CONCATENATE(",/*[",AG$1,"]=*/",IF(ISBLANK(AG1227),"NULL",CONCATENATE(" '",SUBSTITUTE(AG1227,"'","''"),"' " ))),
CONCATENATE(",/*[",AH$1,"]=*/",IF(ISBLANK(AH1227),"NULL",CONCATENATE(" '",SUBSTITUTE(AH1227,"'","''"),"' " ))),
CONCATENATE(",/*[",AI$1,"]=*/",IF(ISBLANK(AI1227),"NULL",CONCATENATE(" '",SUBSTITUTE(AI1227,"'","''"),"' " ))),
CONCATENATE(",/*[",AJ$1,"]=*/",IF(ISBLANK(AJ1227),"NULL",CONCATENATE(" '",SUBSTITUTE(AJ1227,"'","''"),"' " ))),
CONCATENATE(",/*[",AK$1,"]=*/",IF(ISBLANK(AK1227),"NULL",CONCATENATE(" '",SUBSTITUTE(AK1227,"'","''"),"' " ))),
CONCATENATE(",/*[",AL$1,"]=*/",IF(ISBLANK(AL1227),"NULL",CONCATENATE(" '",SUBSTITUTE(AL1227,"'","''"),"' " ))),
CONCATENATE(",/*[",AM$1,"]=*/",IF(ISBLANK(AM1227),"NULL",CONCATENATE(" '",SUBSTITUTE(AM1227,"'","''"),"' " ))),
CONCATENATE(",/*[",AN$1,"]=*/",IF(ISBLANK(AN1227),"NULL",CONCATENATE(" '",SUBSTITUTE(AN1227,"'","''"),"' " ))),
CONCATENATE(",/*[",AO$1,"]=*/",IF(ISBLANK(AO1227),"NULL",CONCATENATE(" '",SUBSTITUTE(AO1227,"'","''"),"' " ))),
CONCATENATE(",/*[",AP$1,"]=*/",IF(ISBLANK(AP1227),"NULL",CONCATENATE(" '",SUBSTITUTE(AP1227,"'","''"),"' " ))),
CONCATENATE(",/*[",AQ$1,"]=*/",IF(ISBLANK(AQ1227),"NULL",CONCATENATE(" '",SUBSTITUTE(AQ1227,"'","''"),"' " ))),
CONCATENATE(",/*[",AR$1,"]=*/",IF(ISBLANK(AR1227),"NULL",CONCATENATE(" '",SUBSTITUTE(AR1227,"'","''"),"' " ))),
CONCATENATE(",/*[",AS$1,"]=*/",IF(ISBLANK(AS1227),"NULL",CONCATENATE(" '",SUBSTITUTE(AS1227,"'","''"),"' " ))),
)</f>
        <v xml:space="preserve">,/*[subclass]=*/NULL,/*[order]=*/ 'Caudovirales' ,/*[suborder]=*/NULL,/*[family]=*/ 'Siphoviridae' ,/*[subfamily]=*/ 'Guernseyvirinae' ,/*[genus]=*/ 'Kagunavirus' ,/*[subgenus]=*/NULL,/*[species]=*/ 'Raoultella virus RP180' ,/*[isType]=*/ '0' ,/*[exemplarAccessions]=*/ 'MK737937' ,/*[exemplarName]=*/ 'Raoultella virus RP180' ,/*[abbrev]=*/ 'RP180' ,/*[exemplarIsolate]=*/NULL,/*[isComplete]=*/ 'CG' ,/*[molecule]=*/ 'dsDNA' </v>
      </c>
      <c r="BB1227" s="60" t="str">
        <f t="shared" ref="BB1227:BB1290" si="134">CONCATENATE(
CONCATENATE(",/*[",AT$1,"]=*/",IF(ISBLANK(AT1227),"NULL",CONCATENATE(" '",SUBSTITUTE(AT1227,"'","''"),"' " ))),
CONCATENATE(",/*[",AU$1,"]=*/",IF(ISBLANK(AU1227),"NULL",CONCATENATE(" '",SUBSTITUTE(AU1227,"'","''"),"' " ))),
)</f>
        <v xml:space="preserve">,/*[change]=*/ 'Create new' ,/*[rank]=*/ 'species' </v>
      </c>
    </row>
    <row r="1228" spans="1:54" x14ac:dyDescent="0.2">
      <c r="A12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8" s="14">
        <v>1219</v>
      </c>
      <c r="D1228" s="16" t="s">
        <v>3502</v>
      </c>
      <c r="E1228" s="14" t="s">
        <v>5853</v>
      </c>
      <c r="F1228" s="16" t="s">
        <v>5525</v>
      </c>
      <c r="G1228" s="24"/>
      <c r="H1228" s="24"/>
      <c r="I1228" s="24"/>
      <c r="J1228" s="24"/>
      <c r="K1228" s="24"/>
      <c r="L1228" s="24"/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  <c r="X1228" s="6"/>
      <c r="Y1228" s="6"/>
      <c r="Z1228" s="6"/>
      <c r="AA1228" s="6"/>
      <c r="AB1228" s="6"/>
      <c r="AC1228" s="6"/>
      <c r="AD1228" s="6"/>
      <c r="AE1228" s="6"/>
      <c r="AF1228" s="6" t="s">
        <v>247</v>
      </c>
      <c r="AG1228" s="6"/>
      <c r="AH1228" s="6" t="s">
        <v>2597</v>
      </c>
      <c r="AI1228" s="6"/>
      <c r="AJ1228" s="6" t="s">
        <v>3503</v>
      </c>
      <c r="AK1228" s="6"/>
      <c r="AL1228" s="6"/>
      <c r="AM1228" s="6"/>
      <c r="AN1228" s="10"/>
      <c r="AO1228" s="10"/>
      <c r="AP1228" s="6"/>
      <c r="AQ1228" s="10"/>
      <c r="AR1228" s="10"/>
      <c r="AS1228" s="10"/>
      <c r="AT1228" s="10" t="s">
        <v>10</v>
      </c>
      <c r="AU1228" s="10" t="s">
        <v>13</v>
      </c>
      <c r="AV1228" s="10"/>
      <c r="AW1228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'1219'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'Ryyoungvirus'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28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8" s="60" t="str">
        <f t="shared" ca="1" si="131"/>
        <v>/*[filename]=*/ 'ICTV MSL Release 35 2019 Changes.2.col_mapped.SQLinsert.xlsx' ,/*[sort]=*/ '1219'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</v>
      </c>
      <c r="AZ1228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8" s="60" t="str">
        <f t="shared" si="133"/>
        <v>,/*[subclass]=*/NULL,/*[order]=*/ 'Caudovirales' ,/*[suborder]=*/NULL,/*[family]=*/ 'Podoviridae' ,/*[subfamily]=*/NULL,/*[genus]=*/ 'Ryyoungvirus' ,/*[subgenus]=*/NULL,/*[species]=*/NULL,/*[isType]=*/NULL,/*[exemplarAccessions]=*/NULL,/*[exemplarName]=*/NULL,/*[abbrev]=*/NULL,/*[exemplarIsolate]=*/NULL,/*[isComplete]=*/NULL,/*[molecule]=*/NULL</v>
      </c>
      <c r="BB1228" s="60" t="str">
        <f t="shared" si="134"/>
        <v xml:space="preserve">,/*[change]=*/ 'Create new' ,/*[rank]=*/ 'genus' </v>
      </c>
    </row>
    <row r="1229" spans="1:54" x14ac:dyDescent="0.2">
      <c r="A12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9" s="14">
        <v>1220</v>
      </c>
      <c r="D1229" s="16" t="s">
        <v>3502</v>
      </c>
      <c r="E1229" s="14" t="s">
        <v>5853</v>
      </c>
      <c r="F1229" s="16" t="s">
        <v>5525</v>
      </c>
      <c r="G1229" s="24"/>
      <c r="H1229" s="24"/>
      <c r="I1229" s="24"/>
      <c r="J1229" s="24"/>
      <c r="K1229" s="24"/>
      <c r="L1229" s="24"/>
      <c r="M1229" s="24"/>
      <c r="N1229" s="24"/>
      <c r="O1229" s="24" t="s">
        <v>247</v>
      </c>
      <c r="P1229" s="24"/>
      <c r="Q1229" s="24" t="s">
        <v>2597</v>
      </c>
      <c r="R1229" s="24"/>
      <c r="S1229" s="24" t="s">
        <v>3504</v>
      </c>
      <c r="T1229" s="24"/>
      <c r="U1229" s="24" t="s">
        <v>3505</v>
      </c>
      <c r="V1229" s="24"/>
      <c r="X1229" s="6"/>
      <c r="Y1229" s="6"/>
      <c r="Z1229" s="6"/>
      <c r="AA1229" s="6"/>
      <c r="AB1229" s="6"/>
      <c r="AC1229" s="6"/>
      <c r="AD1229" s="6"/>
      <c r="AE1229" s="6"/>
      <c r="AF1229" s="6" t="s">
        <v>247</v>
      </c>
      <c r="AG1229" s="6"/>
      <c r="AH1229" s="6" t="s">
        <v>2597</v>
      </c>
      <c r="AI1229" s="6"/>
      <c r="AJ1229" s="6" t="s">
        <v>3503</v>
      </c>
      <c r="AK1229" s="6"/>
      <c r="AL1229" s="6" t="s">
        <v>3505</v>
      </c>
      <c r="AM1229" s="5">
        <v>1</v>
      </c>
      <c r="AN1229" s="10" t="s">
        <v>3506</v>
      </c>
      <c r="AO1229" s="10" t="s">
        <v>3507</v>
      </c>
      <c r="AP1229" s="6"/>
      <c r="AQ1229" s="10"/>
      <c r="AR1229" s="10" t="s">
        <v>8</v>
      </c>
      <c r="AS1229" s="10" t="s">
        <v>22</v>
      </c>
      <c r="AT1229" s="10" t="s">
        <v>5246</v>
      </c>
      <c r="AU1229" s="10" t="s">
        <v>11</v>
      </c>
      <c r="AV1229" s="10"/>
      <c r="AW1229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'1220'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'Rauchvirus' ,/*[srcSubgenus]=*/NULL,/*[srcSpecies]=*/ 'Burkholderia virus BcepC6B' 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'Ryyoungvirus' ,/*[subgenus]=*/NULL,/*[species]=*/ 'Burkholderia virus BcepC6B' ,/*[isType]=*/ '1' ,/*[exemplarAccessions]=*/ 'AY605181.1' ,/*[exemplarName]=*/ 'Burkholderia phage BcepC6B'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29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9" s="60" t="str">
        <f t="shared" ca="1" si="131"/>
        <v xml:space="preserve">/*[filename]=*/ 'ICTV MSL Release 35 2019 Changes.2.col_mapped.SQLinsert.xlsx' ,/*[sort]=*/ '1220'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 'Caudovirales' </v>
      </c>
      <c r="AZ1229" s="60" t="str">
        <f t="shared" si="132"/>
        <v>,/*[srcSubOrder]=*/NULL,/*[srcFamily]=*/ 'Podoviridae' ,/*[srcSubFamily]=*/NULL,/*[srcGenus]=*/ 'Rauchvirus' ,/*[srcSubgenus]=*/NULL,/*[srcSpecies]=*/ 'Burkholderia virus BcepC6B' ,/*[srcIstype]=*/NULL,/*[empty1]=*/NULL,/*[realm]=*/NULL,/*[subrealm]=*/NULL,/*[kingdom]=*/NULL,/*[subkingdom]=*/NULL,/*[phylum]=*/NULL,/*[Subphylum]=*/NULL,/*[class]=*/NULL</v>
      </c>
      <c r="BA1229" s="60" t="str">
        <f t="shared" si="133"/>
        <v xml:space="preserve">,/*[subclass]=*/NULL,/*[order]=*/ 'Caudovirales' ,/*[suborder]=*/NULL,/*[family]=*/ 'Podoviridae' ,/*[subfamily]=*/NULL,/*[genus]=*/ 'Ryyoungvirus' ,/*[subgenus]=*/NULL,/*[species]=*/ 'Burkholderia virus BcepC6B' ,/*[isType]=*/ '1' ,/*[exemplarAccessions]=*/ 'AY605181.1' ,/*[exemplarName]=*/ 'Burkholderia phage BcepC6B' ,/*[abbrev]=*/NULL,/*[exemplarIsolate]=*/NULL,/*[isComplete]=*/ 'CG' ,/*[molecule]=*/ 'dsDNA' </v>
      </c>
      <c r="BB1229" s="60" t="str">
        <f t="shared" si="134"/>
        <v xml:space="preserve">,/*[change]=*/ 'Move; assign as type species' ,/*[rank]=*/ 'species' </v>
      </c>
    </row>
    <row r="1230" spans="1:54" x14ac:dyDescent="0.2">
      <c r="A12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0" s="14">
        <v>1221</v>
      </c>
      <c r="D1230" s="16" t="s">
        <v>3502</v>
      </c>
      <c r="E1230" s="14" t="s">
        <v>5853</v>
      </c>
      <c r="F1230" s="16" t="s">
        <v>5525</v>
      </c>
      <c r="G1230" s="24"/>
      <c r="H1230" s="24"/>
      <c r="I1230" s="24"/>
      <c r="J1230" s="24"/>
      <c r="K1230" s="24"/>
      <c r="L1230" s="24"/>
      <c r="M1230" s="24"/>
      <c r="N1230" s="24"/>
      <c r="O1230" s="24"/>
      <c r="P1230" s="24"/>
      <c r="Q1230" s="24"/>
      <c r="R1230" s="24"/>
      <c r="S1230" s="24"/>
      <c r="T1230" s="24"/>
      <c r="U1230" s="24"/>
      <c r="V1230" s="24"/>
      <c r="X1230" s="6"/>
      <c r="Y1230" s="6"/>
      <c r="Z1230" s="6"/>
      <c r="AA1230" s="6"/>
      <c r="AB1230" s="6"/>
      <c r="AC1230" s="6"/>
      <c r="AD1230" s="6"/>
      <c r="AE1230" s="6"/>
      <c r="AF1230" s="6" t="s">
        <v>247</v>
      </c>
      <c r="AG1230" s="6"/>
      <c r="AH1230" s="6" t="s">
        <v>2597</v>
      </c>
      <c r="AI1230" s="6"/>
      <c r="AJ1230" s="6" t="s">
        <v>3508</v>
      </c>
      <c r="AK1230" s="6"/>
      <c r="AL1230" s="6"/>
      <c r="AM1230" s="6"/>
      <c r="AN1230" s="10"/>
      <c r="AO1230" s="10"/>
      <c r="AP1230" s="6"/>
      <c r="AQ1230" s="10"/>
      <c r="AR1230" s="10"/>
      <c r="AS1230" s="10" t="s">
        <v>22</v>
      </c>
      <c r="AT1230" s="10" t="s">
        <v>10</v>
      </c>
      <c r="AU1230" s="10" t="s">
        <v>13</v>
      </c>
      <c r="AV1230" s="10"/>
      <c r="AW1230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'1221'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'Kelquatrovirus'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230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0" s="60" t="str">
        <f t="shared" ca="1" si="131"/>
        <v>/*[filename]=*/ 'ICTV MSL Release 35 2019 Changes.2.col_mapped.SQLinsert.xlsx' ,/*[sort]=*/ '1221'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</v>
      </c>
      <c r="AZ1230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0" s="60" t="str">
        <f t="shared" si="133"/>
        <v xml:space="preserve">,/*[subclass]=*/NULL,/*[order]=*/ 'Caudovirales' ,/*[suborder]=*/NULL,/*[family]=*/ 'Podoviridae' ,/*[subfamily]=*/NULL,/*[genus]=*/ 'Kelquatrovirus' ,/*[subgenus]=*/NULL,/*[species]=*/NULL,/*[isType]=*/NULL,/*[exemplarAccessions]=*/NULL,/*[exemplarName]=*/NULL,/*[abbrev]=*/NULL,/*[exemplarIsolate]=*/NULL,/*[isComplete]=*/NULL,/*[molecule]=*/ 'dsDNA' </v>
      </c>
      <c r="BB1230" s="60" t="str">
        <f t="shared" si="134"/>
        <v xml:space="preserve">,/*[change]=*/ 'Create new' ,/*[rank]=*/ 'genus' </v>
      </c>
    </row>
    <row r="1231" spans="1:54" x14ac:dyDescent="0.2">
      <c r="A12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1" s="14">
        <v>1222</v>
      </c>
      <c r="D1231" s="16" t="s">
        <v>3502</v>
      </c>
      <c r="E1231" s="14" t="s">
        <v>5853</v>
      </c>
      <c r="F1231" s="16" t="s">
        <v>5525</v>
      </c>
      <c r="G1231" s="24"/>
      <c r="H1231" s="24"/>
      <c r="I1231" s="24"/>
      <c r="J1231" s="24"/>
      <c r="K1231" s="24"/>
      <c r="L1231" s="24"/>
      <c r="M1231" s="24"/>
      <c r="N1231" s="24"/>
      <c r="O1231" s="24"/>
      <c r="P1231" s="24"/>
      <c r="Q1231" s="24"/>
      <c r="R1231" s="24"/>
      <c r="S1231" s="24"/>
      <c r="T1231" s="24"/>
      <c r="U1231" s="24"/>
      <c r="V1231" s="24"/>
      <c r="X1231" s="6"/>
      <c r="Y1231" s="6"/>
      <c r="Z1231" s="6"/>
      <c r="AA1231" s="6"/>
      <c r="AB1231" s="6"/>
      <c r="AC1231" s="6"/>
      <c r="AD1231" s="6"/>
      <c r="AE1231" s="6"/>
      <c r="AF1231" s="6" t="s">
        <v>247</v>
      </c>
      <c r="AG1231" s="6"/>
      <c r="AH1231" s="6" t="s">
        <v>2597</v>
      </c>
      <c r="AI1231" s="6"/>
      <c r="AJ1231" s="6" t="s">
        <v>3508</v>
      </c>
      <c r="AK1231" s="6"/>
      <c r="AL1231" s="6" t="s">
        <v>3509</v>
      </c>
      <c r="AM1231" s="5">
        <v>1</v>
      </c>
      <c r="AN1231" s="10" t="s">
        <v>3510</v>
      </c>
      <c r="AO1231" s="10" t="s">
        <v>3511</v>
      </c>
      <c r="AP1231" s="6"/>
      <c r="AQ1231" s="10"/>
      <c r="AR1231" s="10" t="s">
        <v>8</v>
      </c>
      <c r="AS1231" s="10" t="s">
        <v>22</v>
      </c>
      <c r="AT1231" s="10" t="s">
        <v>19</v>
      </c>
      <c r="AU1231" s="10" t="s">
        <v>11</v>
      </c>
      <c r="AV1231" s="10"/>
      <c r="AW1231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'1222'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'Kelquatrovirus' ,/*[subgenus]=*/NULL,/*[species]=*/ 'Burkholderia virus KL4' ,/*[isType]=*/ '1' ,/*[exemplarAccessions]=*/ 'MH128984.1' ,/*[exemplarName]=*/ 'Burkholderia phage vB_BmuP_KL4'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31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1" s="60" t="str">
        <f t="shared" ca="1" si="131"/>
        <v>/*[filename]=*/ 'ICTV MSL Release 35 2019 Changes.2.col_mapped.SQLinsert.xlsx' ,/*[sort]=*/ '1222'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</v>
      </c>
      <c r="AZ1231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1" s="60" t="str">
        <f t="shared" si="133"/>
        <v xml:space="preserve">,/*[subclass]=*/NULL,/*[order]=*/ 'Caudovirales' ,/*[suborder]=*/NULL,/*[family]=*/ 'Podoviridae' ,/*[subfamily]=*/NULL,/*[genus]=*/ 'Kelquatrovirus' ,/*[subgenus]=*/NULL,/*[species]=*/ 'Burkholderia virus KL4' ,/*[isType]=*/ '1' ,/*[exemplarAccessions]=*/ 'MH128984.1' ,/*[exemplarName]=*/ 'Burkholderia phage vB_BmuP_KL4' ,/*[abbrev]=*/NULL,/*[exemplarIsolate]=*/NULL,/*[isComplete]=*/ 'CG' ,/*[molecule]=*/ 'dsDNA' </v>
      </c>
      <c r="BB1231" s="60" t="str">
        <f t="shared" si="134"/>
        <v xml:space="preserve">,/*[change]=*/ 'Create new; assign as type species' ,/*[rank]=*/ 'species' </v>
      </c>
    </row>
    <row r="1232" spans="1:54" x14ac:dyDescent="0.2">
      <c r="A12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2" s="14">
        <v>1223</v>
      </c>
      <c r="D1232" s="16" t="s">
        <v>3512</v>
      </c>
      <c r="E1232" s="14" t="s">
        <v>5854</v>
      </c>
      <c r="F1232" s="16" t="s">
        <v>5526</v>
      </c>
      <c r="G1232" s="24"/>
      <c r="H1232" s="24"/>
      <c r="I1232" s="24"/>
      <c r="J1232" s="24"/>
      <c r="K1232" s="24"/>
      <c r="L1232" s="24"/>
      <c r="M1232" s="24"/>
      <c r="N1232" s="24"/>
      <c r="O1232" s="24"/>
      <c r="P1232" s="24"/>
      <c r="Q1232" s="24"/>
      <c r="R1232" s="24"/>
      <c r="S1232" s="24"/>
      <c r="T1232" s="24"/>
      <c r="U1232" s="24"/>
      <c r="V1232" s="24"/>
      <c r="X1232" s="6"/>
      <c r="Y1232" s="6"/>
      <c r="Z1232" s="6"/>
      <c r="AA1232" s="6"/>
      <c r="AB1232" s="6"/>
      <c r="AC1232" s="6"/>
      <c r="AD1232" s="6"/>
      <c r="AE1232" s="6"/>
      <c r="AF1232" s="6" t="s">
        <v>247</v>
      </c>
      <c r="AG1232" s="6"/>
      <c r="AH1232" s="6" t="s">
        <v>248</v>
      </c>
      <c r="AI1232" s="6"/>
      <c r="AJ1232" s="6" t="s">
        <v>3513</v>
      </c>
      <c r="AK1232" s="6"/>
      <c r="AL1232" s="6"/>
      <c r="AM1232" s="6"/>
      <c r="AN1232" s="10"/>
      <c r="AO1232" s="10"/>
      <c r="AP1232" s="6"/>
      <c r="AQ1232" s="10"/>
      <c r="AR1232" s="10"/>
      <c r="AS1232" s="10"/>
      <c r="AT1232" s="10" t="s">
        <v>10</v>
      </c>
      <c r="AU1232" s="10" t="s">
        <v>13</v>
      </c>
      <c r="AV1232" s="10"/>
      <c r="AW1232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'1223'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'Tigunavirus'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32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2" s="60" t="str">
        <f t="shared" ca="1" si="131"/>
        <v>/*[filename]=*/ 'ICTV MSL Release 35 2019 Changes.2.col_mapped.SQLinsert.xlsx' ,/*[sort]=*/ '1223'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,/*[srcRealm]=*/NULL,/*[srcSubRealm]=*/NULL,/*[srcKingdom]=*/NULL,/*[srcSubkingdom]=*/NULL,/*[srcPhylum]=*/NULL,/*[srcSubPhylum]=*/NULL,/*[srcClass]=*/NULL,/*[srcSubClass]=*/NULL,/*[srcOrder]=*/NULL</v>
      </c>
      <c r="AZ1232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2" s="60" t="str">
        <f t="shared" si="133"/>
        <v>,/*[subclass]=*/NULL,/*[order]=*/ 'Caudovirales' ,/*[suborder]=*/NULL,/*[family]=*/ 'Siphoviridae' ,/*[subfamily]=*/NULL,/*[genus]=*/ 'Tigunavirus' ,/*[subgenus]=*/NULL,/*[species]=*/NULL,/*[isType]=*/NULL,/*[exemplarAccessions]=*/NULL,/*[exemplarName]=*/NULL,/*[abbrev]=*/NULL,/*[exemplarIsolate]=*/NULL,/*[isComplete]=*/NULL,/*[molecule]=*/NULL</v>
      </c>
      <c r="BB1232" s="60" t="str">
        <f t="shared" si="134"/>
        <v xml:space="preserve">,/*[change]=*/ 'Create new' ,/*[rank]=*/ 'genus' </v>
      </c>
    </row>
    <row r="1233" spans="1:54" x14ac:dyDescent="0.2">
      <c r="A12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3" s="14">
        <v>1224</v>
      </c>
      <c r="D1233" s="16" t="s">
        <v>3512</v>
      </c>
      <c r="E1233" s="14" t="s">
        <v>5854</v>
      </c>
      <c r="F1233" s="16" t="s">
        <v>5526</v>
      </c>
      <c r="G1233" s="24"/>
      <c r="H1233" s="24"/>
      <c r="I1233" s="24"/>
      <c r="J1233" s="24"/>
      <c r="K1233" s="24"/>
      <c r="L1233" s="24"/>
      <c r="M1233" s="24"/>
      <c r="N1233" s="24"/>
      <c r="O1233" s="24" t="s">
        <v>247</v>
      </c>
      <c r="P1233" s="24"/>
      <c r="Q1233" s="24" t="s">
        <v>248</v>
      </c>
      <c r="R1233" s="24"/>
      <c r="S1233" s="24" t="s">
        <v>3514</v>
      </c>
      <c r="T1233" s="24"/>
      <c r="U1233" s="24" t="s">
        <v>3515</v>
      </c>
      <c r="V1233" s="24"/>
      <c r="X1233" s="6"/>
      <c r="Y1233" s="6"/>
      <c r="Z1233" s="6"/>
      <c r="AA1233" s="6"/>
      <c r="AB1233" s="6"/>
      <c r="AC1233" s="6"/>
      <c r="AD1233" s="6"/>
      <c r="AE1233" s="6"/>
      <c r="AF1233" s="6" t="s">
        <v>247</v>
      </c>
      <c r="AG1233" s="6"/>
      <c r="AH1233" s="6" t="s">
        <v>248</v>
      </c>
      <c r="AI1233" s="6"/>
      <c r="AJ1233" s="6" t="s">
        <v>3513</v>
      </c>
      <c r="AK1233" s="6"/>
      <c r="AL1233" s="6" t="s">
        <v>3515</v>
      </c>
      <c r="AM1233" s="5">
        <v>1</v>
      </c>
      <c r="AN1233" s="10" t="s">
        <v>3516</v>
      </c>
      <c r="AO1233" s="10" t="s">
        <v>3517</v>
      </c>
      <c r="AP1233" s="6"/>
      <c r="AQ1233" s="10"/>
      <c r="AR1233" s="10" t="s">
        <v>8</v>
      </c>
      <c r="AS1233" s="10" t="s">
        <v>22</v>
      </c>
      <c r="AT1233" s="10" t="s">
        <v>5246</v>
      </c>
      <c r="AU1233" s="10" t="s">
        <v>11</v>
      </c>
      <c r="AV1233" s="10"/>
      <c r="AW1233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'1224'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'Lomovskayavirus' ,/*[srcSubgenus]=*/NULL,/*[srcSpecies]=*/ 'Streptomyces virus TG1'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'Tigunavirus' ,/*[subgenus]=*/NULL,/*[species]=*/ 'Streptomyces virus TG1' ,/*[isType]=*/ '1' ,/*[exemplarAccessions]=*/ 'JX182372.1' ,/*[exemplarName]=*/ 'Streptomyces phage TG1'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33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3" s="60" t="str">
        <f t="shared" ca="1" si="131"/>
        <v xml:space="preserve">/*[filename]=*/ 'ICTV MSL Release 35 2019 Changes.2.col_mapped.SQLinsert.xlsx' ,/*[sort]=*/ '1224'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 'Caudovirales' </v>
      </c>
      <c r="AZ1233" s="60" t="str">
        <f t="shared" si="132"/>
        <v>,/*[srcSubOrder]=*/NULL,/*[srcFamily]=*/ 'Siphoviridae' ,/*[srcSubFamily]=*/NULL,/*[srcGenus]=*/ 'Lomovskayavirus' ,/*[srcSubgenus]=*/NULL,/*[srcSpecies]=*/ 'Streptomyces virus TG1' ,/*[srcIstype]=*/NULL,/*[empty1]=*/NULL,/*[realm]=*/NULL,/*[subrealm]=*/NULL,/*[kingdom]=*/NULL,/*[subkingdom]=*/NULL,/*[phylum]=*/NULL,/*[Subphylum]=*/NULL,/*[class]=*/NULL</v>
      </c>
      <c r="BA1233" s="60" t="str">
        <f t="shared" si="133"/>
        <v xml:space="preserve">,/*[subclass]=*/NULL,/*[order]=*/ 'Caudovirales' ,/*[suborder]=*/NULL,/*[family]=*/ 'Siphoviridae' ,/*[subfamily]=*/NULL,/*[genus]=*/ 'Tigunavirus' ,/*[subgenus]=*/NULL,/*[species]=*/ 'Streptomyces virus TG1' ,/*[isType]=*/ '1' ,/*[exemplarAccessions]=*/ 'JX182372.1' ,/*[exemplarName]=*/ 'Streptomyces phage TG1' ,/*[abbrev]=*/NULL,/*[exemplarIsolate]=*/NULL,/*[isComplete]=*/ 'CG' ,/*[molecule]=*/ 'dsDNA' </v>
      </c>
      <c r="BB1233" s="60" t="str">
        <f t="shared" si="134"/>
        <v xml:space="preserve">,/*[change]=*/ 'Move; assign as type species' ,/*[rank]=*/ 'species' </v>
      </c>
    </row>
    <row r="1234" spans="1:54" x14ac:dyDescent="0.2">
      <c r="A12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4" s="14">
        <v>1225</v>
      </c>
      <c r="D1234" s="16" t="s">
        <v>3518</v>
      </c>
      <c r="E1234" s="14" t="s">
        <v>5855</v>
      </c>
      <c r="F1234" s="16" t="s">
        <v>5527</v>
      </c>
      <c r="G1234" s="24"/>
      <c r="H1234" s="24"/>
      <c r="I1234" s="24"/>
      <c r="J1234" s="24"/>
      <c r="K1234" s="24"/>
      <c r="L1234" s="24"/>
      <c r="M1234" s="24"/>
      <c r="N1234" s="24"/>
      <c r="O1234" s="24" t="s">
        <v>247</v>
      </c>
      <c r="P1234" s="24"/>
      <c r="Q1234" s="24" t="s">
        <v>248</v>
      </c>
      <c r="R1234" s="24"/>
      <c r="S1234" s="24" t="s">
        <v>3519</v>
      </c>
      <c r="T1234" s="24"/>
      <c r="U1234" s="24" t="s">
        <v>3520</v>
      </c>
      <c r="V1234" s="24"/>
      <c r="X1234" s="6"/>
      <c r="Y1234" s="6"/>
      <c r="Z1234" s="6"/>
      <c r="AA1234" s="6"/>
      <c r="AB1234" s="6"/>
      <c r="AC1234" s="6"/>
      <c r="AD1234" s="6"/>
      <c r="AE1234" s="6"/>
      <c r="AF1234" s="6" t="s">
        <v>247</v>
      </c>
      <c r="AG1234" s="6"/>
      <c r="AH1234" s="6" t="s">
        <v>248</v>
      </c>
      <c r="AI1234" s="6"/>
      <c r="AJ1234" s="6" t="s">
        <v>3519</v>
      </c>
      <c r="AK1234" s="6"/>
      <c r="AL1234" s="6" t="s">
        <v>3522</v>
      </c>
      <c r="AM1234" s="5">
        <v>0</v>
      </c>
      <c r="AN1234" s="10" t="s">
        <v>3521</v>
      </c>
      <c r="AO1234" s="6" t="s">
        <v>3523</v>
      </c>
      <c r="AP1234" s="6"/>
      <c r="AQ1234" s="10"/>
      <c r="AR1234" s="10" t="s">
        <v>8</v>
      </c>
      <c r="AS1234" s="10" t="s">
        <v>22</v>
      </c>
      <c r="AT1234" s="10" t="s">
        <v>38</v>
      </c>
      <c r="AU1234" s="10" t="s">
        <v>11</v>
      </c>
      <c r="AV1234" s="10"/>
      <c r="AW1234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'1225'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Deadp'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DeadP' ,/*[isType]=*/ '0' ,/*[exemplarAccessions]=*/ 'JN698996.1' ,/*[exemplarName]=*/ 'Mycobacterium phage DeadP'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4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4" s="60" t="str">
        <f t="shared" ca="1" si="131"/>
        <v xml:space="preserve">/*[filename]=*/ 'ICTV MSL Release 35 2019 Changes.2.col_mapped.SQLinsert.xlsx' ,/*[sort]=*/ '1225'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4" s="60" t="str">
        <f t="shared" si="132"/>
        <v>,/*[srcSubOrder]=*/NULL,/*[srcFamily]=*/ 'Siphoviridae' ,/*[srcSubFamily]=*/NULL,/*[srcGenus]=*/ 'Cheoctovirus' ,/*[srcSubgenus]=*/NULL,/*[srcSpecies]=*/ 'Mycobacterium virus Deadp' ,/*[srcIstype]=*/NULL,/*[empty1]=*/NULL,/*[realm]=*/NULL,/*[subrealm]=*/NULL,/*[kingdom]=*/NULL,/*[subkingdom]=*/NULL,/*[phylum]=*/NULL,/*[Subphylum]=*/NULL,/*[class]=*/NULL</v>
      </c>
      <c r="BA1234" s="60" t="str">
        <f t="shared" si="133"/>
        <v xml:space="preserve">,/*[subclass]=*/NULL,/*[order]=*/ 'Caudovirales' ,/*[suborder]=*/NULL,/*[family]=*/ 'Siphoviridae' ,/*[subfamily]=*/NULL,/*[genus]=*/ 'Cheoctovirus' ,/*[subgenus]=*/NULL,/*[species]=*/ 'Mycobacterium virus DeadP' ,/*[isType]=*/ '0' ,/*[exemplarAccessions]=*/ 'JN698996.1' ,/*[exemplarName]=*/ 'Mycobacterium phage DeadP' ,/*[abbrev]=*/NULL,/*[exemplarIsolate]=*/NULL,/*[isComplete]=*/ 'CG' ,/*[molecule]=*/ 'dsDNA' </v>
      </c>
      <c r="BB1234" s="60" t="str">
        <f t="shared" si="134"/>
        <v xml:space="preserve">,/*[change]=*/ 'Rename' ,/*[rank]=*/ 'species' </v>
      </c>
    </row>
    <row r="1235" spans="1:54" x14ac:dyDescent="0.2">
      <c r="A12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5" s="14">
        <v>1226</v>
      </c>
      <c r="D1235" s="16" t="s">
        <v>3518</v>
      </c>
      <c r="E1235" s="14" t="s">
        <v>5855</v>
      </c>
      <c r="F1235" s="16" t="s">
        <v>5527</v>
      </c>
      <c r="G1235" s="24"/>
      <c r="H1235" s="24"/>
      <c r="I1235" s="24"/>
      <c r="J1235" s="24"/>
      <c r="K1235" s="24"/>
      <c r="L1235" s="24"/>
      <c r="M1235" s="24"/>
      <c r="N1235" s="24"/>
      <c r="O1235" s="24" t="s">
        <v>247</v>
      </c>
      <c r="P1235" s="24"/>
      <c r="Q1235" s="24" t="s">
        <v>248</v>
      </c>
      <c r="R1235" s="24"/>
      <c r="S1235" s="24" t="s">
        <v>3524</v>
      </c>
      <c r="T1235" s="24"/>
      <c r="U1235" s="24" t="s">
        <v>3525</v>
      </c>
      <c r="V1235" s="24"/>
      <c r="X1235" s="6"/>
      <c r="Y1235" s="6"/>
      <c r="Z1235" s="6"/>
      <c r="AA1235" s="6"/>
      <c r="AB1235" s="6"/>
      <c r="AC1235" s="6"/>
      <c r="AD1235" s="6"/>
      <c r="AE1235" s="6"/>
      <c r="AF1235" s="6" t="s">
        <v>247</v>
      </c>
      <c r="AG1235" s="6"/>
      <c r="AH1235" s="6" t="s">
        <v>248</v>
      </c>
      <c r="AI1235" s="6"/>
      <c r="AJ1235" s="6" t="s">
        <v>3524</v>
      </c>
      <c r="AK1235" s="6"/>
      <c r="AL1235" s="6" t="s">
        <v>3527</v>
      </c>
      <c r="AM1235" s="5">
        <v>0</v>
      </c>
      <c r="AN1235" s="10" t="s">
        <v>3526</v>
      </c>
      <c r="AO1235" s="6" t="s">
        <v>3528</v>
      </c>
      <c r="AP1235" s="6"/>
      <c r="AQ1235" s="10"/>
      <c r="AR1235" s="10" t="s">
        <v>8</v>
      </c>
      <c r="AS1235" s="10" t="s">
        <v>22</v>
      </c>
      <c r="AT1235" s="10" t="s">
        <v>38</v>
      </c>
      <c r="AU1235" s="10" t="s">
        <v>11</v>
      </c>
      <c r="AV1235" s="10"/>
      <c r="AW1235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'1226'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'Bronvirus' ,/*[srcSubgenus]=*/NULL,/*[srcSpecies]=*/ 'Mycobacterium virus Joedirt'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'Bronvirus' ,/*[subgenus]=*/NULL,/*[species]=*/ 'Mycobacterium virus JoeDirt' ,/*[isType]=*/ '0' ,/*[exemplarAccessions]=*/ 'JF704108.1' ,/*[exemplarName]=*/ 'Mycobacterium phage JoeDirt'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5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5" s="60" t="str">
        <f t="shared" ca="1" si="131"/>
        <v xml:space="preserve">/*[filename]=*/ 'ICTV MSL Release 35 2019 Changes.2.col_mapped.SQLinsert.xlsx' ,/*[sort]=*/ '1226'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5" s="60" t="str">
        <f t="shared" si="132"/>
        <v>,/*[srcSubOrder]=*/NULL,/*[srcFamily]=*/ 'Siphoviridae' ,/*[srcSubFamily]=*/NULL,/*[srcGenus]=*/ 'Bronvirus' ,/*[srcSubgenus]=*/NULL,/*[srcSpecies]=*/ 'Mycobacterium virus Joedirt' ,/*[srcIstype]=*/NULL,/*[empty1]=*/NULL,/*[realm]=*/NULL,/*[subrealm]=*/NULL,/*[kingdom]=*/NULL,/*[subkingdom]=*/NULL,/*[phylum]=*/NULL,/*[Subphylum]=*/NULL,/*[class]=*/NULL</v>
      </c>
      <c r="BA1235" s="60" t="str">
        <f t="shared" si="133"/>
        <v xml:space="preserve">,/*[subclass]=*/NULL,/*[order]=*/ 'Caudovirales' ,/*[suborder]=*/NULL,/*[family]=*/ 'Siphoviridae' ,/*[subfamily]=*/NULL,/*[genus]=*/ 'Bronvirus' ,/*[subgenus]=*/NULL,/*[species]=*/ 'Mycobacterium virus JoeDirt' ,/*[isType]=*/ '0' ,/*[exemplarAccessions]=*/ 'JF704108.1' ,/*[exemplarName]=*/ 'Mycobacterium phage JoeDirt' ,/*[abbrev]=*/NULL,/*[exemplarIsolate]=*/NULL,/*[isComplete]=*/ 'CG' ,/*[molecule]=*/ 'dsDNA' </v>
      </c>
      <c r="BB1235" s="60" t="str">
        <f t="shared" si="134"/>
        <v xml:space="preserve">,/*[change]=*/ 'Rename' ,/*[rank]=*/ 'species' </v>
      </c>
    </row>
    <row r="1236" spans="1:54" x14ac:dyDescent="0.2">
      <c r="A12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6" s="14">
        <v>1227</v>
      </c>
      <c r="D1236" s="16" t="s">
        <v>3518</v>
      </c>
      <c r="E1236" s="14" t="s">
        <v>5855</v>
      </c>
      <c r="F1236" s="16" t="s">
        <v>5527</v>
      </c>
      <c r="G1236" s="24"/>
      <c r="H1236" s="24"/>
      <c r="I1236" s="24"/>
      <c r="J1236" s="24"/>
      <c r="K1236" s="24"/>
      <c r="L1236" s="24"/>
      <c r="M1236" s="24"/>
      <c r="N1236" s="24"/>
      <c r="O1236" s="24" t="s">
        <v>247</v>
      </c>
      <c r="P1236" s="24"/>
      <c r="Q1236" s="24" t="s">
        <v>248</v>
      </c>
      <c r="R1236" s="24"/>
      <c r="S1236" s="24" t="s">
        <v>3519</v>
      </c>
      <c r="T1236" s="24"/>
      <c r="U1236" s="24" t="s">
        <v>3529</v>
      </c>
      <c r="V1236" s="24"/>
      <c r="X1236" s="6"/>
      <c r="Y1236" s="6"/>
      <c r="Z1236" s="6"/>
      <c r="AA1236" s="6"/>
      <c r="AB1236" s="6"/>
      <c r="AC1236" s="6"/>
      <c r="AD1236" s="6"/>
      <c r="AE1236" s="6"/>
      <c r="AF1236" s="6" t="s">
        <v>247</v>
      </c>
      <c r="AG1236" s="6"/>
      <c r="AH1236" s="6" t="s">
        <v>248</v>
      </c>
      <c r="AI1236" s="6"/>
      <c r="AJ1236" s="6" t="s">
        <v>3519</v>
      </c>
      <c r="AK1236" s="6"/>
      <c r="AL1236" s="6" t="s">
        <v>3531</v>
      </c>
      <c r="AM1236" s="5">
        <v>0</v>
      </c>
      <c r="AN1236" s="10" t="s">
        <v>3530</v>
      </c>
      <c r="AO1236" s="6" t="s">
        <v>3532</v>
      </c>
      <c r="AP1236" s="6"/>
      <c r="AQ1236" s="10"/>
      <c r="AR1236" s="10" t="s">
        <v>8</v>
      </c>
      <c r="AS1236" s="10" t="s">
        <v>22</v>
      </c>
      <c r="AT1236" s="10" t="s">
        <v>38</v>
      </c>
      <c r="AU1236" s="10" t="s">
        <v>11</v>
      </c>
      <c r="AV1236" s="10"/>
      <c r="AW1236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'1227'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Gumbie'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GUmbie' ,/*[isType]=*/ '0' ,/*[exemplarAccessions]=*/ 'JN398368.1' ,/*[exemplarName]=*/ 'Mycobacterium phage GUmbie'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6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6" s="60" t="str">
        <f t="shared" ca="1" si="131"/>
        <v xml:space="preserve">/*[filename]=*/ 'ICTV MSL Release 35 2019 Changes.2.col_mapped.SQLinsert.xlsx' ,/*[sort]=*/ '1227'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6" s="60" t="str">
        <f t="shared" si="132"/>
        <v>,/*[srcSubOrder]=*/NULL,/*[srcFamily]=*/ 'Siphoviridae' ,/*[srcSubFamily]=*/NULL,/*[srcGenus]=*/ 'Cheoctovirus' ,/*[srcSubgenus]=*/NULL,/*[srcSpecies]=*/ 'Mycobacterium virus Gumbie' ,/*[srcIstype]=*/NULL,/*[empty1]=*/NULL,/*[realm]=*/NULL,/*[subrealm]=*/NULL,/*[kingdom]=*/NULL,/*[subkingdom]=*/NULL,/*[phylum]=*/NULL,/*[Subphylum]=*/NULL,/*[class]=*/NULL</v>
      </c>
      <c r="BA1236" s="60" t="str">
        <f t="shared" si="133"/>
        <v xml:space="preserve">,/*[subclass]=*/NULL,/*[order]=*/ 'Caudovirales' ,/*[suborder]=*/NULL,/*[family]=*/ 'Siphoviridae' ,/*[subfamily]=*/NULL,/*[genus]=*/ 'Cheoctovirus' ,/*[subgenus]=*/NULL,/*[species]=*/ 'Mycobacterium virus GUmbie' ,/*[isType]=*/ '0' ,/*[exemplarAccessions]=*/ 'JN398368.1' ,/*[exemplarName]=*/ 'Mycobacterium phage GUmbie' ,/*[abbrev]=*/NULL,/*[exemplarIsolate]=*/NULL,/*[isComplete]=*/ 'CG' ,/*[molecule]=*/ 'dsDNA' </v>
      </c>
      <c r="BB1236" s="60" t="str">
        <f t="shared" si="134"/>
        <v xml:space="preserve">,/*[change]=*/ 'Rename' ,/*[rank]=*/ 'species' </v>
      </c>
    </row>
    <row r="1237" spans="1:54" x14ac:dyDescent="0.2">
      <c r="A12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7" s="14">
        <v>1228</v>
      </c>
      <c r="D1237" s="16" t="s">
        <v>3518</v>
      </c>
      <c r="E1237" s="14" t="s">
        <v>5855</v>
      </c>
      <c r="F1237" s="16" t="s">
        <v>5527</v>
      </c>
      <c r="G1237" s="24"/>
      <c r="H1237" s="24"/>
      <c r="I1237" s="24"/>
      <c r="J1237" s="24"/>
      <c r="K1237" s="24"/>
      <c r="L1237" s="24"/>
      <c r="M1237" s="24"/>
      <c r="N1237" s="24"/>
      <c r="O1237" s="24" t="s">
        <v>247</v>
      </c>
      <c r="P1237" s="24"/>
      <c r="Q1237" s="24" t="s">
        <v>248</v>
      </c>
      <c r="R1237" s="24"/>
      <c r="S1237" s="24" t="s">
        <v>3519</v>
      </c>
      <c r="T1237" s="24"/>
      <c r="U1237" s="24" t="s">
        <v>3533</v>
      </c>
      <c r="V1237" s="24"/>
      <c r="X1237" s="6"/>
      <c r="Y1237" s="6"/>
      <c r="Z1237" s="6"/>
      <c r="AA1237" s="6"/>
      <c r="AB1237" s="6"/>
      <c r="AC1237" s="6"/>
      <c r="AD1237" s="6"/>
      <c r="AE1237" s="6"/>
      <c r="AF1237" s="6" t="s">
        <v>247</v>
      </c>
      <c r="AG1237" s="6"/>
      <c r="AH1237" s="6" t="s">
        <v>248</v>
      </c>
      <c r="AI1237" s="6"/>
      <c r="AJ1237" s="6" t="s">
        <v>3519</v>
      </c>
      <c r="AK1237" s="6"/>
      <c r="AL1237" s="6" t="s">
        <v>3535</v>
      </c>
      <c r="AM1237" s="5">
        <v>0</v>
      </c>
      <c r="AN1237" s="10" t="s">
        <v>3534</v>
      </c>
      <c r="AO1237" s="6" t="s">
        <v>3536</v>
      </c>
      <c r="AP1237" s="6"/>
      <c r="AQ1237" s="10"/>
      <c r="AR1237" s="10" t="s">
        <v>8</v>
      </c>
      <c r="AS1237" s="10" t="s">
        <v>22</v>
      </c>
      <c r="AT1237" s="10" t="s">
        <v>38</v>
      </c>
      <c r="AU1237" s="10" t="s">
        <v>11</v>
      </c>
      <c r="AV1237" s="10"/>
      <c r="AW1237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'1228'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Rockyhorror'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RockyHorror' ,/*[isType]=*/ '0' ,/*[exemplarAccessions]=*/ 'JF704117.1' ,/*[exemplarName]=*/ 'Mycobacterium phage RockyHorror'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7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7" s="60" t="str">
        <f t="shared" ca="1" si="131"/>
        <v xml:space="preserve">/*[filename]=*/ 'ICTV MSL Release 35 2019 Changes.2.col_mapped.SQLinsert.xlsx' ,/*[sort]=*/ '1228'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7" s="60" t="str">
        <f t="shared" si="132"/>
        <v>,/*[srcSubOrder]=*/NULL,/*[srcFamily]=*/ 'Siphoviridae' ,/*[srcSubFamily]=*/NULL,/*[srcGenus]=*/ 'Cheoctovirus' ,/*[srcSubgenus]=*/NULL,/*[srcSpecies]=*/ 'Mycobacterium virus Rockyhorror' ,/*[srcIstype]=*/NULL,/*[empty1]=*/NULL,/*[realm]=*/NULL,/*[subrealm]=*/NULL,/*[kingdom]=*/NULL,/*[subkingdom]=*/NULL,/*[phylum]=*/NULL,/*[Subphylum]=*/NULL,/*[class]=*/NULL</v>
      </c>
      <c r="BA1237" s="60" t="str">
        <f t="shared" si="133"/>
        <v xml:space="preserve">,/*[subclass]=*/NULL,/*[order]=*/ 'Caudovirales' ,/*[suborder]=*/NULL,/*[family]=*/ 'Siphoviridae' ,/*[subfamily]=*/NULL,/*[genus]=*/ 'Cheoctovirus' ,/*[subgenus]=*/NULL,/*[species]=*/ 'Mycobacterium virus RockyHorror' ,/*[isType]=*/ '0' ,/*[exemplarAccessions]=*/ 'JF704117.1' ,/*[exemplarName]=*/ 'Mycobacterium phage RockyHorror' ,/*[abbrev]=*/NULL,/*[exemplarIsolate]=*/NULL,/*[isComplete]=*/ 'CG' ,/*[molecule]=*/ 'dsDNA' </v>
      </c>
      <c r="BB1237" s="60" t="str">
        <f t="shared" si="134"/>
        <v xml:space="preserve">,/*[change]=*/ 'Rename' ,/*[rank]=*/ 'species' </v>
      </c>
    </row>
    <row r="1238" spans="1:54" x14ac:dyDescent="0.2">
      <c r="A12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8" s="14">
        <v>1229</v>
      </c>
      <c r="D1238" s="16" t="s">
        <v>3518</v>
      </c>
      <c r="E1238" s="14" t="s">
        <v>5855</v>
      </c>
      <c r="F1238" s="16" t="s">
        <v>5527</v>
      </c>
      <c r="G1238" s="24"/>
      <c r="H1238" s="24"/>
      <c r="I1238" s="24"/>
      <c r="J1238" s="24"/>
      <c r="K1238" s="24"/>
      <c r="L1238" s="24"/>
      <c r="M1238" s="24"/>
      <c r="N1238" s="24"/>
      <c r="O1238" s="24" t="s">
        <v>247</v>
      </c>
      <c r="P1238" s="24"/>
      <c r="Q1238" s="24" t="s">
        <v>248</v>
      </c>
      <c r="R1238" s="24"/>
      <c r="S1238" s="24" t="s">
        <v>3519</v>
      </c>
      <c r="T1238" s="24"/>
      <c r="U1238" s="24" t="s">
        <v>3537</v>
      </c>
      <c r="V1238" s="24"/>
      <c r="X1238" s="6"/>
      <c r="Y1238" s="6"/>
      <c r="Z1238" s="6"/>
      <c r="AA1238" s="6"/>
      <c r="AB1238" s="6"/>
      <c r="AC1238" s="6"/>
      <c r="AD1238" s="6"/>
      <c r="AE1238" s="6"/>
      <c r="AF1238" s="6" t="s">
        <v>247</v>
      </c>
      <c r="AG1238" s="6"/>
      <c r="AH1238" s="6" t="s">
        <v>248</v>
      </c>
      <c r="AI1238" s="6"/>
      <c r="AJ1238" s="6" t="s">
        <v>3519</v>
      </c>
      <c r="AK1238" s="6"/>
      <c r="AL1238" s="6" t="s">
        <v>3539</v>
      </c>
      <c r="AM1238" s="5">
        <v>0</v>
      </c>
      <c r="AN1238" s="12" t="s">
        <v>3538</v>
      </c>
      <c r="AO1238" s="6" t="s">
        <v>3540</v>
      </c>
      <c r="AP1238" s="10"/>
      <c r="AQ1238" s="10"/>
      <c r="AR1238" s="10" t="s">
        <v>8</v>
      </c>
      <c r="AS1238" s="10" t="s">
        <v>22</v>
      </c>
      <c r="AT1238" s="10" t="s">
        <v>38</v>
      </c>
      <c r="AU1238" s="10" t="s">
        <v>11</v>
      </c>
      <c r="AV1238" s="10"/>
      <c r="AW1238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'1229'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Dotproduct'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DotProduct' ,/*[isType]=*/ '0' ,/*[exemplarAccessions]=*/ 'JN859129.1' ,/*[exemplarName]=*/ 'Mycobacterium phage DotProduct'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8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8" s="60" t="str">
        <f t="shared" ca="1" si="131"/>
        <v xml:space="preserve">/*[filename]=*/ 'ICTV MSL Release 35 2019 Changes.2.col_mapped.SQLinsert.xlsx' ,/*[sort]=*/ '1229'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8" s="60" t="str">
        <f t="shared" si="132"/>
        <v>,/*[srcSubOrder]=*/NULL,/*[srcFamily]=*/ 'Siphoviridae' ,/*[srcSubFamily]=*/NULL,/*[srcGenus]=*/ 'Cheoctovirus' ,/*[srcSubgenus]=*/NULL,/*[srcSpecies]=*/ 'Mycobacterium virus Dotproduct' ,/*[srcIstype]=*/NULL,/*[empty1]=*/NULL,/*[realm]=*/NULL,/*[subrealm]=*/NULL,/*[kingdom]=*/NULL,/*[subkingdom]=*/NULL,/*[phylum]=*/NULL,/*[Subphylum]=*/NULL,/*[class]=*/NULL</v>
      </c>
      <c r="BA1238" s="60" t="str">
        <f t="shared" si="133"/>
        <v xml:space="preserve">,/*[subclass]=*/NULL,/*[order]=*/ 'Caudovirales' ,/*[suborder]=*/NULL,/*[family]=*/ 'Siphoviridae' ,/*[subfamily]=*/NULL,/*[genus]=*/ 'Cheoctovirus' ,/*[subgenus]=*/NULL,/*[species]=*/ 'Mycobacterium virus DotProduct' ,/*[isType]=*/ '0' ,/*[exemplarAccessions]=*/ 'JN859129.1' ,/*[exemplarName]=*/ 'Mycobacterium phage DotProduct' ,/*[abbrev]=*/NULL,/*[exemplarIsolate]=*/NULL,/*[isComplete]=*/ 'CG' ,/*[molecule]=*/ 'dsDNA' </v>
      </c>
      <c r="BB1238" s="60" t="str">
        <f t="shared" si="134"/>
        <v xml:space="preserve">,/*[change]=*/ 'Rename' ,/*[rank]=*/ 'species' </v>
      </c>
    </row>
    <row r="1239" spans="1:54" x14ac:dyDescent="0.2">
      <c r="A12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9" s="14">
        <v>1230</v>
      </c>
      <c r="D1239" s="16" t="s">
        <v>3518</v>
      </c>
      <c r="E1239" s="14" t="s">
        <v>5855</v>
      </c>
      <c r="F1239" s="16" t="s">
        <v>5527</v>
      </c>
      <c r="G1239" s="24"/>
      <c r="H1239" s="24"/>
      <c r="I1239" s="24"/>
      <c r="J1239" s="24"/>
      <c r="K1239" s="24"/>
      <c r="L1239" s="24"/>
      <c r="M1239" s="24"/>
      <c r="N1239" s="24"/>
      <c r="O1239" s="24" t="s">
        <v>247</v>
      </c>
      <c r="P1239" s="24"/>
      <c r="Q1239" s="24" t="s">
        <v>248</v>
      </c>
      <c r="R1239" s="24"/>
      <c r="S1239" s="24" t="s">
        <v>3541</v>
      </c>
      <c r="T1239" s="24"/>
      <c r="U1239" s="24" t="s">
        <v>3542</v>
      </c>
      <c r="V1239" s="24"/>
      <c r="X1239" s="6"/>
      <c r="Y1239" s="6"/>
      <c r="Z1239" s="6"/>
      <c r="AA1239" s="6"/>
      <c r="AB1239" s="6"/>
      <c r="AC1239" s="6"/>
      <c r="AD1239" s="6"/>
      <c r="AE1239" s="6"/>
      <c r="AF1239" s="6" t="s">
        <v>247</v>
      </c>
      <c r="AG1239" s="6"/>
      <c r="AH1239" s="6" t="s">
        <v>248</v>
      </c>
      <c r="AI1239" s="6"/>
      <c r="AJ1239" s="6" t="s">
        <v>3541</v>
      </c>
      <c r="AK1239" s="6"/>
      <c r="AL1239" s="6" t="s">
        <v>3544</v>
      </c>
      <c r="AM1239" s="5">
        <v>0</v>
      </c>
      <c r="AN1239" s="12" t="s">
        <v>3543</v>
      </c>
      <c r="AO1239" s="6" t="s">
        <v>3545</v>
      </c>
      <c r="AP1239" s="10"/>
      <c r="AQ1239" s="10"/>
      <c r="AR1239" s="10" t="s">
        <v>8</v>
      </c>
      <c r="AS1239" s="10" t="s">
        <v>22</v>
      </c>
      <c r="AT1239" s="10" t="s">
        <v>38</v>
      </c>
      <c r="AU1239" s="10" t="s">
        <v>11</v>
      </c>
      <c r="AV1239" s="10"/>
      <c r="AW1239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'1230'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'Timquatrovirus' ,/*[srcSubgenus]=*/NULL,/*[srcSpecies]=*/ 'Mycobacterium virus Crimd'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'Timquatrovirus' ,/*[subgenus]=*/NULL,/*[species]=*/ 'Mycobacterium virus CrimD' ,/*[isType]=*/ '0' ,/*[exemplarAccessions]=*/ 'HM152767.2' ,/*[exemplarName]=*/ 'Mycobacterium phage CrimD'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9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9" s="60" t="str">
        <f t="shared" ca="1" si="131"/>
        <v xml:space="preserve">/*[filename]=*/ 'ICTV MSL Release 35 2019 Changes.2.col_mapped.SQLinsert.xlsx' ,/*[sort]=*/ '1230'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9" s="60" t="str">
        <f t="shared" si="132"/>
        <v>,/*[srcSubOrder]=*/NULL,/*[srcFamily]=*/ 'Siphoviridae' ,/*[srcSubFamily]=*/NULL,/*[srcGenus]=*/ 'Timquatrovirus' ,/*[srcSubgenus]=*/NULL,/*[srcSpecies]=*/ 'Mycobacterium virus Crimd' ,/*[srcIstype]=*/NULL,/*[empty1]=*/NULL,/*[realm]=*/NULL,/*[subrealm]=*/NULL,/*[kingdom]=*/NULL,/*[subkingdom]=*/NULL,/*[phylum]=*/NULL,/*[Subphylum]=*/NULL,/*[class]=*/NULL</v>
      </c>
      <c r="BA1239" s="60" t="str">
        <f t="shared" si="133"/>
        <v xml:space="preserve">,/*[subclass]=*/NULL,/*[order]=*/ 'Caudovirales' ,/*[suborder]=*/NULL,/*[family]=*/ 'Siphoviridae' ,/*[subfamily]=*/NULL,/*[genus]=*/ 'Timquatrovirus' ,/*[subgenus]=*/NULL,/*[species]=*/ 'Mycobacterium virus CrimD' ,/*[isType]=*/ '0' ,/*[exemplarAccessions]=*/ 'HM152767.2' ,/*[exemplarName]=*/ 'Mycobacterium phage CrimD' ,/*[abbrev]=*/NULL,/*[exemplarIsolate]=*/NULL,/*[isComplete]=*/ 'CG' ,/*[molecule]=*/ 'dsDNA' </v>
      </c>
      <c r="BB1239" s="60" t="str">
        <f t="shared" si="134"/>
        <v xml:space="preserve">,/*[change]=*/ 'Rename' ,/*[rank]=*/ 'species' </v>
      </c>
    </row>
    <row r="1240" spans="1:54" x14ac:dyDescent="0.2">
      <c r="A12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0" s="14">
        <v>1231</v>
      </c>
      <c r="D1240" s="16" t="s">
        <v>3518</v>
      </c>
      <c r="E1240" s="14" t="s">
        <v>5855</v>
      </c>
      <c r="F1240" s="16" t="s">
        <v>5527</v>
      </c>
      <c r="G1240" s="24"/>
      <c r="H1240" s="24"/>
      <c r="I1240" s="24"/>
      <c r="J1240" s="24"/>
      <c r="K1240" s="24"/>
      <c r="L1240" s="24"/>
      <c r="M1240" s="24"/>
      <c r="N1240" s="24"/>
      <c r="O1240" s="24" t="s">
        <v>247</v>
      </c>
      <c r="P1240" s="24"/>
      <c r="Q1240" s="24" t="s">
        <v>248</v>
      </c>
      <c r="R1240" s="24"/>
      <c r="S1240" s="24" t="s">
        <v>3541</v>
      </c>
      <c r="T1240" s="24"/>
      <c r="U1240" s="24" t="s">
        <v>3546</v>
      </c>
      <c r="V1240" s="24"/>
      <c r="X1240" s="6"/>
      <c r="Y1240" s="6"/>
      <c r="Z1240" s="6"/>
      <c r="AA1240" s="6"/>
      <c r="AB1240" s="6"/>
      <c r="AC1240" s="6"/>
      <c r="AD1240" s="6"/>
      <c r="AE1240" s="6"/>
      <c r="AF1240" s="6" t="s">
        <v>247</v>
      </c>
      <c r="AG1240" s="6"/>
      <c r="AH1240" s="6" t="s">
        <v>248</v>
      </c>
      <c r="AI1240" s="6"/>
      <c r="AJ1240" s="6" t="s">
        <v>3541</v>
      </c>
      <c r="AK1240" s="6"/>
      <c r="AL1240" s="6" t="s">
        <v>3548</v>
      </c>
      <c r="AM1240" s="5">
        <v>0</v>
      </c>
      <c r="AN1240" s="12" t="s">
        <v>3547</v>
      </c>
      <c r="AO1240" s="6" t="s">
        <v>3549</v>
      </c>
      <c r="AP1240" s="10"/>
      <c r="AQ1240" s="10"/>
      <c r="AR1240" s="10" t="s">
        <v>8</v>
      </c>
      <c r="AS1240" s="10" t="s">
        <v>22</v>
      </c>
      <c r="AT1240" s="10" t="s">
        <v>38</v>
      </c>
      <c r="AU1240" s="10" t="s">
        <v>11</v>
      </c>
      <c r="AV1240" s="10"/>
      <c r="AW1240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'1231'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'Timquatrovirus' ,/*[srcSubgenus]=*/NULL,/*[srcSpecies]=*/ 'Mycobacterium virus Macncheese'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'Timquatrovirus' ,/*[subgenus]=*/NULL,/*[species]=*/ 'Mycobacterium virus MacnCheese' ,/*[isType]=*/ '0' ,/*[exemplarAccessions]=*/ 'JX042579.1' ,/*[exemplarName]=*/ 'Mycobacterium phage MacnCheese'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40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0" s="60" t="str">
        <f t="shared" ca="1" si="131"/>
        <v xml:space="preserve">/*[filename]=*/ 'ICTV MSL Release 35 2019 Changes.2.col_mapped.SQLinsert.xlsx' ,/*[sort]=*/ '1231'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40" s="60" t="str">
        <f t="shared" si="132"/>
        <v>,/*[srcSubOrder]=*/NULL,/*[srcFamily]=*/ 'Siphoviridae' ,/*[srcSubFamily]=*/NULL,/*[srcGenus]=*/ 'Timquatrovirus' ,/*[srcSubgenus]=*/NULL,/*[srcSpecies]=*/ 'Mycobacterium virus Macncheese' ,/*[srcIstype]=*/NULL,/*[empty1]=*/NULL,/*[realm]=*/NULL,/*[subrealm]=*/NULL,/*[kingdom]=*/NULL,/*[subkingdom]=*/NULL,/*[phylum]=*/NULL,/*[Subphylum]=*/NULL,/*[class]=*/NULL</v>
      </c>
      <c r="BA1240" s="60" t="str">
        <f t="shared" si="133"/>
        <v xml:space="preserve">,/*[subclass]=*/NULL,/*[order]=*/ 'Caudovirales' ,/*[suborder]=*/NULL,/*[family]=*/ 'Siphoviridae' ,/*[subfamily]=*/NULL,/*[genus]=*/ 'Timquatrovirus' ,/*[subgenus]=*/NULL,/*[species]=*/ 'Mycobacterium virus MacnCheese' ,/*[isType]=*/ '0' ,/*[exemplarAccessions]=*/ 'JX042579.1' ,/*[exemplarName]=*/ 'Mycobacterium phage MacnCheese' ,/*[abbrev]=*/NULL,/*[exemplarIsolate]=*/NULL,/*[isComplete]=*/ 'CG' ,/*[molecule]=*/ 'dsDNA' </v>
      </c>
      <c r="BB1240" s="60" t="str">
        <f t="shared" si="134"/>
        <v xml:space="preserve">,/*[change]=*/ 'Rename' ,/*[rank]=*/ 'species' </v>
      </c>
    </row>
    <row r="1241" spans="1:54" x14ac:dyDescent="0.2">
      <c r="A12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1" s="14">
        <v>1232</v>
      </c>
      <c r="D1241" s="16" t="s">
        <v>3518</v>
      </c>
      <c r="E1241" s="14" t="s">
        <v>5855</v>
      </c>
      <c r="F1241" s="16" t="s">
        <v>5527</v>
      </c>
      <c r="G1241" s="24"/>
      <c r="H1241" s="24"/>
      <c r="I1241" s="24"/>
      <c r="J1241" s="24"/>
      <c r="K1241" s="24"/>
      <c r="L1241" s="24"/>
      <c r="M1241" s="24"/>
      <c r="N1241" s="24"/>
      <c r="O1241" s="24" t="s">
        <v>247</v>
      </c>
      <c r="P1241" s="24"/>
      <c r="Q1241" s="24" t="s">
        <v>248</v>
      </c>
      <c r="R1241" s="24"/>
      <c r="S1241" s="24" t="s">
        <v>3541</v>
      </c>
      <c r="T1241" s="24"/>
      <c r="U1241" s="24" t="s">
        <v>3550</v>
      </c>
      <c r="V1241" s="24"/>
      <c r="X1241" s="6"/>
      <c r="Y1241" s="6"/>
      <c r="Z1241" s="6"/>
      <c r="AA1241" s="6"/>
      <c r="AB1241" s="6"/>
      <c r="AC1241" s="6"/>
      <c r="AD1241" s="6"/>
      <c r="AE1241" s="6"/>
      <c r="AF1241" s="6" t="s">
        <v>247</v>
      </c>
      <c r="AG1241" s="6"/>
      <c r="AH1241" s="6" t="s">
        <v>248</v>
      </c>
      <c r="AI1241" s="6"/>
      <c r="AJ1241" s="6" t="s">
        <v>3541</v>
      </c>
      <c r="AK1241" s="6"/>
      <c r="AL1241" s="6" t="s">
        <v>3551</v>
      </c>
      <c r="AM1241" s="5">
        <v>0</v>
      </c>
      <c r="AN1241" s="12" t="s">
        <v>3552</v>
      </c>
      <c r="AO1241" s="6" t="s">
        <v>3553</v>
      </c>
      <c r="AP1241" s="10"/>
      <c r="AQ1241" s="10"/>
      <c r="AR1241" s="10" t="s">
        <v>8</v>
      </c>
      <c r="AS1241" s="10" t="s">
        <v>22</v>
      </c>
      <c r="AT1241" s="10" t="s">
        <v>38</v>
      </c>
      <c r="AU1241" s="10" t="s">
        <v>11</v>
      </c>
      <c r="AV1241" s="10"/>
      <c r="AW1241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'1232'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'Timquatrovirus' ,/*[srcSubgenus]=*/NULL,/*[srcSpecies]=*/ 'Mycobacterium virus Jaws'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'Timquatrovirus' ,/*[subgenus]=*/NULL,/*[species]=*/ 'Mycobacterium virus JAWS' ,/*[isType]=*/ '0' ,/*[exemplarAccessions]=*/ 'JN185608.1' ,/*[exemplarName]=*/ 'Mycobacterium phage JAWS'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41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1" s="60" t="str">
        <f t="shared" ca="1" si="131"/>
        <v xml:space="preserve">/*[filename]=*/ 'ICTV MSL Release 35 2019 Changes.2.col_mapped.SQLinsert.xlsx' ,/*[sort]=*/ '1232'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41" s="60" t="str">
        <f t="shared" si="132"/>
        <v>,/*[srcSubOrder]=*/NULL,/*[srcFamily]=*/ 'Siphoviridae' ,/*[srcSubFamily]=*/NULL,/*[srcGenus]=*/ 'Timquatrovirus' ,/*[srcSubgenus]=*/NULL,/*[srcSpecies]=*/ 'Mycobacterium virus Jaws' ,/*[srcIstype]=*/NULL,/*[empty1]=*/NULL,/*[realm]=*/NULL,/*[subrealm]=*/NULL,/*[kingdom]=*/NULL,/*[subkingdom]=*/NULL,/*[phylum]=*/NULL,/*[Subphylum]=*/NULL,/*[class]=*/NULL</v>
      </c>
      <c r="BA1241" s="60" t="str">
        <f t="shared" si="133"/>
        <v xml:space="preserve">,/*[subclass]=*/NULL,/*[order]=*/ 'Caudovirales' ,/*[suborder]=*/NULL,/*[family]=*/ 'Siphoviridae' ,/*[subfamily]=*/NULL,/*[genus]=*/ 'Timquatrovirus' ,/*[subgenus]=*/NULL,/*[species]=*/ 'Mycobacterium virus JAWS' ,/*[isType]=*/ '0' ,/*[exemplarAccessions]=*/ 'JN185608.1' ,/*[exemplarName]=*/ 'Mycobacterium phage JAWS' ,/*[abbrev]=*/NULL,/*[exemplarIsolate]=*/NULL,/*[isComplete]=*/ 'CG' ,/*[molecule]=*/ 'dsDNA' </v>
      </c>
      <c r="BB1241" s="60" t="str">
        <f t="shared" si="134"/>
        <v xml:space="preserve">,/*[change]=*/ 'Rename' ,/*[rank]=*/ 'species' </v>
      </c>
    </row>
    <row r="1242" spans="1:54" x14ac:dyDescent="0.2">
      <c r="A12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2" s="14">
        <v>1233</v>
      </c>
      <c r="D1242" s="16" t="s">
        <v>3554</v>
      </c>
      <c r="E1242" s="14" t="s">
        <v>5856</v>
      </c>
      <c r="F1242" s="16" t="s">
        <v>5528</v>
      </c>
      <c r="G1242" s="24"/>
      <c r="H1242" s="24"/>
      <c r="I1242" s="24"/>
      <c r="J1242" s="24"/>
      <c r="K1242" s="24"/>
      <c r="L1242" s="24"/>
      <c r="M1242" s="24"/>
      <c r="N1242" s="24"/>
      <c r="O1242" s="24"/>
      <c r="P1242" s="24"/>
      <c r="Q1242" s="24"/>
      <c r="R1242" s="24"/>
      <c r="S1242" s="24"/>
      <c r="T1242" s="24"/>
      <c r="U1242" s="24"/>
      <c r="V1242" s="24"/>
      <c r="X1242" s="6"/>
      <c r="Y1242" s="6"/>
      <c r="Z1242" s="6"/>
      <c r="AA1242" s="6"/>
      <c r="AB1242" s="6"/>
      <c r="AC1242" s="6"/>
      <c r="AD1242" s="6"/>
      <c r="AE1242" s="6"/>
      <c r="AF1242" s="6" t="s">
        <v>247</v>
      </c>
      <c r="AG1242" s="6"/>
      <c r="AH1242" s="6" t="s">
        <v>248</v>
      </c>
      <c r="AI1242" s="6"/>
      <c r="AJ1242" s="6" t="s">
        <v>3555</v>
      </c>
      <c r="AK1242" s="6"/>
      <c r="AL1242" s="6"/>
      <c r="AM1242" s="6"/>
      <c r="AN1242" s="10"/>
      <c r="AO1242" s="10"/>
      <c r="AP1242" s="6"/>
      <c r="AQ1242" s="10"/>
      <c r="AR1242" s="10"/>
      <c r="AS1242" s="10"/>
      <c r="AT1242" s="10" t="s">
        <v>10</v>
      </c>
      <c r="AU1242" s="10" t="s">
        <v>13</v>
      </c>
      <c r="AV1242" s="10"/>
      <c r="AW1242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'1233'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'Rowavirus'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2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2" s="60" t="str">
        <f t="shared" ca="1" si="131"/>
        <v>/*[filename]=*/ 'ICTV MSL Release 35 2019 Changes.2.col_mapped.SQLinsert.xlsx' ,/*[sort]=*/ '1233'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</v>
      </c>
      <c r="AZ1242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2" s="60" t="str">
        <f t="shared" si="133"/>
        <v>,/*[subclass]=*/NULL,/*[order]=*/ 'Caudovirales' ,/*[suborder]=*/NULL,/*[family]=*/ 'Siphoviridae' ,/*[subfamily]=*/NULL,/*[genus]=*/ 'Rowavirus' ,/*[subgenus]=*/NULL,/*[species]=*/NULL,/*[isType]=*/NULL,/*[exemplarAccessions]=*/NULL,/*[exemplarName]=*/NULL,/*[abbrev]=*/NULL,/*[exemplarIsolate]=*/NULL,/*[isComplete]=*/NULL,/*[molecule]=*/NULL</v>
      </c>
      <c r="BB1242" s="60" t="str">
        <f t="shared" si="134"/>
        <v xml:space="preserve">,/*[change]=*/ 'Create new' ,/*[rank]=*/ 'genus' </v>
      </c>
    </row>
    <row r="1243" spans="1:54" x14ac:dyDescent="0.2">
      <c r="A12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3" s="14">
        <v>1234</v>
      </c>
      <c r="D1243" s="16" t="s">
        <v>3554</v>
      </c>
      <c r="E1243" s="14" t="s">
        <v>5856</v>
      </c>
      <c r="F1243" s="16" t="s">
        <v>5528</v>
      </c>
      <c r="G1243" s="24"/>
      <c r="H1243" s="24"/>
      <c r="I1243" s="24"/>
      <c r="J1243" s="24"/>
      <c r="K1243" s="24"/>
      <c r="L1243" s="24"/>
      <c r="M1243" s="24"/>
      <c r="N1243" s="24"/>
      <c r="O1243" s="24"/>
      <c r="P1243" s="24"/>
      <c r="Q1243" s="24"/>
      <c r="R1243" s="24"/>
      <c r="S1243" s="24"/>
      <c r="T1243" s="24"/>
      <c r="U1243" s="24"/>
      <c r="V1243" s="24"/>
      <c r="X1243" s="6"/>
      <c r="Y1243" s="6"/>
      <c r="Z1243" s="6"/>
      <c r="AA1243" s="6"/>
      <c r="AB1243" s="6"/>
      <c r="AC1243" s="6"/>
      <c r="AD1243" s="6"/>
      <c r="AE1243" s="6"/>
      <c r="AF1243" s="6" t="s">
        <v>247</v>
      </c>
      <c r="AG1243" s="6"/>
      <c r="AH1243" s="6" t="s">
        <v>248</v>
      </c>
      <c r="AI1243" s="6"/>
      <c r="AJ1243" s="6" t="s">
        <v>3555</v>
      </c>
      <c r="AK1243" s="6"/>
      <c r="AL1243" s="6" t="s">
        <v>3556</v>
      </c>
      <c r="AM1243" s="5">
        <v>1</v>
      </c>
      <c r="AN1243" s="10" t="s">
        <v>3557</v>
      </c>
      <c r="AO1243" s="10" t="s">
        <v>3558</v>
      </c>
      <c r="AP1243" s="6"/>
      <c r="AQ1243" s="10"/>
      <c r="AR1243" s="10" t="s">
        <v>8</v>
      </c>
      <c r="AS1243" s="10" t="s">
        <v>22</v>
      </c>
      <c r="AT1243" s="10" t="s">
        <v>19</v>
      </c>
      <c r="AU1243" s="10" t="s">
        <v>11</v>
      </c>
      <c r="AV1243" s="10"/>
      <c r="AW1243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'1234'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'Rowavirus' ,/*[subgenus]=*/NULL,/*[species]=*/ 'Streptomyces virus Rowa' ,/*[isType]=*/ '1' ,/*[exemplarAccessions]=*/ 'MG593803.1' ,/*[exemplarName]=*/ 'Streptomyces phage Rowa'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3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3" s="60" t="str">
        <f t="shared" ca="1" si="131"/>
        <v>/*[filename]=*/ 'ICTV MSL Release 35 2019 Changes.2.col_mapped.SQLinsert.xlsx' ,/*[sort]=*/ '1234'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</v>
      </c>
      <c r="AZ1243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3" s="60" t="str">
        <f t="shared" si="133"/>
        <v xml:space="preserve">,/*[subclass]=*/NULL,/*[order]=*/ 'Caudovirales' ,/*[suborder]=*/NULL,/*[family]=*/ 'Siphoviridae' ,/*[subfamily]=*/NULL,/*[genus]=*/ 'Rowavirus' ,/*[subgenus]=*/NULL,/*[species]=*/ 'Streptomyces virus Rowa' ,/*[isType]=*/ '1' ,/*[exemplarAccessions]=*/ 'MG593803.1' ,/*[exemplarName]=*/ 'Streptomyces phage Rowa' ,/*[abbrev]=*/NULL,/*[exemplarIsolate]=*/NULL,/*[isComplete]=*/ 'CG' ,/*[molecule]=*/ 'dsDNA' </v>
      </c>
      <c r="BB1243" s="60" t="str">
        <f t="shared" si="134"/>
        <v xml:space="preserve">,/*[change]=*/ 'Create new; assign as type species' ,/*[rank]=*/ 'species' </v>
      </c>
    </row>
    <row r="1244" spans="1:54" x14ac:dyDescent="0.2">
      <c r="A12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4" s="14">
        <v>1235</v>
      </c>
      <c r="D1244" s="16" t="s">
        <v>3559</v>
      </c>
      <c r="E1244" s="14" t="s">
        <v>5857</v>
      </c>
      <c r="F1244" s="16" t="s">
        <v>5529</v>
      </c>
      <c r="G1244" s="24"/>
      <c r="H1244" s="24"/>
      <c r="I1244" s="24"/>
      <c r="J1244" s="24"/>
      <c r="K1244" s="24"/>
      <c r="L1244" s="24"/>
      <c r="M1244" s="24"/>
      <c r="N1244" s="24"/>
      <c r="O1244" s="24"/>
      <c r="P1244" s="24"/>
      <c r="Q1244" s="24"/>
      <c r="R1244" s="24"/>
      <c r="S1244" s="24"/>
      <c r="T1244" s="24"/>
      <c r="U1244" s="24"/>
      <c r="V1244" s="24"/>
      <c r="X1244" s="6"/>
      <c r="Y1244" s="6"/>
      <c r="Z1244" s="6"/>
      <c r="AA1244" s="6"/>
      <c r="AB1244" s="6"/>
      <c r="AC1244" s="6"/>
      <c r="AD1244" s="6"/>
      <c r="AE1244" s="6"/>
      <c r="AF1244" s="6" t="s">
        <v>247</v>
      </c>
      <c r="AG1244" s="6"/>
      <c r="AH1244" s="6" t="s">
        <v>248</v>
      </c>
      <c r="AI1244" s="6"/>
      <c r="AJ1244" s="6" t="s">
        <v>3560</v>
      </c>
      <c r="AK1244" s="6"/>
      <c r="AL1244" s="6"/>
      <c r="AM1244" s="6"/>
      <c r="AN1244" s="10"/>
      <c r="AO1244" s="10"/>
      <c r="AP1244" s="6"/>
      <c r="AQ1244" s="10"/>
      <c r="AR1244" s="10"/>
      <c r="AS1244" s="10"/>
      <c r="AT1244" s="10" t="s">
        <v>10</v>
      </c>
      <c r="AU1244" s="10" t="s">
        <v>13</v>
      </c>
      <c r="AV1244" s="10"/>
      <c r="AW1244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'1235'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'Sashavirus'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4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4" s="60" t="str">
        <f t="shared" ca="1" si="131"/>
        <v>/*[filename]=*/ 'ICTV MSL Release 35 2019 Changes.2.col_mapped.SQLinsert.xlsx' ,/*[sort]=*/ '1235'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</v>
      </c>
      <c r="AZ1244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4" s="60" t="str">
        <f t="shared" si="133"/>
        <v>,/*[subclass]=*/NULL,/*[order]=*/ 'Caudovirales' ,/*[suborder]=*/NULL,/*[family]=*/ 'Siphoviridae' ,/*[subfamily]=*/NULL,/*[genus]=*/ 'Sashavirus' ,/*[subgenus]=*/NULL,/*[species]=*/NULL,/*[isType]=*/NULL,/*[exemplarAccessions]=*/NULL,/*[exemplarName]=*/NULL,/*[abbrev]=*/NULL,/*[exemplarIsolate]=*/NULL,/*[isComplete]=*/NULL,/*[molecule]=*/NULL</v>
      </c>
      <c r="BB1244" s="60" t="str">
        <f t="shared" si="134"/>
        <v xml:space="preserve">,/*[change]=*/ 'Create new' ,/*[rank]=*/ 'genus' </v>
      </c>
    </row>
    <row r="1245" spans="1:54" x14ac:dyDescent="0.2">
      <c r="A12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5" s="14">
        <v>1236</v>
      </c>
      <c r="D1245" s="16" t="s">
        <v>3559</v>
      </c>
      <c r="E1245" s="14" t="s">
        <v>5857</v>
      </c>
      <c r="F1245" s="16" t="s">
        <v>5529</v>
      </c>
      <c r="G1245" s="24"/>
      <c r="H1245" s="24"/>
      <c r="I1245" s="24"/>
      <c r="J1245" s="24"/>
      <c r="K1245" s="24"/>
      <c r="L1245" s="24"/>
      <c r="M1245" s="24"/>
      <c r="N1245" s="24"/>
      <c r="O1245" s="24"/>
      <c r="P1245" s="24"/>
      <c r="Q1245" s="24"/>
      <c r="R1245" s="24"/>
      <c r="S1245" s="24"/>
      <c r="T1245" s="24"/>
      <c r="U1245" s="24"/>
      <c r="V1245" s="24"/>
      <c r="X1245" s="6"/>
      <c r="Y1245" s="6"/>
      <c r="Z1245" s="6"/>
      <c r="AA1245" s="6"/>
      <c r="AB1245" s="6"/>
      <c r="AC1245" s="6"/>
      <c r="AD1245" s="6"/>
      <c r="AE1245" s="6"/>
      <c r="AF1245" s="6" t="s">
        <v>247</v>
      </c>
      <c r="AG1245" s="6"/>
      <c r="AH1245" s="6" t="s">
        <v>248</v>
      </c>
      <c r="AI1245" s="6"/>
      <c r="AJ1245" s="6" t="s">
        <v>3560</v>
      </c>
      <c r="AK1245" s="6"/>
      <c r="AL1245" s="6" t="s">
        <v>3561</v>
      </c>
      <c r="AM1245" s="5">
        <v>1</v>
      </c>
      <c r="AN1245" s="10" t="s">
        <v>3562</v>
      </c>
      <c r="AO1245" s="10" t="s">
        <v>3563</v>
      </c>
      <c r="AP1245" s="6"/>
      <c r="AQ1245" s="10"/>
      <c r="AR1245" s="10" t="s">
        <v>8</v>
      </c>
      <c r="AS1245" s="10" t="s">
        <v>22</v>
      </c>
      <c r="AT1245" s="10" t="s">
        <v>19</v>
      </c>
      <c r="AU1245" s="10" t="s">
        <v>11</v>
      </c>
      <c r="AV1245" s="10"/>
      <c r="AW1245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'1236'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'Sashavirus' ,/*[subgenus]=*/NULL,/*[species]=*/ 'Salmonella virus Sasha' ,/*[isType]=*/ '1' ,/*[exemplarAccessions]=*/ 'KX987158.1' ,/*[exemplarName]=*/ 'Salmonella phage vB_SenS_Sasha'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5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5" s="60" t="str">
        <f t="shared" ca="1" si="131"/>
        <v>/*[filename]=*/ 'ICTV MSL Release 35 2019 Changes.2.col_mapped.SQLinsert.xlsx' ,/*[sort]=*/ '1236'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</v>
      </c>
      <c r="AZ1245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5" s="60" t="str">
        <f t="shared" si="133"/>
        <v xml:space="preserve">,/*[subclass]=*/NULL,/*[order]=*/ 'Caudovirales' ,/*[suborder]=*/NULL,/*[family]=*/ 'Siphoviridae' ,/*[subfamily]=*/NULL,/*[genus]=*/ 'Sashavirus' ,/*[subgenus]=*/NULL,/*[species]=*/ 'Salmonella virus Sasha' ,/*[isType]=*/ '1' ,/*[exemplarAccessions]=*/ 'KX987158.1' ,/*[exemplarName]=*/ 'Salmonella phage vB_SenS_Sasha' ,/*[abbrev]=*/NULL,/*[exemplarIsolate]=*/NULL,/*[isComplete]=*/ 'CG' ,/*[molecule]=*/ 'dsDNA' </v>
      </c>
      <c r="BB1245" s="60" t="str">
        <f t="shared" si="134"/>
        <v xml:space="preserve">,/*[change]=*/ 'Create new; assign as type species' ,/*[rank]=*/ 'species' </v>
      </c>
    </row>
    <row r="1246" spans="1:54" x14ac:dyDescent="0.2">
      <c r="A12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6" s="14">
        <v>1237</v>
      </c>
      <c r="D1246" s="16" t="s">
        <v>3564</v>
      </c>
      <c r="E1246" s="14" t="s">
        <v>5858</v>
      </c>
      <c r="F1246" s="16" t="s">
        <v>5530</v>
      </c>
      <c r="G1246" s="24"/>
      <c r="H1246" s="24"/>
      <c r="I1246" s="24"/>
      <c r="J1246" s="24"/>
      <c r="K1246" s="24"/>
      <c r="L1246" s="24"/>
      <c r="M1246" s="24"/>
      <c r="N1246" s="24"/>
      <c r="O1246" s="24"/>
      <c r="P1246" s="24"/>
      <c r="Q1246" s="24"/>
      <c r="R1246" s="24"/>
      <c r="S1246" s="24"/>
      <c r="T1246" s="24"/>
      <c r="U1246" s="24"/>
      <c r="V1246" s="24"/>
      <c r="X1246" s="6"/>
      <c r="Y1246" s="6"/>
      <c r="Z1246" s="6"/>
      <c r="AA1246" s="6"/>
      <c r="AB1246" s="6"/>
      <c r="AC1246" s="6"/>
      <c r="AD1246" s="6"/>
      <c r="AE1246" s="6"/>
      <c r="AF1246" s="6" t="s">
        <v>247</v>
      </c>
      <c r="AG1246" s="6"/>
      <c r="AH1246" s="6" t="s">
        <v>319</v>
      </c>
      <c r="AI1246" s="6"/>
      <c r="AJ1246" s="6" t="s">
        <v>3565</v>
      </c>
      <c r="AK1246" s="6"/>
      <c r="AL1246" s="6"/>
      <c r="AM1246" s="6"/>
      <c r="AN1246" s="10"/>
      <c r="AO1246" s="10"/>
      <c r="AP1246" s="6"/>
      <c r="AQ1246" s="10"/>
      <c r="AR1246" s="10"/>
      <c r="AS1246" s="10"/>
      <c r="AT1246" s="10" t="s">
        <v>10</v>
      </c>
      <c r="AU1246" s="10" t="s">
        <v>13</v>
      </c>
      <c r="AV1246" s="10"/>
      <c r="AW1246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'1237'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'Schmittlotzvirus'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6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6" s="60" t="str">
        <f t="shared" ca="1" si="131"/>
        <v>/*[filename]=*/ 'ICTV MSL Release 35 2019 Changes.2.col_mapped.SQLinsert.xlsx' ,/*[sort]=*/ '1237'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</v>
      </c>
      <c r="AZ1246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6" s="60" t="str">
        <f t="shared" si="133"/>
        <v>,/*[subclass]=*/NULL,/*[order]=*/ 'Caudovirales' ,/*[suborder]=*/NULL,/*[family]=*/ 'Myoviridae' ,/*[subfamily]=*/NULL,/*[genus]=*/ 'Schmittlotzvirus' ,/*[subgenus]=*/NULL,/*[species]=*/NULL,/*[isType]=*/NULL,/*[exemplarAccessions]=*/NULL,/*[exemplarName]=*/NULL,/*[abbrev]=*/NULL,/*[exemplarIsolate]=*/NULL,/*[isComplete]=*/NULL,/*[molecule]=*/NULL</v>
      </c>
      <c r="BB1246" s="60" t="str">
        <f t="shared" si="134"/>
        <v xml:space="preserve">,/*[change]=*/ 'Create new' ,/*[rank]=*/ 'genus' </v>
      </c>
    </row>
    <row r="1247" spans="1:54" x14ac:dyDescent="0.2">
      <c r="A12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7" s="14">
        <v>1238</v>
      </c>
      <c r="D1247" s="16" t="s">
        <v>3564</v>
      </c>
      <c r="E1247" s="14" t="s">
        <v>5858</v>
      </c>
      <c r="F1247" s="16" t="s">
        <v>5530</v>
      </c>
      <c r="G1247" s="24"/>
      <c r="H1247" s="24"/>
      <c r="I1247" s="24"/>
      <c r="J1247" s="24"/>
      <c r="K1247" s="24"/>
      <c r="L1247" s="24"/>
      <c r="M1247" s="24"/>
      <c r="N1247" s="24"/>
      <c r="O1247" s="24"/>
      <c r="P1247" s="24"/>
      <c r="Q1247" s="24"/>
      <c r="R1247" s="24"/>
      <c r="S1247" s="24"/>
      <c r="T1247" s="24"/>
      <c r="U1247" s="24"/>
      <c r="V1247" s="24"/>
      <c r="X1247" s="6"/>
      <c r="Y1247" s="6"/>
      <c r="Z1247" s="6"/>
      <c r="AA1247" s="6"/>
      <c r="AB1247" s="6"/>
      <c r="AC1247" s="6"/>
      <c r="AD1247" s="6"/>
      <c r="AE1247" s="6"/>
      <c r="AF1247" s="6" t="s">
        <v>247</v>
      </c>
      <c r="AG1247" s="6"/>
      <c r="AH1247" s="6" t="s">
        <v>319</v>
      </c>
      <c r="AI1247" s="6"/>
      <c r="AJ1247" s="6" t="s">
        <v>3565</v>
      </c>
      <c r="AK1247" s="6"/>
      <c r="AL1247" s="6" t="s">
        <v>3566</v>
      </c>
      <c r="AM1247" s="5">
        <v>1</v>
      </c>
      <c r="AN1247" s="10" t="s">
        <v>3567</v>
      </c>
      <c r="AO1247" s="10" t="s">
        <v>3568</v>
      </c>
      <c r="AP1247" s="6"/>
      <c r="AQ1247" s="10"/>
      <c r="AR1247" s="10" t="s">
        <v>8</v>
      </c>
      <c r="AS1247" s="10" t="s">
        <v>22</v>
      </c>
      <c r="AT1247" s="10" t="s">
        <v>19</v>
      </c>
      <c r="AU1247" s="10" t="s">
        <v>11</v>
      </c>
      <c r="AV1247" s="10"/>
      <c r="AW1247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'1238'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'Schmittlotzvirus' ,/*[subgenus]=*/NULL,/*[species]=*/ 'Agrobacterium virus 7-7-1' ,/*[isType]=*/ '1' ,/*[exemplarAccessions]=*/ 'JQ312117.1' ,/*[exemplarName]=*/ 'Agrobacterium phage 7-7-1'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7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7" s="60" t="str">
        <f t="shared" ca="1" si="131"/>
        <v>/*[filename]=*/ 'ICTV MSL Release 35 2019 Changes.2.col_mapped.SQLinsert.xlsx' ,/*[sort]=*/ '1238'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</v>
      </c>
      <c r="AZ1247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7" s="60" t="str">
        <f t="shared" si="133"/>
        <v xml:space="preserve">,/*[subclass]=*/NULL,/*[order]=*/ 'Caudovirales' ,/*[suborder]=*/NULL,/*[family]=*/ 'Myoviridae' ,/*[subfamily]=*/NULL,/*[genus]=*/ 'Schmittlotzvirus' ,/*[subgenus]=*/NULL,/*[species]=*/ 'Agrobacterium virus 7-7-1' ,/*[isType]=*/ '1' ,/*[exemplarAccessions]=*/ 'JQ312117.1' ,/*[exemplarName]=*/ 'Agrobacterium phage 7-7-1' ,/*[abbrev]=*/NULL,/*[exemplarIsolate]=*/NULL,/*[isComplete]=*/ 'CG' ,/*[molecule]=*/ 'dsDNA' </v>
      </c>
      <c r="BB1247" s="60" t="str">
        <f t="shared" si="134"/>
        <v xml:space="preserve">,/*[change]=*/ 'Create new; assign as type species' ,/*[rank]=*/ 'species' </v>
      </c>
    </row>
    <row r="1248" spans="1:54" x14ac:dyDescent="0.2">
      <c r="A12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8" s="14">
        <v>1239</v>
      </c>
      <c r="D1248" s="16" t="s">
        <v>3569</v>
      </c>
      <c r="E1248" s="14" t="s">
        <v>5859</v>
      </c>
      <c r="F1248" s="16" t="s">
        <v>5531</v>
      </c>
      <c r="G1248" s="24"/>
      <c r="H1248" s="24"/>
      <c r="I1248" s="24"/>
      <c r="J1248" s="24"/>
      <c r="K1248" s="24"/>
      <c r="L1248" s="24"/>
      <c r="M1248" s="24"/>
      <c r="N1248" s="24"/>
      <c r="O1248" s="24"/>
      <c r="P1248" s="24"/>
      <c r="Q1248" s="24"/>
      <c r="R1248" s="24"/>
      <c r="S1248" s="24"/>
      <c r="T1248" s="24"/>
      <c r="U1248" s="24"/>
      <c r="V1248" s="24"/>
      <c r="X1248" s="6"/>
      <c r="Y1248" s="6"/>
      <c r="Z1248" s="6"/>
      <c r="AA1248" s="6"/>
      <c r="AB1248" s="6"/>
      <c r="AC1248" s="6"/>
      <c r="AD1248" s="6"/>
      <c r="AE1248" s="6"/>
      <c r="AF1248" s="6" t="s">
        <v>247</v>
      </c>
      <c r="AG1248" s="6"/>
      <c r="AH1248" s="6" t="s">
        <v>248</v>
      </c>
      <c r="AI1248" s="6"/>
      <c r="AJ1248" s="6" t="s">
        <v>3570</v>
      </c>
      <c r="AK1248" s="6"/>
      <c r="AL1248" s="6"/>
      <c r="AM1248" s="6"/>
      <c r="AN1248" s="10"/>
      <c r="AO1248" s="10"/>
      <c r="AP1248" s="6"/>
      <c r="AQ1248" s="10"/>
      <c r="AR1248" s="10"/>
      <c r="AS1248" s="10"/>
      <c r="AT1248" s="10" t="s">
        <v>10</v>
      </c>
      <c r="AU1248" s="10" t="s">
        <v>13</v>
      </c>
      <c r="AV1248" s="10"/>
      <c r="AW1248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'1239'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'Schnabeltiervirus'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8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8" s="60" t="str">
        <f t="shared" ca="1" si="131"/>
        <v>/*[filename]=*/ 'ICTV MSL Release 35 2019 Changes.2.col_mapped.SQLinsert.xlsx' ,/*[sort]=*/ '1239'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</v>
      </c>
      <c r="AZ1248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8" s="60" t="str">
        <f t="shared" si="133"/>
        <v>,/*[subclass]=*/NULL,/*[order]=*/ 'Caudovirales' ,/*[suborder]=*/NULL,/*[family]=*/ 'Siphoviridae' ,/*[subfamily]=*/NULL,/*[genus]=*/ 'Schnabeltiervirus' ,/*[subgenus]=*/NULL,/*[species]=*/NULL,/*[isType]=*/NULL,/*[exemplarAccessions]=*/NULL,/*[exemplarName]=*/NULL,/*[abbrev]=*/NULL,/*[exemplarIsolate]=*/NULL,/*[isComplete]=*/NULL,/*[molecule]=*/NULL</v>
      </c>
      <c r="BB1248" s="60" t="str">
        <f t="shared" si="134"/>
        <v xml:space="preserve">,/*[change]=*/ 'Create new' ,/*[rank]=*/ 'genus' </v>
      </c>
    </row>
    <row r="1249" spans="1:54" x14ac:dyDescent="0.2">
      <c r="A12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9" s="14">
        <v>1240</v>
      </c>
      <c r="D1249" s="16" t="s">
        <v>3569</v>
      </c>
      <c r="E1249" s="14" t="s">
        <v>5859</v>
      </c>
      <c r="F1249" s="16" t="s">
        <v>5531</v>
      </c>
      <c r="G1249" s="24"/>
      <c r="H1249" s="24"/>
      <c r="I1249" s="24"/>
      <c r="J1249" s="24"/>
      <c r="K1249" s="24"/>
      <c r="L1249" s="24"/>
      <c r="M1249" s="24"/>
      <c r="N1249" s="24"/>
      <c r="O1249" s="24"/>
      <c r="P1249" s="24"/>
      <c r="Q1249" s="24"/>
      <c r="R1249" s="24"/>
      <c r="S1249" s="24"/>
      <c r="T1249" s="24"/>
      <c r="U1249" s="24"/>
      <c r="V1249" s="24"/>
      <c r="X1249" s="6"/>
      <c r="Y1249" s="6"/>
      <c r="Z1249" s="6"/>
      <c r="AA1249" s="6"/>
      <c r="AB1249" s="6"/>
      <c r="AC1249" s="6"/>
      <c r="AD1249" s="6"/>
      <c r="AE1249" s="6"/>
      <c r="AF1249" s="6" t="s">
        <v>247</v>
      </c>
      <c r="AG1249" s="6"/>
      <c r="AH1249" s="6" t="s">
        <v>248</v>
      </c>
      <c r="AI1249" s="6"/>
      <c r="AJ1249" s="6" t="s">
        <v>3570</v>
      </c>
      <c r="AK1249" s="6"/>
      <c r="AL1249" s="6" t="s">
        <v>3571</v>
      </c>
      <c r="AM1249" s="5">
        <v>1</v>
      </c>
      <c r="AN1249" s="10" t="s">
        <v>3572</v>
      </c>
      <c r="AO1249" s="10" t="s">
        <v>3573</v>
      </c>
      <c r="AP1249" s="6"/>
      <c r="AQ1249" s="10"/>
      <c r="AR1249" s="10" t="s">
        <v>8</v>
      </c>
      <c r="AS1249" s="10" t="s">
        <v>22</v>
      </c>
      <c r="AT1249" s="10" t="s">
        <v>19</v>
      </c>
      <c r="AU1249" s="10" t="s">
        <v>11</v>
      </c>
      <c r="AV1249" s="10"/>
      <c r="AW1249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'1240'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'Schnabeltiervirus' ,/*[subgenus]=*/NULL,/*[species]=*/ 'Gordonia virus Schnabeltier' ,/*[isType]=*/ '1' ,/*[exemplarAccessions]=*/ 'KU963252.2' ,/*[exemplarName]=*/ 'Gordonia phage Schnabeltier'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9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9" s="60" t="str">
        <f t="shared" ca="1" si="131"/>
        <v>/*[filename]=*/ 'ICTV MSL Release 35 2019 Changes.2.col_mapped.SQLinsert.xlsx' ,/*[sort]=*/ '1240'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</v>
      </c>
      <c r="AZ1249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9" s="60" t="str">
        <f t="shared" si="133"/>
        <v xml:space="preserve">,/*[subclass]=*/NULL,/*[order]=*/ 'Caudovirales' ,/*[suborder]=*/NULL,/*[family]=*/ 'Siphoviridae' ,/*[subfamily]=*/NULL,/*[genus]=*/ 'Schnabeltiervirus' ,/*[subgenus]=*/NULL,/*[species]=*/ 'Gordonia virus Schnabeltier' ,/*[isType]=*/ '1' ,/*[exemplarAccessions]=*/ 'KU963252.2' ,/*[exemplarName]=*/ 'Gordonia phage Schnabeltier' ,/*[abbrev]=*/NULL,/*[exemplarIsolate]=*/NULL,/*[isComplete]=*/ 'CG' ,/*[molecule]=*/ 'dsDNA' </v>
      </c>
      <c r="BB1249" s="60" t="str">
        <f t="shared" si="134"/>
        <v xml:space="preserve">,/*[change]=*/ 'Create new; assign as type species' ,/*[rank]=*/ 'species' </v>
      </c>
    </row>
    <row r="1250" spans="1:54" x14ac:dyDescent="0.2">
      <c r="A12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0" s="14">
        <v>1241</v>
      </c>
      <c r="D1250" s="16" t="s">
        <v>3574</v>
      </c>
      <c r="E1250" s="14" t="s">
        <v>5860</v>
      </c>
      <c r="F1250" s="16" t="s">
        <v>5532</v>
      </c>
      <c r="G1250" s="40"/>
      <c r="H1250" s="40"/>
      <c r="I1250" s="40"/>
      <c r="J1250" s="40"/>
      <c r="K1250" s="40"/>
      <c r="L1250" s="40"/>
      <c r="M1250" s="40"/>
      <c r="N1250" s="40"/>
      <c r="O1250" s="40"/>
      <c r="P1250" s="40"/>
      <c r="Q1250" s="40"/>
      <c r="R1250" s="40"/>
      <c r="S1250" s="40"/>
      <c r="T1250" s="40"/>
      <c r="U1250" s="40"/>
      <c r="V1250" s="40"/>
      <c r="W1250" s="53"/>
      <c r="X1250" s="8"/>
      <c r="Y1250" s="8"/>
      <c r="Z1250" s="8"/>
      <c r="AA1250" s="8"/>
      <c r="AB1250" s="8"/>
      <c r="AC1250" s="8"/>
      <c r="AD1250" s="8"/>
      <c r="AE1250" s="8"/>
      <c r="AF1250" s="8" t="s">
        <v>247</v>
      </c>
      <c r="AG1250" s="8"/>
      <c r="AH1250" s="8" t="s">
        <v>1205</v>
      </c>
      <c r="AI1250" s="8" t="s">
        <v>1206</v>
      </c>
      <c r="AJ1250" s="8" t="s">
        <v>3575</v>
      </c>
      <c r="AK1250" s="8"/>
      <c r="AL1250" s="8"/>
      <c r="AM1250" s="8"/>
      <c r="AN1250" s="21"/>
      <c r="AO1250" s="21"/>
      <c r="AP1250" s="8"/>
      <c r="AQ1250" s="21"/>
      <c r="AR1250" s="21"/>
      <c r="AS1250" s="21"/>
      <c r="AT1250" s="22" t="s">
        <v>10</v>
      </c>
      <c r="AU1250" s="22" t="s">
        <v>13</v>
      </c>
      <c r="AV1250" s="22"/>
      <c r="AW1250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'1241'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'Sciuriunavirus'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50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0" s="60" t="str">
        <f t="shared" ca="1" si="131"/>
        <v>/*[filename]=*/ 'ICTV MSL Release 35 2019 Changes.2.col_mapped.SQLinsert.xlsx' ,/*[sort]=*/ '1241'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</v>
      </c>
      <c r="AZ1250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0" s="60" t="str">
        <f t="shared" si="133"/>
        <v>,/*[subclass]=*/NULL,/*[order]=*/ 'Caudovirales' ,/*[suborder]=*/NULL,/*[family]=*/ 'Herelleviridae' ,/*[subfamily]=*/ 'Twortvirinae' ,/*[genus]=*/ 'Sciuriunavirus' ,/*[subgenus]=*/NULL,/*[species]=*/NULL,/*[isType]=*/NULL,/*[exemplarAccessions]=*/NULL,/*[exemplarName]=*/NULL,/*[abbrev]=*/NULL,/*[exemplarIsolate]=*/NULL,/*[isComplete]=*/NULL,/*[molecule]=*/NULL</v>
      </c>
      <c r="BB1250" s="60" t="str">
        <f t="shared" si="134"/>
        <v xml:space="preserve">,/*[change]=*/ 'Create new' ,/*[rank]=*/ 'genus' </v>
      </c>
    </row>
    <row r="1251" spans="1:54" x14ac:dyDescent="0.2">
      <c r="A12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1" s="14">
        <v>1242</v>
      </c>
      <c r="D1251" s="16" t="s">
        <v>3574</v>
      </c>
      <c r="E1251" s="14" t="s">
        <v>5860</v>
      </c>
      <c r="F1251" s="16" t="s">
        <v>5532</v>
      </c>
      <c r="G1251" s="40"/>
      <c r="H1251" s="40"/>
      <c r="I1251" s="40"/>
      <c r="J1251" s="40"/>
      <c r="K1251" s="40"/>
      <c r="L1251" s="40"/>
      <c r="M1251" s="40"/>
      <c r="N1251" s="40"/>
      <c r="O1251" s="40"/>
      <c r="P1251" s="40"/>
      <c r="Q1251" s="40"/>
      <c r="R1251" s="40"/>
      <c r="S1251" s="40"/>
      <c r="T1251" s="40"/>
      <c r="U1251" s="40"/>
      <c r="V1251" s="40"/>
      <c r="W1251" s="53"/>
      <c r="X1251" s="8"/>
      <c r="Y1251" s="8"/>
      <c r="Z1251" s="8"/>
      <c r="AA1251" s="8"/>
      <c r="AB1251" s="8"/>
      <c r="AC1251" s="8"/>
      <c r="AD1251" s="8"/>
      <c r="AE1251" s="8"/>
      <c r="AF1251" s="8" t="s">
        <v>247</v>
      </c>
      <c r="AG1251" s="8"/>
      <c r="AH1251" s="8" t="s">
        <v>1205</v>
      </c>
      <c r="AI1251" s="8" t="s">
        <v>1206</v>
      </c>
      <c r="AJ1251" s="8" t="s">
        <v>3575</v>
      </c>
      <c r="AK1251" s="8"/>
      <c r="AL1251" s="8" t="s">
        <v>3576</v>
      </c>
      <c r="AM1251" s="9">
        <v>1</v>
      </c>
      <c r="AN1251" s="6" t="s">
        <v>3577</v>
      </c>
      <c r="AO1251" s="21" t="s">
        <v>3578</v>
      </c>
      <c r="AP1251" s="8"/>
      <c r="AQ1251" s="21"/>
      <c r="AR1251" s="21" t="s">
        <v>8</v>
      </c>
      <c r="AS1251" s="21" t="s">
        <v>22</v>
      </c>
      <c r="AT1251" s="22" t="s">
        <v>19</v>
      </c>
      <c r="AU1251" s="22" t="s">
        <v>11</v>
      </c>
      <c r="AV1251" s="22"/>
      <c r="AW1251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'1242'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'Sciuriunavirus' ,/*[subgenus]=*/NULL,/*[species]=*/ 'Staphylococcus virus SscM1' ,/*[isType]=*/ '1' ,/*[exemplarAccessions]=*/ 'KX171212.1' ,/*[exemplarName]=*/ 'Staphylococcus phage vB_SscM-1'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51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1" s="60" t="str">
        <f t="shared" ca="1" si="131"/>
        <v>/*[filename]=*/ 'ICTV MSL Release 35 2019 Changes.2.col_mapped.SQLinsert.xlsx' ,/*[sort]=*/ '1242'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</v>
      </c>
      <c r="AZ1251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1" s="60" t="str">
        <f t="shared" si="133"/>
        <v xml:space="preserve">,/*[subclass]=*/NULL,/*[order]=*/ 'Caudovirales' ,/*[suborder]=*/NULL,/*[family]=*/ 'Herelleviridae' ,/*[subfamily]=*/ 'Twortvirinae' ,/*[genus]=*/ 'Sciuriunavirus' ,/*[subgenus]=*/NULL,/*[species]=*/ 'Staphylococcus virus SscM1' ,/*[isType]=*/ '1' ,/*[exemplarAccessions]=*/ 'KX171212.1' ,/*[exemplarName]=*/ 'Staphylococcus phage vB_SscM-1' ,/*[abbrev]=*/NULL,/*[exemplarIsolate]=*/NULL,/*[isComplete]=*/ 'CG' ,/*[molecule]=*/ 'dsDNA' </v>
      </c>
      <c r="BB1251" s="60" t="str">
        <f t="shared" si="134"/>
        <v xml:space="preserve">,/*[change]=*/ 'Create new; assign as type species' ,/*[rank]=*/ 'species' </v>
      </c>
    </row>
    <row r="1252" spans="1:54" x14ac:dyDescent="0.2">
      <c r="A12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2" s="14">
        <v>1243</v>
      </c>
      <c r="D1252" s="16" t="s">
        <v>3579</v>
      </c>
      <c r="E1252" s="14" t="s">
        <v>5861</v>
      </c>
      <c r="F1252" s="16" t="s">
        <v>5533</v>
      </c>
      <c r="G1252" s="24"/>
      <c r="H1252" s="24"/>
      <c r="I1252" s="24"/>
      <c r="J1252" s="24"/>
      <c r="K1252" s="24"/>
      <c r="L1252" s="24"/>
      <c r="M1252" s="24"/>
      <c r="N1252" s="24"/>
      <c r="O1252" s="24"/>
      <c r="P1252" s="24"/>
      <c r="Q1252" s="24"/>
      <c r="R1252" s="24"/>
      <c r="S1252" s="24"/>
      <c r="T1252" s="24"/>
      <c r="U1252" s="24"/>
      <c r="V1252" s="24"/>
      <c r="X1252" s="6"/>
      <c r="Y1252" s="6"/>
      <c r="Z1252" s="6"/>
      <c r="AA1252" s="6"/>
      <c r="AB1252" s="6"/>
      <c r="AC1252" s="6"/>
      <c r="AD1252" s="6"/>
      <c r="AE1252" s="6"/>
      <c r="AF1252" s="6" t="s">
        <v>247</v>
      </c>
      <c r="AG1252" s="6"/>
      <c r="AH1252" s="6" t="s">
        <v>248</v>
      </c>
      <c r="AI1252" s="6"/>
      <c r="AJ1252" s="6" t="s">
        <v>3580</v>
      </c>
      <c r="AK1252" s="6"/>
      <c r="AL1252" s="6"/>
      <c r="AM1252" s="6"/>
      <c r="AN1252" s="10"/>
      <c r="AO1252" s="10"/>
      <c r="AP1252" s="6"/>
      <c r="AQ1252" s="10"/>
      <c r="AR1252" s="10"/>
      <c r="AS1252" s="10"/>
      <c r="AT1252" s="10" t="s">
        <v>10</v>
      </c>
      <c r="AU1252" s="10" t="s">
        <v>13</v>
      </c>
      <c r="AV1252" s="10"/>
      <c r="AW1252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'1243'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'Seussvirus'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52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2" s="60" t="str">
        <f t="shared" ca="1" si="131"/>
        <v>/*[filename]=*/ 'ICTV MSL Release 35 2019 Changes.2.col_mapped.SQLinsert.xlsx' ,/*[sort]=*/ '1243'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</v>
      </c>
      <c r="AZ1252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2" s="60" t="str">
        <f t="shared" si="133"/>
        <v>,/*[subclass]=*/NULL,/*[order]=*/ 'Caudovirales' ,/*[suborder]=*/NULL,/*[family]=*/ 'Siphoviridae' ,/*[subfamily]=*/NULL,/*[genus]=*/ 'Seussvirus' ,/*[subgenus]=*/NULL,/*[species]=*/NULL,/*[isType]=*/NULL,/*[exemplarAccessions]=*/NULL,/*[exemplarName]=*/NULL,/*[abbrev]=*/NULL,/*[exemplarIsolate]=*/NULL,/*[isComplete]=*/NULL,/*[molecule]=*/NULL</v>
      </c>
      <c r="BB1252" s="60" t="str">
        <f t="shared" si="134"/>
        <v xml:space="preserve">,/*[change]=*/ 'Create new' ,/*[rank]=*/ 'genus' </v>
      </c>
    </row>
    <row r="1253" spans="1:54" x14ac:dyDescent="0.2">
      <c r="A12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3" s="14">
        <v>1244</v>
      </c>
      <c r="D1253" s="16" t="s">
        <v>3579</v>
      </c>
      <c r="E1253" s="14" t="s">
        <v>5861</v>
      </c>
      <c r="F1253" s="16" t="s">
        <v>5533</v>
      </c>
      <c r="G1253" s="24"/>
      <c r="H1253" s="24"/>
      <c r="I1253" s="24"/>
      <c r="J1253" s="24"/>
      <c r="K1253" s="24"/>
      <c r="L1253" s="24"/>
      <c r="M1253" s="24"/>
      <c r="N1253" s="24"/>
      <c r="O1253" s="24"/>
      <c r="P1253" s="24"/>
      <c r="Q1253" s="24"/>
      <c r="R1253" s="24"/>
      <c r="S1253" s="24"/>
      <c r="T1253" s="24"/>
      <c r="U1253" s="24"/>
      <c r="V1253" s="24"/>
      <c r="X1253" s="6"/>
      <c r="Y1253" s="6"/>
      <c r="Z1253" s="6"/>
      <c r="AA1253" s="6"/>
      <c r="AB1253" s="6"/>
      <c r="AC1253" s="6"/>
      <c r="AD1253" s="6"/>
      <c r="AE1253" s="6"/>
      <c r="AF1253" s="6" t="s">
        <v>247</v>
      </c>
      <c r="AG1253" s="6"/>
      <c r="AH1253" s="6" t="s">
        <v>248</v>
      </c>
      <c r="AI1253" s="6"/>
      <c r="AJ1253" s="6" t="s">
        <v>3580</v>
      </c>
      <c r="AK1253" s="6"/>
      <c r="AL1253" s="6" t="s">
        <v>3581</v>
      </c>
      <c r="AM1253" s="5">
        <v>1</v>
      </c>
      <c r="AN1253" s="10" t="s">
        <v>3582</v>
      </c>
      <c r="AO1253" s="10" t="s">
        <v>3583</v>
      </c>
      <c r="AP1253" s="6"/>
      <c r="AQ1253" s="10"/>
      <c r="AR1253" s="10" t="s">
        <v>8</v>
      </c>
      <c r="AS1253" s="10" t="s">
        <v>22</v>
      </c>
      <c r="AT1253" s="10" t="s">
        <v>19</v>
      </c>
      <c r="AU1253" s="10" t="s">
        <v>11</v>
      </c>
      <c r="AV1253" s="10"/>
      <c r="AW1253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'1244'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'Seussvirus' ,/*[subgenus]=*/NULL,/*[species]=*/ 'Caulobacter virus Seuss' ,/*[isType]=*/ '1' ,/*[exemplarAccessions]=*/ 'KT001914.1' ,/*[exemplarName]=*/ 'Caulobacter phage Seuss'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53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3" s="60" t="str">
        <f t="shared" ca="1" si="131"/>
        <v>/*[filename]=*/ 'ICTV MSL Release 35 2019 Changes.2.col_mapped.SQLinsert.xlsx' ,/*[sort]=*/ '1244'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</v>
      </c>
      <c r="AZ1253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3" s="60" t="str">
        <f t="shared" si="133"/>
        <v xml:space="preserve">,/*[subclass]=*/NULL,/*[order]=*/ 'Caudovirales' ,/*[suborder]=*/NULL,/*[family]=*/ 'Siphoviridae' ,/*[subfamily]=*/NULL,/*[genus]=*/ 'Seussvirus' ,/*[subgenus]=*/NULL,/*[species]=*/ 'Caulobacter virus Seuss' ,/*[isType]=*/ '1' ,/*[exemplarAccessions]=*/ 'KT001914.1' ,/*[exemplarName]=*/ 'Caulobacter phage Seuss' ,/*[abbrev]=*/NULL,/*[exemplarIsolate]=*/NULL,/*[isComplete]=*/ 'CG' ,/*[molecule]=*/ 'dsDNA' </v>
      </c>
      <c r="BB1253" s="60" t="str">
        <f t="shared" si="134"/>
        <v xml:space="preserve">,/*[change]=*/ 'Create new; assign as type species' ,/*[rank]=*/ 'species' </v>
      </c>
    </row>
    <row r="1254" spans="1:54" x14ac:dyDescent="0.2">
      <c r="A12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4" s="14">
        <v>1245</v>
      </c>
      <c r="D1254" s="16" t="s">
        <v>3584</v>
      </c>
      <c r="E1254" s="14" t="s">
        <v>5862</v>
      </c>
      <c r="F1254" s="16" t="s">
        <v>5534</v>
      </c>
      <c r="G1254" s="24"/>
      <c r="H1254" s="24"/>
      <c r="I1254" s="24"/>
      <c r="J1254" s="24"/>
      <c r="K1254" s="24"/>
      <c r="L1254" s="24"/>
      <c r="M1254" s="24"/>
      <c r="N1254" s="24"/>
      <c r="O1254" s="24"/>
      <c r="P1254" s="24"/>
      <c r="Q1254" s="24"/>
      <c r="R1254" s="24"/>
      <c r="S1254" s="24"/>
      <c r="T1254" s="24"/>
      <c r="U1254" s="24"/>
      <c r="V1254" s="24"/>
      <c r="X1254" s="6"/>
      <c r="Y1254" s="6"/>
      <c r="Z1254" s="6"/>
      <c r="AA1254" s="6"/>
      <c r="AB1254" s="6"/>
      <c r="AC1254" s="6"/>
      <c r="AD1254" s="6"/>
      <c r="AE1254" s="6"/>
      <c r="AF1254" s="6" t="s">
        <v>247</v>
      </c>
      <c r="AG1254" s="6"/>
      <c r="AH1254" s="6" t="s">
        <v>3585</v>
      </c>
      <c r="AI1254" s="6"/>
      <c r="AJ1254" s="6" t="s">
        <v>3586</v>
      </c>
      <c r="AK1254" s="6"/>
      <c r="AL1254" s="6"/>
      <c r="AM1254" s="6"/>
      <c r="AN1254" s="10"/>
      <c r="AO1254" s="10"/>
      <c r="AP1254" s="6"/>
      <c r="AQ1254" s="10"/>
      <c r="AR1254" s="10"/>
      <c r="AS1254" s="10"/>
      <c r="AT1254" s="10" t="s">
        <v>10</v>
      </c>
      <c r="AU1254" s="10" t="s">
        <v>13</v>
      </c>
      <c r="AV1254" s="10"/>
      <c r="AW1254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'1245'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54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4" s="60" t="str">
        <f t="shared" ca="1" si="131"/>
        <v>/*[filename]=*/ 'ICTV MSL Release 35 2019 Changes.2.col_mapped.SQLinsert.xlsx' ,/*[sort]=*/ '1245'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4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4" s="60" t="str">
        <f t="shared" si="133"/>
        <v>,/*[subclass]=*/NULL,/*[order]=*/ 'Caudovirales' ,/*[suborder]=*/NULL,/*[family]=*/ 'Ackermannviridae' ,/*[subfamily]=*/NULL,/*[genus]=*/ 'Taipeivirus' ,/*[subgenus]=*/NULL,/*[species]=*/NULL,/*[isType]=*/NULL,/*[exemplarAccessions]=*/NULL,/*[exemplarName]=*/NULL,/*[abbrev]=*/NULL,/*[exemplarIsolate]=*/NULL,/*[isComplete]=*/NULL,/*[molecule]=*/NULL</v>
      </c>
      <c r="BB1254" s="60" t="str">
        <f t="shared" si="134"/>
        <v xml:space="preserve">,/*[change]=*/ 'Create new' ,/*[rank]=*/ 'genus' </v>
      </c>
    </row>
    <row r="1255" spans="1:54" x14ac:dyDescent="0.2">
      <c r="A12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5" s="14">
        <v>1246</v>
      </c>
      <c r="D1255" s="16" t="s">
        <v>3584</v>
      </c>
      <c r="E1255" s="14" t="s">
        <v>5862</v>
      </c>
      <c r="F1255" s="16" t="s">
        <v>5534</v>
      </c>
      <c r="G1255" s="24"/>
      <c r="H1255" s="24"/>
      <c r="I1255" s="24"/>
      <c r="J1255" s="24"/>
      <c r="K1255" s="24"/>
      <c r="L1255" s="24"/>
      <c r="M1255" s="24"/>
      <c r="N1255" s="24"/>
      <c r="O1255" s="24" t="s">
        <v>247</v>
      </c>
      <c r="P1255" s="24"/>
      <c r="Q1255" s="24" t="s">
        <v>3585</v>
      </c>
      <c r="R1255" s="24"/>
      <c r="S1255" s="24"/>
      <c r="T1255" s="24"/>
      <c r="U1255" s="24" t="s">
        <v>3587</v>
      </c>
      <c r="V1255" s="24"/>
      <c r="X1255" s="6"/>
      <c r="Y1255" s="6"/>
      <c r="Z1255" s="6"/>
      <c r="AA1255" s="6"/>
      <c r="AB1255" s="6"/>
      <c r="AC1255" s="6"/>
      <c r="AD1255" s="6"/>
      <c r="AE1255" s="6"/>
      <c r="AF1255" s="6" t="s">
        <v>247</v>
      </c>
      <c r="AG1255" s="6"/>
      <c r="AH1255" s="6" t="s">
        <v>3585</v>
      </c>
      <c r="AI1255" s="6"/>
      <c r="AJ1255" s="6" t="s">
        <v>3586</v>
      </c>
      <c r="AK1255" s="6"/>
      <c r="AL1255" s="6" t="s">
        <v>3587</v>
      </c>
      <c r="AM1255" s="5">
        <v>1</v>
      </c>
      <c r="AN1255" s="6" t="s">
        <v>3588</v>
      </c>
      <c r="AO1255" s="6" t="s">
        <v>3589</v>
      </c>
      <c r="AP1255" s="6"/>
      <c r="AQ1255" s="10"/>
      <c r="AR1255" s="10" t="s">
        <v>8</v>
      </c>
      <c r="AS1255" s="10" t="s">
        <v>22</v>
      </c>
      <c r="AT1255" s="10" t="s">
        <v>5246</v>
      </c>
      <c r="AU1255" s="10" t="s">
        <v>11</v>
      </c>
      <c r="AV1255" s="10"/>
      <c r="AW1255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'1246'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,/*[srcSubOrder]=*/NULL,/*[srcFamily]=*/ 'Ackermannviridae' ,/*[srcSubFamily]=*/NULL,/*[srcGenus]=*/NULL,/*[srcSubgenus]=*/NULL,/*[srcSpecies]=*/ 'Klebsiella virus 0507KN2-1' 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0507KN2-1' ,/*[isType]=*/ '1' ,/*[exemplarAccessions]=*/ 'AB797215' ,/*[exemplarName]=*/ 'Klebsiella phage 0507-KN2-1'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55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5" s="60" t="str">
        <f t="shared" ca="1" si="131"/>
        <v xml:space="preserve">/*[filename]=*/ 'ICTV MSL Release 35 2019 Changes.2.col_mapped.SQLinsert.xlsx' ,/*[sort]=*/ '1246'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</v>
      </c>
      <c r="AZ1255" s="60" t="str">
        <f t="shared" si="132"/>
        <v>,/*[srcSubOrder]=*/NULL,/*[srcFamily]=*/ 'Ackermannviridae' ,/*[srcSubFamily]=*/NULL,/*[srcGenus]=*/NULL,/*[srcSubgenus]=*/NULL,/*[srcSpecies]=*/ 'Klebsiella virus 0507KN2-1' ,/*[srcIstype]=*/NULL,/*[empty1]=*/NULL,/*[realm]=*/NULL,/*[subrealm]=*/NULL,/*[kingdom]=*/NULL,/*[subkingdom]=*/NULL,/*[phylum]=*/NULL,/*[Subphylum]=*/NULL,/*[class]=*/NULL</v>
      </c>
      <c r="BA1255" s="60" t="str">
        <f t="shared" si="133"/>
        <v xml:space="preserve">,/*[subclass]=*/NULL,/*[order]=*/ 'Caudovirales' ,/*[suborder]=*/NULL,/*[family]=*/ 'Ackermannviridae' ,/*[subfamily]=*/NULL,/*[genus]=*/ 'Taipeivirus' ,/*[subgenus]=*/NULL,/*[species]=*/ 'Klebsiella virus 0507KN2-1' ,/*[isType]=*/ '1' ,/*[exemplarAccessions]=*/ 'AB797215' ,/*[exemplarName]=*/ 'Klebsiella phage 0507-KN2-1' ,/*[abbrev]=*/NULL,/*[exemplarIsolate]=*/NULL,/*[isComplete]=*/ 'CG' ,/*[molecule]=*/ 'dsDNA' </v>
      </c>
      <c r="BB1255" s="60" t="str">
        <f t="shared" si="134"/>
        <v xml:space="preserve">,/*[change]=*/ 'Move; assign as type species' ,/*[rank]=*/ 'species' </v>
      </c>
    </row>
    <row r="1256" spans="1:54" x14ac:dyDescent="0.2">
      <c r="A12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6" s="14">
        <v>1247</v>
      </c>
      <c r="D1256" s="16" t="s">
        <v>3584</v>
      </c>
      <c r="E1256" s="14" t="s">
        <v>5862</v>
      </c>
      <c r="F1256" s="16" t="s">
        <v>5534</v>
      </c>
      <c r="G1256" s="24"/>
      <c r="H1256" s="24"/>
      <c r="I1256" s="24"/>
      <c r="J1256" s="24"/>
      <c r="K1256" s="24"/>
      <c r="L1256" s="24"/>
      <c r="M1256" s="24"/>
      <c r="N1256" s="24"/>
      <c r="O1256" s="24"/>
      <c r="P1256" s="24"/>
      <c r="Q1256" s="24"/>
      <c r="R1256" s="24"/>
      <c r="S1256" s="24"/>
      <c r="T1256" s="24"/>
      <c r="U1256" s="24"/>
      <c r="V1256" s="24"/>
      <c r="X1256" s="6"/>
      <c r="Y1256" s="6"/>
      <c r="Z1256" s="6"/>
      <c r="AA1256" s="6"/>
      <c r="AB1256" s="6"/>
      <c r="AC1256" s="6"/>
      <c r="AD1256" s="6"/>
      <c r="AE1256" s="6"/>
      <c r="AF1256" s="6" t="s">
        <v>247</v>
      </c>
      <c r="AG1256" s="6"/>
      <c r="AH1256" s="6" t="s">
        <v>3585</v>
      </c>
      <c r="AI1256" s="6"/>
      <c r="AJ1256" s="6" t="s">
        <v>3586</v>
      </c>
      <c r="AK1256" s="6"/>
      <c r="AL1256" s="6" t="s">
        <v>3590</v>
      </c>
      <c r="AM1256" s="5">
        <v>0</v>
      </c>
      <c r="AN1256" s="6" t="s">
        <v>3591</v>
      </c>
      <c r="AO1256" s="6" t="s">
        <v>3592</v>
      </c>
      <c r="AP1256" s="6"/>
      <c r="AQ1256" s="10"/>
      <c r="AR1256" s="10" t="s">
        <v>8</v>
      </c>
      <c r="AS1256" s="10" t="s">
        <v>22</v>
      </c>
      <c r="AT1256" s="10" t="s">
        <v>10</v>
      </c>
      <c r="AU1256" s="10" t="s">
        <v>11</v>
      </c>
      <c r="AV1256" s="10"/>
      <c r="AW1256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'1247'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'Escherichia virus KWBSE43-6' ,/*[isType]=*/ '0' ,/*[exemplarAccessions]=*/ 'MK373783' ,/*[exemplarName]=*/ 'Escherichia phage vB_EcoM_KWBSE43-6'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56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6" s="60" t="str">
        <f t="shared" ca="1" si="131"/>
        <v>/*[filename]=*/ 'ICTV MSL Release 35 2019 Changes.2.col_mapped.SQLinsert.xlsx' ,/*[sort]=*/ '1247'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6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6" s="60" t="str">
        <f t="shared" si="133"/>
        <v xml:space="preserve">,/*[subclass]=*/NULL,/*[order]=*/ 'Caudovirales' ,/*[suborder]=*/NULL,/*[family]=*/ 'Ackermannviridae' ,/*[subfamily]=*/NULL,/*[genus]=*/ 'Taipeivirus' ,/*[subgenus]=*/NULL,/*[species]=*/ 'Escherichia virus KWBSE43-6' ,/*[isType]=*/ '0' ,/*[exemplarAccessions]=*/ 'MK373783' ,/*[exemplarName]=*/ 'Escherichia phage vB_EcoM_KWBSE43-6' ,/*[abbrev]=*/NULL,/*[exemplarIsolate]=*/NULL,/*[isComplete]=*/ 'CG' ,/*[molecule]=*/ 'dsDNA' </v>
      </c>
      <c r="BB1256" s="60" t="str">
        <f t="shared" si="134"/>
        <v xml:space="preserve">,/*[change]=*/ 'Create new' ,/*[rank]=*/ 'species' </v>
      </c>
    </row>
    <row r="1257" spans="1:54" x14ac:dyDescent="0.2">
      <c r="A12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7" s="14">
        <v>1248</v>
      </c>
      <c r="D1257" s="16" t="s">
        <v>3584</v>
      </c>
      <c r="E1257" s="14" t="s">
        <v>5862</v>
      </c>
      <c r="F1257" s="16" t="s">
        <v>5534</v>
      </c>
      <c r="G1257" s="24"/>
      <c r="H1257" s="24"/>
      <c r="I1257" s="24"/>
      <c r="J1257" s="24"/>
      <c r="K1257" s="24"/>
      <c r="L1257" s="24"/>
      <c r="M1257" s="24"/>
      <c r="N1257" s="24"/>
      <c r="O1257" s="24"/>
      <c r="P1257" s="24"/>
      <c r="Q1257" s="24"/>
      <c r="R1257" s="24"/>
      <c r="S1257" s="24"/>
      <c r="T1257" s="24"/>
      <c r="U1257" s="24"/>
      <c r="V1257" s="24"/>
      <c r="X1257" s="6"/>
      <c r="Y1257" s="6"/>
      <c r="Z1257" s="6"/>
      <c r="AA1257" s="6"/>
      <c r="AB1257" s="6"/>
      <c r="AC1257" s="6"/>
      <c r="AD1257" s="6"/>
      <c r="AE1257" s="6"/>
      <c r="AF1257" s="6" t="s">
        <v>247</v>
      </c>
      <c r="AG1257" s="6"/>
      <c r="AH1257" s="6" t="s">
        <v>3585</v>
      </c>
      <c r="AI1257" s="6"/>
      <c r="AJ1257" s="6" t="s">
        <v>3586</v>
      </c>
      <c r="AK1257" s="6"/>
      <c r="AL1257" s="6" t="s">
        <v>3593</v>
      </c>
      <c r="AM1257" s="5">
        <v>0</v>
      </c>
      <c r="AN1257" s="6" t="s">
        <v>3594</v>
      </c>
      <c r="AO1257" s="6" t="s">
        <v>3595</v>
      </c>
      <c r="AP1257" s="6"/>
      <c r="AQ1257" s="10"/>
      <c r="AR1257" s="10" t="s">
        <v>8</v>
      </c>
      <c r="AS1257" s="10" t="s">
        <v>22</v>
      </c>
      <c r="AT1257" s="10" t="s">
        <v>10</v>
      </c>
      <c r="AU1257" s="10" t="s">
        <v>11</v>
      </c>
      <c r="AV1257" s="10"/>
      <c r="AW1257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'1248'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May' ,/*[isType]=*/ '0' ,/*[exemplarAccessions]=*/ 'MG428991' ,/*[exemplarName]=*/ 'Klebsiella phage May'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57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7" s="60" t="str">
        <f t="shared" ca="1" si="131"/>
        <v>/*[filename]=*/ 'ICTV MSL Release 35 2019 Changes.2.col_mapped.SQLinsert.xlsx' ,/*[sort]=*/ '1248'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7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7" s="60" t="str">
        <f t="shared" si="133"/>
        <v xml:space="preserve">,/*[subclass]=*/NULL,/*[order]=*/ 'Caudovirales' ,/*[suborder]=*/NULL,/*[family]=*/ 'Ackermannviridae' ,/*[subfamily]=*/NULL,/*[genus]=*/ 'Taipeivirus' ,/*[subgenus]=*/NULL,/*[species]=*/ 'Klebsiella virus May' ,/*[isType]=*/ '0' ,/*[exemplarAccessions]=*/ 'MG428991' ,/*[exemplarName]=*/ 'Klebsiella phage May' ,/*[abbrev]=*/NULL,/*[exemplarIsolate]=*/NULL,/*[isComplete]=*/ 'CG' ,/*[molecule]=*/ 'dsDNA' </v>
      </c>
      <c r="BB1257" s="60" t="str">
        <f t="shared" si="134"/>
        <v xml:space="preserve">,/*[change]=*/ 'Create new' ,/*[rank]=*/ 'species' </v>
      </c>
    </row>
    <row r="1258" spans="1:54" x14ac:dyDescent="0.2">
      <c r="A12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8" s="14">
        <v>1249</v>
      </c>
      <c r="D1258" s="16" t="s">
        <v>3584</v>
      </c>
      <c r="E1258" s="14" t="s">
        <v>5862</v>
      </c>
      <c r="F1258" s="16" t="s">
        <v>5534</v>
      </c>
      <c r="G1258" s="24"/>
      <c r="H1258" s="24"/>
      <c r="I1258" s="24"/>
      <c r="J1258" s="24"/>
      <c r="K1258" s="24"/>
      <c r="L1258" s="24"/>
      <c r="M1258" s="24"/>
      <c r="N1258" s="24"/>
      <c r="O1258" s="24"/>
      <c r="P1258" s="24"/>
      <c r="Q1258" s="24"/>
      <c r="R1258" s="24"/>
      <c r="S1258" s="24"/>
      <c r="T1258" s="24"/>
      <c r="U1258" s="24"/>
      <c r="V1258" s="24"/>
      <c r="X1258" s="6"/>
      <c r="Y1258" s="6"/>
      <c r="Z1258" s="6"/>
      <c r="AA1258" s="6"/>
      <c r="AB1258" s="6"/>
      <c r="AC1258" s="6"/>
      <c r="AD1258" s="6"/>
      <c r="AE1258" s="6"/>
      <c r="AF1258" s="6" t="s">
        <v>247</v>
      </c>
      <c r="AG1258" s="6"/>
      <c r="AH1258" s="6" t="s">
        <v>3585</v>
      </c>
      <c r="AI1258" s="6"/>
      <c r="AJ1258" s="6" t="s">
        <v>3586</v>
      </c>
      <c r="AK1258" s="6"/>
      <c r="AL1258" s="6" t="s">
        <v>3596</v>
      </c>
      <c r="AM1258" s="5">
        <v>0</v>
      </c>
      <c r="AN1258" s="6" t="s">
        <v>3597</v>
      </c>
      <c r="AO1258" s="6" t="s">
        <v>3598</v>
      </c>
      <c r="AP1258" s="6"/>
      <c r="AQ1258" s="10"/>
      <c r="AR1258" s="10" t="s">
        <v>8</v>
      </c>
      <c r="AS1258" s="10" t="s">
        <v>22</v>
      </c>
      <c r="AT1258" s="10" t="s">
        <v>10</v>
      </c>
      <c r="AU1258" s="10" t="s">
        <v>11</v>
      </c>
      <c r="AV1258" s="10"/>
      <c r="AW1258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'1249'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Menlow' ,/*[isType]=*/ '0' ,/*[exemplarAccessions]=*/ 'MG428990' ,/*[exemplarName]=*/ 'Klebsiella phage Menlow'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58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8" s="60" t="str">
        <f t="shared" ca="1" si="131"/>
        <v>/*[filename]=*/ 'ICTV MSL Release 35 2019 Changes.2.col_mapped.SQLinsert.xlsx' ,/*[sort]=*/ '1249'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8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8" s="60" t="str">
        <f t="shared" si="133"/>
        <v xml:space="preserve">,/*[subclass]=*/NULL,/*[order]=*/ 'Caudovirales' ,/*[suborder]=*/NULL,/*[family]=*/ 'Ackermannviridae' ,/*[subfamily]=*/NULL,/*[genus]=*/ 'Taipeivirus' ,/*[subgenus]=*/NULL,/*[species]=*/ 'Klebsiella virus Menlow' ,/*[isType]=*/ '0' ,/*[exemplarAccessions]=*/ 'MG428990' ,/*[exemplarName]=*/ 'Klebsiella phage Menlow' ,/*[abbrev]=*/NULL,/*[exemplarIsolate]=*/NULL,/*[isComplete]=*/ 'CG' ,/*[molecule]=*/ 'dsDNA' </v>
      </c>
      <c r="BB1258" s="60" t="str">
        <f t="shared" si="134"/>
        <v xml:space="preserve">,/*[change]=*/ 'Create new' ,/*[rank]=*/ 'species' </v>
      </c>
    </row>
    <row r="1259" spans="1:54" x14ac:dyDescent="0.2">
      <c r="A12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9" s="14">
        <v>1250</v>
      </c>
      <c r="D1259" s="16" t="s">
        <v>3584</v>
      </c>
      <c r="E1259" s="14" t="s">
        <v>5862</v>
      </c>
      <c r="F1259" s="16" t="s">
        <v>5534</v>
      </c>
      <c r="G1259" s="24"/>
      <c r="H1259" s="24"/>
      <c r="I1259" s="24"/>
      <c r="J1259" s="24"/>
      <c r="K1259" s="24"/>
      <c r="L1259" s="24"/>
      <c r="M1259" s="24"/>
      <c r="N1259" s="24"/>
      <c r="O1259" s="24" t="s">
        <v>247</v>
      </c>
      <c r="P1259" s="24"/>
      <c r="Q1259" s="24" t="s">
        <v>3585</v>
      </c>
      <c r="R1259" s="24"/>
      <c r="S1259" s="24"/>
      <c r="T1259" s="24"/>
      <c r="U1259" s="24" t="s">
        <v>3599</v>
      </c>
      <c r="V1259" s="24"/>
      <c r="X1259" s="6"/>
      <c r="Y1259" s="6"/>
      <c r="Z1259" s="6"/>
      <c r="AA1259" s="6"/>
      <c r="AB1259" s="6"/>
      <c r="AC1259" s="6"/>
      <c r="AD1259" s="6"/>
      <c r="AE1259" s="6"/>
      <c r="AF1259" s="6" t="s">
        <v>247</v>
      </c>
      <c r="AG1259" s="6"/>
      <c r="AH1259" s="6" t="s">
        <v>3585</v>
      </c>
      <c r="AI1259" s="6"/>
      <c r="AJ1259" s="6" t="s">
        <v>3586</v>
      </c>
      <c r="AK1259" s="6"/>
      <c r="AL1259" s="6" t="s">
        <v>3599</v>
      </c>
      <c r="AM1259" s="5">
        <v>0</v>
      </c>
      <c r="AN1259" s="6" t="s">
        <v>3600</v>
      </c>
      <c r="AO1259" s="6" t="s">
        <v>3601</v>
      </c>
      <c r="AP1259" s="6"/>
      <c r="AQ1259" s="10"/>
      <c r="AR1259" s="10" t="s">
        <v>8</v>
      </c>
      <c r="AS1259" s="10" t="s">
        <v>22</v>
      </c>
      <c r="AT1259" s="10" t="s">
        <v>32</v>
      </c>
      <c r="AU1259" s="10" t="s">
        <v>11</v>
      </c>
      <c r="AV1259" s="10"/>
      <c r="AW1259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'1250'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,/*[srcSubOrder]=*/NULL,/*[srcFamily]=*/ 'Ackermannviridae' ,/*[srcSubFamily]=*/NULL,/*[srcGenus]=*/NULL,/*[srcSubgenus]=*/NULL,/*[srcSpecies]=*/ 'Serratia virus IME250' 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'Serratia virus IME250' ,/*[isType]=*/ '0' ,/*[exemplarAccessions]=*/ 'KX147096' ,/*[exemplarName]=*/ 'Serratia phage vB_Sru_IME250'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259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9" s="60" t="str">
        <f t="shared" ca="1" si="131"/>
        <v xml:space="preserve">/*[filename]=*/ 'ICTV MSL Release 35 2019 Changes.2.col_mapped.SQLinsert.xlsx' ,/*[sort]=*/ '1250'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</v>
      </c>
      <c r="AZ1259" s="60" t="str">
        <f t="shared" si="132"/>
        <v>,/*[srcSubOrder]=*/NULL,/*[srcFamily]=*/ 'Ackermannviridae' ,/*[srcSubFamily]=*/NULL,/*[srcGenus]=*/NULL,/*[srcSubgenus]=*/NULL,/*[srcSpecies]=*/ 'Serratia virus IME250' ,/*[srcIstype]=*/NULL,/*[empty1]=*/NULL,/*[realm]=*/NULL,/*[subrealm]=*/NULL,/*[kingdom]=*/NULL,/*[subkingdom]=*/NULL,/*[phylum]=*/NULL,/*[Subphylum]=*/NULL,/*[class]=*/NULL</v>
      </c>
      <c r="BA1259" s="60" t="str">
        <f t="shared" si="133"/>
        <v xml:space="preserve">,/*[subclass]=*/NULL,/*[order]=*/ 'Caudovirales' ,/*[suborder]=*/NULL,/*[family]=*/ 'Ackermannviridae' ,/*[subfamily]=*/NULL,/*[genus]=*/ 'Taipeivirus' ,/*[subgenus]=*/NULL,/*[species]=*/ 'Serratia virus IME250' ,/*[isType]=*/ '0' ,/*[exemplarAccessions]=*/ 'KX147096' ,/*[exemplarName]=*/ 'Serratia phage vB_Sru_IME250' ,/*[abbrev]=*/NULL,/*[exemplarIsolate]=*/NULL,/*[isComplete]=*/ 'CG' ,/*[molecule]=*/ 'dsDNA' </v>
      </c>
      <c r="BB1259" s="60" t="str">
        <f t="shared" si="134"/>
        <v xml:space="preserve">,/*[change]=*/ 'Move' ,/*[rank]=*/ 'species' </v>
      </c>
    </row>
    <row r="1260" spans="1:54" x14ac:dyDescent="0.2">
      <c r="A12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0" s="14">
        <v>1251</v>
      </c>
      <c r="D1260" s="16" t="s">
        <v>3584</v>
      </c>
      <c r="E1260" s="14" t="s">
        <v>5862</v>
      </c>
      <c r="F1260" s="16" t="s">
        <v>5534</v>
      </c>
      <c r="G1260" s="24"/>
      <c r="H1260" s="24"/>
      <c r="I1260" s="24"/>
      <c r="J1260" s="24"/>
      <c r="K1260" s="24"/>
      <c r="L1260" s="24"/>
      <c r="M1260" s="24"/>
      <c r="N1260" s="24"/>
      <c r="O1260" s="24"/>
      <c r="P1260" s="24"/>
      <c r="Q1260" s="24"/>
      <c r="R1260" s="24"/>
      <c r="S1260" s="24"/>
      <c r="T1260" s="24"/>
      <c r="U1260" s="24"/>
      <c r="V1260" s="24"/>
      <c r="X1260" s="6"/>
      <c r="Y1260" s="6"/>
      <c r="Z1260" s="6"/>
      <c r="AA1260" s="6"/>
      <c r="AB1260" s="6"/>
      <c r="AC1260" s="6"/>
      <c r="AD1260" s="6"/>
      <c r="AE1260" s="6"/>
      <c r="AF1260" s="6" t="s">
        <v>247</v>
      </c>
      <c r="AG1260" s="6"/>
      <c r="AH1260" s="6" t="s">
        <v>3585</v>
      </c>
      <c r="AI1260" s="6"/>
      <c r="AJ1260" s="6" t="s">
        <v>3586</v>
      </c>
      <c r="AK1260" s="6"/>
      <c r="AL1260" s="6" t="s">
        <v>3602</v>
      </c>
      <c r="AM1260" s="5">
        <v>0</v>
      </c>
      <c r="AN1260" s="6" t="s">
        <v>3603</v>
      </c>
      <c r="AO1260" s="6" t="s">
        <v>3604</v>
      </c>
      <c r="AP1260" s="6"/>
      <c r="AQ1260" s="10"/>
      <c r="AR1260" s="10" t="s">
        <v>8</v>
      </c>
      <c r="AS1260" s="10" t="s">
        <v>22</v>
      </c>
      <c r="AT1260" s="10" t="s">
        <v>10</v>
      </c>
      <c r="AU1260" s="10" t="s">
        <v>11</v>
      </c>
      <c r="AV1260" s="10"/>
      <c r="AW1260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'1251'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KpS110' ,/*[isType]=*/ '0' ,/*[exemplarAccessions]=*/ 'MG770379' ,/*[exemplarName]=*/ 'Klebsiella virus vB_KpnM_KpS110'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0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0" s="60" t="str">
        <f t="shared" ca="1" si="131"/>
        <v>/*[filename]=*/ 'ICTV MSL Release 35 2019 Changes.2.col_mapped.SQLinsert.xlsx' ,/*[sort]=*/ '1251'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60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0" s="60" t="str">
        <f t="shared" si="133"/>
        <v xml:space="preserve">,/*[subclass]=*/NULL,/*[order]=*/ 'Caudovirales' ,/*[suborder]=*/NULL,/*[family]=*/ 'Ackermannviridae' ,/*[subfamily]=*/NULL,/*[genus]=*/ 'Taipeivirus' ,/*[subgenus]=*/NULL,/*[species]=*/ 'Klebsiella virus KpS110' ,/*[isType]=*/ '0' ,/*[exemplarAccessions]=*/ 'MG770379' ,/*[exemplarName]=*/ 'Klebsiella virus vB_KpnM_KpS110' ,/*[abbrev]=*/NULL,/*[exemplarIsolate]=*/NULL,/*[isComplete]=*/ 'CG' ,/*[molecule]=*/ 'dsDNA' </v>
      </c>
      <c r="BB1260" s="60" t="str">
        <f t="shared" si="134"/>
        <v xml:space="preserve">,/*[change]=*/ 'Create new' ,/*[rank]=*/ 'species' </v>
      </c>
    </row>
    <row r="1261" spans="1:54" x14ac:dyDescent="0.2">
      <c r="A12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1" s="14">
        <v>1252</v>
      </c>
      <c r="D1261" s="16" t="s">
        <v>3605</v>
      </c>
      <c r="E1261" s="14" t="s">
        <v>5863</v>
      </c>
      <c r="F1261" s="16" t="s">
        <v>5535</v>
      </c>
      <c r="G1261" s="24"/>
      <c r="H1261" s="24"/>
      <c r="I1261" s="24"/>
      <c r="J1261" s="24"/>
      <c r="K1261" s="24"/>
      <c r="L1261" s="24"/>
      <c r="M1261" s="24"/>
      <c r="N1261" s="24"/>
      <c r="O1261" s="24"/>
      <c r="P1261" s="24"/>
      <c r="Q1261" s="24"/>
      <c r="R1261" s="24"/>
      <c r="S1261" s="24"/>
      <c r="T1261" s="24"/>
      <c r="U1261" s="24"/>
      <c r="V1261" s="24"/>
      <c r="X1261" s="6"/>
      <c r="Y1261" s="6"/>
      <c r="Z1261" s="6"/>
      <c r="AA1261" s="6"/>
      <c r="AB1261" s="6"/>
      <c r="AC1261" s="6"/>
      <c r="AD1261" s="6"/>
      <c r="AE1261" s="6"/>
      <c r="AF1261" s="6" t="s">
        <v>247</v>
      </c>
      <c r="AG1261" s="6"/>
      <c r="AH1261" s="6" t="s">
        <v>319</v>
      </c>
      <c r="AI1261" s="6"/>
      <c r="AJ1261" s="6" t="s">
        <v>3606</v>
      </c>
      <c r="AK1261" s="6"/>
      <c r="AL1261" s="6"/>
      <c r="AM1261" s="12"/>
      <c r="AN1261" s="12"/>
      <c r="AO1261" s="10"/>
      <c r="AP1261" s="10"/>
      <c r="AQ1261" s="10"/>
      <c r="AR1261" s="10"/>
      <c r="AS1261" s="10"/>
      <c r="AT1261" s="10" t="s">
        <v>10</v>
      </c>
      <c r="AU1261" s="10" t="s">
        <v>13</v>
      </c>
      <c r="AV1261" s="10"/>
      <c r="AW1261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'Mushuvirus'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1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1" s="60" t="str">
        <f t="shared" ca="1" si="131"/>
        <v>/*[filename]=*/ 'ICTV MSL Release 35 2019 Changes.2.col_mapped.SQLinsert.xlsx' ,/*[sort]=*/ '1252'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1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1" s="60" t="str">
        <f t="shared" si="133"/>
        <v>,/*[subclass]=*/NULL,/*[order]=*/ 'Caudovirales' ,/*[suborder]=*/NULL,/*[family]=*/ 'Myoviridae' ,/*[subfamily]=*/NULL,/*[genus]=*/ 'Mushuvirus' ,/*[subgenus]=*/NULL,/*[species]=*/NULL,/*[isType]=*/NULL,/*[exemplarAccessions]=*/NULL,/*[exemplarName]=*/NULL,/*[abbrev]=*/NULL,/*[exemplarIsolate]=*/NULL,/*[isComplete]=*/NULL,/*[molecule]=*/NULL</v>
      </c>
      <c r="BB1261" s="60" t="str">
        <f t="shared" si="134"/>
        <v xml:space="preserve">,/*[change]=*/ 'Create new' ,/*[rank]=*/ 'genus' </v>
      </c>
    </row>
    <row r="1262" spans="1:54" x14ac:dyDescent="0.2">
      <c r="A12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2" s="14">
        <v>1253</v>
      </c>
      <c r="D1262" s="16" t="s">
        <v>3605</v>
      </c>
      <c r="E1262" s="14" t="s">
        <v>5863</v>
      </c>
      <c r="F1262" s="16" t="s">
        <v>5535</v>
      </c>
      <c r="G1262" s="24"/>
      <c r="H1262" s="24"/>
      <c r="I1262" s="24"/>
      <c r="J1262" s="24"/>
      <c r="K1262" s="24"/>
      <c r="L1262" s="24"/>
      <c r="M1262" s="24"/>
      <c r="N1262" s="24"/>
      <c r="O1262" s="24"/>
      <c r="P1262" s="24"/>
      <c r="Q1262" s="24"/>
      <c r="R1262" s="24"/>
      <c r="S1262" s="24"/>
      <c r="T1262" s="24"/>
      <c r="U1262" s="24"/>
      <c r="V1262" s="24"/>
      <c r="X1262" s="6"/>
      <c r="Y1262" s="6"/>
      <c r="Z1262" s="6"/>
      <c r="AA1262" s="6"/>
      <c r="AB1262" s="6"/>
      <c r="AC1262" s="6"/>
      <c r="AD1262" s="6"/>
      <c r="AE1262" s="6"/>
      <c r="AF1262" s="6" t="s">
        <v>247</v>
      </c>
      <c r="AG1262" s="6"/>
      <c r="AH1262" s="6" t="s">
        <v>319</v>
      </c>
      <c r="AI1262" s="6"/>
      <c r="AJ1262" s="6" t="s">
        <v>3606</v>
      </c>
      <c r="AK1262" s="6"/>
      <c r="AL1262" s="6" t="s">
        <v>3607</v>
      </c>
      <c r="AM1262" s="13">
        <v>1</v>
      </c>
      <c r="AN1262" s="6" t="s">
        <v>3608</v>
      </c>
      <c r="AO1262" s="10" t="s">
        <v>3609</v>
      </c>
      <c r="AP1262" s="10" t="s">
        <v>3609</v>
      </c>
      <c r="AQ1262" s="10" t="s">
        <v>1858</v>
      </c>
      <c r="AR1262" s="10" t="s">
        <v>8</v>
      </c>
      <c r="AS1262" s="10" t="s">
        <v>22</v>
      </c>
      <c r="AT1262" s="10" t="s">
        <v>10</v>
      </c>
      <c r="AU1262" s="10" t="s">
        <v>11</v>
      </c>
      <c r="AV1262" s="10"/>
      <c r="AW1262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'Mushuvirus' ,/*[subgenus]=*/NULL,/*[species]=*/ 'Faecalibacterium virus Mushu' ,/*[isType]=*/ '1' ,/*[exemplarAccessions]=*/ 'MG711460' ,/*[exemplarName]=*/ 'Mushu' ,/*[abbrev]=*/ 'Mushu'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2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2" s="60" t="str">
        <f t="shared" ca="1" si="131"/>
        <v>/*[filename]=*/ 'ICTV MSL Release 35 2019 Changes.2.col_mapped.SQLinsert.xlsx' ,/*[sort]=*/ '1253'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2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2" s="60" t="str">
        <f t="shared" si="133"/>
        <v xml:space="preserve">,/*[subclass]=*/NULL,/*[order]=*/ 'Caudovirales' ,/*[suborder]=*/NULL,/*[family]=*/ 'Myoviridae' ,/*[subfamily]=*/NULL,/*[genus]=*/ 'Mushuvirus' ,/*[subgenus]=*/NULL,/*[species]=*/ 'Faecalibacterium virus Mushu' ,/*[isType]=*/ '1' ,/*[exemplarAccessions]=*/ 'MG711460' ,/*[exemplarName]=*/ 'Mushu' ,/*[abbrev]=*/ 'Mushu' ,/*[exemplarIsolate]=*/ 'nk' ,/*[isComplete]=*/ 'CG' ,/*[molecule]=*/ 'dsDNA' </v>
      </c>
      <c r="BB1262" s="60" t="str">
        <f t="shared" si="134"/>
        <v xml:space="preserve">,/*[change]=*/ 'Create new' ,/*[rank]=*/ 'species' </v>
      </c>
    </row>
    <row r="1263" spans="1:54" x14ac:dyDescent="0.2">
      <c r="A12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3" s="14">
        <v>1254</v>
      </c>
      <c r="D1263" s="16" t="s">
        <v>3605</v>
      </c>
      <c r="E1263" s="14" t="s">
        <v>5863</v>
      </c>
      <c r="F1263" s="16" t="s">
        <v>5535</v>
      </c>
      <c r="G1263" s="24"/>
      <c r="H1263" s="24"/>
      <c r="I1263" s="24"/>
      <c r="J1263" s="24"/>
      <c r="K1263" s="24"/>
      <c r="L1263" s="24"/>
      <c r="M1263" s="24"/>
      <c r="N1263" s="24"/>
      <c r="O1263" s="24"/>
      <c r="P1263" s="24"/>
      <c r="Q1263" s="24"/>
      <c r="R1263" s="24"/>
      <c r="S1263" s="24"/>
      <c r="T1263" s="24"/>
      <c r="U1263" s="24"/>
      <c r="V1263" s="24"/>
      <c r="X1263" s="6"/>
      <c r="Y1263" s="6"/>
      <c r="Z1263" s="6"/>
      <c r="AA1263" s="6"/>
      <c r="AB1263" s="6"/>
      <c r="AC1263" s="6"/>
      <c r="AD1263" s="6"/>
      <c r="AE1263" s="6"/>
      <c r="AF1263" s="6" t="s">
        <v>247</v>
      </c>
      <c r="AG1263" s="6"/>
      <c r="AH1263" s="6" t="s">
        <v>319</v>
      </c>
      <c r="AI1263" s="6"/>
      <c r="AJ1263" s="6" t="s">
        <v>3610</v>
      </c>
      <c r="AK1263" s="6"/>
      <c r="AL1263" s="6"/>
      <c r="AM1263" s="12"/>
      <c r="AN1263" s="6"/>
      <c r="AO1263" s="10"/>
      <c r="AP1263" s="10"/>
      <c r="AQ1263" s="10"/>
      <c r="AR1263" s="10"/>
      <c r="AS1263" s="10"/>
      <c r="AT1263" s="10" t="s">
        <v>10</v>
      </c>
      <c r="AU1263" s="10" t="s">
        <v>13</v>
      </c>
      <c r="AV1263" s="10"/>
      <c r="AW1263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'Lagaffevirus'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3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3" s="60" t="str">
        <f t="shared" ca="1" si="131"/>
        <v>/*[filename]=*/ 'ICTV MSL Release 35 2019 Changes.2.col_mapped.SQLinsert.xlsx' ,/*[sort]=*/ '1254'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3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3" s="60" t="str">
        <f t="shared" si="133"/>
        <v>,/*[subclass]=*/NULL,/*[order]=*/ 'Caudovirales' ,/*[suborder]=*/NULL,/*[family]=*/ 'Myoviridae' ,/*[subfamily]=*/NULL,/*[genus]=*/ 'Lagaffevirus' ,/*[subgenus]=*/NULL,/*[species]=*/NULL,/*[isType]=*/NULL,/*[exemplarAccessions]=*/NULL,/*[exemplarName]=*/NULL,/*[abbrev]=*/NULL,/*[exemplarIsolate]=*/NULL,/*[isComplete]=*/NULL,/*[molecule]=*/NULL</v>
      </c>
      <c r="BB1263" s="60" t="str">
        <f t="shared" si="134"/>
        <v xml:space="preserve">,/*[change]=*/ 'Create new' ,/*[rank]=*/ 'genus' </v>
      </c>
    </row>
    <row r="1264" spans="1:54" x14ac:dyDescent="0.2">
      <c r="A12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4" s="14">
        <v>1255</v>
      </c>
      <c r="D1264" s="16" t="s">
        <v>3605</v>
      </c>
      <c r="E1264" s="14" t="s">
        <v>5863</v>
      </c>
      <c r="F1264" s="16" t="s">
        <v>5535</v>
      </c>
      <c r="G1264" s="24"/>
      <c r="H1264" s="24"/>
      <c r="I1264" s="24"/>
      <c r="J1264" s="24"/>
      <c r="K1264" s="24"/>
      <c r="L1264" s="24"/>
      <c r="M1264" s="24"/>
      <c r="N1264" s="24"/>
      <c r="O1264" s="24"/>
      <c r="P1264" s="24"/>
      <c r="Q1264" s="24"/>
      <c r="R1264" s="24"/>
      <c r="S1264" s="24"/>
      <c r="T1264" s="24"/>
      <c r="U1264" s="24"/>
      <c r="V1264" s="24"/>
      <c r="X1264" s="6"/>
      <c r="Y1264" s="6"/>
      <c r="Z1264" s="6"/>
      <c r="AA1264" s="6"/>
      <c r="AB1264" s="6"/>
      <c r="AC1264" s="6"/>
      <c r="AD1264" s="6"/>
      <c r="AE1264" s="6"/>
      <c r="AF1264" s="6" t="s">
        <v>247</v>
      </c>
      <c r="AG1264" s="6"/>
      <c r="AH1264" s="6" t="s">
        <v>319</v>
      </c>
      <c r="AI1264" s="6"/>
      <c r="AJ1264" s="6" t="s">
        <v>3610</v>
      </c>
      <c r="AK1264" s="6"/>
      <c r="AL1264" s="6" t="s">
        <v>3611</v>
      </c>
      <c r="AM1264" s="13">
        <v>1</v>
      </c>
      <c r="AN1264" s="6" t="s">
        <v>3612</v>
      </c>
      <c r="AO1264" s="10" t="s">
        <v>3613</v>
      </c>
      <c r="AP1264" s="10" t="s">
        <v>3613</v>
      </c>
      <c r="AQ1264" s="10" t="s">
        <v>1858</v>
      </c>
      <c r="AR1264" s="10" t="s">
        <v>8</v>
      </c>
      <c r="AS1264" s="10" t="s">
        <v>22</v>
      </c>
      <c r="AT1264" s="10" t="s">
        <v>10</v>
      </c>
      <c r="AU1264" s="10" t="s">
        <v>11</v>
      </c>
      <c r="AV1264" s="10"/>
      <c r="AW1264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'Lagaffevirus' ,/*[subgenus]=*/NULL,/*[species]=*/ 'Faecalibacterium virus Lagaffe' ,/*[isType]=*/ '1' ,/*[exemplarAccessions]=*/ 'MG711461' ,/*[exemplarName]=*/ 'Lagaffe' ,/*[abbrev]=*/ 'Lagaffe'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4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4" s="60" t="str">
        <f t="shared" ca="1" si="131"/>
        <v>/*[filename]=*/ 'ICTV MSL Release 35 2019 Changes.2.col_mapped.SQLinsert.xlsx' ,/*[sort]=*/ '1255'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4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4" s="60" t="str">
        <f t="shared" si="133"/>
        <v xml:space="preserve">,/*[subclass]=*/NULL,/*[order]=*/ 'Caudovirales' ,/*[suborder]=*/NULL,/*[family]=*/ 'Myoviridae' ,/*[subfamily]=*/NULL,/*[genus]=*/ 'Lagaffevirus' ,/*[subgenus]=*/NULL,/*[species]=*/ 'Faecalibacterium virus Lagaffe' ,/*[isType]=*/ '1' ,/*[exemplarAccessions]=*/ 'MG711461' ,/*[exemplarName]=*/ 'Lagaffe' ,/*[abbrev]=*/ 'Lagaffe' ,/*[exemplarIsolate]=*/ 'nk' ,/*[isComplete]=*/ 'CG' ,/*[molecule]=*/ 'dsDNA' </v>
      </c>
      <c r="BB1264" s="60" t="str">
        <f t="shared" si="134"/>
        <v xml:space="preserve">,/*[change]=*/ 'Create new' ,/*[rank]=*/ 'species' </v>
      </c>
    </row>
    <row r="1265" spans="1:54" x14ac:dyDescent="0.2">
      <c r="A12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5" s="14">
        <v>1256</v>
      </c>
      <c r="D1265" s="16" t="s">
        <v>3605</v>
      </c>
      <c r="E1265" s="14" t="s">
        <v>5863</v>
      </c>
      <c r="F1265" s="16" t="s">
        <v>5535</v>
      </c>
      <c r="G1265" s="24"/>
      <c r="H1265" s="24"/>
      <c r="I1265" s="24"/>
      <c r="J1265" s="24"/>
      <c r="K1265" s="24"/>
      <c r="L1265" s="24"/>
      <c r="M1265" s="24"/>
      <c r="N1265" s="24"/>
      <c r="O1265" s="24"/>
      <c r="P1265" s="24"/>
      <c r="Q1265" s="24"/>
      <c r="R1265" s="24"/>
      <c r="S1265" s="24"/>
      <c r="T1265" s="24"/>
      <c r="U1265" s="24"/>
      <c r="V1265" s="24"/>
      <c r="X1265" s="6"/>
      <c r="Y1265" s="6"/>
      <c r="Z1265" s="6"/>
      <c r="AA1265" s="6"/>
      <c r="AB1265" s="6"/>
      <c r="AC1265" s="6"/>
      <c r="AD1265" s="6"/>
      <c r="AE1265" s="6"/>
      <c r="AF1265" s="6" t="s">
        <v>247</v>
      </c>
      <c r="AG1265" s="6"/>
      <c r="AH1265" s="6" t="s">
        <v>319</v>
      </c>
      <c r="AI1265" s="6"/>
      <c r="AJ1265" s="6" t="s">
        <v>3614</v>
      </c>
      <c r="AK1265" s="6"/>
      <c r="AL1265" s="6"/>
      <c r="AM1265" s="12"/>
      <c r="AN1265" s="6"/>
      <c r="AO1265" s="10"/>
      <c r="AP1265" s="10"/>
      <c r="AQ1265" s="10"/>
      <c r="AR1265" s="10"/>
      <c r="AS1265" s="10"/>
      <c r="AT1265" s="10" t="s">
        <v>10</v>
      </c>
      <c r="AU1265" s="10" t="s">
        <v>13</v>
      </c>
      <c r="AV1265" s="10"/>
      <c r="AW1265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'Taranisvirus'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5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5" s="60" t="str">
        <f t="shared" ca="1" si="131"/>
        <v>/*[filename]=*/ 'ICTV MSL Release 35 2019 Changes.2.col_mapped.SQLinsert.xlsx' ,/*[sort]=*/ '1256'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5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5" s="60" t="str">
        <f t="shared" si="133"/>
        <v>,/*[subclass]=*/NULL,/*[order]=*/ 'Caudovirales' ,/*[suborder]=*/NULL,/*[family]=*/ 'Myoviridae' ,/*[subfamily]=*/NULL,/*[genus]=*/ 'Taranisvirus' ,/*[subgenus]=*/NULL,/*[species]=*/NULL,/*[isType]=*/NULL,/*[exemplarAccessions]=*/NULL,/*[exemplarName]=*/NULL,/*[abbrev]=*/NULL,/*[exemplarIsolate]=*/NULL,/*[isComplete]=*/NULL,/*[molecule]=*/NULL</v>
      </c>
      <c r="BB1265" s="60" t="str">
        <f t="shared" si="134"/>
        <v xml:space="preserve">,/*[change]=*/ 'Create new' ,/*[rank]=*/ 'genus' </v>
      </c>
    </row>
    <row r="1266" spans="1:54" x14ac:dyDescent="0.2">
      <c r="A12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6" s="14">
        <v>1257</v>
      </c>
      <c r="D1266" s="16" t="s">
        <v>3605</v>
      </c>
      <c r="E1266" s="14" t="s">
        <v>5863</v>
      </c>
      <c r="F1266" s="16" t="s">
        <v>5535</v>
      </c>
      <c r="G1266" s="24"/>
      <c r="H1266" s="24"/>
      <c r="I1266" s="24"/>
      <c r="J1266" s="24"/>
      <c r="K1266" s="24"/>
      <c r="L1266" s="24"/>
      <c r="M1266" s="24"/>
      <c r="N1266" s="24"/>
      <c r="O1266" s="24"/>
      <c r="P1266" s="24"/>
      <c r="Q1266" s="24"/>
      <c r="R1266" s="24"/>
      <c r="S1266" s="24"/>
      <c r="T1266" s="24"/>
      <c r="U1266" s="24"/>
      <c r="V1266" s="24"/>
      <c r="X1266" s="6"/>
      <c r="Y1266" s="6"/>
      <c r="Z1266" s="6"/>
      <c r="AA1266" s="6"/>
      <c r="AB1266" s="6"/>
      <c r="AC1266" s="6"/>
      <c r="AD1266" s="6"/>
      <c r="AE1266" s="6"/>
      <c r="AF1266" s="6" t="s">
        <v>247</v>
      </c>
      <c r="AG1266" s="6"/>
      <c r="AH1266" s="6" t="s">
        <v>319</v>
      </c>
      <c r="AI1266" s="6"/>
      <c r="AJ1266" s="6" t="s">
        <v>3614</v>
      </c>
      <c r="AK1266" s="6"/>
      <c r="AL1266" s="6" t="s">
        <v>3615</v>
      </c>
      <c r="AM1266" s="13">
        <v>1</v>
      </c>
      <c r="AN1266" s="6" t="s">
        <v>3616</v>
      </c>
      <c r="AO1266" s="10" t="s">
        <v>3617</v>
      </c>
      <c r="AP1266" s="10" t="s">
        <v>3617</v>
      </c>
      <c r="AQ1266" s="10" t="s">
        <v>1858</v>
      </c>
      <c r="AR1266" s="10" t="s">
        <v>8</v>
      </c>
      <c r="AS1266" s="10" t="s">
        <v>22</v>
      </c>
      <c r="AT1266" s="10" t="s">
        <v>10</v>
      </c>
      <c r="AU1266" s="10" t="s">
        <v>11</v>
      </c>
      <c r="AV1266" s="10"/>
      <c r="AW1266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'Taranisvirus' ,/*[subgenus]=*/NULL,/*[species]=*/ 'Faecalibacterium virus Taranis' ,/*[isType]=*/ '1' ,/*[exemplarAccessions]=*/ 'MG711467' ,/*[exemplarName]=*/ 'Taranis' ,/*[abbrev]=*/ 'Taranis'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6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6" s="60" t="str">
        <f t="shared" ca="1" si="131"/>
        <v>/*[filename]=*/ 'ICTV MSL Release 35 2019 Changes.2.col_mapped.SQLinsert.xlsx' ,/*[sort]=*/ '1257'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6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6" s="60" t="str">
        <f t="shared" si="133"/>
        <v xml:space="preserve">,/*[subclass]=*/NULL,/*[order]=*/ 'Caudovirales' ,/*[suborder]=*/NULL,/*[family]=*/ 'Myoviridae' ,/*[subfamily]=*/NULL,/*[genus]=*/ 'Taranisvirus' ,/*[subgenus]=*/NULL,/*[species]=*/ 'Faecalibacterium virus Taranis' ,/*[isType]=*/ '1' ,/*[exemplarAccessions]=*/ 'MG711467' ,/*[exemplarName]=*/ 'Taranis' ,/*[abbrev]=*/ 'Taranis' ,/*[exemplarIsolate]=*/ 'nk' ,/*[isComplete]=*/ 'CG' ,/*[molecule]=*/ 'dsDNA' </v>
      </c>
      <c r="BB1266" s="60" t="str">
        <f t="shared" si="134"/>
        <v xml:space="preserve">,/*[change]=*/ 'Create new' ,/*[rank]=*/ 'species' </v>
      </c>
    </row>
    <row r="1267" spans="1:54" x14ac:dyDescent="0.2">
      <c r="A12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7" s="14">
        <v>1258</v>
      </c>
      <c r="D1267" s="16" t="s">
        <v>3605</v>
      </c>
      <c r="E1267" s="14" t="s">
        <v>5863</v>
      </c>
      <c r="F1267" s="16" t="s">
        <v>5535</v>
      </c>
      <c r="G1267" s="24"/>
      <c r="H1267" s="24"/>
      <c r="I1267" s="24"/>
      <c r="J1267" s="24"/>
      <c r="K1267" s="24"/>
      <c r="L1267" s="24"/>
      <c r="M1267" s="24"/>
      <c r="N1267" s="24"/>
      <c r="O1267" s="24"/>
      <c r="P1267" s="24"/>
      <c r="Q1267" s="24"/>
      <c r="R1267" s="24"/>
      <c r="S1267" s="24"/>
      <c r="T1267" s="24"/>
      <c r="U1267" s="24"/>
      <c r="V1267" s="24"/>
      <c r="X1267" s="6"/>
      <c r="Y1267" s="6"/>
      <c r="Z1267" s="6"/>
      <c r="AA1267" s="6"/>
      <c r="AB1267" s="6"/>
      <c r="AC1267" s="6"/>
      <c r="AD1267" s="6"/>
      <c r="AE1267" s="6"/>
      <c r="AF1267" s="6" t="s">
        <v>247</v>
      </c>
      <c r="AG1267" s="6"/>
      <c r="AH1267" s="6" t="s">
        <v>319</v>
      </c>
      <c r="AI1267" s="6"/>
      <c r="AJ1267" s="6" t="s">
        <v>3618</v>
      </c>
      <c r="AK1267" s="6"/>
      <c r="AL1267" s="6"/>
      <c r="AM1267" s="12"/>
      <c r="AN1267" s="6"/>
      <c r="AO1267" s="10"/>
      <c r="AP1267" s="10"/>
      <c r="AQ1267" s="10"/>
      <c r="AR1267" s="10"/>
      <c r="AS1267" s="10"/>
      <c r="AT1267" s="10" t="s">
        <v>10</v>
      </c>
      <c r="AU1267" s="10" t="s">
        <v>13</v>
      </c>
      <c r="AV1267" s="10"/>
      <c r="AW1267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'1258'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'Eponavirus'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7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7" s="60" t="str">
        <f t="shared" ca="1" si="131"/>
        <v>/*[filename]=*/ 'ICTV MSL Release 35 2019 Changes.2.col_mapped.SQLinsert.xlsx' ,/*[sort]=*/ '1258'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7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7" s="60" t="str">
        <f t="shared" si="133"/>
        <v>,/*[subclass]=*/NULL,/*[order]=*/ 'Caudovirales' ,/*[suborder]=*/NULL,/*[family]=*/ 'Myoviridae' ,/*[subfamily]=*/NULL,/*[genus]=*/ 'Eponavirus' ,/*[subgenus]=*/NULL,/*[species]=*/NULL,/*[isType]=*/NULL,/*[exemplarAccessions]=*/NULL,/*[exemplarName]=*/NULL,/*[abbrev]=*/NULL,/*[exemplarIsolate]=*/NULL,/*[isComplete]=*/NULL,/*[molecule]=*/NULL</v>
      </c>
      <c r="BB1267" s="60" t="str">
        <f t="shared" si="134"/>
        <v xml:space="preserve">,/*[change]=*/ 'Create new' ,/*[rank]=*/ 'genus' </v>
      </c>
    </row>
    <row r="1268" spans="1:54" x14ac:dyDescent="0.2">
      <c r="A12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8" s="14">
        <v>1259</v>
      </c>
      <c r="D1268" s="16" t="s">
        <v>3605</v>
      </c>
      <c r="E1268" s="14" t="s">
        <v>5863</v>
      </c>
      <c r="F1268" s="16" t="s">
        <v>5535</v>
      </c>
      <c r="G1268" s="24"/>
      <c r="H1268" s="24"/>
      <c r="I1268" s="24"/>
      <c r="J1268" s="24"/>
      <c r="K1268" s="24"/>
      <c r="L1268" s="24"/>
      <c r="M1268" s="24"/>
      <c r="N1268" s="24"/>
      <c r="O1268" s="24"/>
      <c r="P1268" s="24"/>
      <c r="Q1268" s="24"/>
      <c r="R1268" s="24"/>
      <c r="S1268" s="24"/>
      <c r="T1268" s="24"/>
      <c r="U1268" s="24"/>
      <c r="V1268" s="24"/>
      <c r="X1268" s="6"/>
      <c r="Y1268" s="6"/>
      <c r="Z1268" s="6"/>
      <c r="AA1268" s="6"/>
      <c r="AB1268" s="6"/>
      <c r="AC1268" s="6"/>
      <c r="AD1268" s="6"/>
      <c r="AE1268" s="6"/>
      <c r="AF1268" s="6" t="s">
        <v>247</v>
      </c>
      <c r="AG1268" s="6"/>
      <c r="AH1268" s="6" t="s">
        <v>319</v>
      </c>
      <c r="AI1268" s="6"/>
      <c r="AJ1268" s="6" t="s">
        <v>3618</v>
      </c>
      <c r="AK1268" s="6"/>
      <c r="AL1268" s="6" t="s">
        <v>3619</v>
      </c>
      <c r="AM1268" s="13">
        <v>1</v>
      </c>
      <c r="AN1268" s="6" t="s">
        <v>3620</v>
      </c>
      <c r="AO1268" s="10" t="s">
        <v>3621</v>
      </c>
      <c r="AP1268" s="10" t="s">
        <v>3621</v>
      </c>
      <c r="AQ1268" s="10" t="s">
        <v>1858</v>
      </c>
      <c r="AR1268" s="10" t="s">
        <v>8</v>
      </c>
      <c r="AS1268" s="10" t="s">
        <v>22</v>
      </c>
      <c r="AT1268" s="10" t="s">
        <v>10</v>
      </c>
      <c r="AU1268" s="10" t="s">
        <v>11</v>
      </c>
      <c r="AV1268" s="10"/>
      <c r="AW1268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'1259'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'Eponavirus' ,/*[subgenus]=*/NULL,/*[species]=*/ 'Faecalibacterium virus Epona' ,/*[isType]=*/ '1' ,/*[exemplarAccessions]=*/ 'MG711462' ,/*[exemplarName]=*/ 'Epona' ,/*[abbrev]=*/ 'Epona'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8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8" s="60" t="str">
        <f t="shared" ca="1" si="131"/>
        <v>/*[filename]=*/ 'ICTV MSL Release 35 2019 Changes.2.col_mapped.SQLinsert.xlsx' ,/*[sort]=*/ '1259'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8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8" s="60" t="str">
        <f t="shared" si="133"/>
        <v xml:space="preserve">,/*[subclass]=*/NULL,/*[order]=*/ 'Caudovirales' ,/*[suborder]=*/NULL,/*[family]=*/ 'Myoviridae' ,/*[subfamily]=*/NULL,/*[genus]=*/ 'Eponavirus' ,/*[subgenus]=*/NULL,/*[species]=*/ 'Faecalibacterium virus Epona' ,/*[isType]=*/ '1' ,/*[exemplarAccessions]=*/ 'MG711462' ,/*[exemplarName]=*/ 'Epona' ,/*[abbrev]=*/ 'Epona' ,/*[exemplarIsolate]=*/ 'nk' ,/*[isComplete]=*/ 'CG' ,/*[molecule]=*/ 'dsDNA' </v>
      </c>
      <c r="BB1268" s="60" t="str">
        <f t="shared" si="134"/>
        <v xml:space="preserve">,/*[change]=*/ 'Create new' ,/*[rank]=*/ 'species' </v>
      </c>
    </row>
    <row r="1269" spans="1:54" x14ac:dyDescent="0.2">
      <c r="A12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9" s="14">
        <v>1260</v>
      </c>
      <c r="D1269" s="16" t="s">
        <v>3605</v>
      </c>
      <c r="E1269" s="14" t="s">
        <v>5863</v>
      </c>
      <c r="F1269" s="16" t="s">
        <v>5535</v>
      </c>
      <c r="G1269" s="24"/>
      <c r="H1269" s="24"/>
      <c r="I1269" s="24"/>
      <c r="J1269" s="24"/>
      <c r="K1269" s="24"/>
      <c r="L1269" s="24"/>
      <c r="M1269" s="24"/>
      <c r="N1269" s="24"/>
      <c r="O1269" s="24"/>
      <c r="P1269" s="24"/>
      <c r="Q1269" s="24"/>
      <c r="R1269" s="24"/>
      <c r="S1269" s="24"/>
      <c r="T1269" s="24"/>
      <c r="U1269" s="24"/>
      <c r="V1269" s="24"/>
      <c r="X1269" s="6"/>
      <c r="Y1269" s="6"/>
      <c r="Z1269" s="6"/>
      <c r="AA1269" s="6"/>
      <c r="AB1269" s="6"/>
      <c r="AC1269" s="6"/>
      <c r="AD1269" s="6"/>
      <c r="AE1269" s="6"/>
      <c r="AF1269" s="6" t="s">
        <v>247</v>
      </c>
      <c r="AG1269" s="6"/>
      <c r="AH1269" s="6" t="s">
        <v>319</v>
      </c>
      <c r="AI1269" s="6"/>
      <c r="AJ1269" s="6" t="s">
        <v>3622</v>
      </c>
      <c r="AK1269" s="6"/>
      <c r="AL1269" s="6"/>
      <c r="AM1269" s="12"/>
      <c r="AN1269" s="6"/>
      <c r="AO1269" s="10"/>
      <c r="AP1269" s="10"/>
      <c r="AQ1269" s="10"/>
      <c r="AR1269" s="10"/>
      <c r="AS1269" s="10"/>
      <c r="AT1269" s="10" t="s">
        <v>10</v>
      </c>
      <c r="AU1269" s="10" t="s">
        <v>13</v>
      </c>
      <c r="AV1269" s="10"/>
      <c r="AW1269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'1260'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'Toutatisvirus'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9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9" s="60" t="str">
        <f t="shared" ca="1" si="131"/>
        <v>/*[filename]=*/ 'ICTV MSL Release 35 2019 Changes.2.col_mapped.SQLinsert.xlsx' ,/*[sort]=*/ '1260'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9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9" s="60" t="str">
        <f t="shared" si="133"/>
        <v>,/*[subclass]=*/NULL,/*[order]=*/ 'Caudovirales' ,/*[suborder]=*/NULL,/*[family]=*/ 'Myoviridae' ,/*[subfamily]=*/NULL,/*[genus]=*/ 'Toutatisvirus' ,/*[subgenus]=*/NULL,/*[species]=*/NULL,/*[isType]=*/NULL,/*[exemplarAccessions]=*/NULL,/*[exemplarName]=*/NULL,/*[abbrev]=*/NULL,/*[exemplarIsolate]=*/NULL,/*[isComplete]=*/NULL,/*[molecule]=*/NULL</v>
      </c>
      <c r="BB1269" s="60" t="str">
        <f t="shared" si="134"/>
        <v xml:space="preserve">,/*[change]=*/ 'Create new' ,/*[rank]=*/ 'genus' </v>
      </c>
    </row>
    <row r="1270" spans="1:54" x14ac:dyDescent="0.2">
      <c r="A12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0" s="14">
        <v>1261</v>
      </c>
      <c r="D1270" s="16" t="s">
        <v>3605</v>
      </c>
      <c r="E1270" s="14" t="s">
        <v>5863</v>
      </c>
      <c r="F1270" s="16" t="s">
        <v>5535</v>
      </c>
      <c r="G1270" s="24"/>
      <c r="H1270" s="24"/>
      <c r="I1270" s="24"/>
      <c r="J1270" s="24"/>
      <c r="K1270" s="24"/>
      <c r="L1270" s="24"/>
      <c r="M1270" s="24"/>
      <c r="N1270" s="24"/>
      <c r="O1270" s="24"/>
      <c r="P1270" s="24"/>
      <c r="Q1270" s="24"/>
      <c r="R1270" s="24"/>
      <c r="S1270" s="24"/>
      <c r="T1270" s="24"/>
      <c r="U1270" s="24"/>
      <c r="V1270" s="24"/>
      <c r="X1270" s="6"/>
      <c r="Y1270" s="6"/>
      <c r="Z1270" s="6"/>
      <c r="AA1270" s="6"/>
      <c r="AB1270" s="6"/>
      <c r="AC1270" s="6"/>
      <c r="AD1270" s="6"/>
      <c r="AE1270" s="6"/>
      <c r="AF1270" s="6" t="s">
        <v>247</v>
      </c>
      <c r="AG1270" s="6"/>
      <c r="AH1270" s="6" t="s">
        <v>319</v>
      </c>
      <c r="AI1270" s="6"/>
      <c r="AJ1270" s="6" t="s">
        <v>3622</v>
      </c>
      <c r="AK1270" s="6"/>
      <c r="AL1270" s="6" t="s">
        <v>3623</v>
      </c>
      <c r="AM1270" s="13">
        <v>1</v>
      </c>
      <c r="AN1270" s="6" t="s">
        <v>3624</v>
      </c>
      <c r="AO1270" s="10" t="s">
        <v>3625</v>
      </c>
      <c r="AP1270" s="10" t="s">
        <v>3625</v>
      </c>
      <c r="AQ1270" s="10" t="s">
        <v>1858</v>
      </c>
      <c r="AR1270" s="10" t="s">
        <v>8</v>
      </c>
      <c r="AS1270" s="10" t="s">
        <v>22</v>
      </c>
      <c r="AT1270" s="10" t="s">
        <v>10</v>
      </c>
      <c r="AU1270" s="10" t="s">
        <v>11</v>
      </c>
      <c r="AV1270" s="10"/>
      <c r="AW1270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'1261'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'Toutatisvirus' ,/*[subgenus]=*/NULL,/*[species]=*/ 'Faecalibacterium virus Toutatis' ,/*[isType]=*/ '1' ,/*[exemplarAccessions]=*/ 'MG711466' ,/*[exemplarName]=*/ 'Toutatis' ,/*[abbrev]=*/ 'Toutatis'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0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0" s="60" t="str">
        <f t="shared" ca="1" si="131"/>
        <v>/*[filename]=*/ 'ICTV MSL Release 35 2019 Changes.2.col_mapped.SQLinsert.xlsx' ,/*[sort]=*/ '1261'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0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0" s="60" t="str">
        <f t="shared" si="133"/>
        <v xml:space="preserve">,/*[subclass]=*/NULL,/*[order]=*/ 'Caudovirales' ,/*[suborder]=*/NULL,/*[family]=*/ 'Myoviridae' ,/*[subfamily]=*/NULL,/*[genus]=*/ 'Toutatisvirus' ,/*[subgenus]=*/NULL,/*[species]=*/ 'Faecalibacterium virus Toutatis' ,/*[isType]=*/ '1' ,/*[exemplarAccessions]=*/ 'MG711466' ,/*[exemplarName]=*/ 'Toutatis' ,/*[abbrev]=*/ 'Toutatis' ,/*[exemplarIsolate]=*/ 'nk' ,/*[isComplete]=*/ 'CG' ,/*[molecule]=*/ 'dsDNA' </v>
      </c>
      <c r="BB1270" s="60" t="str">
        <f t="shared" si="134"/>
        <v xml:space="preserve">,/*[change]=*/ 'Create new' ,/*[rank]=*/ 'species' </v>
      </c>
    </row>
    <row r="1271" spans="1:54" x14ac:dyDescent="0.2">
      <c r="A12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1" s="14">
        <v>1262</v>
      </c>
      <c r="D1271" s="16" t="s">
        <v>3605</v>
      </c>
      <c r="E1271" s="14" t="s">
        <v>5863</v>
      </c>
      <c r="F1271" s="16" t="s">
        <v>5535</v>
      </c>
      <c r="G1271" s="24"/>
      <c r="H1271" s="24"/>
      <c r="I1271" s="24"/>
      <c r="J1271" s="24"/>
      <c r="K1271" s="24"/>
      <c r="L1271" s="24"/>
      <c r="M1271" s="24"/>
      <c r="N1271" s="24"/>
      <c r="O1271" s="24"/>
      <c r="P1271" s="24"/>
      <c r="Q1271" s="24"/>
      <c r="R1271" s="24"/>
      <c r="S1271" s="24"/>
      <c r="T1271" s="24"/>
      <c r="U1271" s="24"/>
      <c r="V1271" s="24"/>
      <c r="X1271" s="6"/>
      <c r="Y1271" s="6"/>
      <c r="Z1271" s="6"/>
      <c r="AA1271" s="6"/>
      <c r="AB1271" s="6"/>
      <c r="AC1271" s="6"/>
      <c r="AD1271" s="6"/>
      <c r="AE1271" s="6"/>
      <c r="AF1271" s="6" t="s">
        <v>247</v>
      </c>
      <c r="AG1271" s="6"/>
      <c r="AH1271" s="6" t="s">
        <v>319</v>
      </c>
      <c r="AI1271" s="6"/>
      <c r="AJ1271" s="6" t="s">
        <v>3626</v>
      </c>
      <c r="AK1271" s="6"/>
      <c r="AL1271" s="6"/>
      <c r="AM1271" s="12"/>
      <c r="AN1271" s="6"/>
      <c r="AO1271" s="10"/>
      <c r="AP1271" s="10"/>
      <c r="AQ1271" s="10"/>
      <c r="AR1271" s="10"/>
      <c r="AS1271" s="10"/>
      <c r="AT1271" s="10" t="s">
        <v>10</v>
      </c>
      <c r="AU1271" s="10" t="s">
        <v>13</v>
      </c>
      <c r="AV1271" s="10"/>
      <c r="AW1271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'Brigitvirus'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71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1" s="60" t="str">
        <f t="shared" ca="1" si="131"/>
        <v>/*[filename]=*/ 'ICTV MSL Release 35 2019 Changes.2.col_mapped.SQLinsert.xlsx' ,/*[sort]=*/ '1262'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1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1" s="60" t="str">
        <f t="shared" si="133"/>
        <v>,/*[subclass]=*/NULL,/*[order]=*/ 'Caudovirales' ,/*[suborder]=*/NULL,/*[family]=*/ 'Myoviridae' ,/*[subfamily]=*/NULL,/*[genus]=*/ 'Brigitvirus' ,/*[subgenus]=*/NULL,/*[species]=*/NULL,/*[isType]=*/NULL,/*[exemplarAccessions]=*/NULL,/*[exemplarName]=*/NULL,/*[abbrev]=*/NULL,/*[exemplarIsolate]=*/NULL,/*[isComplete]=*/NULL,/*[molecule]=*/NULL</v>
      </c>
      <c r="BB1271" s="60" t="str">
        <f t="shared" si="134"/>
        <v xml:space="preserve">,/*[change]=*/ 'Create new' ,/*[rank]=*/ 'genus' </v>
      </c>
    </row>
    <row r="1272" spans="1:54" x14ac:dyDescent="0.2">
      <c r="A12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2" s="14">
        <v>1263</v>
      </c>
      <c r="D1272" s="16" t="s">
        <v>3605</v>
      </c>
      <c r="E1272" s="14" t="s">
        <v>5863</v>
      </c>
      <c r="F1272" s="16" t="s">
        <v>5535</v>
      </c>
      <c r="G1272" s="24"/>
      <c r="H1272" s="24"/>
      <c r="I1272" s="24"/>
      <c r="J1272" s="24"/>
      <c r="K1272" s="24"/>
      <c r="L1272" s="24"/>
      <c r="M1272" s="24"/>
      <c r="N1272" s="24"/>
      <c r="O1272" s="24"/>
      <c r="P1272" s="24"/>
      <c r="Q1272" s="24"/>
      <c r="R1272" s="24"/>
      <c r="S1272" s="24"/>
      <c r="T1272" s="24"/>
      <c r="U1272" s="24"/>
      <c r="V1272" s="24"/>
      <c r="X1272" s="6"/>
      <c r="Y1272" s="6"/>
      <c r="Z1272" s="6"/>
      <c r="AA1272" s="6"/>
      <c r="AB1272" s="6"/>
      <c r="AC1272" s="6"/>
      <c r="AD1272" s="6"/>
      <c r="AE1272" s="6"/>
      <c r="AF1272" s="6" t="s">
        <v>247</v>
      </c>
      <c r="AG1272" s="6"/>
      <c r="AH1272" s="6" t="s">
        <v>319</v>
      </c>
      <c r="AI1272" s="6"/>
      <c r="AJ1272" s="6" t="s">
        <v>3626</v>
      </c>
      <c r="AK1272" s="6"/>
      <c r="AL1272" s="6" t="s">
        <v>3627</v>
      </c>
      <c r="AM1272" s="13">
        <v>1</v>
      </c>
      <c r="AN1272" s="6" t="s">
        <v>3628</v>
      </c>
      <c r="AO1272" s="10" t="s">
        <v>3629</v>
      </c>
      <c r="AP1272" s="10" t="s">
        <v>3629</v>
      </c>
      <c r="AQ1272" s="10" t="s">
        <v>1858</v>
      </c>
      <c r="AR1272" s="10" t="s">
        <v>8</v>
      </c>
      <c r="AS1272" s="10" t="s">
        <v>22</v>
      </c>
      <c r="AT1272" s="10" t="s">
        <v>10</v>
      </c>
      <c r="AU1272" s="10" t="s">
        <v>11</v>
      </c>
      <c r="AV1272" s="10"/>
      <c r="AW1272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'Brigitvirus' ,/*[subgenus]=*/NULL,/*[species]=*/ 'Faecalibacterium virus Brigit' ,/*[isType]=*/ '1' ,/*[exemplarAccessions]=*/ 'MG711465' ,/*[exemplarName]=*/ 'Brigit' ,/*[abbrev]=*/ 'Brigit'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2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2" s="60" t="str">
        <f t="shared" ca="1" si="131"/>
        <v>/*[filename]=*/ 'ICTV MSL Release 35 2019 Changes.2.col_mapped.SQLinsert.xlsx' ,/*[sort]=*/ '1263'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2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2" s="60" t="str">
        <f t="shared" si="133"/>
        <v xml:space="preserve">,/*[subclass]=*/NULL,/*[order]=*/ 'Caudovirales' ,/*[suborder]=*/NULL,/*[family]=*/ 'Myoviridae' ,/*[subfamily]=*/NULL,/*[genus]=*/ 'Brigitvirus' ,/*[subgenus]=*/NULL,/*[species]=*/ 'Faecalibacterium virus Brigit' ,/*[isType]=*/ '1' ,/*[exemplarAccessions]=*/ 'MG711465' ,/*[exemplarName]=*/ 'Brigit' ,/*[abbrev]=*/ 'Brigit' ,/*[exemplarIsolate]=*/ 'nk' ,/*[isComplete]=*/ 'CG' ,/*[molecule]=*/ 'dsDNA' </v>
      </c>
      <c r="BB1272" s="60" t="str">
        <f t="shared" si="134"/>
        <v xml:space="preserve">,/*[change]=*/ 'Create new' ,/*[rank]=*/ 'species' </v>
      </c>
    </row>
    <row r="1273" spans="1:54" x14ac:dyDescent="0.2">
      <c r="A12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3" s="14">
        <v>1264</v>
      </c>
      <c r="D1273" s="16" t="s">
        <v>3605</v>
      </c>
      <c r="E1273" s="14" t="s">
        <v>5863</v>
      </c>
      <c r="F1273" s="16" t="s">
        <v>5535</v>
      </c>
      <c r="G1273" s="24"/>
      <c r="H1273" s="24"/>
      <c r="I1273" s="24"/>
      <c r="J1273" s="24"/>
      <c r="K1273" s="24"/>
      <c r="L1273" s="24"/>
      <c r="M1273" s="24"/>
      <c r="N1273" s="24"/>
      <c r="O1273" s="24"/>
      <c r="P1273" s="24"/>
      <c r="Q1273" s="24"/>
      <c r="R1273" s="24"/>
      <c r="S1273" s="24"/>
      <c r="T1273" s="24"/>
      <c r="U1273" s="24"/>
      <c r="V1273" s="24"/>
      <c r="X1273" s="6"/>
      <c r="Y1273" s="6"/>
      <c r="Z1273" s="6"/>
      <c r="AA1273" s="6"/>
      <c r="AB1273" s="6"/>
      <c r="AC1273" s="6"/>
      <c r="AD1273" s="6"/>
      <c r="AE1273" s="6"/>
      <c r="AF1273" s="6" t="s">
        <v>247</v>
      </c>
      <c r="AG1273" s="6"/>
      <c r="AH1273" s="6" t="s">
        <v>248</v>
      </c>
      <c r="AI1273" s="6"/>
      <c r="AJ1273" s="6" t="s">
        <v>3630</v>
      </c>
      <c r="AK1273" s="6"/>
      <c r="AL1273" s="6"/>
      <c r="AM1273" s="12"/>
      <c r="AN1273" s="6"/>
      <c r="AO1273" s="10"/>
      <c r="AP1273" s="10"/>
      <c r="AQ1273" s="6"/>
      <c r="AR1273" s="10"/>
      <c r="AS1273" s="10"/>
      <c r="AT1273" s="10" t="s">
        <v>10</v>
      </c>
      <c r="AU1273" s="10" t="s">
        <v>13</v>
      </c>
      <c r="AV1273" s="10"/>
      <c r="AW1273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'Lughvirus'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73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3" s="60" t="str">
        <f t="shared" ca="1" si="131"/>
        <v>/*[filename]=*/ 'ICTV MSL Release 35 2019 Changes.2.col_mapped.SQLinsert.xlsx' ,/*[sort]=*/ '1264'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3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3" s="60" t="str">
        <f t="shared" si="133"/>
        <v>,/*[subclass]=*/NULL,/*[order]=*/ 'Caudovirales' ,/*[suborder]=*/NULL,/*[family]=*/ 'Siphoviridae' ,/*[subfamily]=*/NULL,/*[genus]=*/ 'Lughvirus' ,/*[subgenus]=*/NULL,/*[species]=*/NULL,/*[isType]=*/NULL,/*[exemplarAccessions]=*/NULL,/*[exemplarName]=*/NULL,/*[abbrev]=*/NULL,/*[exemplarIsolate]=*/NULL,/*[isComplete]=*/NULL,/*[molecule]=*/NULL</v>
      </c>
      <c r="BB1273" s="60" t="str">
        <f t="shared" si="134"/>
        <v xml:space="preserve">,/*[change]=*/ 'Create new' ,/*[rank]=*/ 'genus' </v>
      </c>
    </row>
    <row r="1274" spans="1:54" x14ac:dyDescent="0.2">
      <c r="A12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4" s="14">
        <v>1265</v>
      </c>
      <c r="D1274" s="16" t="s">
        <v>3605</v>
      </c>
      <c r="E1274" s="14" t="s">
        <v>5863</v>
      </c>
      <c r="F1274" s="16" t="s">
        <v>5535</v>
      </c>
      <c r="G1274" s="24"/>
      <c r="H1274" s="24"/>
      <c r="I1274" s="24"/>
      <c r="J1274" s="24"/>
      <c r="K1274" s="24"/>
      <c r="L1274" s="24"/>
      <c r="M1274" s="24"/>
      <c r="N1274" s="24"/>
      <c r="O1274" s="24"/>
      <c r="P1274" s="24"/>
      <c r="Q1274" s="24"/>
      <c r="R1274" s="24"/>
      <c r="S1274" s="24"/>
      <c r="T1274" s="24"/>
      <c r="U1274" s="24"/>
      <c r="V1274" s="24"/>
      <c r="X1274" s="6"/>
      <c r="Y1274" s="6"/>
      <c r="Z1274" s="6"/>
      <c r="AA1274" s="6"/>
      <c r="AB1274" s="6"/>
      <c r="AC1274" s="6"/>
      <c r="AD1274" s="6"/>
      <c r="AE1274" s="6"/>
      <c r="AF1274" s="6" t="s">
        <v>247</v>
      </c>
      <c r="AG1274" s="6"/>
      <c r="AH1274" s="6" t="s">
        <v>248</v>
      </c>
      <c r="AI1274" s="6"/>
      <c r="AJ1274" s="6" t="s">
        <v>3630</v>
      </c>
      <c r="AK1274" s="6"/>
      <c r="AL1274" s="6" t="s">
        <v>3631</v>
      </c>
      <c r="AM1274" s="13">
        <v>1</v>
      </c>
      <c r="AN1274" s="6" t="s">
        <v>3632</v>
      </c>
      <c r="AO1274" s="10" t="s">
        <v>3633</v>
      </c>
      <c r="AP1274" s="10" t="s">
        <v>3633</v>
      </c>
      <c r="AQ1274" s="10" t="s">
        <v>1858</v>
      </c>
      <c r="AR1274" s="10" t="s">
        <v>8</v>
      </c>
      <c r="AS1274" s="10" t="s">
        <v>22</v>
      </c>
      <c r="AT1274" s="10" t="s">
        <v>10</v>
      </c>
      <c r="AU1274" s="10" t="s">
        <v>11</v>
      </c>
      <c r="AV1274" s="10"/>
      <c r="AW1274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'Lughvirus' ,/*[subgenus]=*/NULL,/*[species]=*/ 'Faecalibacterium virus Lugh' ,/*[isType]=*/ '1' ,/*[exemplarAccessions]=*/ 'MG711464' ,/*[exemplarName]=*/ 'Lugh' ,/*[abbrev]=*/ 'Lugh'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4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4" s="60" t="str">
        <f t="shared" ca="1" si="131"/>
        <v>/*[filename]=*/ 'ICTV MSL Release 35 2019 Changes.2.col_mapped.SQLinsert.xlsx' ,/*[sort]=*/ '1265'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4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4" s="60" t="str">
        <f t="shared" si="133"/>
        <v xml:space="preserve">,/*[subclass]=*/NULL,/*[order]=*/ 'Caudovirales' ,/*[suborder]=*/NULL,/*[family]=*/ 'Siphoviridae' ,/*[subfamily]=*/NULL,/*[genus]=*/ 'Lughvirus' ,/*[subgenus]=*/NULL,/*[species]=*/ 'Faecalibacterium virus Lugh' ,/*[isType]=*/ '1' ,/*[exemplarAccessions]=*/ 'MG711464' ,/*[exemplarName]=*/ 'Lugh' ,/*[abbrev]=*/ 'Lugh' ,/*[exemplarIsolate]=*/ 'nk' ,/*[isComplete]=*/ 'CG' ,/*[molecule]=*/ 'dsDNA' </v>
      </c>
      <c r="BB1274" s="60" t="str">
        <f t="shared" si="134"/>
        <v xml:space="preserve">,/*[change]=*/ 'Create new' ,/*[rank]=*/ 'species' </v>
      </c>
    </row>
    <row r="1275" spans="1:54" x14ac:dyDescent="0.2">
      <c r="A12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5" s="14">
        <v>1266</v>
      </c>
      <c r="D1275" s="16" t="s">
        <v>3605</v>
      </c>
      <c r="E1275" s="14" t="s">
        <v>5863</v>
      </c>
      <c r="F1275" s="16" t="s">
        <v>5535</v>
      </c>
      <c r="G1275" s="24"/>
      <c r="H1275" s="24"/>
      <c r="I1275" s="24"/>
      <c r="J1275" s="24"/>
      <c r="K1275" s="24"/>
      <c r="L1275" s="24"/>
      <c r="M1275" s="24"/>
      <c r="N1275" s="24"/>
      <c r="O1275" s="24"/>
      <c r="P1275" s="24"/>
      <c r="Q1275" s="24"/>
      <c r="R1275" s="24"/>
      <c r="S1275" s="24"/>
      <c r="T1275" s="24"/>
      <c r="U1275" s="24"/>
      <c r="V1275" s="24"/>
      <c r="X1275" s="6"/>
      <c r="Y1275" s="6"/>
      <c r="Z1275" s="6"/>
      <c r="AA1275" s="6"/>
      <c r="AB1275" s="6"/>
      <c r="AC1275" s="6"/>
      <c r="AD1275" s="6"/>
      <c r="AE1275" s="6"/>
      <c r="AF1275" s="6" t="s">
        <v>247</v>
      </c>
      <c r="AG1275" s="6"/>
      <c r="AH1275" s="6" t="s">
        <v>248</v>
      </c>
      <c r="AI1275" s="6"/>
      <c r="AJ1275" s="6" t="s">
        <v>3634</v>
      </c>
      <c r="AK1275" s="6"/>
      <c r="AL1275" s="6"/>
      <c r="AM1275" s="12"/>
      <c r="AN1275" s="6"/>
      <c r="AO1275" s="10"/>
      <c r="AP1275" s="10"/>
      <c r="AQ1275" s="10"/>
      <c r="AR1275" s="10"/>
      <c r="AS1275" s="10"/>
      <c r="AT1275" s="10" t="s">
        <v>10</v>
      </c>
      <c r="AU1275" s="10" t="s">
        <v>13</v>
      </c>
      <c r="AV1275" s="10"/>
      <c r="AW1275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'Oengusvirus'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75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5" s="60" t="str">
        <f t="shared" ca="1" si="131"/>
        <v>/*[filename]=*/ 'ICTV MSL Release 35 2019 Changes.2.col_mapped.SQLinsert.xlsx' ,/*[sort]=*/ '1266'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5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5" s="60" t="str">
        <f t="shared" si="133"/>
        <v>,/*[subclass]=*/NULL,/*[order]=*/ 'Caudovirales' ,/*[suborder]=*/NULL,/*[family]=*/ 'Siphoviridae' ,/*[subfamily]=*/NULL,/*[genus]=*/ 'Oengusvirus' ,/*[subgenus]=*/NULL,/*[species]=*/NULL,/*[isType]=*/NULL,/*[exemplarAccessions]=*/NULL,/*[exemplarName]=*/NULL,/*[abbrev]=*/NULL,/*[exemplarIsolate]=*/NULL,/*[isComplete]=*/NULL,/*[molecule]=*/NULL</v>
      </c>
      <c r="BB1275" s="60" t="str">
        <f t="shared" si="134"/>
        <v xml:space="preserve">,/*[change]=*/ 'Create new' ,/*[rank]=*/ 'genus' </v>
      </c>
    </row>
    <row r="1276" spans="1:54" x14ac:dyDescent="0.2">
      <c r="A12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6" s="14">
        <v>1267</v>
      </c>
      <c r="D1276" s="16" t="s">
        <v>3605</v>
      </c>
      <c r="E1276" s="14" t="s">
        <v>5863</v>
      </c>
      <c r="F1276" s="16" t="s">
        <v>5535</v>
      </c>
      <c r="G1276" s="24"/>
      <c r="H1276" s="24"/>
      <c r="I1276" s="24"/>
      <c r="J1276" s="24"/>
      <c r="K1276" s="24"/>
      <c r="L1276" s="24"/>
      <c r="M1276" s="24"/>
      <c r="N1276" s="24"/>
      <c r="O1276" s="24"/>
      <c r="P1276" s="24"/>
      <c r="Q1276" s="24"/>
      <c r="R1276" s="24"/>
      <c r="S1276" s="24"/>
      <c r="T1276" s="24"/>
      <c r="U1276" s="24"/>
      <c r="V1276" s="24"/>
      <c r="X1276" s="6"/>
      <c r="Y1276" s="6"/>
      <c r="Z1276" s="6"/>
      <c r="AA1276" s="6"/>
      <c r="AB1276" s="6"/>
      <c r="AC1276" s="6"/>
      <c r="AD1276" s="6"/>
      <c r="AE1276" s="6"/>
      <c r="AF1276" s="6" t="s">
        <v>247</v>
      </c>
      <c r="AG1276" s="6"/>
      <c r="AH1276" s="6" t="s">
        <v>248</v>
      </c>
      <c r="AI1276" s="6"/>
      <c r="AJ1276" s="6" t="s">
        <v>3634</v>
      </c>
      <c r="AK1276" s="6"/>
      <c r="AL1276" s="6" t="s">
        <v>3635</v>
      </c>
      <c r="AM1276" s="13">
        <v>1</v>
      </c>
      <c r="AN1276" s="6" t="s">
        <v>3636</v>
      </c>
      <c r="AO1276" s="10" t="s">
        <v>3637</v>
      </c>
      <c r="AP1276" s="10" t="s">
        <v>3637</v>
      </c>
      <c r="AQ1276" s="10" t="s">
        <v>1858</v>
      </c>
      <c r="AR1276" s="10" t="s">
        <v>8</v>
      </c>
      <c r="AS1276" s="10" t="s">
        <v>22</v>
      </c>
      <c r="AT1276" s="10" t="s">
        <v>10</v>
      </c>
      <c r="AU1276" s="10" t="s">
        <v>11</v>
      </c>
      <c r="AV1276" s="10"/>
      <c r="AW1276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'Oengusvirus' ,/*[subgenus]=*/NULL,/*[species]=*/ 'Faecalibacterium virus Oengus' ,/*[isType]=*/ '1' ,/*[exemplarAccessions]=*/ 'MG711463' ,/*[exemplarName]=*/ 'Oengus' ,/*[abbrev]=*/ 'Oengus'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6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6" s="60" t="str">
        <f t="shared" ca="1" si="131"/>
        <v>/*[filename]=*/ 'ICTV MSL Release 35 2019 Changes.2.col_mapped.SQLinsert.xlsx' ,/*[sort]=*/ '1267'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6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6" s="60" t="str">
        <f t="shared" si="133"/>
        <v xml:space="preserve">,/*[subclass]=*/NULL,/*[order]=*/ 'Caudovirales' ,/*[suborder]=*/NULL,/*[family]=*/ 'Siphoviridae' ,/*[subfamily]=*/NULL,/*[genus]=*/ 'Oengusvirus' ,/*[subgenus]=*/NULL,/*[species]=*/ 'Faecalibacterium virus Oengus' ,/*[isType]=*/ '1' ,/*[exemplarAccessions]=*/ 'MG711463' ,/*[exemplarName]=*/ 'Oengus' ,/*[abbrev]=*/ 'Oengus' ,/*[exemplarIsolate]=*/ 'nk' ,/*[isComplete]=*/ 'CG' ,/*[molecule]=*/ 'dsDNA' </v>
      </c>
      <c r="BB1276" s="60" t="str">
        <f t="shared" si="134"/>
        <v xml:space="preserve">,/*[change]=*/ 'Create new' ,/*[rank]=*/ 'species' </v>
      </c>
    </row>
    <row r="1277" spans="1:54" x14ac:dyDescent="0.2">
      <c r="A12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7" s="14">
        <v>1268</v>
      </c>
      <c r="D1277" s="16" t="s">
        <v>3638</v>
      </c>
      <c r="E1277" s="14" t="s">
        <v>5864</v>
      </c>
      <c r="F1277" s="16" t="s">
        <v>5536</v>
      </c>
      <c r="G1277" s="24"/>
      <c r="H1277" s="24"/>
      <c r="I1277" s="24"/>
      <c r="J1277" s="24"/>
      <c r="K1277" s="24"/>
      <c r="L1277" s="24"/>
      <c r="M1277" s="24"/>
      <c r="N1277" s="24"/>
      <c r="O1277" s="24"/>
      <c r="P1277" s="24"/>
      <c r="Q1277" s="24"/>
      <c r="R1277" s="24"/>
      <c r="S1277" s="24"/>
      <c r="T1277" s="24"/>
      <c r="U1277" s="24"/>
      <c r="V1277" s="24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 t="s">
        <v>3639</v>
      </c>
      <c r="AI1277" s="6"/>
      <c r="AJ1277" s="6"/>
      <c r="AK1277" s="6"/>
      <c r="AL1277" s="6"/>
      <c r="AM1277" s="6"/>
      <c r="AN1277" s="10"/>
      <c r="AO1277" s="10"/>
      <c r="AP1277" s="6"/>
      <c r="AQ1277" s="6"/>
      <c r="AR1277" s="10"/>
      <c r="AS1277" s="10" t="s">
        <v>22</v>
      </c>
      <c r="AT1277" s="10" t="s">
        <v>10</v>
      </c>
      <c r="AU1277" s="10" t="s">
        <v>39</v>
      </c>
      <c r="AV1277" s="10"/>
      <c r="AW1277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'1268'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'Thaspiviridae' 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'family' /*,_comment='loaded from D:\client\github\ICTVonlineDbLoad\excel_files\[ICTV MSL Release 35 2019 Changes.2.col_mapped.SQLinsert.xlsx]load_next_msl'*/)</v>
      </c>
      <c r="AX1277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7" s="60" t="str">
        <f t="shared" ca="1" si="131"/>
        <v>/*[filename]=*/ 'ICTV MSL Release 35 2019 Changes.2.col_mapped.SQLinsert.xlsx' ,/*[sort]=*/ '1268'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</v>
      </c>
      <c r="AZ1277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7" s="60" t="str">
        <f t="shared" si="133"/>
        <v xml:space="preserve">,/*[subclass]=*/NULL,/*[order]=*/NULL,/*[suborder]=*/NULL,/*[family]=*/ 'Thaspiviridae'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1277" s="60" t="str">
        <f t="shared" si="134"/>
        <v xml:space="preserve">,/*[change]=*/ 'Create new' ,/*[rank]=*/ 'family' </v>
      </c>
    </row>
    <row r="1278" spans="1:54" x14ac:dyDescent="0.2">
      <c r="A12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8" s="14">
        <v>1269</v>
      </c>
      <c r="D1278" s="16" t="s">
        <v>3638</v>
      </c>
      <c r="E1278" s="14" t="s">
        <v>5864</v>
      </c>
      <c r="F1278" s="16" t="s">
        <v>5536</v>
      </c>
      <c r="G1278" s="24"/>
      <c r="H1278" s="24"/>
      <c r="I1278" s="24"/>
      <c r="J1278" s="24"/>
      <c r="K1278" s="24"/>
      <c r="L1278" s="24"/>
      <c r="M1278" s="24"/>
      <c r="N1278" s="24"/>
      <c r="O1278" s="24"/>
      <c r="P1278" s="24"/>
      <c r="Q1278" s="24"/>
      <c r="R1278" s="24"/>
      <c r="S1278" s="24"/>
      <c r="T1278" s="24"/>
      <c r="U1278" s="24"/>
      <c r="V1278" s="24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 t="s">
        <v>3639</v>
      </c>
      <c r="AI1278" s="6"/>
      <c r="AJ1278" s="6" t="s">
        <v>3640</v>
      </c>
      <c r="AK1278" s="6"/>
      <c r="AL1278" s="6"/>
      <c r="AM1278" s="6"/>
      <c r="AN1278" s="10"/>
      <c r="AO1278" s="10"/>
      <c r="AP1278" s="6"/>
      <c r="AQ1278" s="10"/>
      <c r="AR1278" s="10"/>
      <c r="AS1278" s="10" t="s">
        <v>22</v>
      </c>
      <c r="AT1278" s="10" t="s">
        <v>10</v>
      </c>
      <c r="AU1278" s="10" t="s">
        <v>13</v>
      </c>
      <c r="AV1278" s="10"/>
      <c r="AW1278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'1269'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'Thaspiviridae' ,/*[subfamily]=*/NULL,/*[genus]=*/ 'Nitmarvirus'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278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8" s="60" t="str">
        <f t="shared" ca="1" si="131"/>
        <v>/*[filename]=*/ 'ICTV MSL Release 35 2019 Changes.2.col_mapped.SQLinsert.xlsx' ,/*[sort]=*/ '1269'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</v>
      </c>
      <c r="AZ1278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8" s="60" t="str">
        <f t="shared" si="133"/>
        <v xml:space="preserve">,/*[subclass]=*/NULL,/*[order]=*/NULL,/*[suborder]=*/NULL,/*[family]=*/ 'Thaspiviridae' ,/*[subfamily]=*/NULL,/*[genus]=*/ 'Nitmarvirus' ,/*[subgenus]=*/NULL,/*[species]=*/NULL,/*[isType]=*/NULL,/*[exemplarAccessions]=*/NULL,/*[exemplarName]=*/NULL,/*[abbrev]=*/NULL,/*[exemplarIsolate]=*/NULL,/*[isComplete]=*/NULL,/*[molecule]=*/ 'dsDNA' </v>
      </c>
      <c r="BB1278" s="60" t="str">
        <f t="shared" si="134"/>
        <v xml:space="preserve">,/*[change]=*/ 'Create new' ,/*[rank]=*/ 'genus' </v>
      </c>
    </row>
    <row r="1279" spans="1:54" x14ac:dyDescent="0.2">
      <c r="A12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9" s="14">
        <v>1270</v>
      </c>
      <c r="D1279" s="16" t="s">
        <v>3638</v>
      </c>
      <c r="E1279" s="14" t="s">
        <v>5864</v>
      </c>
      <c r="F1279" s="16" t="s">
        <v>5536</v>
      </c>
      <c r="G1279" s="24"/>
      <c r="H1279" s="24"/>
      <c r="I1279" s="24"/>
      <c r="J1279" s="24"/>
      <c r="K1279" s="24"/>
      <c r="L1279" s="24"/>
      <c r="M1279" s="24"/>
      <c r="N1279" s="24"/>
      <c r="O1279" s="24"/>
      <c r="P1279" s="24"/>
      <c r="Q1279" s="24"/>
      <c r="R1279" s="24"/>
      <c r="S1279" s="24"/>
      <c r="T1279" s="24"/>
      <c r="U1279" s="24"/>
      <c r="V1279" s="24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 t="s">
        <v>3639</v>
      </c>
      <c r="AI1279" s="6"/>
      <c r="AJ1279" s="6" t="s">
        <v>3640</v>
      </c>
      <c r="AK1279" s="6"/>
      <c r="AL1279" s="6" t="s">
        <v>3641</v>
      </c>
      <c r="AM1279" s="5">
        <v>1</v>
      </c>
      <c r="AN1279" s="10" t="s">
        <v>3642</v>
      </c>
      <c r="AO1279" s="10" t="s">
        <v>3643</v>
      </c>
      <c r="AP1279" s="6" t="s">
        <v>3644</v>
      </c>
      <c r="AQ1279" s="6" t="s">
        <v>3644</v>
      </c>
      <c r="AR1279" s="10" t="s">
        <v>8</v>
      </c>
      <c r="AS1279" s="10" t="s">
        <v>22</v>
      </c>
      <c r="AT1279" s="10" t="s">
        <v>19</v>
      </c>
      <c r="AU1279" s="10" t="s">
        <v>11</v>
      </c>
      <c r="AV1279" s="10"/>
      <c r="AW1279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'1270'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'Thaspiviridae' ,/*[subfamily]=*/NULL,/*[genus]=*/ 'Nitmarvirus' ,/*[subgenus]=*/NULL,/*[species]=*/ 'Nitmarvirus NSV1' ,/*[isType]=*/ '1' ,/*[exemplarAccessions]=*/ 'MK570053' ,/*[exemplarName]=*/ 'Nitrosopumilus spindle-shaped virus 1' ,/*[abbrev]=*/ 'NSV1' ,/*[exemplarIsolate]=*/ 'NSV1'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79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9" s="60" t="str">
        <f t="shared" ca="1" si="131"/>
        <v>/*[filename]=*/ 'ICTV MSL Release 35 2019 Changes.2.col_mapped.SQLinsert.xlsx' ,/*[sort]=*/ '1270'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</v>
      </c>
      <c r="AZ1279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9" s="60" t="str">
        <f t="shared" si="133"/>
        <v xml:space="preserve">,/*[subclass]=*/NULL,/*[order]=*/NULL,/*[suborder]=*/NULL,/*[family]=*/ 'Thaspiviridae' ,/*[subfamily]=*/NULL,/*[genus]=*/ 'Nitmarvirus' ,/*[subgenus]=*/NULL,/*[species]=*/ 'Nitmarvirus NSV1' ,/*[isType]=*/ '1' ,/*[exemplarAccessions]=*/ 'MK570053' ,/*[exemplarName]=*/ 'Nitrosopumilus spindle-shaped virus 1' ,/*[abbrev]=*/ 'NSV1' ,/*[exemplarIsolate]=*/ 'NSV1' ,/*[isComplete]=*/ 'CG' ,/*[molecule]=*/ 'dsDNA' </v>
      </c>
      <c r="BB1279" s="60" t="str">
        <f t="shared" si="134"/>
        <v xml:space="preserve">,/*[change]=*/ 'Create new; assign as type species' ,/*[rank]=*/ 'species' </v>
      </c>
    </row>
    <row r="1280" spans="1:54" x14ac:dyDescent="0.2">
      <c r="A12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0" s="14">
        <v>1271</v>
      </c>
      <c r="D1280" s="16" t="s">
        <v>3645</v>
      </c>
      <c r="E1280" s="14" t="s">
        <v>5865</v>
      </c>
      <c r="F1280" s="16" t="s">
        <v>5537</v>
      </c>
      <c r="G1280" s="24"/>
      <c r="H1280" s="24"/>
      <c r="I1280" s="24"/>
      <c r="J1280" s="24"/>
      <c r="K1280" s="24"/>
      <c r="L1280" s="24"/>
      <c r="M1280" s="24"/>
      <c r="N1280" s="24"/>
      <c r="O1280" s="24"/>
      <c r="P1280" s="24"/>
      <c r="Q1280" s="24"/>
      <c r="R1280" s="24"/>
      <c r="S1280" s="24"/>
      <c r="T1280" s="24"/>
      <c r="U1280" s="24"/>
      <c r="V1280" s="24"/>
      <c r="X1280" s="6"/>
      <c r="Y1280" s="6"/>
      <c r="Z1280" s="6"/>
      <c r="AA1280" s="6"/>
      <c r="AB1280" s="6"/>
      <c r="AC1280" s="6"/>
      <c r="AD1280" s="6"/>
      <c r="AE1280" s="6"/>
      <c r="AF1280" s="6" t="s">
        <v>247</v>
      </c>
      <c r="AG1280" s="6"/>
      <c r="AH1280" s="6" t="s">
        <v>248</v>
      </c>
      <c r="AI1280" s="6"/>
      <c r="AJ1280" s="6" t="s">
        <v>3646</v>
      </c>
      <c r="AK1280" s="6"/>
      <c r="AL1280" s="6"/>
      <c r="AM1280" s="6"/>
      <c r="AN1280" s="10"/>
      <c r="AO1280" s="10"/>
      <c r="AP1280" s="6"/>
      <c r="AQ1280" s="10"/>
      <c r="AR1280" s="10"/>
      <c r="AS1280" s="10"/>
      <c r="AT1280" s="10" t="s">
        <v>10</v>
      </c>
      <c r="AU1280" s="10" t="s">
        <v>13</v>
      </c>
      <c r="AV1280" s="10"/>
      <c r="AW1280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'1271'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'Yangvirus'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0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0" s="60" t="str">
        <f t="shared" ca="1" si="131"/>
        <v>/*[filename]=*/ 'ICTV MSL Release 35 2019 Changes.2.col_mapped.SQLinsert.xlsx' ,/*[sort]=*/ '1271'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0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0" s="60" t="str">
        <f t="shared" si="133"/>
        <v>,/*[subclass]=*/NULL,/*[order]=*/ 'Caudovirales' ,/*[suborder]=*/NULL,/*[family]=*/ 'Siphoviridae' ,/*[subfamily]=*/NULL,/*[genus]=*/ 'Yangvirus' ,/*[subgenus]=*/NULL,/*[species]=*/NULL,/*[isType]=*/NULL,/*[exemplarAccessions]=*/NULL,/*[exemplarName]=*/NULL,/*[abbrev]=*/NULL,/*[exemplarIsolate]=*/NULL,/*[isComplete]=*/NULL,/*[molecule]=*/NULL</v>
      </c>
      <c r="BB1280" s="60" t="str">
        <f t="shared" si="134"/>
        <v xml:space="preserve">,/*[change]=*/ 'Create new' ,/*[rank]=*/ 'genus' </v>
      </c>
    </row>
    <row r="1281" spans="1:54" x14ac:dyDescent="0.2">
      <c r="A12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1" s="14">
        <v>1272</v>
      </c>
      <c r="D1281" s="16" t="s">
        <v>3645</v>
      </c>
      <c r="E1281" s="14" t="s">
        <v>5865</v>
      </c>
      <c r="F1281" s="16" t="s">
        <v>5537</v>
      </c>
      <c r="G1281" s="24"/>
      <c r="H1281" s="24"/>
      <c r="I1281" s="24"/>
      <c r="J1281" s="24"/>
      <c r="K1281" s="24"/>
      <c r="L1281" s="24"/>
      <c r="M1281" s="24"/>
      <c r="N1281" s="24"/>
      <c r="O1281" s="24"/>
      <c r="P1281" s="24"/>
      <c r="Q1281" s="24"/>
      <c r="R1281" s="24"/>
      <c r="S1281" s="24"/>
      <c r="T1281" s="24"/>
      <c r="U1281" s="24"/>
      <c r="V1281" s="24"/>
      <c r="X1281" s="6"/>
      <c r="Y1281" s="6"/>
      <c r="Z1281" s="6"/>
      <c r="AA1281" s="6"/>
      <c r="AB1281" s="6"/>
      <c r="AC1281" s="6"/>
      <c r="AD1281" s="6"/>
      <c r="AE1281" s="6"/>
      <c r="AF1281" s="6" t="s">
        <v>247</v>
      </c>
      <c r="AG1281" s="6"/>
      <c r="AH1281" s="6" t="s">
        <v>248</v>
      </c>
      <c r="AI1281" s="6"/>
      <c r="AJ1281" s="6" t="s">
        <v>3646</v>
      </c>
      <c r="AK1281" s="6"/>
      <c r="AL1281" s="6" t="s">
        <v>3647</v>
      </c>
      <c r="AM1281" s="5">
        <v>1</v>
      </c>
      <c r="AN1281" s="10" t="s">
        <v>3648</v>
      </c>
      <c r="AO1281" s="10" t="s">
        <v>3649</v>
      </c>
      <c r="AP1281" s="6"/>
      <c r="AQ1281" s="10"/>
      <c r="AR1281" s="10" t="s">
        <v>8</v>
      </c>
      <c r="AS1281" s="10" t="s">
        <v>22</v>
      </c>
      <c r="AT1281" s="10" t="s">
        <v>19</v>
      </c>
      <c r="AU1281" s="10" t="s">
        <v>11</v>
      </c>
      <c r="AV1281" s="10"/>
      <c r="AW1281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'1272'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'Yangvirus' ,/*[subgenus]=*/NULL,/*[species]=*/ 'Arthobacter virus Yang' ,/*[isType]=*/ '1' ,/*[exemplarAccessions]=*/ 'MH834629.1' ,/*[exemplarName]=*/ 'Arthobacter phage Yang'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1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1" s="60" t="str">
        <f t="shared" ca="1" si="131"/>
        <v>/*[filename]=*/ 'ICTV MSL Release 35 2019 Changes.2.col_mapped.SQLinsert.xlsx' ,/*[sort]=*/ '1272'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1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1" s="60" t="str">
        <f t="shared" si="133"/>
        <v xml:space="preserve">,/*[subclass]=*/NULL,/*[order]=*/ 'Caudovirales' ,/*[suborder]=*/NULL,/*[family]=*/ 'Siphoviridae' ,/*[subfamily]=*/NULL,/*[genus]=*/ 'Yangvirus' ,/*[subgenus]=*/NULL,/*[species]=*/ 'Arthobacter virus Yang' ,/*[isType]=*/ '1' ,/*[exemplarAccessions]=*/ 'MH834629.1' ,/*[exemplarName]=*/ 'Arthobacter phage Yang' ,/*[abbrev]=*/NULL,/*[exemplarIsolate]=*/NULL,/*[isComplete]=*/ 'CG' ,/*[molecule]=*/ 'dsDNA' </v>
      </c>
      <c r="BB1281" s="60" t="str">
        <f t="shared" si="134"/>
        <v xml:space="preserve">,/*[change]=*/ 'Create new; assign as type species' ,/*[rank]=*/ 'species' </v>
      </c>
    </row>
    <row r="1282" spans="1:54" x14ac:dyDescent="0.2">
      <c r="A12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2" s="14">
        <v>1273</v>
      </c>
      <c r="D1282" s="16" t="s">
        <v>3645</v>
      </c>
      <c r="E1282" s="14" t="s">
        <v>5865</v>
      </c>
      <c r="F1282" s="16" t="s">
        <v>5537</v>
      </c>
      <c r="G1282" s="24"/>
      <c r="H1282" s="24"/>
      <c r="I1282" s="24"/>
      <c r="J1282" s="24"/>
      <c r="K1282" s="24"/>
      <c r="L1282" s="24"/>
      <c r="M1282" s="24"/>
      <c r="N1282" s="24"/>
      <c r="O1282" s="24"/>
      <c r="P1282" s="24"/>
      <c r="Q1282" s="24"/>
      <c r="R1282" s="24"/>
      <c r="S1282" s="24"/>
      <c r="T1282" s="24"/>
      <c r="U1282" s="24"/>
      <c r="V1282" s="24"/>
      <c r="X1282" s="6"/>
      <c r="Y1282" s="6"/>
      <c r="Z1282" s="6"/>
      <c r="AA1282" s="6"/>
      <c r="AB1282" s="6"/>
      <c r="AC1282" s="6"/>
      <c r="AD1282" s="6"/>
      <c r="AE1282" s="6"/>
      <c r="AF1282" s="6" t="s">
        <v>247</v>
      </c>
      <c r="AG1282" s="6"/>
      <c r="AH1282" s="6" t="s">
        <v>248</v>
      </c>
      <c r="AI1282" s="6"/>
      <c r="AJ1282" s="6" t="s">
        <v>3650</v>
      </c>
      <c r="AK1282" s="6"/>
      <c r="AL1282" s="6"/>
      <c r="AM1282" s="6"/>
      <c r="AN1282" s="10"/>
      <c r="AO1282" s="10"/>
      <c r="AP1282" s="6"/>
      <c r="AQ1282" s="10"/>
      <c r="AR1282" s="10"/>
      <c r="AS1282" s="10"/>
      <c r="AT1282" s="10" t="s">
        <v>10</v>
      </c>
      <c r="AU1282" s="10" t="s">
        <v>13</v>
      </c>
      <c r="AV1282" s="10"/>
      <c r="AW1282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'1273'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'Liebevirus'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2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2" s="60" t="str">
        <f t="shared" ca="1" si="131"/>
        <v>/*[filename]=*/ 'ICTV MSL Release 35 2019 Changes.2.col_mapped.SQLinsert.xlsx' ,/*[sort]=*/ '1273'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2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2" s="60" t="str">
        <f t="shared" si="133"/>
        <v>,/*[subclass]=*/NULL,/*[order]=*/ 'Caudovirales' ,/*[suborder]=*/NULL,/*[family]=*/ 'Siphoviridae' ,/*[subfamily]=*/NULL,/*[genus]=*/ 'Liebevirus' ,/*[subgenus]=*/NULL,/*[species]=*/NULL,/*[isType]=*/NULL,/*[exemplarAccessions]=*/NULL,/*[exemplarName]=*/NULL,/*[abbrev]=*/NULL,/*[exemplarIsolate]=*/NULL,/*[isComplete]=*/NULL,/*[molecule]=*/NULL</v>
      </c>
      <c r="BB1282" s="60" t="str">
        <f t="shared" si="134"/>
        <v xml:space="preserve">,/*[change]=*/ 'Create new' ,/*[rank]=*/ 'genus' </v>
      </c>
    </row>
    <row r="1283" spans="1:54" x14ac:dyDescent="0.2">
      <c r="A12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3" s="14">
        <v>1274</v>
      </c>
      <c r="D1283" s="16" t="s">
        <v>3645</v>
      </c>
      <c r="E1283" s="14" t="s">
        <v>5865</v>
      </c>
      <c r="F1283" s="16" t="s">
        <v>5537</v>
      </c>
      <c r="G1283" s="24"/>
      <c r="H1283" s="24"/>
      <c r="I1283" s="24"/>
      <c r="J1283" s="24"/>
      <c r="K1283" s="24"/>
      <c r="L1283" s="24"/>
      <c r="M1283" s="24"/>
      <c r="N1283" s="24"/>
      <c r="O1283" s="24"/>
      <c r="P1283" s="24"/>
      <c r="Q1283" s="24"/>
      <c r="R1283" s="24"/>
      <c r="S1283" s="24"/>
      <c r="T1283" s="24"/>
      <c r="U1283" s="24"/>
      <c r="V1283" s="24"/>
      <c r="X1283" s="6"/>
      <c r="Y1283" s="6"/>
      <c r="Z1283" s="6"/>
      <c r="AA1283" s="6"/>
      <c r="AB1283" s="6"/>
      <c r="AC1283" s="6"/>
      <c r="AD1283" s="6"/>
      <c r="AE1283" s="6"/>
      <c r="AF1283" s="6" t="s">
        <v>247</v>
      </c>
      <c r="AG1283" s="6"/>
      <c r="AH1283" s="6" t="s">
        <v>248</v>
      </c>
      <c r="AI1283" s="6"/>
      <c r="AJ1283" s="6" t="s">
        <v>3650</v>
      </c>
      <c r="AK1283" s="6"/>
      <c r="AL1283" s="6" t="s">
        <v>3651</v>
      </c>
      <c r="AM1283" s="5">
        <v>1</v>
      </c>
      <c r="AN1283" s="10" t="s">
        <v>3652</v>
      </c>
      <c r="AO1283" s="10" t="s">
        <v>3653</v>
      </c>
      <c r="AP1283" s="6"/>
      <c r="AQ1283" s="10"/>
      <c r="AR1283" s="10" t="s">
        <v>8</v>
      </c>
      <c r="AS1283" s="10" t="s">
        <v>22</v>
      </c>
      <c r="AT1283" s="10" t="s">
        <v>19</v>
      </c>
      <c r="AU1283" s="10" t="s">
        <v>11</v>
      </c>
      <c r="AV1283" s="10"/>
      <c r="AW1283" s="60" t="str">
        <f t="shared" ca="1" si="12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'1274'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'Liebevirus' ,/*[subgenus]=*/NULL,/*[species]=*/ 'Arthobacter virus Liebe' ,/*[isType]=*/ '1' ,/*[exemplarAccessions]=*/ 'MK061413.1' ,/*[exemplarName]=*/ 'Arthobacter phage Liebe'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3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3" s="60" t="str">
        <f t="shared" ca="1" si="131"/>
        <v>/*[filename]=*/ 'ICTV MSL Release 35 2019 Changes.2.col_mapped.SQLinsert.xlsx' ,/*[sort]=*/ '1274'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3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3" s="60" t="str">
        <f t="shared" si="133"/>
        <v xml:space="preserve">,/*[subclass]=*/NULL,/*[order]=*/ 'Caudovirales' ,/*[suborder]=*/NULL,/*[family]=*/ 'Siphoviridae' ,/*[subfamily]=*/NULL,/*[genus]=*/ 'Liebevirus' ,/*[subgenus]=*/NULL,/*[species]=*/ 'Arthobacter virus Liebe' ,/*[isType]=*/ '1' ,/*[exemplarAccessions]=*/ 'MK061413.1' ,/*[exemplarName]=*/ 'Arthobacter phage Liebe' ,/*[abbrev]=*/NULL,/*[exemplarIsolate]=*/NULL,/*[isComplete]=*/ 'CG' ,/*[molecule]=*/ 'dsDNA' </v>
      </c>
      <c r="BB1283" s="60" t="str">
        <f t="shared" si="134"/>
        <v xml:space="preserve">,/*[change]=*/ 'Create new; assign as type species' ,/*[rank]=*/ 'species' </v>
      </c>
    </row>
    <row r="1284" spans="1:54" x14ac:dyDescent="0.2">
      <c r="A12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4" s="14">
        <v>1275</v>
      </c>
      <c r="D1284" s="16" t="s">
        <v>3645</v>
      </c>
      <c r="E1284" s="14" t="s">
        <v>5865</v>
      </c>
      <c r="F1284" s="16" t="s">
        <v>5537</v>
      </c>
      <c r="G1284" s="24"/>
      <c r="H1284" s="24"/>
      <c r="I1284" s="24"/>
      <c r="J1284" s="24"/>
      <c r="K1284" s="24"/>
      <c r="L1284" s="24"/>
      <c r="M1284" s="24"/>
      <c r="N1284" s="24"/>
      <c r="O1284" s="24"/>
      <c r="P1284" s="24"/>
      <c r="Q1284" s="24"/>
      <c r="R1284" s="24"/>
      <c r="S1284" s="24"/>
      <c r="T1284" s="24"/>
      <c r="U1284" s="24"/>
      <c r="V1284" s="24"/>
      <c r="X1284" s="6"/>
      <c r="Y1284" s="6"/>
      <c r="Z1284" s="6"/>
      <c r="AA1284" s="6"/>
      <c r="AB1284" s="6"/>
      <c r="AC1284" s="6"/>
      <c r="AD1284" s="6"/>
      <c r="AE1284" s="6"/>
      <c r="AF1284" s="6" t="s">
        <v>247</v>
      </c>
      <c r="AG1284" s="6"/>
      <c r="AH1284" s="6" t="s">
        <v>248</v>
      </c>
      <c r="AI1284" s="6"/>
      <c r="AJ1284" s="6" t="s">
        <v>3654</v>
      </c>
      <c r="AK1284" s="6"/>
      <c r="AL1284" s="6"/>
      <c r="AM1284" s="6"/>
      <c r="AN1284" s="10"/>
      <c r="AO1284" s="10"/>
      <c r="AP1284" s="6"/>
      <c r="AQ1284" s="10"/>
      <c r="AR1284" s="10"/>
      <c r="AS1284" s="10"/>
      <c r="AT1284" s="10" t="s">
        <v>10</v>
      </c>
      <c r="AU1284" s="10" t="s">
        <v>13</v>
      </c>
      <c r="AV1284" s="10"/>
      <c r="AW1284" s="60" t="str">
        <f t="shared" ref="AW1284:AW1347" ca="1" si="135">CLEAN(
CONCATENATE(
"insert into [",MID(AW$1,4,100),"] (",
      AX1284,
      "/* "",[_comments]"" */ ",
") values (",
AY1284,AZ1284,BA1284,BB1284,
CONCATENATE("/*,_comment='loaded from ",SUBSTITUTE(CELL("filename",AX1283),"'","''"),"'*/"),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'1275'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'Manhattanvirus'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4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4" s="60" t="str">
        <f t="shared" ca="1" si="131"/>
        <v>/*[filename]=*/ 'ICTV MSL Release 35 2019 Changes.2.col_mapped.SQLinsert.xlsx' ,/*[sort]=*/ '1275'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4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4" s="60" t="str">
        <f t="shared" si="133"/>
        <v>,/*[subclass]=*/NULL,/*[order]=*/ 'Caudovirales' ,/*[suborder]=*/NULL,/*[family]=*/ 'Siphoviridae' ,/*[subfamily]=*/NULL,/*[genus]=*/ 'Manhattanvirus' ,/*[subgenus]=*/NULL,/*[species]=*/NULL,/*[isType]=*/NULL,/*[exemplarAccessions]=*/NULL,/*[exemplarName]=*/NULL,/*[abbrev]=*/NULL,/*[exemplarIsolate]=*/NULL,/*[isComplete]=*/NULL,/*[molecule]=*/NULL</v>
      </c>
      <c r="BB1284" s="60" t="str">
        <f t="shared" si="134"/>
        <v xml:space="preserve">,/*[change]=*/ 'Create new' ,/*[rank]=*/ 'genus' </v>
      </c>
    </row>
    <row r="1285" spans="1:54" x14ac:dyDescent="0.2">
      <c r="A12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5" s="14">
        <v>1276</v>
      </c>
      <c r="D1285" s="16" t="s">
        <v>3645</v>
      </c>
      <c r="E1285" s="14" t="s">
        <v>5865</v>
      </c>
      <c r="F1285" s="16" t="s">
        <v>5537</v>
      </c>
      <c r="G1285" s="24"/>
      <c r="H1285" s="24"/>
      <c r="I1285" s="24"/>
      <c r="J1285" s="24"/>
      <c r="K1285" s="24"/>
      <c r="L1285" s="24"/>
      <c r="M1285" s="24"/>
      <c r="N1285" s="24"/>
      <c r="O1285" s="24"/>
      <c r="P1285" s="24"/>
      <c r="Q1285" s="24"/>
      <c r="R1285" s="24"/>
      <c r="S1285" s="24"/>
      <c r="T1285" s="24"/>
      <c r="U1285" s="24"/>
      <c r="V1285" s="24"/>
      <c r="X1285" s="6"/>
      <c r="Y1285" s="6"/>
      <c r="Z1285" s="6"/>
      <c r="AA1285" s="6"/>
      <c r="AB1285" s="6"/>
      <c r="AC1285" s="6"/>
      <c r="AD1285" s="6"/>
      <c r="AE1285" s="6"/>
      <c r="AF1285" s="6" t="s">
        <v>247</v>
      </c>
      <c r="AG1285" s="6"/>
      <c r="AH1285" s="6" t="s">
        <v>248</v>
      </c>
      <c r="AI1285" s="6"/>
      <c r="AJ1285" s="6" t="s">
        <v>3654</v>
      </c>
      <c r="AK1285" s="6"/>
      <c r="AL1285" s="6" t="s">
        <v>3655</v>
      </c>
      <c r="AM1285" s="5">
        <v>1</v>
      </c>
      <c r="AN1285" s="10" t="s">
        <v>3656</v>
      </c>
      <c r="AO1285" s="10" t="s">
        <v>3657</v>
      </c>
      <c r="AP1285" s="6"/>
      <c r="AQ1285" s="10"/>
      <c r="AR1285" s="10" t="s">
        <v>8</v>
      </c>
      <c r="AS1285" s="10" t="s">
        <v>22</v>
      </c>
      <c r="AT1285" s="10" t="s">
        <v>19</v>
      </c>
      <c r="AU1285" s="10" t="s">
        <v>11</v>
      </c>
      <c r="AV1285" s="10"/>
      <c r="AW1285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'1276'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'Manhattanvirus' ,/*[subgenus]=*/NULL,/*[species]=*/ 'Arthrobacter virus DrManhattan' ,/*[isType]=*/ '1' ,/*[exemplarAccessions]=*/ 'MH834610.1' ,/*[exemplarName]=*/ 'Arthrobacter phage DrManhattan'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5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5" s="60" t="str">
        <f t="shared" ca="1" si="131"/>
        <v>/*[filename]=*/ 'ICTV MSL Release 35 2019 Changes.2.col_mapped.SQLinsert.xlsx' ,/*[sort]=*/ '1276'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5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5" s="60" t="str">
        <f t="shared" si="133"/>
        <v xml:space="preserve">,/*[subclass]=*/NULL,/*[order]=*/ 'Caudovirales' ,/*[suborder]=*/NULL,/*[family]=*/ 'Siphoviridae' ,/*[subfamily]=*/NULL,/*[genus]=*/ 'Manhattanvirus' ,/*[subgenus]=*/NULL,/*[species]=*/ 'Arthrobacter virus DrManhattan' ,/*[isType]=*/ '1' ,/*[exemplarAccessions]=*/ 'MH834610.1' ,/*[exemplarName]=*/ 'Arthrobacter phage DrManhattan' ,/*[abbrev]=*/NULL,/*[exemplarIsolate]=*/NULL,/*[isComplete]=*/ 'CG' ,/*[molecule]=*/ 'dsDNA' </v>
      </c>
      <c r="BB1285" s="60" t="str">
        <f t="shared" si="134"/>
        <v xml:space="preserve">,/*[change]=*/ 'Create new; assign as type species' ,/*[rank]=*/ 'species' </v>
      </c>
    </row>
    <row r="1286" spans="1:54" x14ac:dyDescent="0.2">
      <c r="A12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6" s="14">
        <v>1277</v>
      </c>
      <c r="D1286" s="16" t="s">
        <v>3658</v>
      </c>
      <c r="E1286" s="14" t="s">
        <v>5866</v>
      </c>
      <c r="F1286" s="16" t="s">
        <v>5538</v>
      </c>
      <c r="G1286" s="24"/>
      <c r="H1286" s="24"/>
      <c r="I1286" s="24"/>
      <c r="J1286" s="24"/>
      <c r="K1286" s="24"/>
      <c r="L1286" s="24"/>
      <c r="M1286" s="24"/>
      <c r="N1286" s="24"/>
      <c r="O1286" s="24"/>
      <c r="P1286" s="24"/>
      <c r="Q1286" s="24"/>
      <c r="R1286" s="24"/>
      <c r="S1286" s="24"/>
      <c r="T1286" s="24"/>
      <c r="U1286" s="24"/>
      <c r="V1286" s="24"/>
      <c r="X1286" s="6"/>
      <c r="Y1286" s="6"/>
      <c r="Z1286" s="6"/>
      <c r="AA1286" s="6"/>
      <c r="AB1286" s="6"/>
      <c r="AC1286" s="6"/>
      <c r="AD1286" s="6"/>
      <c r="AE1286" s="6"/>
      <c r="AF1286" s="6" t="s">
        <v>247</v>
      </c>
      <c r="AG1286" s="6"/>
      <c r="AH1286" s="6" t="s">
        <v>248</v>
      </c>
      <c r="AI1286" s="6"/>
      <c r="AJ1286" s="6" t="s">
        <v>3659</v>
      </c>
      <c r="AK1286" s="6"/>
      <c r="AL1286" s="6"/>
      <c r="AM1286" s="6"/>
      <c r="AN1286" s="10"/>
      <c r="AO1286" s="10"/>
      <c r="AP1286" s="6"/>
      <c r="AQ1286" s="10"/>
      <c r="AR1286" s="10"/>
      <c r="AS1286" s="10"/>
      <c r="AT1286" s="10" t="s">
        <v>10</v>
      </c>
      <c r="AU1286" s="10" t="s">
        <v>13</v>
      </c>
      <c r="AV1286" s="10"/>
      <c r="AW1286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'1277'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6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6" s="60" t="str">
        <f t="shared" ca="1" si="131"/>
        <v>/*[filename]=*/ 'ICTV MSL Release 35 2019 Changes.2.col_mapped.SQLinsert.xlsx' ,/*[sort]=*/ '1277'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6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6" s="60" t="str">
        <f t="shared" si="133"/>
        <v>,/*[subclass]=*/NULL,/*[order]=*/ 'Caudovirales' ,/*[suborder]=*/NULL,/*[family]=*/ 'Siphoviridae' ,/*[subfamily]=*/NULL,/*[genus]=*/ 'Vojvodinavirus' ,/*[subgenus]=*/NULL,/*[species]=*/NULL,/*[isType]=*/NULL,/*[exemplarAccessions]=*/NULL,/*[exemplarName]=*/NULL,/*[abbrev]=*/NULL,/*[exemplarIsolate]=*/NULL,/*[isComplete]=*/NULL,/*[molecule]=*/NULL</v>
      </c>
      <c r="BB1286" s="60" t="str">
        <f t="shared" si="134"/>
        <v xml:space="preserve">,/*[change]=*/ 'Create new' ,/*[rank]=*/ 'genus' </v>
      </c>
    </row>
    <row r="1287" spans="1:54" x14ac:dyDescent="0.2">
      <c r="A12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7" s="14">
        <v>1278</v>
      </c>
      <c r="D1287" s="16" t="s">
        <v>3658</v>
      </c>
      <c r="E1287" s="14" t="s">
        <v>5866</v>
      </c>
      <c r="F1287" s="16" t="s">
        <v>5538</v>
      </c>
      <c r="G1287" s="24"/>
      <c r="H1287" s="24"/>
      <c r="I1287" s="24"/>
      <c r="J1287" s="24"/>
      <c r="K1287" s="24"/>
      <c r="L1287" s="24"/>
      <c r="M1287" s="24"/>
      <c r="N1287" s="24"/>
      <c r="O1287" s="24"/>
      <c r="P1287" s="24"/>
      <c r="Q1287" s="24"/>
      <c r="R1287" s="24"/>
      <c r="S1287" s="24"/>
      <c r="T1287" s="24"/>
      <c r="U1287" s="24"/>
      <c r="V1287" s="24"/>
      <c r="X1287" s="6"/>
      <c r="Y1287" s="6"/>
      <c r="Z1287" s="6"/>
      <c r="AA1287" s="6"/>
      <c r="AB1287" s="6"/>
      <c r="AC1287" s="6"/>
      <c r="AD1287" s="6"/>
      <c r="AE1287" s="6"/>
      <c r="AF1287" s="6" t="s">
        <v>247</v>
      </c>
      <c r="AG1287" s="6"/>
      <c r="AH1287" s="6" t="s">
        <v>248</v>
      </c>
      <c r="AI1287" s="6"/>
      <c r="AJ1287" s="6" t="s">
        <v>3659</v>
      </c>
      <c r="AK1287" s="6"/>
      <c r="AL1287" s="6" t="s">
        <v>3660</v>
      </c>
      <c r="AM1287" s="5">
        <v>1</v>
      </c>
      <c r="AN1287" s="10" t="s">
        <v>3661</v>
      </c>
      <c r="AO1287" s="10" t="s">
        <v>3662</v>
      </c>
      <c r="AP1287" s="6"/>
      <c r="AQ1287" s="10"/>
      <c r="AR1287" s="10" t="s">
        <v>8</v>
      </c>
      <c r="AS1287" s="10" t="s">
        <v>22</v>
      </c>
      <c r="AT1287" s="10" t="s">
        <v>19</v>
      </c>
      <c r="AU1287" s="10" t="s">
        <v>11</v>
      </c>
      <c r="AV1287" s="10"/>
      <c r="AW1287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'1278'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CN2' ,/*[isType]=*/ '1' ,/*[exemplarAccessions]=*/ 'KY000219.1' ,/*[exemplarName]=*/ 'Bordetella phage CN2'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7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7" s="60" t="str">
        <f t="shared" ca="1" si="131"/>
        <v>/*[filename]=*/ 'ICTV MSL Release 35 2019 Changes.2.col_mapped.SQLinsert.xlsx' ,/*[sort]=*/ '1278'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7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7" s="60" t="str">
        <f t="shared" si="133"/>
        <v xml:space="preserve">,/*[subclass]=*/NULL,/*[order]=*/ 'Caudovirales' ,/*[suborder]=*/NULL,/*[family]=*/ 'Siphoviridae' ,/*[subfamily]=*/NULL,/*[genus]=*/ 'Vojvodinavirus' ,/*[subgenus]=*/NULL,/*[species]=*/ 'Bordetella virus CN2' ,/*[isType]=*/ '1' ,/*[exemplarAccessions]=*/ 'KY000219.1' ,/*[exemplarName]=*/ 'Bordetella phage CN2' ,/*[abbrev]=*/NULL,/*[exemplarIsolate]=*/NULL,/*[isComplete]=*/ 'CG' ,/*[molecule]=*/ 'dsDNA' </v>
      </c>
      <c r="BB1287" s="60" t="str">
        <f t="shared" si="134"/>
        <v xml:space="preserve">,/*[change]=*/ 'Create new; assign as type species' ,/*[rank]=*/ 'species' </v>
      </c>
    </row>
    <row r="1288" spans="1:54" x14ac:dyDescent="0.2">
      <c r="A12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8" s="14">
        <v>1279</v>
      </c>
      <c r="D1288" s="16" t="s">
        <v>3658</v>
      </c>
      <c r="E1288" s="14" t="s">
        <v>5866</v>
      </c>
      <c r="F1288" s="16" t="s">
        <v>5538</v>
      </c>
      <c r="G1288" s="24"/>
      <c r="H1288" s="24"/>
      <c r="I1288" s="24"/>
      <c r="J1288" s="24"/>
      <c r="K1288" s="24"/>
      <c r="L1288" s="24"/>
      <c r="M1288" s="24"/>
      <c r="N1288" s="24"/>
      <c r="O1288" s="24"/>
      <c r="P1288" s="24"/>
      <c r="Q1288" s="24"/>
      <c r="R1288" s="24"/>
      <c r="S1288" s="24"/>
      <c r="T1288" s="24"/>
      <c r="U1288" s="24"/>
      <c r="V1288" s="24"/>
      <c r="X1288" s="6"/>
      <c r="Y1288" s="6"/>
      <c r="Z1288" s="6"/>
      <c r="AA1288" s="6"/>
      <c r="AB1288" s="6"/>
      <c r="AC1288" s="6"/>
      <c r="AD1288" s="6"/>
      <c r="AE1288" s="6"/>
      <c r="AF1288" s="6" t="s">
        <v>247</v>
      </c>
      <c r="AG1288" s="6"/>
      <c r="AH1288" s="6" t="s">
        <v>248</v>
      </c>
      <c r="AI1288" s="6"/>
      <c r="AJ1288" s="6" t="s">
        <v>3659</v>
      </c>
      <c r="AK1288" s="6"/>
      <c r="AL1288" s="6" t="s">
        <v>3663</v>
      </c>
      <c r="AM1288" s="5">
        <v>0</v>
      </c>
      <c r="AN1288" s="10" t="s">
        <v>3664</v>
      </c>
      <c r="AO1288" s="10" t="s">
        <v>3665</v>
      </c>
      <c r="AP1288" s="6"/>
      <c r="AQ1288" s="10"/>
      <c r="AR1288" s="10" t="s">
        <v>8</v>
      </c>
      <c r="AS1288" s="10" t="s">
        <v>22</v>
      </c>
      <c r="AT1288" s="10" t="s">
        <v>10</v>
      </c>
      <c r="AU1288" s="10" t="s">
        <v>11</v>
      </c>
      <c r="AV1288" s="10"/>
      <c r="AW1288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'1279'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FP1' ,/*[isType]=*/ '0' ,/*[exemplarAccessions]=*/ 'KY000220.1' ,/*[exemplarName]=*/ 'Bordetella phage FP1'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88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8" s="60" t="str">
        <f t="shared" ca="1" si="131"/>
        <v>/*[filename]=*/ 'ICTV MSL Release 35 2019 Changes.2.col_mapped.SQLinsert.xlsx' ,/*[sort]=*/ '1279'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8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8" s="60" t="str">
        <f t="shared" si="133"/>
        <v xml:space="preserve">,/*[subclass]=*/NULL,/*[order]=*/ 'Caudovirales' ,/*[suborder]=*/NULL,/*[family]=*/ 'Siphoviridae' ,/*[subfamily]=*/NULL,/*[genus]=*/ 'Vojvodinavirus' ,/*[subgenus]=*/NULL,/*[species]=*/ 'Bordetella virus FP1' ,/*[isType]=*/ '0' ,/*[exemplarAccessions]=*/ 'KY000220.1' ,/*[exemplarName]=*/ 'Bordetella phage FP1' ,/*[abbrev]=*/NULL,/*[exemplarIsolate]=*/NULL,/*[isComplete]=*/ 'CG' ,/*[molecule]=*/ 'dsDNA' </v>
      </c>
      <c r="BB1288" s="60" t="str">
        <f t="shared" si="134"/>
        <v xml:space="preserve">,/*[change]=*/ 'Create new' ,/*[rank]=*/ 'species' </v>
      </c>
    </row>
    <row r="1289" spans="1:54" x14ac:dyDescent="0.2">
      <c r="A12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9" s="14">
        <v>1280</v>
      </c>
      <c r="D1289" s="16" t="s">
        <v>3658</v>
      </c>
      <c r="E1289" s="14" t="s">
        <v>5866</v>
      </c>
      <c r="F1289" s="16" t="s">
        <v>5538</v>
      </c>
      <c r="G1289" s="24"/>
      <c r="H1289" s="24"/>
      <c r="I1289" s="24"/>
      <c r="J1289" s="24"/>
      <c r="K1289" s="24"/>
      <c r="L1289" s="24"/>
      <c r="M1289" s="24"/>
      <c r="N1289" s="24"/>
      <c r="O1289" s="24"/>
      <c r="P1289" s="24"/>
      <c r="Q1289" s="24"/>
      <c r="R1289" s="24"/>
      <c r="S1289" s="24"/>
      <c r="T1289" s="24"/>
      <c r="U1289" s="24"/>
      <c r="V1289" s="24"/>
      <c r="X1289" s="6"/>
      <c r="Y1289" s="6"/>
      <c r="Z1289" s="6"/>
      <c r="AA1289" s="6"/>
      <c r="AB1289" s="6"/>
      <c r="AC1289" s="6"/>
      <c r="AD1289" s="6"/>
      <c r="AE1289" s="6"/>
      <c r="AF1289" s="6" t="s">
        <v>247</v>
      </c>
      <c r="AG1289" s="6"/>
      <c r="AH1289" s="6" t="s">
        <v>248</v>
      </c>
      <c r="AI1289" s="6"/>
      <c r="AJ1289" s="6" t="s">
        <v>3659</v>
      </c>
      <c r="AK1289" s="6"/>
      <c r="AL1289" s="6" t="s">
        <v>3666</v>
      </c>
      <c r="AM1289" s="5">
        <v>0</v>
      </c>
      <c r="AN1289" s="10" t="s">
        <v>3667</v>
      </c>
      <c r="AO1289" s="10" t="s">
        <v>3668</v>
      </c>
      <c r="AP1289" s="6"/>
      <c r="AQ1289" s="10"/>
      <c r="AR1289" s="10" t="s">
        <v>8</v>
      </c>
      <c r="AS1289" s="10" t="s">
        <v>22</v>
      </c>
      <c r="AT1289" s="10" t="s">
        <v>10</v>
      </c>
      <c r="AU1289" s="10" t="s">
        <v>11</v>
      </c>
      <c r="AV1289" s="10"/>
      <c r="AW1289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'1280'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MW2' ,/*[isType]=*/ '0' ,/*[exemplarAccessions]=*/ 'KY000221.1' ,/*[exemplarName]=*/ 'Bordetella phage MW2'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89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9" s="60" t="str">
        <f t="shared" ca="1" si="131"/>
        <v>/*[filename]=*/ 'ICTV MSL Release 35 2019 Changes.2.col_mapped.SQLinsert.xlsx' ,/*[sort]=*/ '1280'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9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9" s="60" t="str">
        <f t="shared" si="133"/>
        <v xml:space="preserve">,/*[subclass]=*/NULL,/*[order]=*/ 'Caudovirales' ,/*[suborder]=*/NULL,/*[family]=*/ 'Siphoviridae' ,/*[subfamily]=*/NULL,/*[genus]=*/ 'Vojvodinavirus' ,/*[subgenus]=*/NULL,/*[species]=*/ 'Bordetella virus MW2' ,/*[isType]=*/ '0' ,/*[exemplarAccessions]=*/ 'KY000221.1' ,/*[exemplarName]=*/ 'Bordetella phage MW2' ,/*[abbrev]=*/NULL,/*[exemplarIsolate]=*/NULL,/*[isComplete]=*/ 'CG' ,/*[molecule]=*/ 'dsDNA' </v>
      </c>
      <c r="BB1289" s="60" t="str">
        <f t="shared" si="134"/>
        <v xml:space="preserve">,/*[change]=*/ 'Create new' ,/*[rank]=*/ 'species' </v>
      </c>
    </row>
    <row r="1290" spans="1:54" x14ac:dyDescent="0.2">
      <c r="A12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0" s="14">
        <v>1281</v>
      </c>
      <c r="D1290" s="16" t="s">
        <v>3658</v>
      </c>
      <c r="E1290" s="14" t="s">
        <v>5866</v>
      </c>
      <c r="F1290" s="16" t="s">
        <v>5538</v>
      </c>
      <c r="G1290" s="24"/>
      <c r="H1290" s="24"/>
      <c r="I1290" s="24"/>
      <c r="J1290" s="24"/>
      <c r="K1290" s="24"/>
      <c r="L1290" s="24"/>
      <c r="M1290" s="24"/>
      <c r="N1290" s="24"/>
      <c r="O1290" s="24"/>
      <c r="P1290" s="24"/>
      <c r="Q1290" s="24"/>
      <c r="R1290" s="24"/>
      <c r="S1290" s="24"/>
      <c r="T1290" s="24"/>
      <c r="U1290" s="24"/>
      <c r="V1290" s="24"/>
      <c r="X1290" s="6"/>
      <c r="Y1290" s="6"/>
      <c r="Z1290" s="6"/>
      <c r="AA1290" s="6"/>
      <c r="AB1290" s="6"/>
      <c r="AC1290" s="6"/>
      <c r="AD1290" s="6"/>
      <c r="AE1290" s="6"/>
      <c r="AF1290" s="6" t="s">
        <v>247</v>
      </c>
      <c r="AG1290" s="6"/>
      <c r="AH1290" s="6" t="s">
        <v>248</v>
      </c>
      <c r="AI1290" s="6"/>
      <c r="AJ1290" s="6" t="s">
        <v>3659</v>
      </c>
      <c r="AK1290" s="6"/>
      <c r="AL1290" s="6" t="s">
        <v>3669</v>
      </c>
      <c r="AM1290" s="5">
        <v>0</v>
      </c>
      <c r="AN1290" s="12" t="s">
        <v>3670</v>
      </c>
      <c r="AO1290" s="10" t="s">
        <v>3671</v>
      </c>
      <c r="AP1290" s="10"/>
      <c r="AQ1290" s="10"/>
      <c r="AR1290" s="10" t="s">
        <v>8</v>
      </c>
      <c r="AS1290" s="10" t="s">
        <v>22</v>
      </c>
      <c r="AT1290" s="10" t="s">
        <v>10</v>
      </c>
      <c r="AU1290" s="10" t="s">
        <v>11</v>
      </c>
      <c r="AV1290" s="10"/>
      <c r="AW1290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'1281'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CN1' ,/*[isType]=*/ '0' ,/*[exemplarAccessions]=*/ 'KY000218.1' ,/*[exemplarName]=*/ 'Bordetella phage CN1'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0" s="60" t="str">
        <f t="shared" si="13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0" s="60" t="str">
        <f t="shared" ca="1" si="131"/>
        <v>/*[filename]=*/ 'ICTV MSL Release 35 2019 Changes.2.col_mapped.SQLinsert.xlsx' ,/*[sort]=*/ '1281'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90" s="60" t="str">
        <f t="shared" si="13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0" s="60" t="str">
        <f t="shared" si="133"/>
        <v xml:space="preserve">,/*[subclass]=*/NULL,/*[order]=*/ 'Caudovirales' ,/*[suborder]=*/NULL,/*[family]=*/ 'Siphoviridae' ,/*[subfamily]=*/NULL,/*[genus]=*/ 'Vojvodinavirus' ,/*[subgenus]=*/NULL,/*[species]=*/ 'Bordetella virus CN1' ,/*[isType]=*/ '0' ,/*[exemplarAccessions]=*/ 'KY000218.1' ,/*[exemplarName]=*/ 'Bordetella phage CN1' ,/*[abbrev]=*/NULL,/*[exemplarIsolate]=*/NULL,/*[isComplete]=*/ 'CG' ,/*[molecule]=*/ 'dsDNA' </v>
      </c>
      <c r="BB1290" s="60" t="str">
        <f t="shared" si="134"/>
        <v xml:space="preserve">,/*[change]=*/ 'Create new' ,/*[rank]=*/ 'species' </v>
      </c>
    </row>
    <row r="1291" spans="1:54" x14ac:dyDescent="0.2">
      <c r="A12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1" s="14">
        <v>1282</v>
      </c>
      <c r="D1291" s="16" t="s">
        <v>3672</v>
      </c>
      <c r="E1291" s="14" t="s">
        <v>5867</v>
      </c>
      <c r="F1291" s="16" t="s">
        <v>5539</v>
      </c>
      <c r="G1291" s="24"/>
      <c r="H1291" s="24"/>
      <c r="I1291" s="24"/>
      <c r="J1291" s="24"/>
      <c r="K1291" s="24"/>
      <c r="L1291" s="24"/>
      <c r="M1291" s="24"/>
      <c r="N1291" s="24"/>
      <c r="O1291" s="24"/>
      <c r="P1291" s="24"/>
      <c r="Q1291" s="24"/>
      <c r="R1291" s="24"/>
      <c r="S1291" s="24"/>
      <c r="T1291" s="24"/>
      <c r="U1291" s="24"/>
      <c r="V1291" s="24"/>
      <c r="X1291" s="6"/>
      <c r="Y1291" s="6"/>
      <c r="Z1291" s="6"/>
      <c r="AA1291" s="6"/>
      <c r="AB1291" s="6"/>
      <c r="AC1291" s="6"/>
      <c r="AD1291" s="6"/>
      <c r="AE1291" s="6"/>
      <c r="AF1291" s="6" t="s">
        <v>247</v>
      </c>
      <c r="AG1291" s="6"/>
      <c r="AH1291" s="6" t="s">
        <v>319</v>
      </c>
      <c r="AI1291" s="6"/>
      <c r="AJ1291" s="6" t="s">
        <v>3673</v>
      </c>
      <c r="AK1291" s="6"/>
      <c r="AL1291" s="6"/>
      <c r="AM1291" s="6"/>
      <c r="AN1291" s="10"/>
      <c r="AO1291" s="10"/>
      <c r="AP1291" s="6"/>
      <c r="AQ1291" s="10"/>
      <c r="AR1291" s="10"/>
      <c r="AS1291" s="10"/>
      <c r="AT1291" s="10" t="s">
        <v>10</v>
      </c>
      <c r="AU1291" s="10" t="s">
        <v>13</v>
      </c>
      <c r="AV1291" s="10"/>
      <c r="AW1291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'1282'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'Wellingtonvirus'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91" s="60" t="str">
        <f t="shared" ref="AX1291:AX1354" si="136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1" s="60" t="str">
        <f t="shared" ref="AY1291:AY1354" ca="1" si="137">CONCATENATE(
CONCATENATE("/*[",A$1,"]=*/",IF(ISBLANK(A1291),"NULL",CONCATENATE(" '",SUBSTITUTE(A1291,"'","''"),"' ")),
CONCATENATE(",/*[",B$1,"]=*/",IF(ISBLANK(B1291),"NULL",CONCATENATE(" '",SUBSTITUTE(B1291,"'","''"),"' "))),
CONCATENATE(",/*[",C$1,"]=*/",IF(ISBLANK(C1291),"NULL",CONCATENATE(" '",SUBSTITUTE(C1291,"'","''"),"' "))),
CONCATENATE(",/*[",D$1,"]=*/",IF(ISBLANK(D1291),"NULL",CONCATENATE(" '",SUBSTITUTE(D1291,"'","''"),"' "))),
CONCATENATE(",/*[",E$1,"]=*/",IF(ISBLANK(E1291),"NULL",CONCATENATE(" '",SUBSTITUTE(E1291,"'","''"),"' "))),
CONCATENATE(",/*[",F$1,"]=*/",IF(ISBLANK(F1291),"NULL",CONCATENATE(" '",SUBSTITUTE(F1291,"'","''"),"' "))),
CONCATENATE(",/*[",G$1,"]=*/",IF(ISBLANK(G1291),"NULL",CONCATENATE(" '",SUBSTITUTE(G1291,"'","''"),"' "))),
CONCATENATE(",/*[",H$1,"]=*/",IF(ISBLANK(H1291),"NULL",CONCATENATE(" '",SUBSTITUTE(H1291,"'","''"),"' "))),
CONCATENATE(",/*[",I$1,"]=*/",IF(ISBLANK(I1291),"NULL",CONCATENATE(" '",SUBSTITUTE(I1291,"'","''"),"' "))),
CONCATENATE(",/*[",J$1,"]=*/",IF(ISBLANK(J1291),"NULL",CONCATENATE(" '",SUBSTITUTE(J1291,"'","''"),"' "))),
CONCATENATE(",/*[",K$1,"]=*/",IF(ISBLANK(K1291),"NULL",CONCATENATE(" '",SUBSTITUTE(K1291,"'","''"),"' "))),
CONCATENATE(",/*[",L$1,"]=*/",IF(ISBLANK(L1291),"NULL",CONCATENATE(" '",SUBSTITUTE(L1291,"'","''"),"' "))),
CONCATENATE(",/*[",M$1,"]=*/",IF(ISBLANK(M1291),"NULL",CONCATENATE(" '",SUBSTITUTE(M1291,"'","''"),"' "))),
CONCATENATE(",/*[",N$1,"]=*/",IF(ISBLANK(N1291),"NULL",CONCATENATE(" '",SUBSTITUTE(N1291,"'","''"),"' "))),
CONCATENATE(",/*[",O$1,"]=*/",IF(ISBLANK(O1291),"NULL",CONCATENATE(" '",SUBSTITUTE(O1291,"'","''"),"' "))),
))</f>
        <v>/*[filename]=*/ 'ICTV MSL Release 35 2019 Changes.2.col_mapped.SQLinsert.xlsx' ,/*[sort]=*/ '1282'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</v>
      </c>
      <c r="AZ1291" s="60" t="str">
        <f t="shared" ref="AZ1291:AZ1354" si="138">CONCATENATE(
CONCATENATE(",/*[",P$1,"]=*/",IF(ISBLANK(P1291),"NULL",CONCATENATE(" '",SUBSTITUTE(P1291,"'","''"),"' " ))),
CONCATENATE(",/*[",Q$1,"]=*/",IF(ISBLANK(Q1291),"NULL",CONCATENATE(" '",SUBSTITUTE(Q1291,"'","''"),"' " ))),
CONCATENATE(",/*[",R$1,"]=*/",IF(ISBLANK(R1291),"NULL",CONCATENATE(" '",SUBSTITUTE(R1291,"'","''"),"' " ))),
CONCATENATE(",/*[",S$1,"]=*/",IF(ISBLANK(S1291),"NULL",CONCATENATE(" '",SUBSTITUTE(S1291,"'","''"),"' " ))),
CONCATENATE(",/*[",T$1,"]=*/",IF(ISBLANK(T1291),"NULL",CONCATENATE(" '",SUBSTITUTE(T1291,"'","''"),"' " ))),
CONCATENATE(",/*[",U$1,"]=*/",IF(ISBLANK(U1291),"NULL",CONCATENATE(" '",SUBSTITUTE(U1291,"'","''"),"' " ))),
CONCATENATE(",/*[",V$1,"]=*/",IF(ISBLANK(V1291),"NULL",CONCATENATE(" '",SUBSTITUTE(V1291,"'","''"),"' " ))),
CONCATENATE(",/*[",W$1,"]=*/",IF(ISBLANK(W1291),"NULL",CONCATENATE(" '",SUBSTITUTE(W1291,"'","''"),"' " ))),
CONCATENATE(",/*[",X$1,"]=*/",IF(ISBLANK(X1291),"NULL",CONCATENATE(" '",SUBSTITUTE(X1291,"'","''"),"' " ))),
CONCATENATE(",/*[",Y$1,"]=*/",IF(ISBLANK(Y1291),"NULL",CONCATENATE(" '",SUBSTITUTE(Y1291,"'","''"),"' " ))),
CONCATENATE(",/*[",Z$1,"]=*/",IF(ISBLANK(Z1291),"NULL",CONCATENATE(" '",SUBSTITUTE(Z1291,"'","''"),"' " ))),
CONCATENATE(",/*[",AA$1,"]=*/",IF(ISBLANK(AA1291),"NULL",CONCATENATE(" '",SUBSTITUTE(AA1291,"'","''"),"' " ))),
CONCATENATE(",/*[",AB$1,"]=*/",IF(ISBLANK(AB1291),"NULL",CONCATENATE(" '",SUBSTITUTE(AB1291,"'","''"),"' " ))),
CONCATENATE(",/*[",AC$1,"]=*/",IF(ISBLANK(AC1291),"NULL",CONCATENATE(" '",SUBSTITUTE(AC1291,"'","''"),"' " ))),
CONCATENATE(",/*[",AD$1,"]=*/",IF(ISBLANK(AD1291),"NULL",CONCATENATE(" '",SUBSTITUTE(AD1291,"'","''"),"'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1" s="60" t="str">
        <f t="shared" ref="BA1291:BA1354" si="139">CONCATENATE(
CONCATENATE(",/*[",AE$1,"]=*/",IF(ISBLANK(AE1291),"NULL",CONCATENATE(" '",SUBSTITUTE(AE1291,"'","''"),"' " ))),
CONCATENATE(",/*[",AF$1,"]=*/",IF(ISBLANK(AF1291),"NULL",CONCATENATE(" '",SUBSTITUTE(AF1291,"'","''"),"' " ))),
CONCATENATE(",/*[",AG$1,"]=*/",IF(ISBLANK(AG1291),"NULL",CONCATENATE(" '",SUBSTITUTE(AG1291,"'","''"),"' " ))),
CONCATENATE(",/*[",AH$1,"]=*/",IF(ISBLANK(AH1291),"NULL",CONCATENATE(" '",SUBSTITUTE(AH1291,"'","''"),"' " ))),
CONCATENATE(",/*[",AI$1,"]=*/",IF(ISBLANK(AI1291),"NULL",CONCATENATE(" '",SUBSTITUTE(AI1291,"'","''"),"' " ))),
CONCATENATE(",/*[",AJ$1,"]=*/",IF(ISBLANK(AJ1291),"NULL",CONCATENATE(" '",SUBSTITUTE(AJ1291,"'","''"),"' " ))),
CONCATENATE(",/*[",AK$1,"]=*/",IF(ISBLANK(AK1291),"NULL",CONCATENATE(" '",SUBSTITUTE(AK1291,"'","''"),"' " ))),
CONCATENATE(",/*[",AL$1,"]=*/",IF(ISBLANK(AL1291),"NULL",CONCATENATE(" '",SUBSTITUTE(AL1291,"'","''"),"' " ))),
CONCATENATE(",/*[",AM$1,"]=*/",IF(ISBLANK(AM1291),"NULL",CONCATENATE(" '",SUBSTITUTE(AM1291,"'","''"),"' " ))),
CONCATENATE(",/*[",AN$1,"]=*/",IF(ISBLANK(AN1291),"NULL",CONCATENATE(" '",SUBSTITUTE(AN1291,"'","''"),"' " ))),
CONCATENATE(",/*[",AO$1,"]=*/",IF(ISBLANK(AO1291),"NULL",CONCATENATE(" '",SUBSTITUTE(AO1291,"'","''"),"' " ))),
CONCATENATE(",/*[",AP$1,"]=*/",IF(ISBLANK(AP1291),"NULL",CONCATENATE(" '",SUBSTITUTE(AP1291,"'","''"),"' " ))),
CONCATENATE(",/*[",AQ$1,"]=*/",IF(ISBLANK(AQ1291),"NULL",CONCATENATE(" '",SUBSTITUTE(AQ1291,"'","''"),"' " ))),
CONCATENATE(",/*[",AR$1,"]=*/",IF(ISBLANK(AR1291),"NULL",CONCATENATE(" '",SUBSTITUTE(AR1291,"'","''"),"' " ))),
CONCATENATE(",/*[",AS$1,"]=*/",IF(ISBLANK(AS1291),"NULL",CONCATENATE(" '",SUBSTITUTE(AS1291,"'","''"),"' " ))),
)</f>
        <v>,/*[subclass]=*/NULL,/*[order]=*/ 'Caudovirales' ,/*[suborder]=*/NULL,/*[family]=*/ 'Myoviridae' ,/*[subfamily]=*/NULL,/*[genus]=*/ 'Wellingtonvirus' ,/*[subgenus]=*/NULL,/*[species]=*/NULL,/*[isType]=*/NULL,/*[exemplarAccessions]=*/NULL,/*[exemplarName]=*/NULL,/*[abbrev]=*/NULL,/*[exemplarIsolate]=*/NULL,/*[isComplete]=*/NULL,/*[molecule]=*/NULL</v>
      </c>
      <c r="BB1291" s="60" t="str">
        <f t="shared" ref="BB1291:BB1354" si="140">CONCATENATE(
CONCATENATE(",/*[",AT$1,"]=*/",IF(ISBLANK(AT1291),"NULL",CONCATENATE(" '",SUBSTITUTE(AT1291,"'","''"),"' " ))),
CONCATENATE(",/*[",AU$1,"]=*/",IF(ISBLANK(AU1291),"NULL",CONCATENATE(" '",SUBSTITUTE(AU1291,"'","''"),"' " ))),
)</f>
        <v xml:space="preserve">,/*[change]=*/ 'Create new' ,/*[rank]=*/ 'genus' </v>
      </c>
    </row>
    <row r="1292" spans="1:54" x14ac:dyDescent="0.2">
      <c r="A12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2" s="14">
        <v>1283</v>
      </c>
      <c r="D1292" s="16" t="s">
        <v>3672</v>
      </c>
      <c r="E1292" s="14" t="s">
        <v>5867</v>
      </c>
      <c r="F1292" s="16" t="s">
        <v>5539</v>
      </c>
      <c r="G1292" s="24"/>
      <c r="H1292" s="24"/>
      <c r="I1292" s="24"/>
      <c r="J1292" s="24"/>
      <c r="K1292" s="24"/>
      <c r="L1292" s="24"/>
      <c r="M1292" s="24"/>
      <c r="N1292" s="24"/>
      <c r="O1292" s="24"/>
      <c r="P1292" s="24"/>
      <c r="Q1292" s="24"/>
      <c r="R1292" s="24"/>
      <c r="S1292" s="24"/>
      <c r="T1292" s="24"/>
      <c r="U1292" s="24"/>
      <c r="V1292" s="24"/>
      <c r="X1292" s="6"/>
      <c r="Y1292" s="6"/>
      <c r="Z1292" s="6"/>
      <c r="AA1292" s="6"/>
      <c r="AB1292" s="6"/>
      <c r="AC1292" s="6"/>
      <c r="AD1292" s="6"/>
      <c r="AE1292" s="6"/>
      <c r="AF1292" s="6" t="s">
        <v>247</v>
      </c>
      <c r="AG1292" s="6"/>
      <c r="AH1292" s="6" t="s">
        <v>319</v>
      </c>
      <c r="AI1292" s="6"/>
      <c r="AJ1292" s="6" t="s">
        <v>3673</v>
      </c>
      <c r="AK1292" s="6"/>
      <c r="AL1292" s="6" t="s">
        <v>3674</v>
      </c>
      <c r="AM1292" s="5">
        <v>1</v>
      </c>
      <c r="AN1292" s="10" t="s">
        <v>3675</v>
      </c>
      <c r="AO1292" s="10" t="s">
        <v>3676</v>
      </c>
      <c r="AP1292" s="6"/>
      <c r="AQ1292" s="10"/>
      <c r="AR1292" s="10" t="s">
        <v>8</v>
      </c>
      <c r="AS1292" s="10" t="s">
        <v>22</v>
      </c>
      <c r="AT1292" s="10" t="s">
        <v>19</v>
      </c>
      <c r="AU1292" s="10" t="s">
        <v>11</v>
      </c>
      <c r="AV1292" s="10"/>
      <c r="AW1292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'1283'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'Wellingtonvirus' ,/*[subgenus]=*/NULL,/*[species]=*/ 'Erwinia virus Wellington' ,/*[isType]=*/ '1' ,/*[exemplarAccessions]=*/ 'MH426724.1' ,/*[exemplarName]=*/ 'Erwinia phage Wellington'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92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2" s="60" t="str">
        <f t="shared" ca="1" si="137"/>
        <v>/*[filename]=*/ 'ICTV MSL Release 35 2019 Changes.2.col_mapped.SQLinsert.xlsx' ,/*[sort]=*/ '1283'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</v>
      </c>
      <c r="AZ1292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2" s="60" t="str">
        <f t="shared" si="139"/>
        <v xml:space="preserve">,/*[subclass]=*/NULL,/*[order]=*/ 'Caudovirales' ,/*[suborder]=*/NULL,/*[family]=*/ 'Myoviridae' ,/*[subfamily]=*/NULL,/*[genus]=*/ 'Wellingtonvirus' ,/*[subgenus]=*/NULL,/*[species]=*/ 'Erwinia virus Wellington' ,/*[isType]=*/ '1' ,/*[exemplarAccessions]=*/ 'MH426724.1' ,/*[exemplarName]=*/ 'Erwinia phage Wellington' ,/*[abbrev]=*/NULL,/*[exemplarIsolate]=*/NULL,/*[isComplete]=*/ 'CG' ,/*[molecule]=*/ 'dsDNA' </v>
      </c>
      <c r="BB1292" s="60" t="str">
        <f t="shared" si="140"/>
        <v xml:space="preserve">,/*[change]=*/ 'Create new; assign as type species' ,/*[rank]=*/ 'species' </v>
      </c>
    </row>
    <row r="1293" spans="1:54" x14ac:dyDescent="0.2">
      <c r="A12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3" s="14">
        <v>1284</v>
      </c>
      <c r="D1293" s="16" t="s">
        <v>3677</v>
      </c>
      <c r="E1293" s="14" t="s">
        <v>5868</v>
      </c>
      <c r="F1293" s="16" t="s">
        <v>5540</v>
      </c>
      <c r="G1293" s="24"/>
      <c r="H1293" s="24"/>
      <c r="I1293" s="24"/>
      <c r="J1293" s="24"/>
      <c r="K1293" s="24"/>
      <c r="L1293" s="24"/>
      <c r="M1293" s="24"/>
      <c r="N1293" s="24"/>
      <c r="O1293" s="24"/>
      <c r="P1293" s="24"/>
      <c r="Q1293" s="24"/>
      <c r="R1293" s="24"/>
      <c r="S1293" s="24"/>
      <c r="T1293" s="24"/>
      <c r="U1293" s="24"/>
      <c r="V1293" s="24"/>
      <c r="X1293" s="6"/>
      <c r="Y1293" s="6"/>
      <c r="Z1293" s="6"/>
      <c r="AA1293" s="6"/>
      <c r="AB1293" s="6"/>
      <c r="AC1293" s="6"/>
      <c r="AD1293" s="6"/>
      <c r="AE1293" s="6"/>
      <c r="AF1293" s="6" t="s">
        <v>247</v>
      </c>
      <c r="AG1293" s="6"/>
      <c r="AH1293" s="6" t="s">
        <v>319</v>
      </c>
      <c r="AI1293" s="6"/>
      <c r="AJ1293" s="6" t="s">
        <v>3678</v>
      </c>
      <c r="AK1293" s="6"/>
      <c r="AL1293" s="6"/>
      <c r="AM1293" s="6"/>
      <c r="AN1293" s="10"/>
      <c r="AO1293" s="10"/>
      <c r="AP1293" s="6"/>
      <c r="AQ1293" s="10"/>
      <c r="AR1293" s="10"/>
      <c r="AS1293" s="10"/>
      <c r="AT1293" s="10" t="s">
        <v>10</v>
      </c>
      <c r="AU1293" s="10" t="s">
        <v>13</v>
      </c>
      <c r="AV1293" s="10"/>
      <c r="AW1293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'1284'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93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3" s="60" t="str">
        <f t="shared" ca="1" si="137"/>
        <v>/*[filename]=*/ 'ICTV MSL Release 35 2019 Changes.2.col_mapped.SQLinsert.xlsx' ,/*[sort]=*/ '1284'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3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3" s="60" t="str">
        <f t="shared" si="139"/>
        <v>,/*[subclass]=*/NULL,/*[order]=*/ 'Caudovirales' ,/*[suborder]=*/NULL,/*[family]=*/ 'Myoviridae' ,/*[subfamily]=*/NULL,/*[genus]=*/ 'Wifcevirus' ,/*[subgenus]=*/NULL,/*[species]=*/NULL,/*[isType]=*/NULL,/*[exemplarAccessions]=*/NULL,/*[exemplarName]=*/NULL,/*[abbrev]=*/NULL,/*[exemplarIsolate]=*/NULL,/*[isComplete]=*/NULL,/*[molecule]=*/NULL</v>
      </c>
      <c r="BB1293" s="60" t="str">
        <f t="shared" si="140"/>
        <v xml:space="preserve">,/*[change]=*/ 'Create new' ,/*[rank]=*/ 'genus' </v>
      </c>
    </row>
    <row r="1294" spans="1:54" x14ac:dyDescent="0.2">
      <c r="A12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4" s="14">
        <v>1285</v>
      </c>
      <c r="D1294" s="16" t="s">
        <v>3677</v>
      </c>
      <c r="E1294" s="14" t="s">
        <v>5868</v>
      </c>
      <c r="F1294" s="16" t="s">
        <v>5540</v>
      </c>
      <c r="G1294" s="24"/>
      <c r="H1294" s="24"/>
      <c r="I1294" s="24"/>
      <c r="J1294" s="24"/>
      <c r="K1294" s="24"/>
      <c r="L1294" s="24"/>
      <c r="M1294" s="24"/>
      <c r="N1294" s="24"/>
      <c r="O1294" s="24"/>
      <c r="P1294" s="24"/>
      <c r="Q1294" s="24"/>
      <c r="R1294" s="24"/>
      <c r="S1294" s="24"/>
      <c r="T1294" s="24"/>
      <c r="U1294" s="24"/>
      <c r="V1294" s="24"/>
      <c r="X1294" s="6"/>
      <c r="Y1294" s="6"/>
      <c r="Z1294" s="6"/>
      <c r="AA1294" s="6"/>
      <c r="AB1294" s="6"/>
      <c r="AC1294" s="6"/>
      <c r="AD1294" s="6"/>
      <c r="AE1294" s="6"/>
      <c r="AF1294" s="6" t="s">
        <v>247</v>
      </c>
      <c r="AG1294" s="6"/>
      <c r="AH1294" s="6" t="s">
        <v>319</v>
      </c>
      <c r="AI1294" s="6"/>
      <c r="AJ1294" s="6" t="s">
        <v>3678</v>
      </c>
      <c r="AK1294" s="6"/>
      <c r="AL1294" s="6" t="s">
        <v>3679</v>
      </c>
      <c r="AM1294" s="5">
        <v>1</v>
      </c>
      <c r="AN1294" s="6" t="s">
        <v>3680</v>
      </c>
      <c r="AO1294" s="10" t="s">
        <v>3681</v>
      </c>
      <c r="AP1294" s="6"/>
      <c r="AQ1294" s="10"/>
      <c r="AR1294" s="10" t="s">
        <v>8</v>
      </c>
      <c r="AS1294" s="10" t="s">
        <v>22</v>
      </c>
      <c r="AT1294" s="10" t="s">
        <v>19</v>
      </c>
      <c r="AU1294" s="10" t="s">
        <v>11</v>
      </c>
      <c r="AV1294" s="10"/>
      <c r="AW1294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'1285'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WFC' ,/*[isType]=*/ '1' ,/*[exemplarAccessions]=*/ 'MK373777' ,/*[exemplarName]=*/ 'Escherichia phage vB_EcoM_WFC'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94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4" s="60" t="str">
        <f t="shared" ca="1" si="137"/>
        <v>/*[filename]=*/ 'ICTV MSL Release 35 2019 Changes.2.col_mapped.SQLinsert.xlsx' ,/*[sort]=*/ '1285'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4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4" s="60" t="str">
        <f t="shared" si="139"/>
        <v xml:space="preserve">,/*[subclass]=*/NULL,/*[order]=*/ 'Caudovirales' ,/*[suborder]=*/NULL,/*[family]=*/ 'Myoviridae' ,/*[subfamily]=*/NULL,/*[genus]=*/ 'Wifcevirus' ,/*[subgenus]=*/NULL,/*[species]=*/ 'Escherichia virus WFC' ,/*[isType]=*/ '1' ,/*[exemplarAccessions]=*/ 'MK373777' ,/*[exemplarName]=*/ 'Escherichia phage vB_EcoM_WFC' ,/*[abbrev]=*/NULL,/*[exemplarIsolate]=*/NULL,/*[isComplete]=*/ 'CG' ,/*[molecule]=*/ 'dsDNA' </v>
      </c>
      <c r="BB1294" s="60" t="str">
        <f t="shared" si="140"/>
        <v xml:space="preserve">,/*[change]=*/ 'Create new; assign as type species' ,/*[rank]=*/ 'species' </v>
      </c>
    </row>
    <row r="1295" spans="1:54" x14ac:dyDescent="0.2">
      <c r="A12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5" s="14">
        <v>1286</v>
      </c>
      <c r="D1295" s="16" t="s">
        <v>3677</v>
      </c>
      <c r="E1295" s="14" t="s">
        <v>5868</v>
      </c>
      <c r="F1295" s="16" t="s">
        <v>5540</v>
      </c>
      <c r="G1295" s="24"/>
      <c r="H1295" s="24"/>
      <c r="I1295" s="24"/>
      <c r="J1295" s="24"/>
      <c r="K1295" s="24"/>
      <c r="L1295" s="24"/>
      <c r="M1295" s="24"/>
      <c r="N1295" s="24"/>
      <c r="O1295" s="24"/>
      <c r="P1295" s="24"/>
      <c r="Q1295" s="24"/>
      <c r="R1295" s="24"/>
      <c r="S1295" s="24"/>
      <c r="T1295" s="24"/>
      <c r="U1295" s="24"/>
      <c r="V1295" s="24"/>
      <c r="X1295" s="6"/>
      <c r="Y1295" s="6"/>
      <c r="Z1295" s="6"/>
      <c r="AA1295" s="6"/>
      <c r="AB1295" s="6"/>
      <c r="AC1295" s="6"/>
      <c r="AD1295" s="6"/>
      <c r="AE1295" s="6"/>
      <c r="AF1295" s="6" t="s">
        <v>247</v>
      </c>
      <c r="AG1295" s="6"/>
      <c r="AH1295" s="6" t="s">
        <v>319</v>
      </c>
      <c r="AI1295" s="6"/>
      <c r="AJ1295" s="6" t="s">
        <v>3678</v>
      </c>
      <c r="AK1295" s="6"/>
      <c r="AL1295" s="6" t="s">
        <v>3682</v>
      </c>
      <c r="AM1295" s="5">
        <v>0</v>
      </c>
      <c r="AN1295" s="6" t="s">
        <v>3683</v>
      </c>
      <c r="AO1295" s="10" t="s">
        <v>3684</v>
      </c>
      <c r="AP1295" s="6"/>
      <c r="AQ1295" s="10"/>
      <c r="AR1295" s="10" t="s">
        <v>8</v>
      </c>
      <c r="AS1295" s="10" t="s">
        <v>22</v>
      </c>
      <c r="AT1295" s="10" t="s">
        <v>10</v>
      </c>
      <c r="AU1295" s="10" t="s">
        <v>11</v>
      </c>
      <c r="AV1295" s="10"/>
      <c r="AW1295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'1286'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FEC19' ,/*[isType]=*/ '0' ,/*[exemplarAccessions]=*/ 'MH816966' ,/*[exemplarName]=*/ 'Escherichia phage FEC19'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5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5" s="60" t="str">
        <f t="shared" ca="1" si="137"/>
        <v>/*[filename]=*/ 'ICTV MSL Release 35 2019 Changes.2.col_mapped.SQLinsert.xlsx' ,/*[sort]=*/ '1286'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5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5" s="60" t="str">
        <f t="shared" si="139"/>
        <v xml:space="preserve">,/*[subclass]=*/NULL,/*[order]=*/ 'Caudovirales' ,/*[suborder]=*/NULL,/*[family]=*/ 'Myoviridae' ,/*[subfamily]=*/NULL,/*[genus]=*/ 'Wifcevirus' ,/*[subgenus]=*/NULL,/*[species]=*/ 'Escherichia virus FEC19' ,/*[isType]=*/ '0' ,/*[exemplarAccessions]=*/ 'MH816966' ,/*[exemplarName]=*/ 'Escherichia phage FEC19' ,/*[abbrev]=*/NULL,/*[exemplarIsolate]=*/NULL,/*[isComplete]=*/ 'CG' ,/*[molecule]=*/ 'dsDNA' </v>
      </c>
      <c r="BB1295" s="60" t="str">
        <f t="shared" si="140"/>
        <v xml:space="preserve">,/*[change]=*/ 'Create new' ,/*[rank]=*/ 'species' </v>
      </c>
    </row>
    <row r="1296" spans="1:54" x14ac:dyDescent="0.2">
      <c r="A12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6" s="14">
        <v>1287</v>
      </c>
      <c r="D1296" s="16" t="s">
        <v>3677</v>
      </c>
      <c r="E1296" s="14" t="s">
        <v>5868</v>
      </c>
      <c r="F1296" s="16" t="s">
        <v>5540</v>
      </c>
      <c r="G1296" s="24"/>
      <c r="H1296" s="24"/>
      <c r="I1296" s="24"/>
      <c r="J1296" s="24"/>
      <c r="K1296" s="24"/>
      <c r="L1296" s="24"/>
      <c r="M1296" s="24"/>
      <c r="N1296" s="24"/>
      <c r="O1296" s="24"/>
      <c r="P1296" s="24"/>
      <c r="Q1296" s="24"/>
      <c r="R1296" s="24"/>
      <c r="S1296" s="24"/>
      <c r="T1296" s="24"/>
      <c r="U1296" s="24"/>
      <c r="V1296" s="24"/>
      <c r="X1296" s="6"/>
      <c r="Y1296" s="6"/>
      <c r="Z1296" s="6"/>
      <c r="AA1296" s="6"/>
      <c r="AB1296" s="6"/>
      <c r="AC1296" s="6"/>
      <c r="AD1296" s="6"/>
      <c r="AE1296" s="6"/>
      <c r="AF1296" s="6" t="s">
        <v>247</v>
      </c>
      <c r="AG1296" s="6"/>
      <c r="AH1296" s="6" t="s">
        <v>319</v>
      </c>
      <c r="AI1296" s="6"/>
      <c r="AJ1296" s="6" t="s">
        <v>3678</v>
      </c>
      <c r="AK1296" s="6"/>
      <c r="AL1296" s="6" t="s">
        <v>3685</v>
      </c>
      <c r="AM1296" s="5">
        <v>0</v>
      </c>
      <c r="AN1296" s="6" t="s">
        <v>3686</v>
      </c>
      <c r="AO1296" s="10" t="s">
        <v>3687</v>
      </c>
      <c r="AP1296" s="6"/>
      <c r="AQ1296" s="10"/>
      <c r="AR1296" s="10" t="s">
        <v>8</v>
      </c>
      <c r="AS1296" s="10" t="s">
        <v>22</v>
      </c>
      <c r="AT1296" s="10" t="s">
        <v>10</v>
      </c>
      <c r="AU1296" s="10" t="s">
        <v>11</v>
      </c>
      <c r="AV1296" s="10"/>
      <c r="AW1296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'1287'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ECML-117' ,/*[isType]=*/ '0' ,/*[exemplarAccessions]=*/ 'JX128258' ,/*[exemplarName]=*/ 'Escherichia phage ECML-117'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6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6" s="60" t="str">
        <f t="shared" ca="1" si="137"/>
        <v>/*[filename]=*/ 'ICTV MSL Release 35 2019 Changes.2.col_mapped.SQLinsert.xlsx' ,/*[sort]=*/ '1287'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6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6" s="60" t="str">
        <f t="shared" si="139"/>
        <v xml:space="preserve">,/*[subclass]=*/NULL,/*[order]=*/ 'Caudovirales' ,/*[suborder]=*/NULL,/*[family]=*/ 'Myoviridae' ,/*[subfamily]=*/NULL,/*[genus]=*/ 'Wifcevirus' ,/*[subgenus]=*/NULL,/*[species]=*/ 'Escherichia virus ECML-117' ,/*[isType]=*/ '0' ,/*[exemplarAccessions]=*/ 'JX128258' ,/*[exemplarName]=*/ 'Escherichia phage ECML-117' ,/*[abbrev]=*/NULL,/*[exemplarIsolate]=*/NULL,/*[isComplete]=*/ 'CG' ,/*[molecule]=*/ 'dsDNA' </v>
      </c>
      <c r="BB1296" s="60" t="str">
        <f t="shared" si="140"/>
        <v xml:space="preserve">,/*[change]=*/ 'Create new' ,/*[rank]=*/ 'species' </v>
      </c>
    </row>
    <row r="1297" spans="1:54" x14ac:dyDescent="0.2">
      <c r="A12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7" s="14">
        <v>1288</v>
      </c>
      <c r="D1297" s="16" t="s">
        <v>3677</v>
      </c>
      <c r="E1297" s="14" t="s">
        <v>5868</v>
      </c>
      <c r="F1297" s="16" t="s">
        <v>5540</v>
      </c>
      <c r="G1297" s="24"/>
      <c r="H1297" s="24"/>
      <c r="I1297" s="24"/>
      <c r="J1297" s="24"/>
      <c r="K1297" s="24"/>
      <c r="L1297" s="24"/>
      <c r="M1297" s="24"/>
      <c r="N1297" s="24"/>
      <c r="O1297" s="24"/>
      <c r="P1297" s="24"/>
      <c r="Q1297" s="24"/>
      <c r="R1297" s="24"/>
      <c r="S1297" s="24"/>
      <c r="T1297" s="24"/>
      <c r="U1297" s="24"/>
      <c r="V1297" s="24"/>
      <c r="X1297" s="6"/>
      <c r="Y1297" s="6"/>
      <c r="Z1297" s="6"/>
      <c r="AA1297" s="6"/>
      <c r="AB1297" s="6"/>
      <c r="AC1297" s="6"/>
      <c r="AD1297" s="6"/>
      <c r="AE1297" s="6"/>
      <c r="AF1297" s="6" t="s">
        <v>247</v>
      </c>
      <c r="AG1297" s="6"/>
      <c r="AH1297" s="6" t="s">
        <v>319</v>
      </c>
      <c r="AI1297" s="6"/>
      <c r="AJ1297" s="6" t="s">
        <v>3678</v>
      </c>
      <c r="AK1297" s="6"/>
      <c r="AL1297" s="6" t="s">
        <v>3688</v>
      </c>
      <c r="AM1297" s="5">
        <v>0</v>
      </c>
      <c r="AN1297" s="10" t="s">
        <v>3689</v>
      </c>
      <c r="AO1297" s="10" t="s">
        <v>3690</v>
      </c>
      <c r="AP1297" s="10"/>
      <c r="AQ1297" s="10"/>
      <c r="AR1297" s="10" t="s">
        <v>8</v>
      </c>
      <c r="AS1297" s="10" t="s">
        <v>22</v>
      </c>
      <c r="AT1297" s="10" t="s">
        <v>10</v>
      </c>
      <c r="AU1297" s="10" t="s">
        <v>11</v>
      </c>
      <c r="AV1297" s="10"/>
      <c r="AW1297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'1288'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WFH' ,/*[isType]=*/ '0' ,/*[exemplarAccessions]=*/ 'MK373776' ,/*[exemplarName]=*/ 'Escherichia phage vB_EcoM_WFH'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7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7" s="60" t="str">
        <f t="shared" ca="1" si="137"/>
        <v>/*[filename]=*/ 'ICTV MSL Release 35 2019 Changes.2.col_mapped.SQLinsert.xlsx' ,/*[sort]=*/ '1288'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7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7" s="60" t="str">
        <f t="shared" si="139"/>
        <v xml:space="preserve">,/*[subclass]=*/NULL,/*[order]=*/ 'Caudovirales' ,/*[suborder]=*/NULL,/*[family]=*/ 'Myoviridae' ,/*[subfamily]=*/NULL,/*[genus]=*/ 'Wifcevirus' ,/*[subgenus]=*/NULL,/*[species]=*/ 'Escherichia virus WFH' ,/*[isType]=*/ '0' ,/*[exemplarAccessions]=*/ 'MK373776' ,/*[exemplarName]=*/ 'Escherichia phage vB_EcoM_WFH' ,/*[abbrev]=*/NULL,/*[exemplarIsolate]=*/NULL,/*[isComplete]=*/ 'CG' ,/*[molecule]=*/ 'dsDNA' </v>
      </c>
      <c r="BB1297" s="60" t="str">
        <f t="shared" si="140"/>
        <v xml:space="preserve">,/*[change]=*/ 'Create new' ,/*[rank]=*/ 'species' </v>
      </c>
    </row>
    <row r="1298" spans="1:54" x14ac:dyDescent="0.2">
      <c r="A12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8" s="14">
        <v>1289</v>
      </c>
      <c r="D1298" s="16" t="s">
        <v>3691</v>
      </c>
      <c r="E1298" s="14" t="s">
        <v>5869</v>
      </c>
      <c r="F1298" s="16" t="s">
        <v>5541</v>
      </c>
      <c r="G1298" s="24"/>
      <c r="H1298" s="24"/>
      <c r="I1298" s="24"/>
      <c r="J1298" s="24"/>
      <c r="K1298" s="24"/>
      <c r="L1298" s="24"/>
      <c r="M1298" s="24"/>
      <c r="N1298" s="24"/>
      <c r="O1298" s="24"/>
      <c r="P1298" s="24"/>
      <c r="Q1298" s="24"/>
      <c r="R1298" s="24"/>
      <c r="S1298" s="24"/>
      <c r="T1298" s="24"/>
      <c r="U1298" s="24"/>
      <c r="V1298" s="24"/>
      <c r="X1298" s="6"/>
      <c r="Y1298" s="6"/>
      <c r="Z1298" s="6"/>
      <c r="AA1298" s="6"/>
      <c r="AB1298" s="6"/>
      <c r="AC1298" s="6"/>
      <c r="AD1298" s="6"/>
      <c r="AE1298" s="6"/>
      <c r="AF1298" s="6" t="s">
        <v>247</v>
      </c>
      <c r="AG1298" s="6"/>
      <c r="AH1298" s="6" t="s">
        <v>248</v>
      </c>
      <c r="AI1298" s="6"/>
      <c r="AJ1298" s="6" t="s">
        <v>3692</v>
      </c>
      <c r="AK1298" s="6"/>
      <c r="AL1298" s="6"/>
      <c r="AM1298" s="6"/>
      <c r="AN1298" s="10"/>
      <c r="AO1298" s="10"/>
      <c r="AP1298" s="6"/>
      <c r="AQ1298" s="10"/>
      <c r="AR1298" s="10"/>
      <c r="AS1298" s="10"/>
      <c r="AT1298" s="10" t="s">
        <v>10</v>
      </c>
      <c r="AU1298" s="10" t="s">
        <v>13</v>
      </c>
      <c r="AV1298" s="10"/>
      <c r="AW1298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'1289'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'Zetavirus'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98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8" s="60" t="str">
        <f t="shared" ca="1" si="137"/>
        <v>/*[filename]=*/ 'ICTV MSL Release 35 2019 Changes.2.col_mapped.SQLinsert.xlsx' ,/*[sort]=*/ '1289'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</v>
      </c>
      <c r="AZ1298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8" s="60" t="str">
        <f t="shared" si="139"/>
        <v>,/*[subclass]=*/NULL,/*[order]=*/ 'Caudovirales' ,/*[suborder]=*/NULL,/*[family]=*/ 'Siphoviridae' ,/*[subfamily]=*/NULL,/*[genus]=*/ 'Zetavirus' ,/*[subgenus]=*/NULL,/*[species]=*/NULL,/*[isType]=*/NULL,/*[exemplarAccessions]=*/NULL,/*[exemplarName]=*/NULL,/*[abbrev]=*/NULL,/*[exemplarIsolate]=*/NULL,/*[isComplete]=*/NULL,/*[molecule]=*/NULL</v>
      </c>
      <c r="BB1298" s="60" t="str">
        <f t="shared" si="140"/>
        <v xml:space="preserve">,/*[change]=*/ 'Create new' ,/*[rank]=*/ 'genus' </v>
      </c>
    </row>
    <row r="1299" spans="1:54" x14ac:dyDescent="0.2">
      <c r="A12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9" s="14">
        <v>1290</v>
      </c>
      <c r="D1299" s="16" t="s">
        <v>3691</v>
      </c>
      <c r="E1299" s="14" t="s">
        <v>5869</v>
      </c>
      <c r="F1299" s="16" t="s">
        <v>5541</v>
      </c>
      <c r="G1299" s="24"/>
      <c r="H1299" s="24"/>
      <c r="I1299" s="24"/>
      <c r="J1299" s="24"/>
      <c r="K1299" s="24"/>
      <c r="L1299" s="24"/>
      <c r="M1299" s="24"/>
      <c r="N1299" s="24"/>
      <c r="O1299" s="24"/>
      <c r="P1299" s="24"/>
      <c r="Q1299" s="24"/>
      <c r="R1299" s="24"/>
      <c r="S1299" s="24"/>
      <c r="T1299" s="24"/>
      <c r="U1299" s="24"/>
      <c r="V1299" s="24"/>
      <c r="X1299" s="6"/>
      <c r="Y1299" s="6"/>
      <c r="Z1299" s="6"/>
      <c r="AA1299" s="6"/>
      <c r="AB1299" s="6"/>
      <c r="AC1299" s="6"/>
      <c r="AD1299" s="6"/>
      <c r="AE1299" s="6"/>
      <c r="AF1299" s="6" t="s">
        <v>247</v>
      </c>
      <c r="AG1299" s="6"/>
      <c r="AH1299" s="6" t="s">
        <v>248</v>
      </c>
      <c r="AI1299" s="6"/>
      <c r="AJ1299" s="6" t="s">
        <v>3692</v>
      </c>
      <c r="AK1299" s="6"/>
      <c r="AL1299" s="6" t="s">
        <v>3693</v>
      </c>
      <c r="AM1299" s="5">
        <v>1</v>
      </c>
      <c r="AN1299" s="10" t="s">
        <v>3694</v>
      </c>
      <c r="AO1299" s="10" t="s">
        <v>3695</v>
      </c>
      <c r="AP1299" s="6"/>
      <c r="AQ1299" s="10"/>
      <c r="AR1299" s="10" t="s">
        <v>8</v>
      </c>
      <c r="AS1299" s="10" t="s">
        <v>22</v>
      </c>
      <c r="AT1299" s="10" t="s">
        <v>19</v>
      </c>
      <c r="AU1299" s="10" t="s">
        <v>11</v>
      </c>
      <c r="AV1299" s="10"/>
      <c r="AW1299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'1290'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'Zetavirus' ,/*[subgenus]=*/NULL,/*[species]=*/ 'Microbacterium virus Zeta1847' ,/*[isType]=*/ '1' ,/*[exemplarAccessions]=*/ 'MH271320.1' ,/*[exemplarName]=*/ 'Microbacterium phage Zeta1847'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99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9" s="60" t="str">
        <f t="shared" ca="1" si="137"/>
        <v>/*[filename]=*/ 'ICTV MSL Release 35 2019 Changes.2.col_mapped.SQLinsert.xlsx' ,/*[sort]=*/ '1290'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</v>
      </c>
      <c r="AZ1299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9" s="60" t="str">
        <f t="shared" si="139"/>
        <v xml:space="preserve">,/*[subclass]=*/NULL,/*[order]=*/ 'Caudovirales' ,/*[suborder]=*/NULL,/*[family]=*/ 'Siphoviridae' ,/*[subfamily]=*/NULL,/*[genus]=*/ 'Zetavirus' ,/*[subgenus]=*/NULL,/*[species]=*/ 'Microbacterium virus Zeta1847' ,/*[isType]=*/ '1' ,/*[exemplarAccessions]=*/ 'MH271320.1' ,/*[exemplarName]=*/ 'Microbacterium phage Zeta1847' ,/*[abbrev]=*/NULL,/*[exemplarIsolate]=*/NULL,/*[isComplete]=*/ 'CG' ,/*[molecule]=*/ 'dsDNA' </v>
      </c>
      <c r="BB1299" s="60" t="str">
        <f t="shared" si="140"/>
        <v xml:space="preserve">,/*[change]=*/ 'Create new; assign as type species' ,/*[rank]=*/ 'species' </v>
      </c>
    </row>
    <row r="1300" spans="1:54" x14ac:dyDescent="0.2">
      <c r="A13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0" s="14">
        <v>1291</v>
      </c>
      <c r="D1300" s="16" t="s">
        <v>3696</v>
      </c>
      <c r="E1300" s="14" t="s">
        <v>5870</v>
      </c>
      <c r="F1300" s="16" t="s">
        <v>5542</v>
      </c>
      <c r="G1300" s="24"/>
      <c r="H1300" s="24"/>
      <c r="I1300" s="24"/>
      <c r="J1300" s="24"/>
      <c r="K1300" s="24"/>
      <c r="L1300" s="24"/>
      <c r="M1300" s="24"/>
      <c r="N1300" s="24"/>
      <c r="O1300" s="24"/>
      <c r="P1300" s="24"/>
      <c r="Q1300" s="24"/>
      <c r="R1300" s="24"/>
      <c r="S1300" s="24"/>
      <c r="T1300" s="24"/>
      <c r="U1300" s="24"/>
      <c r="V1300" s="24"/>
      <c r="X1300" s="6"/>
      <c r="Y1300" s="6"/>
      <c r="Z1300" s="6"/>
      <c r="AA1300" s="6"/>
      <c r="AB1300" s="6"/>
      <c r="AC1300" s="6"/>
      <c r="AD1300" s="6"/>
      <c r="AE1300" s="6"/>
      <c r="AF1300" s="6" t="s">
        <v>247</v>
      </c>
      <c r="AG1300" s="6"/>
      <c r="AH1300" s="6" t="s">
        <v>3697</v>
      </c>
      <c r="AI1300" s="6"/>
      <c r="AJ1300" s="6"/>
      <c r="AK1300" s="6"/>
      <c r="AL1300" s="6"/>
      <c r="AM1300" s="6"/>
      <c r="AN1300" s="10"/>
      <c r="AO1300" s="10"/>
      <c r="AP1300" s="6"/>
      <c r="AQ1300" s="10"/>
      <c r="AR1300" s="10"/>
      <c r="AS1300" s="10"/>
      <c r="AT1300" s="10" t="s">
        <v>10</v>
      </c>
      <c r="AU1300" s="10" t="s">
        <v>39</v>
      </c>
      <c r="AV1300" s="10"/>
      <c r="AW1300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300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0" s="60" t="str">
        <f t="shared" ca="1" si="137"/>
        <v>/*[filename]=*/ 'ICTV MSL Release 35 2019 Changes.2.col_mapped.SQLinsert.xlsx' ,/*[sort]=*/ '1291'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0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0" s="60" t="str">
        <f t="shared" si="139"/>
        <v>,/*[subclass]=*/NULL,/*[order]=*/ 'Caudovirales' ,/*[suborder]=*/NULL,/*[family]=*/ 'Demerecviridae' ,/*[subfamily]=*/NULL,/*[genus]=*/NULL,/*[subgenus]=*/NULL,/*[species]=*/NULL,/*[isType]=*/NULL,/*[exemplarAccessions]=*/NULL,/*[exemplarName]=*/NULL,/*[abbrev]=*/NULL,/*[exemplarIsolate]=*/NULL,/*[isComplete]=*/NULL,/*[molecule]=*/NULL</v>
      </c>
      <c r="BB1300" s="60" t="str">
        <f t="shared" si="140"/>
        <v xml:space="preserve">,/*[change]=*/ 'Create new' ,/*[rank]=*/ 'family' </v>
      </c>
    </row>
    <row r="1301" spans="1:54" x14ac:dyDescent="0.2">
      <c r="A13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1" s="14">
        <v>1292</v>
      </c>
      <c r="D1301" s="16" t="s">
        <v>3696</v>
      </c>
      <c r="E1301" s="14" t="s">
        <v>5870</v>
      </c>
      <c r="F1301" s="16" t="s">
        <v>5542</v>
      </c>
      <c r="G1301" s="24"/>
      <c r="H1301" s="24"/>
      <c r="I1301" s="24"/>
      <c r="J1301" s="24"/>
      <c r="K1301" s="24"/>
      <c r="L1301" s="24"/>
      <c r="M1301" s="24"/>
      <c r="N1301" s="24"/>
      <c r="O1301" s="24"/>
      <c r="P1301" s="24"/>
      <c r="Q1301" s="24"/>
      <c r="R1301" s="24"/>
      <c r="S1301" s="24"/>
      <c r="T1301" s="24"/>
      <c r="U1301" s="24"/>
      <c r="V1301" s="24"/>
      <c r="X1301" s="6"/>
      <c r="Y1301" s="6"/>
      <c r="Z1301" s="6"/>
      <c r="AA1301" s="6"/>
      <c r="AB1301" s="6"/>
      <c r="AC1301" s="6"/>
      <c r="AD1301" s="6"/>
      <c r="AE1301" s="6"/>
      <c r="AF1301" s="6" t="s">
        <v>247</v>
      </c>
      <c r="AG1301" s="6"/>
      <c r="AH1301" s="6" t="s">
        <v>3697</v>
      </c>
      <c r="AI1301" s="6" t="s">
        <v>3698</v>
      </c>
      <c r="AJ1301" s="6"/>
      <c r="AK1301" s="6"/>
      <c r="AL1301" s="6"/>
      <c r="AM1301" s="6"/>
      <c r="AN1301" s="10"/>
      <c r="AO1301" s="10"/>
      <c r="AP1301" s="6"/>
      <c r="AQ1301" s="10"/>
      <c r="AR1301" s="10"/>
      <c r="AS1301" s="10"/>
      <c r="AT1301" s="10" t="s">
        <v>10</v>
      </c>
      <c r="AU1301" s="10" t="s">
        <v>33</v>
      </c>
      <c r="AV1301" s="10"/>
      <c r="AW1301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01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1" s="60" t="str">
        <f t="shared" ca="1" si="137"/>
        <v>/*[filename]=*/ 'ICTV MSL Release 35 2019 Changes.2.col_mapped.SQLinsert.xlsx' ,/*[sort]=*/ '1292'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1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1" s="60" t="str">
        <f t="shared" si="139"/>
        <v>,/*[subclass]=*/NULL,/*[order]=*/ 'Caudovirales' ,/*[suborder]=*/NULL,/*[family]=*/ 'Demerecviridae' ,/*[subfamily]=*/ 'Markadamsvirinae' ,/*[genus]=*/NULL,/*[subgenus]=*/NULL,/*[species]=*/NULL,/*[isType]=*/NULL,/*[exemplarAccessions]=*/NULL,/*[exemplarName]=*/NULL,/*[abbrev]=*/NULL,/*[exemplarIsolate]=*/NULL,/*[isComplete]=*/NULL,/*[molecule]=*/NULL</v>
      </c>
      <c r="BB1301" s="60" t="str">
        <f t="shared" si="140"/>
        <v xml:space="preserve">,/*[change]=*/ 'Create new' ,/*[rank]=*/ 'subfamily' </v>
      </c>
    </row>
    <row r="1302" spans="1:54" x14ac:dyDescent="0.2">
      <c r="A13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2" s="14">
        <v>1293</v>
      </c>
      <c r="D1302" s="16" t="s">
        <v>3696</v>
      </c>
      <c r="E1302" s="14" t="s">
        <v>5870</v>
      </c>
      <c r="F1302" s="16" t="s">
        <v>5542</v>
      </c>
      <c r="G1302" s="24"/>
      <c r="H1302" s="24"/>
      <c r="I1302" s="24"/>
      <c r="J1302" s="24"/>
      <c r="K1302" s="24"/>
      <c r="L1302" s="24"/>
      <c r="M1302" s="24"/>
      <c r="N1302" s="24"/>
      <c r="O1302" s="24" t="s">
        <v>247</v>
      </c>
      <c r="P1302" s="24"/>
      <c r="Q1302" s="24" t="s">
        <v>248</v>
      </c>
      <c r="R1302" s="24"/>
      <c r="S1302" s="24" t="s">
        <v>3699</v>
      </c>
      <c r="T1302" s="24"/>
      <c r="U1302" s="24"/>
      <c r="V1302" s="24"/>
      <c r="X1302" s="6"/>
      <c r="Y1302" s="6"/>
      <c r="Z1302" s="6"/>
      <c r="AA1302" s="6"/>
      <c r="AB1302" s="6"/>
      <c r="AC1302" s="6"/>
      <c r="AD1302" s="6"/>
      <c r="AE1302" s="6"/>
      <c r="AF1302" s="6" t="s">
        <v>247</v>
      </c>
      <c r="AG1302" s="6"/>
      <c r="AH1302" s="6" t="s">
        <v>3697</v>
      </c>
      <c r="AI1302" s="6" t="s">
        <v>3698</v>
      </c>
      <c r="AJ1302" s="6" t="s">
        <v>3699</v>
      </c>
      <c r="AK1302" s="6"/>
      <c r="AL1302" s="6"/>
      <c r="AM1302" s="6"/>
      <c r="AN1302" s="10"/>
      <c r="AO1302" s="10"/>
      <c r="AP1302" s="6"/>
      <c r="AQ1302" s="10"/>
      <c r="AR1302" s="10"/>
      <c r="AS1302" s="10"/>
      <c r="AT1302" s="10" t="s">
        <v>32</v>
      </c>
      <c r="AU1302" s="10" t="s">
        <v>13</v>
      </c>
      <c r="AV1302" s="10"/>
      <c r="AW1302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02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2" s="60" t="str">
        <f t="shared" ca="1" si="137"/>
        <v xml:space="preserve">/*[filename]=*/ 'ICTV MSL Release 35 2019 Changes.2.col_mapped.SQLinsert.xlsx' ,/*[sort]=*/ '1293'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02" s="60" t="str">
        <f t="shared" si="138"/>
        <v>,/*[srcSubOrder]=*/NULL,/*[srcFamily]=*/ 'Siphoviridae' ,/*[srcSubFamily]=*/NULL,/*[srcGenus]=*/ 'Tequintavirus' ,/*[srcSubgenus]=*/NULL,/*[srcSpecies]=*/NULL,/*[srcIstype]=*/NULL,/*[empty1]=*/NULL,/*[realm]=*/NULL,/*[subrealm]=*/NULL,/*[kingdom]=*/NULL,/*[subkingdom]=*/NULL,/*[phylum]=*/NULL,/*[Subphylum]=*/NULL,/*[class]=*/NULL</v>
      </c>
      <c r="BA1302" s="60" t="str">
        <f t="shared" si="139"/>
        <v>,/*[subclass]=*/NULL,/*[order]=*/ 'Caudovirales' ,/*[suborder]=*/NULL,/*[family]=*/ 'Demerecviridae' ,/*[subfamily]=*/ 'Markadamsvirinae' ,/*[genus]=*/ 'Tequintavirus' ,/*[subgenus]=*/NULL,/*[species]=*/NULL,/*[isType]=*/NULL,/*[exemplarAccessions]=*/NULL,/*[exemplarName]=*/NULL,/*[abbrev]=*/NULL,/*[exemplarIsolate]=*/NULL,/*[isComplete]=*/NULL,/*[molecule]=*/NULL</v>
      </c>
      <c r="BB1302" s="60" t="str">
        <f t="shared" si="140"/>
        <v xml:space="preserve">,/*[change]=*/ 'Move' ,/*[rank]=*/ 'genus' </v>
      </c>
    </row>
    <row r="1303" spans="1:54" x14ac:dyDescent="0.2">
      <c r="A13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3" s="14">
        <v>1294</v>
      </c>
      <c r="D1303" s="16" t="s">
        <v>3696</v>
      </c>
      <c r="E1303" s="14" t="s">
        <v>5870</v>
      </c>
      <c r="F1303" s="16" t="s">
        <v>5542</v>
      </c>
      <c r="G1303" s="24"/>
      <c r="H1303" s="24"/>
      <c r="I1303" s="24"/>
      <c r="J1303" s="24"/>
      <c r="K1303" s="24"/>
      <c r="L1303" s="24"/>
      <c r="M1303" s="24"/>
      <c r="N1303" s="24"/>
      <c r="O1303" s="24"/>
      <c r="P1303" s="24"/>
      <c r="Q1303" s="24"/>
      <c r="R1303" s="24"/>
      <c r="S1303" s="24"/>
      <c r="T1303" s="24"/>
      <c r="U1303" s="24"/>
      <c r="V1303" s="24"/>
      <c r="X1303" s="6"/>
      <c r="Y1303" s="6"/>
      <c r="Z1303" s="6"/>
      <c r="AA1303" s="6"/>
      <c r="AB1303" s="6"/>
      <c r="AC1303" s="6"/>
      <c r="AD1303" s="6"/>
      <c r="AE1303" s="6"/>
      <c r="AF1303" s="6" t="s">
        <v>247</v>
      </c>
      <c r="AG1303" s="6"/>
      <c r="AH1303" s="6" t="s">
        <v>3697</v>
      </c>
      <c r="AI1303" s="6" t="s">
        <v>3698</v>
      </c>
      <c r="AJ1303" s="6" t="s">
        <v>3699</v>
      </c>
      <c r="AK1303" s="6"/>
      <c r="AL1303" s="6" t="s">
        <v>3700</v>
      </c>
      <c r="AM1303" s="5">
        <v>0</v>
      </c>
      <c r="AN1303" s="10" t="s">
        <v>3701</v>
      </c>
      <c r="AO1303" s="10" t="s">
        <v>3702</v>
      </c>
      <c r="AP1303" s="6"/>
      <c r="AQ1303" s="10"/>
      <c r="AR1303" s="10" t="s">
        <v>8</v>
      </c>
      <c r="AS1303" s="10" t="s">
        <v>22</v>
      </c>
      <c r="AT1303" s="10" t="s">
        <v>10</v>
      </c>
      <c r="AU1303" s="10" t="s">
        <v>11</v>
      </c>
      <c r="AV1303" s="10"/>
      <c r="AW1303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Gostya9' ,/*[isType]=*/ '0' ,/*[exemplarAccessions]=*/ 'MH203051.1' ,/*[exemplarName]=*/ 'Escherichia phage Gostya9'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3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3" s="60" t="str">
        <f t="shared" ca="1" si="137"/>
        <v>/*[filename]=*/ 'ICTV MSL Release 35 2019 Changes.2.col_mapped.SQLinsert.xlsx' ,/*[sort]=*/ '1294'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3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3" s="60" t="str">
        <f t="shared" si="139"/>
        <v xml:space="preserve">,/*[subclass]=*/NULL,/*[order]=*/ 'Caudovirales' ,/*[suborder]=*/NULL,/*[family]=*/ 'Demerecviridae' ,/*[subfamily]=*/ 'Markadamsvirinae' ,/*[genus]=*/ 'Tequintavirus' ,/*[subgenus]=*/NULL,/*[species]=*/ 'Escherichia virus Gostya9' ,/*[isType]=*/ '0' ,/*[exemplarAccessions]=*/ 'MH203051.1' ,/*[exemplarName]=*/ 'Escherichia phage Gostya9' ,/*[abbrev]=*/NULL,/*[exemplarIsolate]=*/NULL,/*[isComplete]=*/ 'CG' ,/*[molecule]=*/ 'dsDNA' </v>
      </c>
      <c r="BB1303" s="60" t="str">
        <f t="shared" si="140"/>
        <v xml:space="preserve">,/*[change]=*/ 'Create new' ,/*[rank]=*/ 'species' </v>
      </c>
    </row>
    <row r="1304" spans="1:54" x14ac:dyDescent="0.2">
      <c r="A13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4" s="14">
        <v>1295</v>
      </c>
      <c r="D1304" s="16" t="s">
        <v>3696</v>
      </c>
      <c r="E1304" s="14" t="s">
        <v>5870</v>
      </c>
      <c r="F1304" s="16" t="s">
        <v>5542</v>
      </c>
      <c r="G1304" s="24"/>
      <c r="H1304" s="24"/>
      <c r="I1304" s="24"/>
      <c r="J1304" s="24"/>
      <c r="K1304" s="24"/>
      <c r="L1304" s="24"/>
      <c r="M1304" s="24"/>
      <c r="N1304" s="24"/>
      <c r="O1304" s="24"/>
      <c r="P1304" s="24"/>
      <c r="Q1304" s="24"/>
      <c r="R1304" s="24"/>
      <c r="S1304" s="24"/>
      <c r="T1304" s="24"/>
      <c r="U1304" s="24"/>
      <c r="V1304" s="24"/>
      <c r="X1304" s="6"/>
      <c r="Y1304" s="6"/>
      <c r="Z1304" s="6"/>
      <c r="AA1304" s="6"/>
      <c r="AB1304" s="6"/>
      <c r="AC1304" s="6"/>
      <c r="AD1304" s="6"/>
      <c r="AE1304" s="6"/>
      <c r="AF1304" s="6" t="s">
        <v>247</v>
      </c>
      <c r="AG1304" s="6"/>
      <c r="AH1304" s="6" t="s">
        <v>3697</v>
      </c>
      <c r="AI1304" s="6" t="s">
        <v>3698</v>
      </c>
      <c r="AJ1304" s="6" t="s">
        <v>3699</v>
      </c>
      <c r="AK1304" s="6"/>
      <c r="AL1304" s="6" t="s">
        <v>3703</v>
      </c>
      <c r="AM1304" s="5">
        <v>0</v>
      </c>
      <c r="AN1304" s="10" t="s">
        <v>3704</v>
      </c>
      <c r="AO1304" s="10" t="s">
        <v>3705</v>
      </c>
      <c r="AP1304" s="6"/>
      <c r="AQ1304" s="10"/>
      <c r="AR1304" s="10" t="s">
        <v>8</v>
      </c>
      <c r="AS1304" s="10" t="s">
        <v>22</v>
      </c>
      <c r="AT1304" s="10" t="s">
        <v>10</v>
      </c>
      <c r="AU1304" s="10" t="s">
        <v>11</v>
      </c>
      <c r="AV1304" s="10"/>
      <c r="AW1304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DT5712' ,/*[isType]=*/ '0' ,/*[exemplarAccessions]=*/ 'KM979355.1' ,/*[exemplarName]=*/ 'Escherichia phage DT571/2'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4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4" s="60" t="str">
        <f t="shared" ca="1" si="137"/>
        <v>/*[filename]=*/ 'ICTV MSL Release 35 2019 Changes.2.col_mapped.SQLinsert.xlsx' ,/*[sort]=*/ '1295'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4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4" s="60" t="str">
        <f t="shared" si="139"/>
        <v xml:space="preserve">,/*[subclass]=*/NULL,/*[order]=*/ 'Caudovirales' ,/*[suborder]=*/NULL,/*[family]=*/ 'Demerecviridae' ,/*[subfamily]=*/ 'Markadamsvirinae' ,/*[genus]=*/ 'Tequintavirus' ,/*[subgenus]=*/NULL,/*[species]=*/ 'Escherichia virus DT5712' ,/*[isType]=*/ '0' ,/*[exemplarAccessions]=*/ 'KM979355.1' ,/*[exemplarName]=*/ 'Escherichia phage DT571/2' ,/*[abbrev]=*/NULL,/*[exemplarIsolate]=*/NULL,/*[isComplete]=*/ 'CG' ,/*[molecule]=*/ 'dsDNA' </v>
      </c>
      <c r="BB1304" s="60" t="str">
        <f t="shared" si="140"/>
        <v xml:space="preserve">,/*[change]=*/ 'Create new' ,/*[rank]=*/ 'species' </v>
      </c>
    </row>
    <row r="1305" spans="1:54" x14ac:dyDescent="0.2">
      <c r="A13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5" s="14">
        <v>1296</v>
      </c>
      <c r="D1305" s="16" t="s">
        <v>3696</v>
      </c>
      <c r="E1305" s="14" t="s">
        <v>5870</v>
      </c>
      <c r="F1305" s="16" t="s">
        <v>5542</v>
      </c>
      <c r="G1305" s="24"/>
      <c r="H1305" s="24"/>
      <c r="I1305" s="24"/>
      <c r="J1305" s="24"/>
      <c r="K1305" s="24"/>
      <c r="L1305" s="24"/>
      <c r="M1305" s="24"/>
      <c r="N1305" s="24"/>
      <c r="O1305" s="24"/>
      <c r="P1305" s="24"/>
      <c r="Q1305" s="24"/>
      <c r="R1305" s="24"/>
      <c r="S1305" s="24"/>
      <c r="T1305" s="24"/>
      <c r="U1305" s="24"/>
      <c r="V1305" s="24"/>
      <c r="X1305" s="6"/>
      <c r="Y1305" s="6"/>
      <c r="Z1305" s="6"/>
      <c r="AA1305" s="6"/>
      <c r="AB1305" s="6"/>
      <c r="AC1305" s="6"/>
      <c r="AD1305" s="6"/>
      <c r="AE1305" s="6"/>
      <c r="AF1305" s="6" t="s">
        <v>247</v>
      </c>
      <c r="AG1305" s="6"/>
      <c r="AH1305" s="6" t="s">
        <v>3697</v>
      </c>
      <c r="AI1305" s="6" t="s">
        <v>3698</v>
      </c>
      <c r="AJ1305" s="6" t="s">
        <v>3699</v>
      </c>
      <c r="AK1305" s="6"/>
      <c r="AL1305" s="6" t="s">
        <v>3706</v>
      </c>
      <c r="AM1305" s="5">
        <v>0</v>
      </c>
      <c r="AN1305" s="10" t="s">
        <v>3707</v>
      </c>
      <c r="AO1305" s="10" t="s">
        <v>3708</v>
      </c>
      <c r="AP1305" s="6"/>
      <c r="AQ1305" s="10"/>
      <c r="AR1305" s="10" t="s">
        <v>8</v>
      </c>
      <c r="AS1305" s="10" t="s">
        <v>22</v>
      </c>
      <c r="AT1305" s="10" t="s">
        <v>10</v>
      </c>
      <c r="AU1305" s="10" t="s">
        <v>11</v>
      </c>
      <c r="AV1305" s="10"/>
      <c r="AW1305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NR01' ,/*[isType]=*/ '0' ,/*[exemplarAccessions]=*/ 'KR233164.1' ,/*[exemplarName]=*/ 'Salmonella phage NR01'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5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5" s="60" t="str">
        <f t="shared" ca="1" si="137"/>
        <v>/*[filename]=*/ 'ICTV MSL Release 35 2019 Changes.2.col_mapped.SQLinsert.xlsx' ,/*[sort]=*/ '1296'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5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5" s="60" t="str">
        <f t="shared" si="139"/>
        <v xml:space="preserve">,/*[subclass]=*/NULL,/*[order]=*/ 'Caudovirales' ,/*[suborder]=*/NULL,/*[family]=*/ 'Demerecviridae' ,/*[subfamily]=*/ 'Markadamsvirinae' ,/*[genus]=*/ 'Tequintavirus' ,/*[subgenus]=*/NULL,/*[species]=*/ 'Salmonella virus NR01' ,/*[isType]=*/ '0' ,/*[exemplarAccessions]=*/ 'KR233164.1' ,/*[exemplarName]=*/ 'Salmonella phage NR01' ,/*[abbrev]=*/NULL,/*[exemplarIsolate]=*/NULL,/*[isComplete]=*/ 'CG' ,/*[molecule]=*/ 'dsDNA' </v>
      </c>
      <c r="BB1305" s="60" t="str">
        <f t="shared" si="140"/>
        <v xml:space="preserve">,/*[change]=*/ 'Create new' ,/*[rank]=*/ 'species' </v>
      </c>
    </row>
    <row r="1306" spans="1:54" x14ac:dyDescent="0.2">
      <c r="A13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6" s="14">
        <v>1297</v>
      </c>
      <c r="D1306" s="16" t="s">
        <v>3696</v>
      </c>
      <c r="E1306" s="14" t="s">
        <v>5870</v>
      </c>
      <c r="F1306" s="16" t="s">
        <v>5542</v>
      </c>
      <c r="G1306" s="24"/>
      <c r="H1306" s="24"/>
      <c r="I1306" s="24"/>
      <c r="J1306" s="24"/>
      <c r="K1306" s="24"/>
      <c r="L1306" s="24"/>
      <c r="M1306" s="24"/>
      <c r="N1306" s="24"/>
      <c r="O1306" s="24"/>
      <c r="P1306" s="24"/>
      <c r="Q1306" s="24"/>
      <c r="R1306" s="24"/>
      <c r="S1306" s="24"/>
      <c r="T1306" s="24"/>
      <c r="U1306" s="24"/>
      <c r="V1306" s="24"/>
      <c r="X1306" s="6"/>
      <c r="Y1306" s="6"/>
      <c r="Z1306" s="6"/>
      <c r="AA1306" s="6"/>
      <c r="AB1306" s="6"/>
      <c r="AC1306" s="6"/>
      <c r="AD1306" s="6"/>
      <c r="AE1306" s="6"/>
      <c r="AF1306" s="6" t="s">
        <v>247</v>
      </c>
      <c r="AG1306" s="6"/>
      <c r="AH1306" s="6" t="s">
        <v>3697</v>
      </c>
      <c r="AI1306" s="6" t="s">
        <v>3698</v>
      </c>
      <c r="AJ1306" s="6" t="s">
        <v>3699</v>
      </c>
      <c r="AK1306" s="6"/>
      <c r="AL1306" s="6" t="s">
        <v>3709</v>
      </c>
      <c r="AM1306" s="5">
        <v>0</v>
      </c>
      <c r="AN1306" s="10" t="s">
        <v>3710</v>
      </c>
      <c r="AO1306" s="10" t="s">
        <v>3711</v>
      </c>
      <c r="AP1306" s="6"/>
      <c r="AQ1306" s="10"/>
      <c r="AR1306" s="10" t="s">
        <v>29</v>
      </c>
      <c r="AS1306" s="10" t="s">
        <v>22</v>
      </c>
      <c r="AT1306" s="10" t="s">
        <v>10</v>
      </c>
      <c r="AU1306" s="10" t="s">
        <v>11</v>
      </c>
      <c r="AV1306" s="10"/>
      <c r="AW1306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SP3' ,/*[isType]=*/ '0' ,/*[exemplarAccessions]=*/ 'MG387042.1' ,/*[exemplarName]=*/ 'Salmonella phage SP3'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306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6" s="60" t="str">
        <f t="shared" ca="1" si="137"/>
        <v>/*[filename]=*/ 'ICTV MSL Release 35 2019 Changes.2.col_mapped.SQLinsert.xlsx' ,/*[sort]=*/ '1297'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6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6" s="60" t="str">
        <f t="shared" si="139"/>
        <v xml:space="preserve">,/*[subclass]=*/NULL,/*[order]=*/ 'Caudovirales' ,/*[suborder]=*/NULL,/*[family]=*/ 'Demerecviridae' ,/*[subfamily]=*/ 'Markadamsvirinae' ,/*[genus]=*/ 'Tequintavirus' ,/*[subgenus]=*/NULL,/*[species]=*/ 'Salmonella virus SP3' ,/*[isType]=*/ '0' ,/*[exemplarAccessions]=*/ 'MG387042.1' ,/*[exemplarName]=*/ 'Salmonella phage SP3' ,/*[abbrev]=*/NULL,/*[exemplarIsolate]=*/NULL,/*[isComplete]=*/ 'PG' ,/*[molecule]=*/ 'dsDNA' </v>
      </c>
      <c r="BB1306" s="60" t="str">
        <f t="shared" si="140"/>
        <v xml:space="preserve">,/*[change]=*/ 'Create new' ,/*[rank]=*/ 'species' </v>
      </c>
    </row>
    <row r="1307" spans="1:54" x14ac:dyDescent="0.2">
      <c r="A13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7" s="14">
        <v>1298</v>
      </c>
      <c r="D1307" s="16" t="s">
        <v>3696</v>
      </c>
      <c r="E1307" s="14" t="s">
        <v>5870</v>
      </c>
      <c r="F1307" s="16" t="s">
        <v>5542</v>
      </c>
      <c r="G1307" s="24"/>
      <c r="H1307" s="24"/>
      <c r="I1307" s="24"/>
      <c r="J1307" s="24"/>
      <c r="K1307" s="24"/>
      <c r="L1307" s="24"/>
      <c r="M1307" s="24"/>
      <c r="N1307" s="24"/>
      <c r="O1307" s="24"/>
      <c r="P1307" s="24"/>
      <c r="Q1307" s="24"/>
      <c r="R1307" s="24"/>
      <c r="S1307" s="24"/>
      <c r="T1307" s="24"/>
      <c r="U1307" s="24"/>
      <c r="V1307" s="24"/>
      <c r="X1307" s="6"/>
      <c r="Y1307" s="6"/>
      <c r="Z1307" s="6"/>
      <c r="AA1307" s="6"/>
      <c r="AB1307" s="6"/>
      <c r="AC1307" s="6"/>
      <c r="AD1307" s="6"/>
      <c r="AE1307" s="6"/>
      <c r="AF1307" s="6" t="s">
        <v>247</v>
      </c>
      <c r="AG1307" s="6"/>
      <c r="AH1307" s="6" t="s">
        <v>3697</v>
      </c>
      <c r="AI1307" s="6" t="s">
        <v>3698</v>
      </c>
      <c r="AJ1307" s="6" t="s">
        <v>3699</v>
      </c>
      <c r="AK1307" s="6"/>
      <c r="AL1307" s="6" t="s">
        <v>3712</v>
      </c>
      <c r="AM1307" s="5">
        <v>0</v>
      </c>
      <c r="AN1307" s="10" t="s">
        <v>3713</v>
      </c>
      <c r="AO1307" s="10" t="s">
        <v>3714</v>
      </c>
      <c r="AP1307" s="6"/>
      <c r="AQ1307" s="10"/>
      <c r="AR1307" s="10" t="s">
        <v>8</v>
      </c>
      <c r="AS1307" s="10" t="s">
        <v>22</v>
      </c>
      <c r="AT1307" s="10" t="s">
        <v>10</v>
      </c>
      <c r="AU1307" s="10" t="s">
        <v>11</v>
      </c>
      <c r="AV1307" s="10"/>
      <c r="AW1307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SP01' ,/*[isType]=*/ '0' ,/*[exemplarAccessions]=*/ 'KY114934.1' ,/*[exemplarName]=*/ 'Salmonella phage SP01'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7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7" s="60" t="str">
        <f t="shared" ca="1" si="137"/>
        <v>/*[filename]=*/ 'ICTV MSL Release 35 2019 Changes.2.col_mapped.SQLinsert.xlsx' ,/*[sort]=*/ '1298'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7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7" s="60" t="str">
        <f t="shared" si="139"/>
        <v xml:space="preserve">,/*[subclass]=*/NULL,/*[order]=*/ 'Caudovirales' ,/*[suborder]=*/NULL,/*[family]=*/ 'Demerecviridae' ,/*[subfamily]=*/ 'Markadamsvirinae' ,/*[genus]=*/ 'Tequintavirus' ,/*[subgenus]=*/NULL,/*[species]=*/ 'Salmonella virus SP01' ,/*[isType]=*/ '0' ,/*[exemplarAccessions]=*/ 'KY114934.1' ,/*[exemplarName]=*/ 'Salmonella phage SP01' ,/*[abbrev]=*/NULL,/*[exemplarIsolate]=*/NULL,/*[isComplete]=*/ 'CG' ,/*[molecule]=*/ 'dsDNA' </v>
      </c>
      <c r="BB1307" s="60" t="str">
        <f t="shared" si="140"/>
        <v xml:space="preserve">,/*[change]=*/ 'Create new' ,/*[rank]=*/ 'species' </v>
      </c>
    </row>
    <row r="1308" spans="1:54" x14ac:dyDescent="0.2">
      <c r="A13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8" s="14">
        <v>1299</v>
      </c>
      <c r="D1308" s="16" t="s">
        <v>3696</v>
      </c>
      <c r="E1308" s="14" t="s">
        <v>5870</v>
      </c>
      <c r="F1308" s="16" t="s">
        <v>5542</v>
      </c>
      <c r="G1308" s="24"/>
      <c r="H1308" s="24"/>
      <c r="I1308" s="24"/>
      <c r="J1308" s="24"/>
      <c r="K1308" s="24"/>
      <c r="L1308" s="24"/>
      <c r="M1308" s="24"/>
      <c r="N1308" s="24"/>
      <c r="O1308" s="24"/>
      <c r="P1308" s="24"/>
      <c r="Q1308" s="24"/>
      <c r="R1308" s="24"/>
      <c r="S1308" s="24"/>
      <c r="T1308" s="24"/>
      <c r="U1308" s="24"/>
      <c r="V1308" s="24"/>
      <c r="X1308" s="6"/>
      <c r="Y1308" s="6"/>
      <c r="Z1308" s="6"/>
      <c r="AA1308" s="6"/>
      <c r="AB1308" s="6"/>
      <c r="AC1308" s="6"/>
      <c r="AD1308" s="6"/>
      <c r="AE1308" s="6"/>
      <c r="AF1308" s="6" t="s">
        <v>247</v>
      </c>
      <c r="AG1308" s="6"/>
      <c r="AH1308" s="6" t="s">
        <v>3697</v>
      </c>
      <c r="AI1308" s="6" t="s">
        <v>3698</v>
      </c>
      <c r="AJ1308" s="6" t="s">
        <v>3699</v>
      </c>
      <c r="AK1308" s="6"/>
      <c r="AL1308" s="6" t="s">
        <v>3715</v>
      </c>
      <c r="AM1308" s="5">
        <v>0</v>
      </c>
      <c r="AN1308" s="10" t="s">
        <v>3716</v>
      </c>
      <c r="AO1308" s="10" t="s">
        <v>3717</v>
      </c>
      <c r="AP1308" s="6"/>
      <c r="AQ1308" s="10"/>
      <c r="AR1308" s="10" t="s">
        <v>8</v>
      </c>
      <c r="AS1308" s="10" t="s">
        <v>22</v>
      </c>
      <c r="AT1308" s="10" t="s">
        <v>10</v>
      </c>
      <c r="AU1308" s="10" t="s">
        <v>11</v>
      </c>
      <c r="AV1308" s="10"/>
      <c r="AW1308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'Shigella virus SSP1' ,/*[isType]=*/ '0' ,/*[exemplarAccessions]=*/ 'KY963424.1' ,/*[exemplarName]=*/ 'Shigella phage SSP1'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8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8" s="60" t="str">
        <f t="shared" ca="1" si="137"/>
        <v>/*[filename]=*/ 'ICTV MSL Release 35 2019 Changes.2.col_mapped.SQLinsert.xlsx' ,/*[sort]=*/ '1299'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8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8" s="60" t="str">
        <f t="shared" si="139"/>
        <v xml:space="preserve">,/*[subclass]=*/NULL,/*[order]=*/ 'Caudovirales' ,/*[suborder]=*/NULL,/*[family]=*/ 'Demerecviridae' ,/*[subfamily]=*/ 'Markadamsvirinae' ,/*[genus]=*/ 'Tequintavirus' ,/*[subgenus]=*/NULL,/*[species]=*/ 'Shigella virus SSP1' ,/*[isType]=*/ '0' ,/*[exemplarAccessions]=*/ 'KY963424.1' ,/*[exemplarName]=*/ 'Shigella phage SSP1' ,/*[abbrev]=*/NULL,/*[exemplarIsolate]=*/NULL,/*[isComplete]=*/ 'CG' ,/*[molecule]=*/ 'dsDNA' </v>
      </c>
      <c r="BB1308" s="60" t="str">
        <f t="shared" si="140"/>
        <v xml:space="preserve">,/*[change]=*/ 'Create new' ,/*[rank]=*/ 'species' </v>
      </c>
    </row>
    <row r="1309" spans="1:54" x14ac:dyDescent="0.2">
      <c r="A13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9" s="14">
        <v>1300</v>
      </c>
      <c r="D1309" s="16" t="s">
        <v>3696</v>
      </c>
      <c r="E1309" s="14" t="s">
        <v>5870</v>
      </c>
      <c r="F1309" s="16" t="s">
        <v>5542</v>
      </c>
      <c r="G1309" s="24"/>
      <c r="H1309" s="24"/>
      <c r="I1309" s="24"/>
      <c r="J1309" s="24"/>
      <c r="K1309" s="24"/>
      <c r="L1309" s="24"/>
      <c r="M1309" s="24"/>
      <c r="N1309" s="24"/>
      <c r="O1309" s="24"/>
      <c r="P1309" s="24"/>
      <c r="Q1309" s="24"/>
      <c r="R1309" s="24"/>
      <c r="S1309" s="24"/>
      <c r="T1309" s="24"/>
      <c r="U1309" s="24"/>
      <c r="V1309" s="24"/>
      <c r="X1309" s="6"/>
      <c r="Y1309" s="6"/>
      <c r="Z1309" s="6"/>
      <c r="AA1309" s="6"/>
      <c r="AB1309" s="6"/>
      <c r="AC1309" s="6"/>
      <c r="AD1309" s="6"/>
      <c r="AE1309" s="6"/>
      <c r="AF1309" s="6" t="s">
        <v>247</v>
      </c>
      <c r="AG1309" s="6"/>
      <c r="AH1309" s="6" t="s">
        <v>3697</v>
      </c>
      <c r="AI1309" s="6" t="s">
        <v>3698</v>
      </c>
      <c r="AJ1309" s="6" t="s">
        <v>3699</v>
      </c>
      <c r="AK1309" s="6"/>
      <c r="AL1309" s="6" t="s">
        <v>3718</v>
      </c>
      <c r="AM1309" s="5">
        <v>0</v>
      </c>
      <c r="AN1309" s="10" t="s">
        <v>3719</v>
      </c>
      <c r="AO1309" s="10" t="s">
        <v>3720</v>
      </c>
      <c r="AP1309" s="6"/>
      <c r="AQ1309" s="10"/>
      <c r="AR1309" s="10" t="s">
        <v>8</v>
      </c>
      <c r="AS1309" s="10" t="s">
        <v>22</v>
      </c>
      <c r="AT1309" s="10" t="s">
        <v>10</v>
      </c>
      <c r="AU1309" s="10" t="s">
        <v>11</v>
      </c>
      <c r="AV1309" s="10"/>
      <c r="AW1309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mar004NP2' ,/*[isType]=*/ '0' ,/*[exemplarAccessions]=*/ 'LR027384.1' ,/*[exemplarName]=*/ 'Escherichia phage vB_Eco_mar004NP2'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9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9" s="60" t="str">
        <f t="shared" ca="1" si="137"/>
        <v>/*[filename]=*/ 'ICTV MSL Release 35 2019 Changes.2.col_mapped.SQLinsert.xlsx' ,/*[sort]=*/ '1300'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9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9" s="60" t="str">
        <f t="shared" si="139"/>
        <v xml:space="preserve">,/*[subclass]=*/NULL,/*[order]=*/ 'Caudovirales' ,/*[suborder]=*/NULL,/*[family]=*/ 'Demerecviridae' ,/*[subfamily]=*/ 'Markadamsvirinae' ,/*[genus]=*/ 'Tequintavirus' ,/*[subgenus]=*/NULL,/*[species]=*/ 'Escherichia virus mar004NP2' ,/*[isType]=*/ '0' ,/*[exemplarAccessions]=*/ 'LR027384.1' ,/*[exemplarName]=*/ 'Escherichia phage vB_Eco_mar004NP2' ,/*[abbrev]=*/NULL,/*[exemplarIsolate]=*/NULL,/*[isComplete]=*/ 'CG' ,/*[molecule]=*/ 'dsDNA' </v>
      </c>
      <c r="BB1309" s="60" t="str">
        <f t="shared" si="140"/>
        <v xml:space="preserve">,/*[change]=*/ 'Create new' ,/*[rank]=*/ 'species' </v>
      </c>
    </row>
    <row r="1310" spans="1:54" x14ac:dyDescent="0.2">
      <c r="A13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0" s="14">
        <v>1301</v>
      </c>
      <c r="D1310" s="16" t="s">
        <v>3696</v>
      </c>
      <c r="E1310" s="14" t="s">
        <v>5870</v>
      </c>
      <c r="F1310" s="16" t="s">
        <v>5542</v>
      </c>
      <c r="G1310" s="24"/>
      <c r="H1310" s="24"/>
      <c r="I1310" s="24"/>
      <c r="J1310" s="24"/>
      <c r="K1310" s="24"/>
      <c r="L1310" s="24"/>
      <c r="M1310" s="24"/>
      <c r="N1310" s="24"/>
      <c r="O1310" s="24"/>
      <c r="P1310" s="24"/>
      <c r="Q1310" s="24"/>
      <c r="R1310" s="24"/>
      <c r="S1310" s="24"/>
      <c r="T1310" s="24"/>
      <c r="U1310" s="24"/>
      <c r="V1310" s="24"/>
      <c r="X1310" s="6"/>
      <c r="Y1310" s="6"/>
      <c r="Z1310" s="6"/>
      <c r="AA1310" s="6"/>
      <c r="AB1310" s="6"/>
      <c r="AC1310" s="6"/>
      <c r="AD1310" s="6"/>
      <c r="AE1310" s="6"/>
      <c r="AF1310" s="6" t="s">
        <v>247</v>
      </c>
      <c r="AG1310" s="6"/>
      <c r="AH1310" s="6" t="s">
        <v>3697</v>
      </c>
      <c r="AI1310" s="6" t="s">
        <v>3698</v>
      </c>
      <c r="AJ1310" s="6" t="s">
        <v>3699</v>
      </c>
      <c r="AK1310" s="6"/>
      <c r="AL1310" s="6" t="s">
        <v>3721</v>
      </c>
      <c r="AM1310" s="5">
        <v>0</v>
      </c>
      <c r="AN1310" s="10" t="s">
        <v>3722</v>
      </c>
      <c r="AO1310" s="10" t="s">
        <v>3723</v>
      </c>
      <c r="AP1310" s="6"/>
      <c r="AQ1310" s="10"/>
      <c r="AR1310" s="10" t="s">
        <v>8</v>
      </c>
      <c r="AS1310" s="10" t="s">
        <v>22</v>
      </c>
      <c r="AT1310" s="10" t="s">
        <v>10</v>
      </c>
      <c r="AU1310" s="10" t="s">
        <v>11</v>
      </c>
      <c r="AV1310" s="10"/>
      <c r="AW1310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phiLLS' ,/*[isType]=*/ '0' ,/*[exemplarAccessions]=*/ 'KY677846.1' ,/*[exemplarName]=*/ 'Escherichia phage phiLLS'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0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0" s="60" t="str">
        <f t="shared" ca="1" si="137"/>
        <v>/*[filename]=*/ 'ICTV MSL Release 35 2019 Changes.2.col_mapped.SQLinsert.xlsx' ,/*[sort]=*/ '1301'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0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0" s="60" t="str">
        <f t="shared" si="139"/>
        <v xml:space="preserve">,/*[subclass]=*/NULL,/*[order]=*/ 'Caudovirales' ,/*[suborder]=*/NULL,/*[family]=*/ 'Demerecviridae' ,/*[subfamily]=*/ 'Markadamsvirinae' ,/*[genus]=*/ 'Tequintavirus' ,/*[subgenus]=*/NULL,/*[species]=*/ 'Escherichia virus phiLLS' ,/*[isType]=*/ '0' ,/*[exemplarAccessions]=*/ 'KY677846.1' ,/*[exemplarName]=*/ 'Escherichia phage phiLLS' ,/*[abbrev]=*/NULL,/*[exemplarIsolate]=*/NULL,/*[isComplete]=*/ 'CG' ,/*[molecule]=*/ 'dsDNA' </v>
      </c>
      <c r="BB1310" s="60" t="str">
        <f t="shared" si="140"/>
        <v xml:space="preserve">,/*[change]=*/ 'Create new' ,/*[rank]=*/ 'species' </v>
      </c>
    </row>
    <row r="1311" spans="1:54" x14ac:dyDescent="0.2">
      <c r="A13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1" s="14">
        <v>1302</v>
      </c>
      <c r="D1311" s="16" t="s">
        <v>3696</v>
      </c>
      <c r="E1311" s="14" t="s">
        <v>5870</v>
      </c>
      <c r="F1311" s="16" t="s">
        <v>5542</v>
      </c>
      <c r="G1311" s="24"/>
      <c r="H1311" s="24"/>
      <c r="I1311" s="24"/>
      <c r="J1311" s="24"/>
      <c r="K1311" s="24"/>
      <c r="L1311" s="24"/>
      <c r="M1311" s="24"/>
      <c r="N1311" s="24"/>
      <c r="O1311" s="24"/>
      <c r="P1311" s="24"/>
      <c r="Q1311" s="24"/>
      <c r="R1311" s="24"/>
      <c r="S1311" s="24"/>
      <c r="T1311" s="24"/>
      <c r="U1311" s="24"/>
      <c r="V1311" s="24"/>
      <c r="X1311" s="6"/>
      <c r="Y1311" s="6"/>
      <c r="Z1311" s="6"/>
      <c r="AA1311" s="6"/>
      <c r="AB1311" s="6"/>
      <c r="AC1311" s="6"/>
      <c r="AD1311" s="6"/>
      <c r="AE1311" s="6"/>
      <c r="AF1311" s="6" t="s">
        <v>247</v>
      </c>
      <c r="AG1311" s="6"/>
      <c r="AH1311" s="6" t="s">
        <v>3697</v>
      </c>
      <c r="AI1311" s="6" t="s">
        <v>3698</v>
      </c>
      <c r="AJ1311" s="6" t="s">
        <v>3699</v>
      </c>
      <c r="AK1311" s="6"/>
      <c r="AL1311" s="6" t="s">
        <v>3724</v>
      </c>
      <c r="AM1311" s="5">
        <v>0</v>
      </c>
      <c r="AN1311" s="10" t="s">
        <v>3725</v>
      </c>
      <c r="AO1311" s="10" t="s">
        <v>3726</v>
      </c>
      <c r="AP1311" s="6"/>
      <c r="AQ1311" s="10"/>
      <c r="AR1311" s="10" t="s">
        <v>8</v>
      </c>
      <c r="AS1311" s="10" t="s">
        <v>22</v>
      </c>
      <c r="AT1311" s="10" t="s">
        <v>10</v>
      </c>
      <c r="AU1311" s="10" t="s">
        <v>11</v>
      </c>
      <c r="AV1311" s="10"/>
      <c r="AW1311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S131' ,/*[isType]=*/ '0' ,/*[exemplarAccessions]=*/ 'MH370378.1' ,/*[exemplarName]=*/ 'Salmonella phage S131'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1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1" s="60" t="str">
        <f t="shared" ca="1" si="137"/>
        <v>/*[filename]=*/ 'ICTV MSL Release 35 2019 Changes.2.col_mapped.SQLinsert.xlsx' ,/*[sort]=*/ '1302'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1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1" s="60" t="str">
        <f t="shared" si="139"/>
        <v xml:space="preserve">,/*[subclass]=*/NULL,/*[order]=*/ 'Caudovirales' ,/*[suborder]=*/NULL,/*[family]=*/ 'Demerecviridae' ,/*[subfamily]=*/ 'Markadamsvirinae' ,/*[genus]=*/ 'Tequintavirus' ,/*[subgenus]=*/NULL,/*[species]=*/ 'Salmonella virus S131' ,/*[isType]=*/ '0' ,/*[exemplarAccessions]=*/ 'MH370378.1' ,/*[exemplarName]=*/ 'Salmonella phage S131' ,/*[abbrev]=*/NULL,/*[exemplarIsolate]=*/NULL,/*[isComplete]=*/ 'CG' ,/*[molecule]=*/ 'dsDNA' </v>
      </c>
      <c r="BB1311" s="60" t="str">
        <f t="shared" si="140"/>
        <v xml:space="preserve">,/*[change]=*/ 'Create new' ,/*[rank]=*/ 'species' </v>
      </c>
    </row>
    <row r="1312" spans="1:54" x14ac:dyDescent="0.2">
      <c r="A13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2" s="14">
        <v>1303</v>
      </c>
      <c r="D1312" s="16" t="s">
        <v>3696</v>
      </c>
      <c r="E1312" s="14" t="s">
        <v>5870</v>
      </c>
      <c r="F1312" s="16" t="s">
        <v>5542</v>
      </c>
      <c r="G1312" s="24"/>
      <c r="H1312" s="24"/>
      <c r="I1312" s="24"/>
      <c r="J1312" s="24"/>
      <c r="K1312" s="24"/>
      <c r="L1312" s="24"/>
      <c r="M1312" s="24"/>
      <c r="N1312" s="24"/>
      <c r="O1312" s="24"/>
      <c r="P1312" s="24"/>
      <c r="Q1312" s="24"/>
      <c r="R1312" s="24"/>
      <c r="S1312" s="24"/>
      <c r="T1312" s="24"/>
      <c r="U1312" s="24"/>
      <c r="V1312" s="24"/>
      <c r="X1312" s="6"/>
      <c r="Y1312" s="6"/>
      <c r="Z1312" s="6"/>
      <c r="AA1312" s="6"/>
      <c r="AB1312" s="6"/>
      <c r="AC1312" s="6"/>
      <c r="AD1312" s="6"/>
      <c r="AE1312" s="6"/>
      <c r="AF1312" s="6" t="s">
        <v>247</v>
      </c>
      <c r="AG1312" s="6"/>
      <c r="AH1312" s="6" t="s">
        <v>3697</v>
      </c>
      <c r="AI1312" s="6" t="s">
        <v>3698</v>
      </c>
      <c r="AJ1312" s="6" t="s">
        <v>3699</v>
      </c>
      <c r="AK1312" s="6"/>
      <c r="AL1312" s="6" t="s">
        <v>3727</v>
      </c>
      <c r="AM1312" s="5">
        <v>0</v>
      </c>
      <c r="AN1312" s="10" t="s">
        <v>3728</v>
      </c>
      <c r="AO1312" s="10" t="s">
        <v>3729</v>
      </c>
      <c r="AP1312" s="6"/>
      <c r="AQ1312" s="10"/>
      <c r="AR1312" s="10" t="s">
        <v>8</v>
      </c>
      <c r="AS1312" s="10" t="s">
        <v>22</v>
      </c>
      <c r="AT1312" s="10" t="s">
        <v>10</v>
      </c>
      <c r="AU1312" s="10" t="s">
        <v>11</v>
      </c>
      <c r="AV1312" s="10"/>
      <c r="AW1312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OSYSP' ,/*[isType]=*/ '0' ,/*[exemplarAccessions]=*/ 'MF402939.1' ,/*[exemplarName]=*/ 'Escherichia phage OSYSP'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2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2" s="60" t="str">
        <f t="shared" ca="1" si="137"/>
        <v>/*[filename]=*/ 'ICTV MSL Release 35 2019 Changes.2.col_mapped.SQLinsert.xlsx' ,/*[sort]=*/ '1303'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2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2" s="60" t="str">
        <f t="shared" si="139"/>
        <v xml:space="preserve">,/*[subclass]=*/NULL,/*[order]=*/ 'Caudovirales' ,/*[suborder]=*/NULL,/*[family]=*/ 'Demerecviridae' ,/*[subfamily]=*/ 'Markadamsvirinae' ,/*[genus]=*/ 'Tequintavirus' ,/*[subgenus]=*/NULL,/*[species]=*/ 'Escherichia virus OSYSP' ,/*[isType]=*/ '0' ,/*[exemplarAccessions]=*/ 'MF402939.1' ,/*[exemplarName]=*/ 'Escherichia phage OSYSP' ,/*[abbrev]=*/NULL,/*[exemplarIsolate]=*/NULL,/*[isComplete]=*/ 'CG' ,/*[molecule]=*/ 'dsDNA' </v>
      </c>
      <c r="BB1312" s="60" t="str">
        <f t="shared" si="140"/>
        <v xml:space="preserve">,/*[change]=*/ 'Create new' ,/*[rank]=*/ 'species' </v>
      </c>
    </row>
    <row r="1313" spans="1:54" x14ac:dyDescent="0.2">
      <c r="A13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3" s="14">
        <v>1304</v>
      </c>
      <c r="D1313" s="16" t="s">
        <v>3696</v>
      </c>
      <c r="E1313" s="14" t="s">
        <v>5870</v>
      </c>
      <c r="F1313" s="16" t="s">
        <v>5542</v>
      </c>
      <c r="G1313" s="24"/>
      <c r="H1313" s="24"/>
      <c r="I1313" s="24"/>
      <c r="J1313" s="24"/>
      <c r="K1313" s="24"/>
      <c r="L1313" s="24"/>
      <c r="M1313" s="24"/>
      <c r="N1313" s="24"/>
      <c r="O1313" s="24"/>
      <c r="P1313" s="24"/>
      <c r="Q1313" s="24"/>
      <c r="R1313" s="24"/>
      <c r="S1313" s="24"/>
      <c r="T1313" s="24"/>
      <c r="U1313" s="24"/>
      <c r="V1313" s="24"/>
      <c r="X1313" s="6"/>
      <c r="Y1313" s="6"/>
      <c r="Z1313" s="6"/>
      <c r="AA1313" s="6"/>
      <c r="AB1313" s="6"/>
      <c r="AC1313" s="6"/>
      <c r="AD1313" s="6"/>
      <c r="AE1313" s="6"/>
      <c r="AF1313" s="6" t="s">
        <v>247</v>
      </c>
      <c r="AG1313" s="6"/>
      <c r="AH1313" s="6" t="s">
        <v>3697</v>
      </c>
      <c r="AI1313" s="6" t="s">
        <v>3698</v>
      </c>
      <c r="AJ1313" s="6" t="s">
        <v>3699</v>
      </c>
      <c r="AK1313" s="6"/>
      <c r="AL1313" s="6" t="s">
        <v>3730</v>
      </c>
      <c r="AM1313" s="5">
        <v>0</v>
      </c>
      <c r="AN1313" s="10" t="s">
        <v>3731</v>
      </c>
      <c r="AO1313" s="10" t="s">
        <v>3732</v>
      </c>
      <c r="AP1313" s="6"/>
      <c r="AQ1313" s="10"/>
      <c r="AR1313" s="10" t="s">
        <v>8</v>
      </c>
      <c r="AS1313" s="10" t="s">
        <v>22</v>
      </c>
      <c r="AT1313" s="10" t="s">
        <v>10</v>
      </c>
      <c r="AU1313" s="10" t="s">
        <v>11</v>
      </c>
      <c r="AV1313" s="10"/>
      <c r="AW1313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phiAPCEc03' ,/*[isType]=*/ '0' ,/*[exemplarAccessions]=*/ 'KR422353.1' ,/*[exemplarName]=*/ 'Escherichia phage phiAPCEc03'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3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3" s="60" t="str">
        <f t="shared" ca="1" si="137"/>
        <v>/*[filename]=*/ 'ICTV MSL Release 35 2019 Changes.2.col_mapped.SQLinsert.xlsx' ,/*[sort]=*/ '1304'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3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3" s="60" t="str">
        <f t="shared" si="139"/>
        <v xml:space="preserve">,/*[subclass]=*/NULL,/*[order]=*/ 'Caudovirales' ,/*[suborder]=*/NULL,/*[family]=*/ 'Demerecviridae' ,/*[subfamily]=*/ 'Markadamsvirinae' ,/*[genus]=*/ 'Tequintavirus' ,/*[subgenus]=*/NULL,/*[species]=*/ 'Escherichia virus phiAPCEc03' ,/*[isType]=*/ '0' ,/*[exemplarAccessions]=*/ 'KR422353.1' ,/*[exemplarName]=*/ 'Escherichia phage phiAPCEc03' ,/*[abbrev]=*/NULL,/*[exemplarIsolate]=*/NULL,/*[isComplete]=*/ 'CG' ,/*[molecule]=*/ 'dsDNA' </v>
      </c>
      <c r="BB1313" s="60" t="str">
        <f t="shared" si="140"/>
        <v xml:space="preserve">,/*[change]=*/ 'Create new' ,/*[rank]=*/ 'species' </v>
      </c>
    </row>
    <row r="1314" spans="1:54" x14ac:dyDescent="0.2">
      <c r="A13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4" s="14">
        <v>1305</v>
      </c>
      <c r="D1314" s="16" t="s">
        <v>3696</v>
      </c>
      <c r="E1314" s="14" t="s">
        <v>5870</v>
      </c>
      <c r="F1314" s="16" t="s">
        <v>5542</v>
      </c>
      <c r="G1314" s="24"/>
      <c r="H1314" s="24"/>
      <c r="I1314" s="24"/>
      <c r="J1314" s="24"/>
      <c r="K1314" s="24"/>
      <c r="L1314" s="24"/>
      <c r="M1314" s="24"/>
      <c r="N1314" s="24"/>
      <c r="O1314" s="24"/>
      <c r="P1314" s="24"/>
      <c r="Q1314" s="24"/>
      <c r="R1314" s="24"/>
      <c r="S1314" s="24"/>
      <c r="T1314" s="24"/>
      <c r="U1314" s="24"/>
      <c r="V1314" s="24"/>
      <c r="X1314" s="6"/>
      <c r="Y1314" s="6"/>
      <c r="Z1314" s="6"/>
      <c r="AA1314" s="6"/>
      <c r="AB1314" s="6"/>
      <c r="AC1314" s="6"/>
      <c r="AD1314" s="6"/>
      <c r="AE1314" s="6"/>
      <c r="AF1314" s="6" t="s">
        <v>247</v>
      </c>
      <c r="AG1314" s="6"/>
      <c r="AH1314" s="6" t="s">
        <v>3697</v>
      </c>
      <c r="AI1314" s="6" t="s">
        <v>3698</v>
      </c>
      <c r="AJ1314" s="6" t="s">
        <v>3699</v>
      </c>
      <c r="AK1314" s="6"/>
      <c r="AL1314" s="6" t="s">
        <v>3733</v>
      </c>
      <c r="AM1314" s="5">
        <v>0</v>
      </c>
      <c r="AN1314" s="10" t="s">
        <v>3734</v>
      </c>
      <c r="AO1314" s="10" t="s">
        <v>3735</v>
      </c>
      <c r="AP1314" s="6"/>
      <c r="AQ1314" s="10"/>
      <c r="AR1314" s="10" t="s">
        <v>8</v>
      </c>
      <c r="AS1314" s="10" t="s">
        <v>22</v>
      </c>
      <c r="AT1314" s="10" t="s">
        <v>10</v>
      </c>
      <c r="AU1314" s="10" t="s">
        <v>11</v>
      </c>
      <c r="AV1314" s="10"/>
      <c r="AW1314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chee24' ,/*[isType]=*/ '0' ,/*[exemplarAccessions]=*/ 'MF431730.1' ,/*[exemplarName]=*/ 'Escherichia phage chee24'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4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4" s="60" t="str">
        <f t="shared" ca="1" si="137"/>
        <v>/*[filename]=*/ 'ICTV MSL Release 35 2019 Changes.2.col_mapped.SQLinsert.xlsx' ,/*[sort]=*/ '1305'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4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4" s="60" t="str">
        <f t="shared" si="139"/>
        <v xml:space="preserve">,/*[subclass]=*/NULL,/*[order]=*/ 'Caudovirales' ,/*[suborder]=*/NULL,/*[family]=*/ 'Demerecviridae' ,/*[subfamily]=*/ 'Markadamsvirinae' ,/*[genus]=*/ 'Tequintavirus' ,/*[subgenus]=*/NULL,/*[species]=*/ 'Escherichia virus chee24' ,/*[isType]=*/ '0' ,/*[exemplarAccessions]=*/ 'MF431730.1' ,/*[exemplarName]=*/ 'Escherichia phage chee24' ,/*[abbrev]=*/NULL,/*[exemplarIsolate]=*/NULL,/*[isComplete]=*/ 'CG' ,/*[molecule]=*/ 'dsDNA' </v>
      </c>
      <c r="BB1314" s="60" t="str">
        <f t="shared" si="140"/>
        <v xml:space="preserve">,/*[change]=*/ 'Create new' ,/*[rank]=*/ 'species' </v>
      </c>
    </row>
    <row r="1315" spans="1:54" x14ac:dyDescent="0.2">
      <c r="A13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5" s="14">
        <v>1306</v>
      </c>
      <c r="D1315" s="16" t="s">
        <v>3696</v>
      </c>
      <c r="E1315" s="14" t="s">
        <v>5870</v>
      </c>
      <c r="F1315" s="16" t="s">
        <v>5542</v>
      </c>
      <c r="G1315" s="24"/>
      <c r="H1315" s="24"/>
      <c r="I1315" s="24"/>
      <c r="J1315" s="24"/>
      <c r="K1315" s="24"/>
      <c r="L1315" s="24"/>
      <c r="M1315" s="24"/>
      <c r="N1315" s="24"/>
      <c r="O1315" s="24"/>
      <c r="P1315" s="24"/>
      <c r="Q1315" s="24"/>
      <c r="R1315" s="24"/>
      <c r="S1315" s="24"/>
      <c r="T1315" s="24"/>
      <c r="U1315" s="24"/>
      <c r="V1315" s="24"/>
      <c r="X1315" s="6"/>
      <c r="Y1315" s="6"/>
      <c r="Z1315" s="6"/>
      <c r="AA1315" s="6"/>
      <c r="AB1315" s="6"/>
      <c r="AC1315" s="6"/>
      <c r="AD1315" s="6"/>
      <c r="AE1315" s="6"/>
      <c r="AF1315" s="6" t="s">
        <v>247</v>
      </c>
      <c r="AG1315" s="6"/>
      <c r="AH1315" s="6" t="s">
        <v>3697</v>
      </c>
      <c r="AI1315" s="6" t="s">
        <v>3698</v>
      </c>
      <c r="AJ1315" s="6" t="s">
        <v>3699</v>
      </c>
      <c r="AK1315" s="6"/>
      <c r="AL1315" s="6" t="s">
        <v>3736</v>
      </c>
      <c r="AM1315" s="5">
        <v>0</v>
      </c>
      <c r="AN1315" s="10" t="s">
        <v>3737</v>
      </c>
      <c r="AO1315" s="10" t="s">
        <v>3738</v>
      </c>
      <c r="AP1315" s="6"/>
      <c r="AQ1315" s="10"/>
      <c r="AR1315" s="10" t="s">
        <v>8</v>
      </c>
      <c r="AS1315" s="10" t="s">
        <v>22</v>
      </c>
      <c r="AT1315" s="10" t="s">
        <v>10</v>
      </c>
      <c r="AU1315" s="10" t="s">
        <v>11</v>
      </c>
      <c r="AV1315" s="10"/>
      <c r="AW1315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'Shigella virus SHSML45' ,/*[isType]=*/ '0' ,/*[exemplarAccessions]=*/ 'KX130863.1' ,/*[exemplarName]=*/ 'Shigella phage SHSML-45'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5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5" s="60" t="str">
        <f t="shared" ca="1" si="137"/>
        <v>/*[filename]=*/ 'ICTV MSL Release 35 2019 Changes.2.col_mapped.SQLinsert.xlsx' ,/*[sort]=*/ '1306'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5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5" s="60" t="str">
        <f t="shared" si="139"/>
        <v xml:space="preserve">,/*[subclass]=*/NULL,/*[order]=*/ 'Caudovirales' ,/*[suborder]=*/NULL,/*[family]=*/ 'Demerecviridae' ,/*[subfamily]=*/ 'Markadamsvirinae' ,/*[genus]=*/ 'Tequintavirus' ,/*[subgenus]=*/NULL,/*[species]=*/ 'Shigella virus SHSML45' ,/*[isType]=*/ '0' ,/*[exemplarAccessions]=*/ 'KX130863.1' ,/*[exemplarName]=*/ 'Shigella phage SHSML-45' ,/*[abbrev]=*/NULL,/*[exemplarIsolate]=*/NULL,/*[isComplete]=*/ 'CG' ,/*[molecule]=*/ 'dsDNA' </v>
      </c>
      <c r="BB1315" s="60" t="str">
        <f t="shared" si="140"/>
        <v xml:space="preserve">,/*[change]=*/ 'Create new' ,/*[rank]=*/ 'species' </v>
      </c>
    </row>
    <row r="1316" spans="1:54" x14ac:dyDescent="0.2">
      <c r="A13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6" s="14">
        <v>1307</v>
      </c>
      <c r="D1316" s="16" t="s">
        <v>3696</v>
      </c>
      <c r="E1316" s="14" t="s">
        <v>5870</v>
      </c>
      <c r="F1316" s="16" t="s">
        <v>5542</v>
      </c>
      <c r="G1316" s="24"/>
      <c r="H1316" s="24"/>
      <c r="I1316" s="24"/>
      <c r="J1316" s="24"/>
      <c r="K1316" s="24"/>
      <c r="L1316" s="24"/>
      <c r="M1316" s="24"/>
      <c r="N1316" s="24"/>
      <c r="O1316" s="24"/>
      <c r="P1316" s="24"/>
      <c r="Q1316" s="24"/>
      <c r="R1316" s="24"/>
      <c r="S1316" s="24"/>
      <c r="T1316" s="24"/>
      <c r="U1316" s="24"/>
      <c r="V1316" s="24"/>
      <c r="X1316" s="6"/>
      <c r="Y1316" s="6"/>
      <c r="Z1316" s="6"/>
      <c r="AA1316" s="6"/>
      <c r="AB1316" s="6"/>
      <c r="AC1316" s="6"/>
      <c r="AD1316" s="6"/>
      <c r="AE1316" s="6"/>
      <c r="AF1316" s="6" t="s">
        <v>247</v>
      </c>
      <c r="AG1316" s="6"/>
      <c r="AH1316" s="6" t="s">
        <v>3697</v>
      </c>
      <c r="AI1316" s="6" t="s">
        <v>3698</v>
      </c>
      <c r="AJ1316" s="6" t="s">
        <v>3739</v>
      </c>
      <c r="AK1316" s="6"/>
      <c r="AL1316" s="6"/>
      <c r="AM1316" s="6"/>
      <c r="AN1316" s="23"/>
      <c r="AO1316" s="10"/>
      <c r="AP1316" s="10"/>
      <c r="AQ1316" s="10"/>
      <c r="AR1316" s="10"/>
      <c r="AS1316" s="10"/>
      <c r="AT1316" s="10" t="s">
        <v>10</v>
      </c>
      <c r="AU1316" s="10" t="s">
        <v>13</v>
      </c>
      <c r="AV1316" s="10"/>
      <c r="AW1316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16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6" s="60" t="str">
        <f t="shared" ca="1" si="137"/>
        <v>/*[filename]=*/ 'ICTV MSL Release 35 2019 Changes.2.col_mapped.SQLinsert.xlsx' ,/*[sort]=*/ '1307'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6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6" s="60" t="str">
        <f t="shared" si="139"/>
        <v>,/*[subclass]=*/NULL,/*[order]=*/ 'Caudovirales' ,/*[suborder]=*/NULL,/*[family]=*/ 'Demerecviridae' ,/*[subfamily]=*/ 'Markadamsvirinae' ,/*[genus]=*/ 'Epseptimavirus' ,/*[subgenus]=*/NULL,/*[species]=*/NULL,/*[isType]=*/NULL,/*[exemplarAccessions]=*/NULL,/*[exemplarName]=*/NULL,/*[abbrev]=*/NULL,/*[exemplarIsolate]=*/NULL,/*[isComplete]=*/NULL,/*[molecule]=*/NULL</v>
      </c>
      <c r="BB1316" s="60" t="str">
        <f t="shared" si="140"/>
        <v xml:space="preserve">,/*[change]=*/ 'Create new' ,/*[rank]=*/ 'genus' </v>
      </c>
    </row>
    <row r="1317" spans="1:54" x14ac:dyDescent="0.2">
      <c r="A13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7" s="14">
        <v>1308</v>
      </c>
      <c r="D1317" s="16" t="s">
        <v>3696</v>
      </c>
      <c r="E1317" s="14" t="s">
        <v>5870</v>
      </c>
      <c r="F1317" s="16" t="s">
        <v>5542</v>
      </c>
      <c r="G1317" s="24"/>
      <c r="H1317" s="24"/>
      <c r="I1317" s="24"/>
      <c r="J1317" s="24"/>
      <c r="K1317" s="24"/>
      <c r="L1317" s="24"/>
      <c r="M1317" s="24"/>
      <c r="N1317" s="24"/>
      <c r="O1317" s="24" t="s">
        <v>247</v>
      </c>
      <c r="P1317" s="24"/>
      <c r="Q1317" s="24" t="s">
        <v>248</v>
      </c>
      <c r="R1317" s="24"/>
      <c r="S1317" s="24" t="s">
        <v>3699</v>
      </c>
      <c r="T1317" s="24"/>
      <c r="U1317" s="24" t="s">
        <v>3740</v>
      </c>
      <c r="V1317" s="24"/>
      <c r="X1317" s="6"/>
      <c r="Y1317" s="6"/>
      <c r="Z1317" s="6"/>
      <c r="AA1317" s="6"/>
      <c r="AB1317" s="6"/>
      <c r="AC1317" s="6"/>
      <c r="AD1317" s="6"/>
      <c r="AE1317" s="6"/>
      <c r="AF1317" s="6" t="s">
        <v>247</v>
      </c>
      <c r="AG1317" s="6"/>
      <c r="AH1317" s="6" t="s">
        <v>3697</v>
      </c>
      <c r="AI1317" s="6" t="s">
        <v>3698</v>
      </c>
      <c r="AJ1317" s="6" t="s">
        <v>3739</v>
      </c>
      <c r="AK1317" s="6"/>
      <c r="AL1317" s="6" t="s">
        <v>3740</v>
      </c>
      <c r="AM1317" s="5">
        <v>1</v>
      </c>
      <c r="AN1317" s="23" t="s">
        <v>3741</v>
      </c>
      <c r="AO1317" s="10" t="s">
        <v>3742</v>
      </c>
      <c r="AP1317" s="10"/>
      <c r="AQ1317" s="10"/>
      <c r="AR1317" s="10" t="s">
        <v>8</v>
      </c>
      <c r="AS1317" s="10" t="s">
        <v>22</v>
      </c>
      <c r="AT1317" s="10" t="s">
        <v>5246</v>
      </c>
      <c r="AU1317" s="10" t="s">
        <v>11</v>
      </c>
      <c r="AV1317" s="10"/>
      <c r="AW1317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 'Escherichia virus EPS7'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'Escherichia virus EPS7' ,/*[isType]=*/ '1' ,/*[exemplarAccessions]=*/ 'CP000917' ,/*[exemplarName]=*/ 'Escherichia phage EPS7'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317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7" s="60" t="str">
        <f t="shared" ca="1" si="137"/>
        <v xml:space="preserve">/*[filename]=*/ 'ICTV MSL Release 35 2019 Changes.2.col_mapped.SQLinsert.xlsx' ,/*[sort]=*/ '1308'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17" s="60" t="str">
        <f t="shared" si="138"/>
        <v>,/*[srcSubOrder]=*/NULL,/*[srcFamily]=*/ 'Siphoviridae' ,/*[srcSubFamily]=*/NULL,/*[srcGenus]=*/ 'Tequintavirus' ,/*[srcSubgenus]=*/NULL,/*[srcSpecies]=*/ 'Escherichia virus EPS7' ,/*[srcIstype]=*/NULL,/*[empty1]=*/NULL,/*[realm]=*/NULL,/*[subrealm]=*/NULL,/*[kingdom]=*/NULL,/*[subkingdom]=*/NULL,/*[phylum]=*/NULL,/*[Subphylum]=*/NULL,/*[class]=*/NULL</v>
      </c>
      <c r="BA1317" s="60" t="str">
        <f t="shared" si="139"/>
        <v xml:space="preserve">,/*[subclass]=*/NULL,/*[order]=*/ 'Caudovirales' ,/*[suborder]=*/NULL,/*[family]=*/ 'Demerecviridae' ,/*[subfamily]=*/ 'Markadamsvirinae' ,/*[genus]=*/ 'Epseptimavirus' ,/*[subgenus]=*/NULL,/*[species]=*/ 'Escherichia virus EPS7' ,/*[isType]=*/ '1' ,/*[exemplarAccessions]=*/ 'CP000917' ,/*[exemplarName]=*/ 'Escherichia phage EPS7' ,/*[abbrev]=*/NULL,/*[exemplarIsolate]=*/NULL,/*[isComplete]=*/ 'CG' ,/*[molecule]=*/ 'dsDNA' </v>
      </c>
      <c r="BB1317" s="60" t="str">
        <f t="shared" si="140"/>
        <v xml:space="preserve">,/*[change]=*/ 'Move; assign as type species' ,/*[rank]=*/ 'species' </v>
      </c>
    </row>
    <row r="1318" spans="1:54" x14ac:dyDescent="0.2">
      <c r="A13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8" s="14">
        <v>1309</v>
      </c>
      <c r="D1318" s="16" t="s">
        <v>3696</v>
      </c>
      <c r="E1318" s="14" t="s">
        <v>5870</v>
      </c>
      <c r="F1318" s="16" t="s">
        <v>5542</v>
      </c>
      <c r="G1318" s="24"/>
      <c r="H1318" s="24"/>
      <c r="I1318" s="24"/>
      <c r="J1318" s="24"/>
      <c r="K1318" s="24"/>
      <c r="L1318" s="24"/>
      <c r="M1318" s="24"/>
      <c r="N1318" s="24"/>
      <c r="O1318" s="24" t="s">
        <v>247</v>
      </c>
      <c r="P1318" s="24"/>
      <c r="Q1318" s="24" t="s">
        <v>248</v>
      </c>
      <c r="R1318" s="24"/>
      <c r="S1318" s="24" t="s">
        <v>3699</v>
      </c>
      <c r="T1318" s="24"/>
      <c r="U1318" s="24" t="s">
        <v>3743</v>
      </c>
      <c r="V1318" s="24"/>
      <c r="X1318" s="6"/>
      <c r="Y1318" s="6"/>
      <c r="Z1318" s="6"/>
      <c r="AA1318" s="6"/>
      <c r="AB1318" s="6"/>
      <c r="AC1318" s="6"/>
      <c r="AD1318" s="6"/>
      <c r="AE1318" s="6"/>
      <c r="AF1318" s="6" t="s">
        <v>247</v>
      </c>
      <c r="AG1318" s="6"/>
      <c r="AH1318" s="6" t="s">
        <v>3697</v>
      </c>
      <c r="AI1318" s="6" t="s">
        <v>3698</v>
      </c>
      <c r="AJ1318" s="6" t="s">
        <v>3739</v>
      </c>
      <c r="AK1318" s="6"/>
      <c r="AL1318" s="6" t="s">
        <v>3743</v>
      </c>
      <c r="AM1318" s="5">
        <v>0</v>
      </c>
      <c r="AN1318" s="23" t="s">
        <v>3744</v>
      </c>
      <c r="AO1318" s="10" t="s">
        <v>3745</v>
      </c>
      <c r="AP1318" s="10"/>
      <c r="AQ1318" s="10"/>
      <c r="AR1318" s="10" t="s">
        <v>8</v>
      </c>
      <c r="AS1318" s="10" t="s">
        <v>22</v>
      </c>
      <c r="AT1318" s="10" t="s">
        <v>32</v>
      </c>
      <c r="AU1318" s="10" t="s">
        <v>11</v>
      </c>
      <c r="AV1318" s="10"/>
      <c r="AW1318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 'Salmonella virus Stitch'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Stitch' ,/*[isType]=*/ '0' ,/*[exemplarAccessions]=*/ 'KM236244' ,/*[exemplarName]=*/ 'Salmonella phage Stitch'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318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8" s="60" t="str">
        <f t="shared" ca="1" si="137"/>
        <v xml:space="preserve">/*[filename]=*/ 'ICTV MSL Release 35 2019 Changes.2.col_mapped.SQLinsert.xlsx' ,/*[sort]=*/ '1309'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18" s="60" t="str">
        <f t="shared" si="138"/>
        <v>,/*[srcSubOrder]=*/NULL,/*[srcFamily]=*/ 'Siphoviridae' ,/*[srcSubFamily]=*/NULL,/*[srcGenus]=*/ 'Tequintavirus' ,/*[srcSubgenus]=*/NULL,/*[srcSpecies]=*/ 'Salmonella virus Stitch' ,/*[srcIstype]=*/NULL,/*[empty1]=*/NULL,/*[realm]=*/NULL,/*[subrealm]=*/NULL,/*[kingdom]=*/NULL,/*[subkingdom]=*/NULL,/*[phylum]=*/NULL,/*[Subphylum]=*/NULL,/*[class]=*/NULL</v>
      </c>
      <c r="BA1318" s="60" t="str">
        <f t="shared" si="139"/>
        <v xml:space="preserve">,/*[subclass]=*/NULL,/*[order]=*/ 'Caudovirales' ,/*[suborder]=*/NULL,/*[family]=*/ 'Demerecviridae' ,/*[subfamily]=*/ 'Markadamsvirinae' ,/*[genus]=*/ 'Epseptimavirus' ,/*[subgenus]=*/NULL,/*[species]=*/ 'Salmonella virus Stitch' ,/*[isType]=*/ '0' ,/*[exemplarAccessions]=*/ 'KM236244' ,/*[exemplarName]=*/ 'Salmonella phage Stitch' ,/*[abbrev]=*/NULL,/*[exemplarIsolate]=*/NULL,/*[isComplete]=*/ 'CG' ,/*[molecule]=*/ 'dsDNA' </v>
      </c>
      <c r="BB1318" s="60" t="str">
        <f t="shared" si="140"/>
        <v xml:space="preserve">,/*[change]=*/ 'Move' ,/*[rank]=*/ 'species' </v>
      </c>
    </row>
    <row r="1319" spans="1:54" x14ac:dyDescent="0.2">
      <c r="A13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9" s="14">
        <v>1310</v>
      </c>
      <c r="D1319" s="16" t="s">
        <v>3696</v>
      </c>
      <c r="E1319" s="14" t="s">
        <v>5870</v>
      </c>
      <c r="F1319" s="16" t="s">
        <v>5542</v>
      </c>
      <c r="G1319" s="24"/>
      <c r="H1319" s="24"/>
      <c r="I1319" s="24"/>
      <c r="J1319" s="24"/>
      <c r="K1319" s="24"/>
      <c r="L1319" s="24"/>
      <c r="M1319" s="24"/>
      <c r="N1319" s="24"/>
      <c r="O1319" s="24" t="s">
        <v>247</v>
      </c>
      <c r="P1319" s="24"/>
      <c r="Q1319" s="24" t="s">
        <v>248</v>
      </c>
      <c r="R1319" s="24"/>
      <c r="S1319" s="24" t="s">
        <v>3699</v>
      </c>
      <c r="T1319" s="24"/>
      <c r="U1319" s="24" t="s">
        <v>3746</v>
      </c>
      <c r="V1319" s="24"/>
      <c r="X1319" s="6"/>
      <c r="Y1319" s="6"/>
      <c r="Z1319" s="6"/>
      <c r="AA1319" s="6"/>
      <c r="AB1319" s="6"/>
      <c r="AC1319" s="6"/>
      <c r="AD1319" s="6"/>
      <c r="AE1319" s="6"/>
      <c r="AF1319" s="6" t="s">
        <v>247</v>
      </c>
      <c r="AG1319" s="6"/>
      <c r="AH1319" s="6" t="s">
        <v>3697</v>
      </c>
      <c r="AI1319" s="6" t="s">
        <v>3698</v>
      </c>
      <c r="AJ1319" s="6" t="s">
        <v>3739</v>
      </c>
      <c r="AK1319" s="6"/>
      <c r="AL1319" s="6" t="s">
        <v>3746</v>
      </c>
      <c r="AM1319" s="5">
        <v>0</v>
      </c>
      <c r="AN1319" s="23" t="s">
        <v>3747</v>
      </c>
      <c r="AO1319" s="10" t="s">
        <v>3748</v>
      </c>
      <c r="AP1319" s="10"/>
      <c r="AQ1319" s="10"/>
      <c r="AR1319" s="10" t="s">
        <v>8</v>
      </c>
      <c r="AS1319" s="10" t="s">
        <v>22</v>
      </c>
      <c r="AT1319" s="10" t="s">
        <v>32</v>
      </c>
      <c r="AU1319" s="10" t="s">
        <v>11</v>
      </c>
      <c r="AV1319" s="10"/>
      <c r="AW1319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 'Salmonella virus  118970sal2'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 118970sal2' ,/*[isType]=*/ '0' ,/*[exemplarAccessions]=*/ 'KX017521' ,/*[exemplarName]=*/ 'Salmonella phage 118970_sal2'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319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9" s="60" t="str">
        <f t="shared" ca="1" si="137"/>
        <v xml:space="preserve">/*[filename]=*/ 'ICTV MSL Release 35 2019 Changes.2.col_mapped.SQLinsert.xlsx' ,/*[sort]=*/ '1310'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19" s="60" t="str">
        <f t="shared" si="138"/>
        <v>,/*[srcSubOrder]=*/NULL,/*[srcFamily]=*/ 'Siphoviridae' ,/*[srcSubFamily]=*/NULL,/*[srcGenus]=*/ 'Tequintavirus' ,/*[srcSubgenus]=*/NULL,/*[srcSpecies]=*/ 'Salmonella virus  118970sal2' ,/*[srcIstype]=*/NULL,/*[empty1]=*/NULL,/*[realm]=*/NULL,/*[subrealm]=*/NULL,/*[kingdom]=*/NULL,/*[subkingdom]=*/NULL,/*[phylum]=*/NULL,/*[Subphylum]=*/NULL,/*[class]=*/NULL</v>
      </c>
      <c r="BA1319" s="60" t="str">
        <f t="shared" si="139"/>
        <v xml:space="preserve">,/*[subclass]=*/NULL,/*[order]=*/ 'Caudovirales' ,/*[suborder]=*/NULL,/*[family]=*/ 'Demerecviridae' ,/*[subfamily]=*/ 'Markadamsvirinae' ,/*[genus]=*/ 'Epseptimavirus' ,/*[subgenus]=*/NULL,/*[species]=*/ 'Salmonella virus  118970sal2' ,/*[isType]=*/ '0' ,/*[exemplarAccessions]=*/ 'KX017521' ,/*[exemplarName]=*/ 'Salmonella phage 118970_sal2' ,/*[abbrev]=*/NULL,/*[exemplarIsolate]=*/NULL,/*[isComplete]=*/ 'CG' ,/*[molecule]=*/ 'dsDNA' </v>
      </c>
      <c r="BB1319" s="60" t="str">
        <f t="shared" si="140"/>
        <v xml:space="preserve">,/*[change]=*/ 'Move' ,/*[rank]=*/ 'species' </v>
      </c>
    </row>
    <row r="1320" spans="1:54" x14ac:dyDescent="0.2">
      <c r="A13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0" s="14">
        <v>1311</v>
      </c>
      <c r="D1320" s="16" t="s">
        <v>3696</v>
      </c>
      <c r="E1320" s="14" t="s">
        <v>5870</v>
      </c>
      <c r="F1320" s="16" t="s">
        <v>5542</v>
      </c>
      <c r="G1320" s="24"/>
      <c r="H1320" s="24"/>
      <c r="I1320" s="24"/>
      <c r="J1320" s="24"/>
      <c r="K1320" s="24"/>
      <c r="L1320" s="24"/>
      <c r="M1320" s="24"/>
      <c r="N1320" s="24"/>
      <c r="O1320" s="24"/>
      <c r="P1320" s="24"/>
      <c r="Q1320" s="24"/>
      <c r="R1320" s="24"/>
      <c r="S1320" s="24"/>
      <c r="T1320" s="24"/>
      <c r="U1320" s="24"/>
      <c r="V1320" s="24"/>
      <c r="X1320" s="6"/>
      <c r="Y1320" s="6"/>
      <c r="Z1320" s="6"/>
      <c r="AA1320" s="6"/>
      <c r="AB1320" s="6"/>
      <c r="AC1320" s="6"/>
      <c r="AD1320" s="6"/>
      <c r="AE1320" s="6"/>
      <c r="AF1320" s="6" t="s">
        <v>247</v>
      </c>
      <c r="AG1320" s="6"/>
      <c r="AH1320" s="6" t="s">
        <v>3697</v>
      </c>
      <c r="AI1320" s="6" t="s">
        <v>3698</v>
      </c>
      <c r="AJ1320" s="6" t="s">
        <v>3739</v>
      </c>
      <c r="AK1320" s="6"/>
      <c r="AL1320" s="6" t="s">
        <v>3749</v>
      </c>
      <c r="AM1320" s="5">
        <v>0</v>
      </c>
      <c r="AN1320" s="23" t="s">
        <v>3750</v>
      </c>
      <c r="AO1320" s="10" t="s">
        <v>3751</v>
      </c>
      <c r="AP1320" s="10"/>
      <c r="AQ1320" s="10"/>
      <c r="AR1320" s="10" t="s">
        <v>8</v>
      </c>
      <c r="AS1320" s="10" t="s">
        <v>22</v>
      </c>
      <c r="AT1320" s="10" t="s">
        <v>10</v>
      </c>
      <c r="AU1320" s="10" t="s">
        <v>11</v>
      </c>
      <c r="AV1320" s="10"/>
      <c r="AW1320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S124' ,/*[isType]=*/ '0' ,/*[exemplarAccessions]=*/ 'MH370375.1' ,/*[exemplarName]=*/ 'Salmonella phage S124'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0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0" s="60" t="str">
        <f t="shared" ca="1" si="137"/>
        <v>/*[filename]=*/ 'ICTV MSL Release 35 2019 Changes.2.col_mapped.SQLinsert.xlsx' ,/*[sort]=*/ '1311'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0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0" s="60" t="str">
        <f t="shared" si="139"/>
        <v xml:space="preserve">,/*[subclass]=*/NULL,/*[order]=*/ 'Caudovirales' ,/*[suborder]=*/NULL,/*[family]=*/ 'Demerecviridae' ,/*[subfamily]=*/ 'Markadamsvirinae' ,/*[genus]=*/ 'Epseptimavirus' ,/*[subgenus]=*/NULL,/*[species]=*/ 'Salmonella virus S124' ,/*[isType]=*/ '0' ,/*[exemplarAccessions]=*/ 'MH370375.1' ,/*[exemplarName]=*/ 'Salmonella phage S124' ,/*[abbrev]=*/NULL,/*[exemplarIsolate]=*/NULL,/*[isComplete]=*/ 'CG' ,/*[molecule]=*/ 'dsDNA' </v>
      </c>
      <c r="BB1320" s="60" t="str">
        <f t="shared" si="140"/>
        <v xml:space="preserve">,/*[change]=*/ 'Create new' ,/*[rank]=*/ 'species' </v>
      </c>
    </row>
    <row r="1321" spans="1:54" x14ac:dyDescent="0.2">
      <c r="A13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1" s="14">
        <v>1312</v>
      </c>
      <c r="D1321" s="16" t="s">
        <v>3696</v>
      </c>
      <c r="E1321" s="14" t="s">
        <v>5870</v>
      </c>
      <c r="F1321" s="16" t="s">
        <v>5542</v>
      </c>
      <c r="G1321" s="24"/>
      <c r="H1321" s="24"/>
      <c r="I1321" s="24"/>
      <c r="J1321" s="24"/>
      <c r="K1321" s="24"/>
      <c r="L1321" s="24"/>
      <c r="M1321" s="24"/>
      <c r="N1321" s="24"/>
      <c r="O1321" s="24"/>
      <c r="P1321" s="24"/>
      <c r="Q1321" s="24"/>
      <c r="R1321" s="24"/>
      <c r="S1321" s="24"/>
      <c r="T1321" s="24"/>
      <c r="U1321" s="24"/>
      <c r="V1321" s="24"/>
      <c r="X1321" s="6"/>
      <c r="Y1321" s="6"/>
      <c r="Z1321" s="6"/>
      <c r="AA1321" s="6"/>
      <c r="AB1321" s="6"/>
      <c r="AC1321" s="6"/>
      <c r="AD1321" s="6"/>
      <c r="AE1321" s="6"/>
      <c r="AF1321" s="6" t="s">
        <v>247</v>
      </c>
      <c r="AG1321" s="6"/>
      <c r="AH1321" s="6" t="s">
        <v>3697</v>
      </c>
      <c r="AI1321" s="6" t="s">
        <v>3698</v>
      </c>
      <c r="AJ1321" s="6" t="s">
        <v>3739</v>
      </c>
      <c r="AK1321" s="6"/>
      <c r="AL1321" s="6" t="s">
        <v>3752</v>
      </c>
      <c r="AM1321" s="5">
        <v>0</v>
      </c>
      <c r="AN1321" s="10" t="s">
        <v>3753</v>
      </c>
      <c r="AO1321" s="10" t="s">
        <v>3754</v>
      </c>
      <c r="AP1321" s="10"/>
      <c r="AQ1321" s="10"/>
      <c r="AR1321" s="10" t="s">
        <v>8</v>
      </c>
      <c r="AS1321" s="10" t="s">
        <v>22</v>
      </c>
      <c r="AT1321" s="10" t="s">
        <v>10</v>
      </c>
      <c r="AU1321" s="10" t="s">
        <v>11</v>
      </c>
      <c r="AV1321" s="10"/>
      <c r="AW1321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'Escherichia virus mar003J3' ,/*[isType]=*/ '0' ,/*[exemplarAccessions]=*/ 'LR027389.1' ,/*[exemplarName]=*/ 'Escherichia phage vB_Eco_mar003J3'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1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1" s="60" t="str">
        <f t="shared" ca="1" si="137"/>
        <v>/*[filename]=*/ 'ICTV MSL Release 35 2019 Changes.2.col_mapped.SQLinsert.xlsx' ,/*[sort]=*/ '1312'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1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1" s="60" t="str">
        <f t="shared" si="139"/>
        <v xml:space="preserve">,/*[subclass]=*/NULL,/*[order]=*/ 'Caudovirales' ,/*[suborder]=*/NULL,/*[family]=*/ 'Demerecviridae' ,/*[subfamily]=*/ 'Markadamsvirinae' ,/*[genus]=*/ 'Epseptimavirus' ,/*[subgenus]=*/NULL,/*[species]=*/ 'Escherichia virus mar003J3' ,/*[isType]=*/ '0' ,/*[exemplarAccessions]=*/ 'LR027389.1' ,/*[exemplarName]=*/ 'Escherichia phage vB_Eco_mar003J3' ,/*[abbrev]=*/NULL,/*[exemplarIsolate]=*/NULL,/*[isComplete]=*/ 'CG' ,/*[molecule]=*/ 'dsDNA' </v>
      </c>
      <c r="BB1321" s="60" t="str">
        <f t="shared" si="140"/>
        <v xml:space="preserve">,/*[change]=*/ 'Create new' ,/*[rank]=*/ 'species' </v>
      </c>
    </row>
    <row r="1322" spans="1:54" x14ac:dyDescent="0.2">
      <c r="A13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2" s="14">
        <v>1313</v>
      </c>
      <c r="D1322" s="16" t="s">
        <v>3696</v>
      </c>
      <c r="E1322" s="14" t="s">
        <v>5870</v>
      </c>
      <c r="F1322" s="16" t="s">
        <v>5542</v>
      </c>
      <c r="G1322" s="24"/>
      <c r="H1322" s="24"/>
      <c r="I1322" s="24"/>
      <c r="J1322" s="24"/>
      <c r="K1322" s="24"/>
      <c r="L1322" s="24"/>
      <c r="M1322" s="24"/>
      <c r="N1322" s="24"/>
      <c r="O1322" s="24"/>
      <c r="P1322" s="24"/>
      <c r="Q1322" s="24"/>
      <c r="R1322" s="24"/>
      <c r="S1322" s="24"/>
      <c r="T1322" s="24"/>
      <c r="U1322" s="24"/>
      <c r="V1322" s="24"/>
      <c r="X1322" s="6"/>
      <c r="Y1322" s="6"/>
      <c r="Z1322" s="6"/>
      <c r="AA1322" s="6"/>
      <c r="AB1322" s="6"/>
      <c r="AC1322" s="6"/>
      <c r="AD1322" s="6"/>
      <c r="AE1322" s="6"/>
      <c r="AF1322" s="6" t="s">
        <v>247</v>
      </c>
      <c r="AG1322" s="6"/>
      <c r="AH1322" s="6" t="s">
        <v>3697</v>
      </c>
      <c r="AI1322" s="6" t="s">
        <v>3698</v>
      </c>
      <c r="AJ1322" s="6" t="s">
        <v>3739</v>
      </c>
      <c r="AK1322" s="6"/>
      <c r="AL1322" s="6" t="s">
        <v>3755</v>
      </c>
      <c r="AM1322" s="5">
        <v>0</v>
      </c>
      <c r="AN1322" s="23" t="s">
        <v>3756</v>
      </c>
      <c r="AO1322" s="10" t="s">
        <v>3757</v>
      </c>
      <c r="AP1322" s="10"/>
      <c r="AQ1322" s="10"/>
      <c r="AR1322" s="10" t="s">
        <v>8</v>
      </c>
      <c r="AS1322" s="10" t="s">
        <v>22</v>
      </c>
      <c r="AT1322" s="10" t="s">
        <v>10</v>
      </c>
      <c r="AU1322" s="10" t="s">
        <v>11</v>
      </c>
      <c r="AV1322" s="10"/>
      <c r="AW1322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123' ,/*[isType]=*/ '0' ,/*[exemplarAccessions]=*/ 'MK370036.1' ,/*[exemplarName]=*/ 'Salmonella phage 1-23'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2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2" s="60" t="str">
        <f t="shared" ca="1" si="137"/>
        <v>/*[filename]=*/ 'ICTV MSL Release 35 2019 Changes.2.col_mapped.SQLinsert.xlsx' ,/*[sort]=*/ '1313'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2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2" s="60" t="str">
        <f t="shared" si="139"/>
        <v xml:space="preserve">,/*[subclass]=*/NULL,/*[order]=*/ 'Caudovirales' ,/*[suborder]=*/NULL,/*[family]=*/ 'Demerecviridae' ,/*[subfamily]=*/ 'Markadamsvirinae' ,/*[genus]=*/ 'Epseptimavirus' ,/*[subgenus]=*/NULL,/*[species]=*/ 'Salmonella virus 123' ,/*[isType]=*/ '0' ,/*[exemplarAccessions]=*/ 'MK370036.1' ,/*[exemplarName]=*/ 'Salmonella phage 1-23' ,/*[abbrev]=*/NULL,/*[exemplarIsolate]=*/NULL,/*[isComplete]=*/ 'CG' ,/*[molecule]=*/ 'dsDNA' </v>
      </c>
      <c r="BB1322" s="60" t="str">
        <f t="shared" si="140"/>
        <v xml:space="preserve">,/*[change]=*/ 'Create new' ,/*[rank]=*/ 'species' </v>
      </c>
    </row>
    <row r="1323" spans="1:54" x14ac:dyDescent="0.2">
      <c r="A13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3" s="14">
        <v>1314</v>
      </c>
      <c r="D1323" s="16" t="s">
        <v>3696</v>
      </c>
      <c r="E1323" s="14" t="s">
        <v>5870</v>
      </c>
      <c r="F1323" s="16" t="s">
        <v>5542</v>
      </c>
      <c r="G1323" s="24"/>
      <c r="H1323" s="24"/>
      <c r="I1323" s="24"/>
      <c r="J1323" s="24"/>
      <c r="K1323" s="24"/>
      <c r="L1323" s="24"/>
      <c r="M1323" s="24"/>
      <c r="N1323" s="24"/>
      <c r="O1323" s="24"/>
      <c r="P1323" s="24"/>
      <c r="Q1323" s="24"/>
      <c r="R1323" s="24"/>
      <c r="S1323" s="24"/>
      <c r="T1323" s="24"/>
      <c r="U1323" s="24"/>
      <c r="V1323" s="24"/>
      <c r="X1323" s="6"/>
      <c r="Y1323" s="6"/>
      <c r="Z1323" s="6"/>
      <c r="AA1323" s="6"/>
      <c r="AB1323" s="6"/>
      <c r="AC1323" s="6"/>
      <c r="AD1323" s="6"/>
      <c r="AE1323" s="6"/>
      <c r="AF1323" s="6" t="s">
        <v>247</v>
      </c>
      <c r="AG1323" s="6"/>
      <c r="AH1323" s="6" t="s">
        <v>3697</v>
      </c>
      <c r="AI1323" s="6" t="s">
        <v>3698</v>
      </c>
      <c r="AJ1323" s="6" t="s">
        <v>3739</v>
      </c>
      <c r="AK1323" s="6"/>
      <c r="AL1323" s="6" t="s">
        <v>3758</v>
      </c>
      <c r="AM1323" s="5">
        <v>0</v>
      </c>
      <c r="AN1323" s="23" t="s">
        <v>3759</v>
      </c>
      <c r="AO1323" s="10" t="s">
        <v>3760</v>
      </c>
      <c r="AP1323" s="10"/>
      <c r="AQ1323" s="10"/>
      <c r="AR1323" s="10" t="s">
        <v>8</v>
      </c>
      <c r="AS1323" s="10" t="s">
        <v>22</v>
      </c>
      <c r="AT1323" s="10" t="s">
        <v>10</v>
      </c>
      <c r="AU1323" s="10" t="s">
        <v>11</v>
      </c>
      <c r="AV1323" s="10"/>
      <c r="AW1323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S126' ,/*[isType]=*/ '0' ,/*[exemplarAccessions]=*/ 'MH370376.1' ,/*[exemplarName]=*/ 'Salmonella phage S126'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3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3" s="60" t="str">
        <f t="shared" ca="1" si="137"/>
        <v>/*[filename]=*/ 'ICTV MSL Release 35 2019 Changes.2.col_mapped.SQLinsert.xlsx' ,/*[sort]=*/ '1314'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3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3" s="60" t="str">
        <f t="shared" si="139"/>
        <v xml:space="preserve">,/*[subclass]=*/NULL,/*[order]=*/ 'Caudovirales' ,/*[suborder]=*/NULL,/*[family]=*/ 'Demerecviridae' ,/*[subfamily]=*/ 'Markadamsvirinae' ,/*[genus]=*/ 'Epseptimavirus' ,/*[subgenus]=*/NULL,/*[species]=*/ 'Salmonella virus S126' ,/*[isType]=*/ '0' ,/*[exemplarAccessions]=*/ 'MH370376.1' ,/*[exemplarName]=*/ 'Salmonella phage S126' ,/*[abbrev]=*/NULL,/*[exemplarIsolate]=*/NULL,/*[isComplete]=*/ 'CG' ,/*[molecule]=*/ 'dsDNA' </v>
      </c>
      <c r="BB1323" s="60" t="str">
        <f t="shared" si="140"/>
        <v xml:space="preserve">,/*[change]=*/ 'Create new' ,/*[rank]=*/ 'species' </v>
      </c>
    </row>
    <row r="1324" spans="1:54" x14ac:dyDescent="0.2">
      <c r="A13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4" s="14">
        <v>1315</v>
      </c>
      <c r="D1324" s="16" t="s">
        <v>3696</v>
      </c>
      <c r="E1324" s="14" t="s">
        <v>5870</v>
      </c>
      <c r="F1324" s="16" t="s">
        <v>5542</v>
      </c>
      <c r="G1324" s="24"/>
      <c r="H1324" s="24"/>
      <c r="I1324" s="24"/>
      <c r="J1324" s="24"/>
      <c r="K1324" s="24"/>
      <c r="L1324" s="24"/>
      <c r="M1324" s="24"/>
      <c r="N1324" s="24"/>
      <c r="O1324" s="24"/>
      <c r="P1324" s="24"/>
      <c r="Q1324" s="24"/>
      <c r="R1324" s="24"/>
      <c r="S1324" s="24"/>
      <c r="T1324" s="24"/>
      <c r="U1324" s="24"/>
      <c r="V1324" s="24"/>
      <c r="X1324" s="6"/>
      <c r="Y1324" s="6"/>
      <c r="Z1324" s="6"/>
      <c r="AA1324" s="6"/>
      <c r="AB1324" s="6"/>
      <c r="AC1324" s="6"/>
      <c r="AD1324" s="6"/>
      <c r="AE1324" s="6"/>
      <c r="AF1324" s="6" t="s">
        <v>247</v>
      </c>
      <c r="AG1324" s="6"/>
      <c r="AH1324" s="6" t="s">
        <v>3697</v>
      </c>
      <c r="AI1324" s="6" t="s">
        <v>3698</v>
      </c>
      <c r="AJ1324" s="6" t="s">
        <v>3739</v>
      </c>
      <c r="AK1324" s="6"/>
      <c r="AL1324" s="6" t="s">
        <v>3761</v>
      </c>
      <c r="AM1324" s="5">
        <v>0</v>
      </c>
      <c r="AN1324" s="23" t="s">
        <v>3762</v>
      </c>
      <c r="AO1324" s="10" t="s">
        <v>3763</v>
      </c>
      <c r="AP1324" s="10"/>
      <c r="AQ1324" s="10"/>
      <c r="AR1324" s="10" t="s">
        <v>8</v>
      </c>
      <c r="AS1324" s="10" t="s">
        <v>22</v>
      </c>
      <c r="AT1324" s="10" t="s">
        <v>10</v>
      </c>
      <c r="AU1324" s="10" t="s">
        <v>11</v>
      </c>
      <c r="AV1324" s="10"/>
      <c r="AW1324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S113' ,/*[isType]=*/ '0' ,/*[exemplarAccessions]=*/ 'MH370366.1' ,/*[exemplarName]=*/ 'Salmonella phage S113'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4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4" s="60" t="str">
        <f t="shared" ca="1" si="137"/>
        <v>/*[filename]=*/ 'ICTV MSL Release 35 2019 Changes.2.col_mapped.SQLinsert.xlsx' ,/*[sort]=*/ '1315'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4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4" s="60" t="str">
        <f t="shared" si="139"/>
        <v xml:space="preserve">,/*[subclass]=*/NULL,/*[order]=*/ 'Caudovirales' ,/*[suborder]=*/NULL,/*[family]=*/ 'Demerecviridae' ,/*[subfamily]=*/ 'Markadamsvirinae' ,/*[genus]=*/ 'Epseptimavirus' ,/*[subgenus]=*/NULL,/*[species]=*/ 'Salmonella virus S113' ,/*[isType]=*/ '0' ,/*[exemplarAccessions]=*/ 'MH370366.1' ,/*[exemplarName]=*/ 'Salmonella phage S113' ,/*[abbrev]=*/NULL,/*[exemplarIsolate]=*/NULL,/*[isComplete]=*/ 'CG' ,/*[molecule]=*/ 'dsDNA' </v>
      </c>
      <c r="BB1324" s="60" t="str">
        <f t="shared" si="140"/>
        <v xml:space="preserve">,/*[change]=*/ 'Create new' ,/*[rank]=*/ 'species' </v>
      </c>
    </row>
    <row r="1325" spans="1:54" x14ac:dyDescent="0.2">
      <c r="A13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5" s="14">
        <v>1316</v>
      </c>
      <c r="D1325" s="16" t="s">
        <v>3696</v>
      </c>
      <c r="E1325" s="14" t="s">
        <v>5870</v>
      </c>
      <c r="F1325" s="16" t="s">
        <v>5542</v>
      </c>
      <c r="G1325" s="24"/>
      <c r="H1325" s="24"/>
      <c r="I1325" s="24"/>
      <c r="J1325" s="24"/>
      <c r="K1325" s="24"/>
      <c r="L1325" s="24"/>
      <c r="M1325" s="24"/>
      <c r="N1325" s="24"/>
      <c r="O1325" s="24"/>
      <c r="P1325" s="24"/>
      <c r="Q1325" s="24"/>
      <c r="R1325" s="24"/>
      <c r="S1325" s="24"/>
      <c r="T1325" s="24"/>
      <c r="U1325" s="24"/>
      <c r="V1325" s="24"/>
      <c r="X1325" s="6"/>
      <c r="Y1325" s="6"/>
      <c r="Z1325" s="6"/>
      <c r="AA1325" s="6"/>
      <c r="AB1325" s="6"/>
      <c r="AC1325" s="6"/>
      <c r="AD1325" s="6"/>
      <c r="AE1325" s="6"/>
      <c r="AF1325" s="6" t="s">
        <v>247</v>
      </c>
      <c r="AG1325" s="6"/>
      <c r="AH1325" s="6" t="s">
        <v>3697</v>
      </c>
      <c r="AI1325" s="6" t="s">
        <v>3698</v>
      </c>
      <c r="AJ1325" s="6" t="s">
        <v>3739</v>
      </c>
      <c r="AK1325" s="6"/>
      <c r="AL1325" s="6" t="s">
        <v>3764</v>
      </c>
      <c r="AM1325" s="5">
        <v>0</v>
      </c>
      <c r="AN1325" s="23" t="s">
        <v>3765</v>
      </c>
      <c r="AO1325" s="10" t="s">
        <v>3766</v>
      </c>
      <c r="AP1325" s="10"/>
      <c r="AQ1325" s="10"/>
      <c r="AR1325" s="10" t="s">
        <v>8</v>
      </c>
      <c r="AS1325" s="10" t="s">
        <v>22</v>
      </c>
      <c r="AT1325" s="10" t="s">
        <v>10</v>
      </c>
      <c r="AU1325" s="10" t="s">
        <v>11</v>
      </c>
      <c r="AV1325" s="10"/>
      <c r="AW1325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S147' ,/*[isType]=*/ '0' ,/*[exemplarAccessions]=*/ 'MH370386.1' ,/*[exemplarName]=*/ 'Salmonella phage S147'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5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5" s="60" t="str">
        <f t="shared" ca="1" si="137"/>
        <v>/*[filename]=*/ 'ICTV MSL Release 35 2019 Changes.2.col_mapped.SQLinsert.xlsx' ,/*[sort]=*/ '1316'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5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5" s="60" t="str">
        <f t="shared" si="139"/>
        <v xml:space="preserve">,/*[subclass]=*/NULL,/*[order]=*/ 'Caudovirales' ,/*[suborder]=*/NULL,/*[family]=*/ 'Demerecviridae' ,/*[subfamily]=*/ 'Markadamsvirinae' ,/*[genus]=*/ 'Epseptimavirus' ,/*[subgenus]=*/NULL,/*[species]=*/ 'Salmonella virus S147' ,/*[isType]=*/ '0' ,/*[exemplarAccessions]=*/ 'MH370386.1' ,/*[exemplarName]=*/ 'Salmonella phage S147' ,/*[abbrev]=*/NULL,/*[exemplarIsolate]=*/NULL,/*[isComplete]=*/ 'CG' ,/*[molecule]=*/ 'dsDNA' </v>
      </c>
      <c r="BB1325" s="60" t="str">
        <f t="shared" si="140"/>
        <v xml:space="preserve">,/*[change]=*/ 'Create new' ,/*[rank]=*/ 'species' </v>
      </c>
    </row>
    <row r="1326" spans="1:54" x14ac:dyDescent="0.2">
      <c r="A13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6" s="14">
        <v>1317</v>
      </c>
      <c r="D1326" s="16" t="s">
        <v>3696</v>
      </c>
      <c r="E1326" s="14" t="s">
        <v>5870</v>
      </c>
      <c r="F1326" s="16" t="s">
        <v>5542</v>
      </c>
      <c r="G1326" s="24"/>
      <c r="H1326" s="24"/>
      <c r="I1326" s="24"/>
      <c r="J1326" s="24"/>
      <c r="K1326" s="24"/>
      <c r="L1326" s="24"/>
      <c r="M1326" s="24"/>
      <c r="N1326" s="24"/>
      <c r="O1326" s="24"/>
      <c r="P1326" s="24"/>
      <c r="Q1326" s="24"/>
      <c r="R1326" s="24"/>
      <c r="S1326" s="24"/>
      <c r="T1326" s="24"/>
      <c r="U1326" s="24"/>
      <c r="V1326" s="24"/>
      <c r="X1326" s="6"/>
      <c r="Y1326" s="6"/>
      <c r="Z1326" s="6"/>
      <c r="AA1326" s="6"/>
      <c r="AB1326" s="6"/>
      <c r="AC1326" s="6"/>
      <c r="AD1326" s="6"/>
      <c r="AE1326" s="6"/>
      <c r="AF1326" s="6" t="s">
        <v>247</v>
      </c>
      <c r="AG1326" s="6"/>
      <c r="AH1326" s="6" t="s">
        <v>3697</v>
      </c>
      <c r="AI1326" s="6" t="s">
        <v>3698</v>
      </c>
      <c r="AJ1326" s="6" t="s">
        <v>3739</v>
      </c>
      <c r="AK1326" s="6"/>
      <c r="AL1326" s="6" t="s">
        <v>3767</v>
      </c>
      <c r="AM1326" s="5">
        <v>0</v>
      </c>
      <c r="AN1326" s="10" t="s">
        <v>3768</v>
      </c>
      <c r="AO1326" s="10" t="s">
        <v>3769</v>
      </c>
      <c r="AP1326" s="10"/>
      <c r="AQ1326" s="10"/>
      <c r="AR1326" s="10" t="s">
        <v>8</v>
      </c>
      <c r="AS1326" s="10" t="s">
        <v>22</v>
      </c>
      <c r="AT1326" s="10" t="s">
        <v>10</v>
      </c>
      <c r="AU1326" s="10" t="s">
        <v>11</v>
      </c>
      <c r="AV1326" s="10"/>
      <c r="AW1326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S114' ,/*[isType]=*/ '0' ,/*[exemplarAccessions]=*/ 'MH370367.1' ,/*[exemplarName]=*/ 'Salmonella phage S114'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6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6" s="60" t="str">
        <f t="shared" ca="1" si="137"/>
        <v>/*[filename]=*/ 'ICTV MSL Release 35 2019 Changes.2.col_mapped.SQLinsert.xlsx' ,/*[sort]=*/ '1317'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6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6" s="60" t="str">
        <f t="shared" si="139"/>
        <v xml:space="preserve">,/*[subclass]=*/NULL,/*[order]=*/ 'Caudovirales' ,/*[suborder]=*/NULL,/*[family]=*/ 'Demerecviridae' ,/*[subfamily]=*/ 'Markadamsvirinae' ,/*[genus]=*/ 'Epseptimavirus' ,/*[subgenus]=*/NULL,/*[species]=*/ 'Salmonella virus S114' ,/*[isType]=*/ '0' ,/*[exemplarAccessions]=*/ 'MH370367.1' ,/*[exemplarName]=*/ 'Salmonella phage S114' ,/*[abbrev]=*/NULL,/*[exemplarIsolate]=*/NULL,/*[isComplete]=*/ 'CG' ,/*[molecule]=*/ 'dsDNA' </v>
      </c>
      <c r="BB1326" s="60" t="str">
        <f t="shared" si="140"/>
        <v xml:space="preserve">,/*[change]=*/ 'Create new' ,/*[rank]=*/ 'species' </v>
      </c>
    </row>
    <row r="1327" spans="1:54" x14ac:dyDescent="0.2">
      <c r="A13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7" s="14">
        <v>1318</v>
      </c>
      <c r="D1327" s="16" t="s">
        <v>3696</v>
      </c>
      <c r="E1327" s="14" t="s">
        <v>5870</v>
      </c>
      <c r="F1327" s="16" t="s">
        <v>5542</v>
      </c>
      <c r="G1327" s="24"/>
      <c r="H1327" s="24"/>
      <c r="I1327" s="24"/>
      <c r="J1327" s="24"/>
      <c r="K1327" s="24"/>
      <c r="L1327" s="24"/>
      <c r="M1327" s="24"/>
      <c r="N1327" s="24"/>
      <c r="O1327" s="24"/>
      <c r="P1327" s="24"/>
      <c r="Q1327" s="24"/>
      <c r="R1327" s="24"/>
      <c r="S1327" s="24"/>
      <c r="T1327" s="24"/>
      <c r="U1327" s="24"/>
      <c r="V1327" s="24"/>
      <c r="X1327" s="6"/>
      <c r="Y1327" s="6"/>
      <c r="Z1327" s="6"/>
      <c r="AA1327" s="6"/>
      <c r="AB1327" s="6"/>
      <c r="AC1327" s="6"/>
      <c r="AD1327" s="6"/>
      <c r="AE1327" s="6"/>
      <c r="AF1327" s="6" t="s">
        <v>247</v>
      </c>
      <c r="AG1327" s="6"/>
      <c r="AH1327" s="6" t="s">
        <v>3697</v>
      </c>
      <c r="AI1327" s="6" t="s">
        <v>3698</v>
      </c>
      <c r="AJ1327" s="6" t="s">
        <v>3739</v>
      </c>
      <c r="AK1327" s="6"/>
      <c r="AL1327" s="6" t="s">
        <v>3770</v>
      </c>
      <c r="AM1327" s="5">
        <v>0</v>
      </c>
      <c r="AN1327" s="10" t="s">
        <v>3771</v>
      </c>
      <c r="AO1327" s="10" t="s">
        <v>3772</v>
      </c>
      <c r="AP1327" s="10"/>
      <c r="AQ1327" s="10"/>
      <c r="AR1327" s="10" t="s">
        <v>8</v>
      </c>
      <c r="AS1327" s="10" t="s">
        <v>22</v>
      </c>
      <c r="AT1327" s="10" t="s">
        <v>10</v>
      </c>
      <c r="AU1327" s="10" t="s">
        <v>11</v>
      </c>
      <c r="AV1327" s="10"/>
      <c r="AW1327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S133' ,/*[isType]=*/ '0' ,/*[exemplarAccessions]=*/ 'MH370380.1' ,/*[exemplarName]=*/ 'Salmonella phage S133'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7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7" s="60" t="str">
        <f t="shared" ca="1" si="137"/>
        <v>/*[filename]=*/ 'ICTV MSL Release 35 2019 Changes.2.col_mapped.SQLinsert.xlsx' ,/*[sort]=*/ '1318'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7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7" s="60" t="str">
        <f t="shared" si="139"/>
        <v xml:space="preserve">,/*[subclass]=*/NULL,/*[order]=*/ 'Caudovirales' ,/*[suborder]=*/NULL,/*[family]=*/ 'Demerecviridae' ,/*[subfamily]=*/ 'Markadamsvirinae' ,/*[genus]=*/ 'Epseptimavirus' ,/*[subgenus]=*/NULL,/*[species]=*/ 'Salmonella virus S133' ,/*[isType]=*/ '0' ,/*[exemplarAccessions]=*/ 'MH370380.1' ,/*[exemplarName]=*/ 'Salmonella phage S133' ,/*[abbrev]=*/NULL,/*[exemplarIsolate]=*/NULL,/*[isComplete]=*/ 'CG' ,/*[molecule]=*/ 'dsDNA' </v>
      </c>
      <c r="BB1327" s="60" t="str">
        <f t="shared" si="140"/>
        <v xml:space="preserve">,/*[change]=*/ 'Create new' ,/*[rank]=*/ 'species' </v>
      </c>
    </row>
    <row r="1328" spans="1:54" x14ac:dyDescent="0.2">
      <c r="A13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8" s="14">
        <v>1319</v>
      </c>
      <c r="D1328" s="16" t="s">
        <v>3696</v>
      </c>
      <c r="E1328" s="14" t="s">
        <v>5870</v>
      </c>
      <c r="F1328" s="16" t="s">
        <v>5542</v>
      </c>
      <c r="G1328" s="24"/>
      <c r="H1328" s="24"/>
      <c r="I1328" s="24"/>
      <c r="J1328" s="24"/>
      <c r="K1328" s="24"/>
      <c r="L1328" s="24"/>
      <c r="M1328" s="24"/>
      <c r="N1328" s="24"/>
      <c r="O1328" s="24"/>
      <c r="P1328" s="24"/>
      <c r="Q1328" s="24"/>
      <c r="R1328" s="24"/>
      <c r="S1328" s="24"/>
      <c r="T1328" s="24"/>
      <c r="U1328" s="24"/>
      <c r="V1328" s="24"/>
      <c r="X1328" s="6"/>
      <c r="Y1328" s="6"/>
      <c r="Z1328" s="6"/>
      <c r="AA1328" s="6"/>
      <c r="AB1328" s="6"/>
      <c r="AC1328" s="6"/>
      <c r="AD1328" s="6"/>
      <c r="AE1328" s="6"/>
      <c r="AF1328" s="6" t="s">
        <v>247</v>
      </c>
      <c r="AG1328" s="6"/>
      <c r="AH1328" s="6" t="s">
        <v>3697</v>
      </c>
      <c r="AI1328" s="6" t="s">
        <v>3698</v>
      </c>
      <c r="AJ1328" s="6" t="s">
        <v>3739</v>
      </c>
      <c r="AK1328" s="6"/>
      <c r="AL1328" s="6" t="s">
        <v>3773</v>
      </c>
      <c r="AM1328" s="5">
        <v>0</v>
      </c>
      <c r="AN1328" s="23" t="s">
        <v>3774</v>
      </c>
      <c r="AO1328" s="10" t="s">
        <v>3775</v>
      </c>
      <c r="AP1328" s="10"/>
      <c r="AQ1328" s="10"/>
      <c r="AR1328" s="10" t="s">
        <v>8</v>
      </c>
      <c r="AS1328" s="10" t="s">
        <v>22</v>
      </c>
      <c r="AT1328" s="10" t="s">
        <v>10</v>
      </c>
      <c r="AU1328" s="10" t="s">
        <v>11</v>
      </c>
      <c r="AV1328" s="10"/>
      <c r="AW1328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Seafire' ,/*[isType]=*/ '0' ,/*[exemplarAccessions]=*/ 'MK050846.1' ,/*[exemplarName]=*/ 'Salmonella phage Seafire'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8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8" s="60" t="str">
        <f t="shared" ca="1" si="137"/>
        <v>/*[filename]=*/ 'ICTV MSL Release 35 2019 Changes.2.col_mapped.SQLinsert.xlsx' ,/*[sort]=*/ '1319'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8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8" s="60" t="str">
        <f t="shared" si="139"/>
        <v xml:space="preserve">,/*[subclass]=*/NULL,/*[order]=*/ 'Caudovirales' ,/*[suborder]=*/NULL,/*[family]=*/ 'Demerecviridae' ,/*[subfamily]=*/ 'Markadamsvirinae' ,/*[genus]=*/ 'Epseptimavirus' ,/*[subgenus]=*/NULL,/*[species]=*/ 'Salmonella virus Seafire' ,/*[isType]=*/ '0' ,/*[exemplarAccessions]=*/ 'MK050846.1' ,/*[exemplarName]=*/ 'Salmonella phage Seafire' ,/*[abbrev]=*/NULL,/*[exemplarIsolate]=*/NULL,/*[isComplete]=*/ 'CG' ,/*[molecule]=*/ 'dsDNA' </v>
      </c>
      <c r="BB1328" s="60" t="str">
        <f t="shared" si="140"/>
        <v xml:space="preserve">,/*[change]=*/ 'Create new' ,/*[rank]=*/ 'species' </v>
      </c>
    </row>
    <row r="1329" spans="1:54" x14ac:dyDescent="0.2">
      <c r="A13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9" s="14">
        <v>1320</v>
      </c>
      <c r="D1329" s="16" t="s">
        <v>3696</v>
      </c>
      <c r="E1329" s="14" t="s">
        <v>5870</v>
      </c>
      <c r="F1329" s="16" t="s">
        <v>5542</v>
      </c>
      <c r="G1329" s="24"/>
      <c r="H1329" s="24"/>
      <c r="I1329" s="24"/>
      <c r="J1329" s="24"/>
      <c r="K1329" s="24"/>
      <c r="L1329" s="24"/>
      <c r="M1329" s="24"/>
      <c r="N1329" s="24"/>
      <c r="O1329" s="24"/>
      <c r="P1329" s="24"/>
      <c r="Q1329" s="24"/>
      <c r="R1329" s="24"/>
      <c r="S1329" s="24"/>
      <c r="T1329" s="24"/>
      <c r="U1329" s="24"/>
      <c r="V1329" s="24"/>
      <c r="X1329" s="6"/>
      <c r="Y1329" s="6"/>
      <c r="Z1329" s="6"/>
      <c r="AA1329" s="6"/>
      <c r="AB1329" s="6"/>
      <c r="AC1329" s="6"/>
      <c r="AD1329" s="6"/>
      <c r="AE1329" s="6"/>
      <c r="AF1329" s="6" t="s">
        <v>247</v>
      </c>
      <c r="AG1329" s="6"/>
      <c r="AH1329" s="6" t="s">
        <v>3697</v>
      </c>
      <c r="AI1329" s="6" t="s">
        <v>3698</v>
      </c>
      <c r="AJ1329" s="6" t="s">
        <v>3739</v>
      </c>
      <c r="AK1329" s="6"/>
      <c r="AL1329" s="6" t="s">
        <v>3776</v>
      </c>
      <c r="AM1329" s="5">
        <v>0</v>
      </c>
      <c r="AN1329" s="23" t="s">
        <v>3777</v>
      </c>
      <c r="AO1329" s="10" t="s">
        <v>3778</v>
      </c>
      <c r="AP1329" s="10"/>
      <c r="AQ1329" s="10"/>
      <c r="AR1329" s="10" t="s">
        <v>8</v>
      </c>
      <c r="AS1329" s="10" t="s">
        <v>22</v>
      </c>
      <c r="AT1329" s="10" t="s">
        <v>10</v>
      </c>
      <c r="AU1329" s="10" t="s">
        <v>11</v>
      </c>
      <c r="AV1329" s="10"/>
      <c r="AW1329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329' ,/*[isType]=*/ '0' ,/*[exemplarAccessions]=*/ 'MK393882.1' ,/*[exemplarName]=*/ 'Salmonella phage 3-29'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9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9" s="60" t="str">
        <f t="shared" ca="1" si="137"/>
        <v>/*[filename]=*/ 'ICTV MSL Release 35 2019 Changes.2.col_mapped.SQLinsert.xlsx' ,/*[sort]=*/ '1320'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9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9" s="60" t="str">
        <f t="shared" si="139"/>
        <v xml:space="preserve">,/*[subclass]=*/NULL,/*[order]=*/ 'Caudovirales' ,/*[suborder]=*/NULL,/*[family]=*/ 'Demerecviridae' ,/*[subfamily]=*/ 'Markadamsvirinae' ,/*[genus]=*/ 'Epseptimavirus' ,/*[subgenus]=*/NULL,/*[species]=*/ 'Salmonella virus 329' ,/*[isType]=*/ '0' ,/*[exemplarAccessions]=*/ 'MK393882.1' ,/*[exemplarName]=*/ 'Salmonella phage 3-29' ,/*[abbrev]=*/NULL,/*[exemplarIsolate]=*/NULL,/*[isComplete]=*/ 'CG' ,/*[molecule]=*/ 'dsDNA' </v>
      </c>
      <c r="BB1329" s="60" t="str">
        <f t="shared" si="140"/>
        <v xml:space="preserve">,/*[change]=*/ 'Create new' ,/*[rank]=*/ 'species' </v>
      </c>
    </row>
    <row r="1330" spans="1:54" x14ac:dyDescent="0.2">
      <c r="A13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0" s="14">
        <v>1321</v>
      </c>
      <c r="D1330" s="16" t="s">
        <v>3696</v>
      </c>
      <c r="E1330" s="14" t="s">
        <v>5870</v>
      </c>
      <c r="F1330" s="16" t="s">
        <v>5542</v>
      </c>
      <c r="G1330" s="24"/>
      <c r="H1330" s="24"/>
      <c r="I1330" s="24"/>
      <c r="J1330" s="24"/>
      <c r="K1330" s="24"/>
      <c r="L1330" s="24"/>
      <c r="M1330" s="24"/>
      <c r="N1330" s="24"/>
      <c r="O1330" s="24"/>
      <c r="P1330" s="24"/>
      <c r="Q1330" s="24"/>
      <c r="R1330" s="24"/>
      <c r="S1330" s="24"/>
      <c r="T1330" s="24"/>
      <c r="U1330" s="24"/>
      <c r="V1330" s="24"/>
      <c r="X1330" s="6"/>
      <c r="Y1330" s="6"/>
      <c r="Z1330" s="6"/>
      <c r="AA1330" s="6"/>
      <c r="AB1330" s="6"/>
      <c r="AC1330" s="6"/>
      <c r="AD1330" s="6"/>
      <c r="AE1330" s="6"/>
      <c r="AF1330" s="6" t="s">
        <v>247</v>
      </c>
      <c r="AG1330" s="6"/>
      <c r="AH1330" s="6" t="s">
        <v>3697</v>
      </c>
      <c r="AI1330" s="6" t="s">
        <v>3698</v>
      </c>
      <c r="AJ1330" s="6" t="s">
        <v>3739</v>
      </c>
      <c r="AK1330" s="6"/>
      <c r="AL1330" s="6" t="s">
        <v>3779</v>
      </c>
      <c r="AM1330" s="5">
        <v>0</v>
      </c>
      <c r="AN1330" s="23" t="s">
        <v>3780</v>
      </c>
      <c r="AO1330" s="10" t="s">
        <v>3781</v>
      </c>
      <c r="AP1330" s="10"/>
      <c r="AQ1330" s="10"/>
      <c r="AR1330" s="10" t="s">
        <v>8</v>
      </c>
      <c r="AS1330" s="10" t="s">
        <v>22</v>
      </c>
      <c r="AT1330" s="10" t="s">
        <v>10</v>
      </c>
      <c r="AU1330" s="10" t="s">
        <v>11</v>
      </c>
      <c r="AV1330" s="10"/>
      <c r="AW1330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S116' ,/*[isType]=*/ '0' ,/*[exemplarAccessions]=*/ 'MH370369.1' ,/*[exemplarName]=*/ 'Salmonella phage S116'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0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0" s="60" t="str">
        <f t="shared" ca="1" si="137"/>
        <v>/*[filename]=*/ 'ICTV MSL Release 35 2019 Changes.2.col_mapped.SQLinsert.xlsx' ,/*[sort]=*/ '1321'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0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0" s="60" t="str">
        <f t="shared" si="139"/>
        <v xml:space="preserve">,/*[subclass]=*/NULL,/*[order]=*/ 'Caudovirales' ,/*[suborder]=*/NULL,/*[family]=*/ 'Demerecviridae' ,/*[subfamily]=*/ 'Markadamsvirinae' ,/*[genus]=*/ 'Epseptimavirus' ,/*[subgenus]=*/NULL,/*[species]=*/ 'Salmonella virus S116' ,/*[isType]=*/ '0' ,/*[exemplarAccessions]=*/ 'MH370369.1' ,/*[exemplarName]=*/ 'Salmonella phage S116' ,/*[abbrev]=*/NULL,/*[exemplarIsolate]=*/NULL,/*[isComplete]=*/ 'CG' ,/*[molecule]=*/ 'dsDNA' </v>
      </c>
      <c r="BB1330" s="60" t="str">
        <f t="shared" si="140"/>
        <v xml:space="preserve">,/*[change]=*/ 'Create new' ,/*[rank]=*/ 'species' </v>
      </c>
    </row>
    <row r="1331" spans="1:54" x14ac:dyDescent="0.2">
      <c r="A13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1" s="14">
        <v>1322</v>
      </c>
      <c r="D1331" s="16" t="s">
        <v>3696</v>
      </c>
      <c r="E1331" s="14" t="s">
        <v>5870</v>
      </c>
      <c r="F1331" s="16" t="s">
        <v>5542</v>
      </c>
      <c r="G1331" s="24"/>
      <c r="H1331" s="24"/>
      <c r="I1331" s="24"/>
      <c r="J1331" s="24"/>
      <c r="K1331" s="24"/>
      <c r="L1331" s="24"/>
      <c r="M1331" s="24"/>
      <c r="N1331" s="24"/>
      <c r="O1331" s="24"/>
      <c r="P1331" s="24"/>
      <c r="Q1331" s="24"/>
      <c r="R1331" s="24"/>
      <c r="S1331" s="24"/>
      <c r="T1331" s="24"/>
      <c r="U1331" s="24"/>
      <c r="V1331" s="24"/>
      <c r="X1331" s="6"/>
      <c r="Y1331" s="6"/>
      <c r="Z1331" s="6"/>
      <c r="AA1331" s="6"/>
      <c r="AB1331" s="6"/>
      <c r="AC1331" s="6"/>
      <c r="AD1331" s="6"/>
      <c r="AE1331" s="6"/>
      <c r="AF1331" s="6" t="s">
        <v>247</v>
      </c>
      <c r="AG1331" s="6"/>
      <c r="AH1331" s="6" t="s">
        <v>3697</v>
      </c>
      <c r="AI1331" s="6" t="s">
        <v>3698</v>
      </c>
      <c r="AJ1331" s="6" t="s">
        <v>3739</v>
      </c>
      <c r="AK1331" s="6"/>
      <c r="AL1331" s="6" t="s">
        <v>3782</v>
      </c>
      <c r="AM1331" s="5">
        <v>0</v>
      </c>
      <c r="AN1331" s="23" t="s">
        <v>3783</v>
      </c>
      <c r="AO1331" s="10" t="s">
        <v>3784</v>
      </c>
      <c r="AP1331" s="10"/>
      <c r="AQ1331" s="10"/>
      <c r="AR1331" s="10" t="s">
        <v>8</v>
      </c>
      <c r="AS1331" s="10" t="s">
        <v>22</v>
      </c>
      <c r="AT1331" s="10" t="s">
        <v>10</v>
      </c>
      <c r="AU1331" s="10" t="s">
        <v>11</v>
      </c>
      <c r="AV1331" s="10"/>
      <c r="AW1331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SH9' ,/*[isType]=*/ '0' ,/*[exemplarAccessions]=*/ 'MF001363.1' ,/*[exemplarName]=*/ 'Salmonella phage SH9'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1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1" s="60" t="str">
        <f t="shared" ca="1" si="137"/>
        <v>/*[filename]=*/ 'ICTV MSL Release 35 2019 Changes.2.col_mapped.SQLinsert.xlsx' ,/*[sort]=*/ '1322'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1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1" s="60" t="str">
        <f t="shared" si="139"/>
        <v xml:space="preserve">,/*[subclass]=*/NULL,/*[order]=*/ 'Caudovirales' ,/*[suborder]=*/NULL,/*[family]=*/ 'Demerecviridae' ,/*[subfamily]=*/ 'Markadamsvirinae' ,/*[genus]=*/ 'Epseptimavirus' ,/*[subgenus]=*/NULL,/*[species]=*/ 'Salmonella virus SH9' ,/*[isType]=*/ '0' ,/*[exemplarAccessions]=*/ 'MF001363.1' ,/*[exemplarName]=*/ 'Salmonella phage SH9' ,/*[abbrev]=*/NULL,/*[exemplarIsolate]=*/NULL,/*[isComplete]=*/ 'CG' ,/*[molecule]=*/ 'dsDNA' </v>
      </c>
      <c r="BB1331" s="60" t="str">
        <f t="shared" si="140"/>
        <v xml:space="preserve">,/*[change]=*/ 'Create new' ,/*[rank]=*/ 'species' </v>
      </c>
    </row>
    <row r="1332" spans="1:54" x14ac:dyDescent="0.2">
      <c r="A13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2" s="14">
        <v>1323</v>
      </c>
      <c r="D1332" s="16" t="s">
        <v>3696</v>
      </c>
      <c r="E1332" s="14" t="s">
        <v>5870</v>
      </c>
      <c r="F1332" s="16" t="s">
        <v>5542</v>
      </c>
      <c r="G1332" s="24"/>
      <c r="H1332" s="24"/>
      <c r="I1332" s="24"/>
      <c r="J1332" s="24"/>
      <c r="K1332" s="24"/>
      <c r="L1332" s="24"/>
      <c r="M1332" s="24"/>
      <c r="N1332" s="24"/>
      <c r="O1332" s="24"/>
      <c r="P1332" s="24"/>
      <c r="Q1332" s="24"/>
      <c r="R1332" s="24"/>
      <c r="S1332" s="24"/>
      <c r="T1332" s="24"/>
      <c r="U1332" s="24"/>
      <c r="V1332" s="24"/>
      <c r="X1332" s="6"/>
      <c r="Y1332" s="6"/>
      <c r="Z1332" s="6"/>
      <c r="AA1332" s="6"/>
      <c r="AB1332" s="6"/>
      <c r="AC1332" s="6"/>
      <c r="AD1332" s="6"/>
      <c r="AE1332" s="6"/>
      <c r="AF1332" s="6" t="s">
        <v>247</v>
      </c>
      <c r="AG1332" s="6"/>
      <c r="AH1332" s="6" t="s">
        <v>3697</v>
      </c>
      <c r="AI1332" s="6" t="s">
        <v>3698</v>
      </c>
      <c r="AJ1332" s="6" t="s">
        <v>3739</v>
      </c>
      <c r="AK1332" s="6"/>
      <c r="AL1332" s="6" t="s">
        <v>3785</v>
      </c>
      <c r="AM1332" s="5">
        <v>0</v>
      </c>
      <c r="AN1332" s="10" t="s">
        <v>3786</v>
      </c>
      <c r="AO1332" s="10" t="s">
        <v>3787</v>
      </c>
      <c r="AP1332" s="10"/>
      <c r="AQ1332" s="10"/>
      <c r="AR1332" s="10" t="s">
        <v>8</v>
      </c>
      <c r="AS1332" s="10" t="s">
        <v>22</v>
      </c>
      <c r="AT1332" s="10" t="s">
        <v>10</v>
      </c>
      <c r="AU1332" s="10" t="s">
        <v>11</v>
      </c>
      <c r="AV1332" s="10"/>
      <c r="AW1332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Sw2' ,/*[isType]=*/ '0' ,/*[exemplarAccessions]=*/ 'MH631454.1' ,/*[exemplarName]=*/ 'Salmonella phage Sw2'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2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2" s="60" t="str">
        <f t="shared" ca="1" si="137"/>
        <v>/*[filename]=*/ 'ICTV MSL Release 35 2019 Changes.2.col_mapped.SQLinsert.xlsx' ,/*[sort]=*/ '1323'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2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2" s="60" t="str">
        <f t="shared" si="139"/>
        <v xml:space="preserve">,/*[subclass]=*/NULL,/*[order]=*/ 'Caudovirales' ,/*[suborder]=*/NULL,/*[family]=*/ 'Demerecviridae' ,/*[subfamily]=*/ 'Markadamsvirinae' ,/*[genus]=*/ 'Epseptimavirus' ,/*[subgenus]=*/NULL,/*[species]=*/ 'Salmonella virus Sw2' ,/*[isType]=*/ '0' ,/*[exemplarAccessions]=*/ 'MH631454.1' ,/*[exemplarName]=*/ 'Salmonella phage Sw2' ,/*[abbrev]=*/NULL,/*[exemplarIsolate]=*/NULL,/*[isComplete]=*/ 'CG' ,/*[molecule]=*/ 'dsDNA' </v>
      </c>
      <c r="BB1332" s="60" t="str">
        <f t="shared" si="140"/>
        <v xml:space="preserve">,/*[change]=*/ 'Create new' ,/*[rank]=*/ 'species' </v>
      </c>
    </row>
    <row r="1333" spans="1:54" x14ac:dyDescent="0.2">
      <c r="A13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3" s="14">
        <v>1324</v>
      </c>
      <c r="D1333" s="16" t="s">
        <v>3696</v>
      </c>
      <c r="E1333" s="14" t="s">
        <v>5870</v>
      </c>
      <c r="F1333" s="16" t="s">
        <v>5542</v>
      </c>
      <c r="G1333" s="24"/>
      <c r="H1333" s="24"/>
      <c r="I1333" s="24"/>
      <c r="J1333" s="24"/>
      <c r="K1333" s="24"/>
      <c r="L1333" s="24"/>
      <c r="M1333" s="24"/>
      <c r="N1333" s="24"/>
      <c r="O1333" s="24"/>
      <c r="P1333" s="24"/>
      <c r="Q1333" s="24"/>
      <c r="R1333" s="24"/>
      <c r="S1333" s="24"/>
      <c r="T1333" s="24"/>
      <c r="U1333" s="24"/>
      <c r="V1333" s="24"/>
      <c r="X1333" s="6"/>
      <c r="Y1333" s="6"/>
      <c r="Z1333" s="6"/>
      <c r="AA1333" s="6"/>
      <c r="AB1333" s="6"/>
      <c r="AC1333" s="6"/>
      <c r="AD1333" s="6"/>
      <c r="AE1333" s="6"/>
      <c r="AF1333" s="6" t="s">
        <v>247</v>
      </c>
      <c r="AG1333" s="6"/>
      <c r="AH1333" s="6" t="s">
        <v>3697</v>
      </c>
      <c r="AI1333" s="6" t="s">
        <v>3698</v>
      </c>
      <c r="AJ1333" s="6" t="s">
        <v>3739</v>
      </c>
      <c r="AK1333" s="6"/>
      <c r="AL1333" s="6" t="s">
        <v>3788</v>
      </c>
      <c r="AM1333" s="5">
        <v>0</v>
      </c>
      <c r="AN1333" s="10" t="s">
        <v>3789</v>
      </c>
      <c r="AO1333" s="10" t="s">
        <v>3790</v>
      </c>
      <c r="AP1333" s="10"/>
      <c r="AQ1333" s="10"/>
      <c r="AR1333" s="10" t="s">
        <v>8</v>
      </c>
      <c r="AS1333" s="10" t="s">
        <v>22</v>
      </c>
      <c r="AT1333" s="10" t="s">
        <v>10</v>
      </c>
      <c r="AU1333" s="10" t="s">
        <v>11</v>
      </c>
      <c r="AV1333" s="10"/>
      <c r="AW1333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S132' ,/*[isType]=*/ '0' ,/*[exemplarAccessions]=*/ 'MH370379.1' ,/*[exemplarName]=*/ 'Salmonella phage S132'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3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3" s="60" t="str">
        <f t="shared" ca="1" si="137"/>
        <v>/*[filename]=*/ 'ICTV MSL Release 35 2019 Changes.2.col_mapped.SQLinsert.xlsx' ,/*[sort]=*/ '1324'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3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3" s="60" t="str">
        <f t="shared" si="139"/>
        <v xml:space="preserve">,/*[subclass]=*/NULL,/*[order]=*/ 'Caudovirales' ,/*[suborder]=*/NULL,/*[family]=*/ 'Demerecviridae' ,/*[subfamily]=*/ 'Markadamsvirinae' ,/*[genus]=*/ 'Epseptimavirus' ,/*[subgenus]=*/NULL,/*[species]=*/ 'Salmonella virus S132' ,/*[isType]=*/ '0' ,/*[exemplarAccessions]=*/ 'MH370379.1' ,/*[exemplarName]=*/ 'Salmonella phage S132' ,/*[abbrev]=*/NULL,/*[exemplarIsolate]=*/NULL,/*[isComplete]=*/ 'CG' ,/*[molecule]=*/ 'dsDNA' </v>
      </c>
      <c r="BB1333" s="60" t="str">
        <f t="shared" si="140"/>
        <v xml:space="preserve">,/*[change]=*/ 'Create new' ,/*[rank]=*/ 'species' </v>
      </c>
    </row>
    <row r="1334" spans="1:54" x14ac:dyDescent="0.2">
      <c r="A13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4" s="14">
        <v>1325</v>
      </c>
      <c r="D1334" s="16" t="s">
        <v>3696</v>
      </c>
      <c r="E1334" s="14" t="s">
        <v>5870</v>
      </c>
      <c r="F1334" s="16" t="s">
        <v>5542</v>
      </c>
      <c r="G1334" s="24"/>
      <c r="H1334" s="24"/>
      <c r="I1334" s="24"/>
      <c r="J1334" s="24"/>
      <c r="K1334" s="24"/>
      <c r="L1334" s="24"/>
      <c r="M1334" s="24"/>
      <c r="N1334" s="24"/>
      <c r="O1334" s="24"/>
      <c r="P1334" s="24"/>
      <c r="Q1334" s="24"/>
      <c r="R1334" s="24"/>
      <c r="S1334" s="24"/>
      <c r="T1334" s="24"/>
      <c r="U1334" s="24"/>
      <c r="V1334" s="24"/>
      <c r="X1334" s="6"/>
      <c r="Y1334" s="6"/>
      <c r="Z1334" s="6"/>
      <c r="AA1334" s="6"/>
      <c r="AB1334" s="6"/>
      <c r="AC1334" s="6"/>
      <c r="AD1334" s="6"/>
      <c r="AE1334" s="6"/>
      <c r="AF1334" s="6" t="s">
        <v>247</v>
      </c>
      <c r="AG1334" s="6"/>
      <c r="AH1334" s="6" t="s">
        <v>3697</v>
      </c>
      <c r="AI1334" s="6" t="s">
        <v>3698</v>
      </c>
      <c r="AJ1334" s="6" t="s">
        <v>3739</v>
      </c>
      <c r="AK1334" s="6"/>
      <c r="AL1334" s="6" t="s">
        <v>3791</v>
      </c>
      <c r="AM1334" s="5">
        <v>0</v>
      </c>
      <c r="AN1334" s="10" t="s">
        <v>3792</v>
      </c>
      <c r="AO1334" s="10" t="s">
        <v>3793</v>
      </c>
      <c r="AP1334" s="10"/>
      <c r="AQ1334" s="10"/>
      <c r="AR1334" s="10" t="s">
        <v>8</v>
      </c>
      <c r="AS1334" s="10" t="s">
        <v>22</v>
      </c>
      <c r="AT1334" s="10" t="s">
        <v>10</v>
      </c>
      <c r="AU1334" s="10" t="s">
        <v>11</v>
      </c>
      <c r="AV1334" s="10"/>
      <c r="AW1334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STG2' ,/*[isType]=*/ '0' ,/*[exemplarAccessions]=*/ 'MK005300.1' ,/*[exemplarName]=*/ 'Salmonella phage STG2'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4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4" s="60" t="str">
        <f t="shared" ca="1" si="137"/>
        <v>/*[filename]=*/ 'ICTV MSL Release 35 2019 Changes.2.col_mapped.SQLinsert.xlsx' ,/*[sort]=*/ '1325'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4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4" s="60" t="str">
        <f t="shared" si="139"/>
        <v xml:space="preserve">,/*[subclass]=*/NULL,/*[order]=*/ 'Caudovirales' ,/*[suborder]=*/NULL,/*[family]=*/ 'Demerecviridae' ,/*[subfamily]=*/ 'Markadamsvirinae' ,/*[genus]=*/ 'Epseptimavirus' ,/*[subgenus]=*/NULL,/*[species]=*/ 'Salmonella virus STG2' ,/*[isType]=*/ '0' ,/*[exemplarAccessions]=*/ 'MK005300.1' ,/*[exemplarName]=*/ 'Salmonella phage STG2' ,/*[abbrev]=*/NULL,/*[exemplarIsolate]=*/NULL,/*[isComplete]=*/ 'CG' ,/*[molecule]=*/ 'dsDNA' </v>
      </c>
      <c r="BB1334" s="60" t="str">
        <f t="shared" si="140"/>
        <v xml:space="preserve">,/*[change]=*/ 'Create new' ,/*[rank]=*/ 'species' </v>
      </c>
    </row>
    <row r="1335" spans="1:54" x14ac:dyDescent="0.2">
      <c r="A13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5" s="14">
        <v>1326</v>
      </c>
      <c r="D1335" s="16" t="s">
        <v>3696</v>
      </c>
      <c r="E1335" s="14" t="s">
        <v>5870</v>
      </c>
      <c r="F1335" s="16" t="s">
        <v>5542</v>
      </c>
      <c r="G1335" s="24"/>
      <c r="H1335" s="24"/>
      <c r="I1335" s="24"/>
      <c r="J1335" s="24"/>
      <c r="K1335" s="24"/>
      <c r="L1335" s="24"/>
      <c r="M1335" s="24"/>
      <c r="N1335" s="24"/>
      <c r="O1335" s="24"/>
      <c r="P1335" s="24"/>
      <c r="Q1335" s="24"/>
      <c r="R1335" s="24"/>
      <c r="S1335" s="24"/>
      <c r="T1335" s="24"/>
      <c r="U1335" s="24"/>
      <c r="V1335" s="24"/>
      <c r="X1335" s="6"/>
      <c r="Y1335" s="6"/>
      <c r="Z1335" s="6"/>
      <c r="AA1335" s="6"/>
      <c r="AB1335" s="6"/>
      <c r="AC1335" s="6"/>
      <c r="AD1335" s="6"/>
      <c r="AE1335" s="6"/>
      <c r="AF1335" s="6" t="s">
        <v>247</v>
      </c>
      <c r="AG1335" s="6"/>
      <c r="AH1335" s="6" t="s">
        <v>3697</v>
      </c>
      <c r="AI1335" s="6" t="s">
        <v>3698</v>
      </c>
      <c r="AJ1335" s="6" t="s">
        <v>3739</v>
      </c>
      <c r="AK1335" s="6"/>
      <c r="AL1335" s="6" t="s">
        <v>3794</v>
      </c>
      <c r="AM1335" s="5">
        <v>0</v>
      </c>
      <c r="AN1335" s="23" t="s">
        <v>3795</v>
      </c>
      <c r="AO1335" s="10" t="s">
        <v>3796</v>
      </c>
      <c r="AP1335" s="10"/>
      <c r="AQ1335" s="10"/>
      <c r="AR1335" s="10" t="s">
        <v>8</v>
      </c>
      <c r="AS1335" s="10" t="s">
        <v>22</v>
      </c>
      <c r="AT1335" s="10" t="s">
        <v>10</v>
      </c>
      <c r="AU1335" s="10" t="s">
        <v>11</v>
      </c>
      <c r="AV1335" s="10"/>
      <c r="AW1335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'Escherichia virus saus132' ,/*[isType]=*/ '0' ,/*[exemplarAccessions]=*/ 'MF431737.1' ,/*[exemplarName]=*/ 'Escherichia phage saus132'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5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5" s="60" t="str">
        <f t="shared" ca="1" si="137"/>
        <v>/*[filename]=*/ 'ICTV MSL Release 35 2019 Changes.2.col_mapped.SQLinsert.xlsx' ,/*[sort]=*/ '1326'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5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5" s="60" t="str">
        <f t="shared" si="139"/>
        <v xml:space="preserve">,/*[subclass]=*/NULL,/*[order]=*/ 'Caudovirales' ,/*[suborder]=*/NULL,/*[family]=*/ 'Demerecviridae' ,/*[subfamily]=*/ 'Markadamsvirinae' ,/*[genus]=*/ 'Epseptimavirus' ,/*[subgenus]=*/NULL,/*[species]=*/ 'Escherichia virus saus132' ,/*[isType]=*/ '0' ,/*[exemplarAccessions]=*/ 'MF431737.1' ,/*[exemplarName]=*/ 'Escherichia phage saus132' ,/*[abbrev]=*/NULL,/*[exemplarIsolate]=*/NULL,/*[isComplete]=*/ 'CG' ,/*[molecule]=*/ 'dsDNA' </v>
      </c>
      <c r="BB1335" s="60" t="str">
        <f t="shared" si="140"/>
        <v xml:space="preserve">,/*[change]=*/ 'Create new' ,/*[rank]=*/ 'species' </v>
      </c>
    </row>
    <row r="1336" spans="1:54" x14ac:dyDescent="0.2">
      <c r="A13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6" s="14">
        <v>1327</v>
      </c>
      <c r="D1336" s="16" t="s">
        <v>3696</v>
      </c>
      <c r="E1336" s="14" t="s">
        <v>5870</v>
      </c>
      <c r="F1336" s="16" t="s">
        <v>5542</v>
      </c>
      <c r="G1336" s="24"/>
      <c r="H1336" s="24"/>
      <c r="I1336" s="24"/>
      <c r="J1336" s="24"/>
      <c r="K1336" s="24"/>
      <c r="L1336" s="24"/>
      <c r="M1336" s="24"/>
      <c r="N1336" s="24"/>
      <c r="O1336" s="24"/>
      <c r="P1336" s="24"/>
      <c r="Q1336" s="24"/>
      <c r="R1336" s="24"/>
      <c r="S1336" s="24"/>
      <c r="T1336" s="24"/>
      <c r="U1336" s="24"/>
      <c r="V1336" s="24"/>
      <c r="X1336" s="6"/>
      <c r="Y1336" s="6"/>
      <c r="Z1336" s="6"/>
      <c r="AA1336" s="6"/>
      <c r="AB1336" s="6"/>
      <c r="AC1336" s="6"/>
      <c r="AD1336" s="6"/>
      <c r="AE1336" s="6"/>
      <c r="AF1336" s="6" t="s">
        <v>247</v>
      </c>
      <c r="AG1336" s="6"/>
      <c r="AH1336" s="6" t="s">
        <v>3697</v>
      </c>
      <c r="AI1336" s="6" t="s">
        <v>3698</v>
      </c>
      <c r="AJ1336" s="6" t="s">
        <v>3739</v>
      </c>
      <c r="AK1336" s="6"/>
      <c r="AL1336" s="6" t="s">
        <v>3797</v>
      </c>
      <c r="AM1336" s="5">
        <v>0</v>
      </c>
      <c r="AN1336" s="10" t="s">
        <v>3798</v>
      </c>
      <c r="AO1336" s="10" t="s">
        <v>3799</v>
      </c>
      <c r="AP1336" s="10"/>
      <c r="AQ1336" s="6"/>
      <c r="AR1336" s="10" t="s">
        <v>8</v>
      </c>
      <c r="AS1336" s="10" t="s">
        <v>22</v>
      </c>
      <c r="AT1336" s="10" t="s">
        <v>10</v>
      </c>
      <c r="AU1336" s="10" t="s">
        <v>11</v>
      </c>
      <c r="AV1336" s="10"/>
      <c r="AW1336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LVR16A' ,/*[isType]=*/ '0' ,/*[exemplarAccessions]=*/ 'MF681663.1' ,/*[exemplarName]=*/ 'Salmonella phage LVR16A'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6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6" s="60" t="str">
        <f t="shared" ca="1" si="137"/>
        <v>/*[filename]=*/ 'ICTV MSL Release 35 2019 Changes.2.col_mapped.SQLinsert.xlsx' ,/*[sort]=*/ '1327'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6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6" s="60" t="str">
        <f t="shared" si="139"/>
        <v xml:space="preserve">,/*[subclass]=*/NULL,/*[order]=*/ 'Caudovirales' ,/*[suborder]=*/NULL,/*[family]=*/ 'Demerecviridae' ,/*[subfamily]=*/ 'Markadamsvirinae' ,/*[genus]=*/ 'Epseptimavirus' ,/*[subgenus]=*/NULL,/*[species]=*/ 'Salmonella virus LVR16A' ,/*[isType]=*/ '0' ,/*[exemplarAccessions]=*/ 'MF681663.1' ,/*[exemplarName]=*/ 'Salmonella phage LVR16A' ,/*[abbrev]=*/NULL,/*[exemplarIsolate]=*/NULL,/*[isComplete]=*/ 'CG' ,/*[molecule]=*/ 'dsDNA' </v>
      </c>
      <c r="BB1336" s="60" t="str">
        <f t="shared" si="140"/>
        <v xml:space="preserve">,/*[change]=*/ 'Create new' ,/*[rank]=*/ 'species' </v>
      </c>
    </row>
    <row r="1337" spans="1:54" x14ac:dyDescent="0.2">
      <c r="A13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7" s="14">
        <v>1328</v>
      </c>
      <c r="D1337" s="16" t="s">
        <v>3696</v>
      </c>
      <c r="E1337" s="14" t="s">
        <v>5870</v>
      </c>
      <c r="F1337" s="16" t="s">
        <v>5542</v>
      </c>
      <c r="G1337" s="24"/>
      <c r="H1337" s="24"/>
      <c r="I1337" s="24"/>
      <c r="J1337" s="24"/>
      <c r="K1337" s="24"/>
      <c r="L1337" s="24"/>
      <c r="M1337" s="24"/>
      <c r="N1337" s="24"/>
      <c r="O1337" s="24"/>
      <c r="P1337" s="24"/>
      <c r="Q1337" s="24"/>
      <c r="R1337" s="24"/>
      <c r="S1337" s="24"/>
      <c r="T1337" s="24"/>
      <c r="U1337" s="24"/>
      <c r="V1337" s="24"/>
      <c r="X1337" s="6"/>
      <c r="Y1337" s="6"/>
      <c r="Z1337" s="6"/>
      <c r="AA1337" s="6"/>
      <c r="AB1337" s="6"/>
      <c r="AC1337" s="6"/>
      <c r="AD1337" s="6"/>
      <c r="AE1337" s="6"/>
      <c r="AF1337" s="6" t="s">
        <v>247</v>
      </c>
      <c r="AG1337" s="6"/>
      <c r="AH1337" s="6" t="s">
        <v>3697</v>
      </c>
      <c r="AI1337" s="6" t="s">
        <v>3698</v>
      </c>
      <c r="AJ1337" s="6" t="s">
        <v>3800</v>
      </c>
      <c r="AK1337" s="6"/>
      <c r="AL1337" s="6"/>
      <c r="AM1337" s="6"/>
      <c r="AN1337" s="23"/>
      <c r="AO1337" s="10"/>
      <c r="AP1337" s="10"/>
      <c r="AQ1337" s="10"/>
      <c r="AR1337" s="10"/>
      <c r="AS1337" s="10"/>
      <c r="AT1337" s="10" t="s">
        <v>10</v>
      </c>
      <c r="AU1337" s="10" t="s">
        <v>13</v>
      </c>
      <c r="AV1337" s="10"/>
      <c r="AW1337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'Haartmanvirus'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37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7" s="60" t="str">
        <f t="shared" ca="1" si="137"/>
        <v>/*[filename]=*/ 'ICTV MSL Release 35 2019 Changes.2.col_mapped.SQLinsert.xlsx' ,/*[sort]=*/ '1328'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7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7" s="60" t="str">
        <f t="shared" si="139"/>
        <v>,/*[subclass]=*/NULL,/*[order]=*/ 'Caudovirales' ,/*[suborder]=*/NULL,/*[family]=*/ 'Demerecviridae' ,/*[subfamily]=*/ 'Markadamsvirinae' ,/*[genus]=*/ 'Haartmanvirus' ,/*[subgenus]=*/NULL,/*[species]=*/NULL,/*[isType]=*/NULL,/*[exemplarAccessions]=*/NULL,/*[exemplarName]=*/NULL,/*[abbrev]=*/NULL,/*[exemplarIsolate]=*/NULL,/*[isComplete]=*/NULL,/*[molecule]=*/NULL</v>
      </c>
      <c r="BB1337" s="60" t="str">
        <f t="shared" si="140"/>
        <v xml:space="preserve">,/*[change]=*/ 'Create new' ,/*[rank]=*/ 'genus' </v>
      </c>
    </row>
    <row r="1338" spans="1:54" x14ac:dyDescent="0.2">
      <c r="A13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8" s="14">
        <v>1329</v>
      </c>
      <c r="D1338" s="16" t="s">
        <v>3696</v>
      </c>
      <c r="E1338" s="14" t="s">
        <v>5870</v>
      </c>
      <c r="F1338" s="16" t="s">
        <v>5542</v>
      </c>
      <c r="G1338" s="24"/>
      <c r="H1338" s="24"/>
      <c r="I1338" s="24"/>
      <c r="J1338" s="24"/>
      <c r="K1338" s="24"/>
      <c r="L1338" s="24"/>
      <c r="M1338" s="24"/>
      <c r="N1338" s="24"/>
      <c r="O1338" s="24"/>
      <c r="P1338" s="24"/>
      <c r="Q1338" s="24"/>
      <c r="R1338" s="24"/>
      <c r="S1338" s="24"/>
      <c r="T1338" s="24"/>
      <c r="U1338" s="24"/>
      <c r="V1338" s="24"/>
      <c r="X1338" s="6"/>
      <c r="Y1338" s="6"/>
      <c r="Z1338" s="6"/>
      <c r="AA1338" s="6"/>
      <c r="AB1338" s="6"/>
      <c r="AC1338" s="6"/>
      <c r="AD1338" s="6"/>
      <c r="AE1338" s="6"/>
      <c r="AF1338" s="6" t="s">
        <v>247</v>
      </c>
      <c r="AG1338" s="6"/>
      <c r="AH1338" s="6" t="s">
        <v>3697</v>
      </c>
      <c r="AI1338" s="6" t="s">
        <v>3698</v>
      </c>
      <c r="AJ1338" s="6" t="s">
        <v>3800</v>
      </c>
      <c r="AK1338" s="6"/>
      <c r="AL1338" s="6" t="s">
        <v>3801</v>
      </c>
      <c r="AM1338" s="5">
        <v>1</v>
      </c>
      <c r="AN1338" s="10" t="s">
        <v>3802</v>
      </c>
      <c r="AO1338" s="10" t="s">
        <v>3803</v>
      </c>
      <c r="AP1338" s="10"/>
      <c r="AQ1338" s="10"/>
      <c r="AR1338" s="10" t="s">
        <v>8</v>
      </c>
      <c r="AS1338" s="10" t="s">
        <v>22</v>
      </c>
      <c r="AT1338" s="10" t="s">
        <v>19</v>
      </c>
      <c r="AU1338" s="10" t="s">
        <v>11</v>
      </c>
      <c r="AV1338" s="10"/>
      <c r="AW1338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'Haartmanvirus' ,/*[subgenus]=*/NULL,/*[species]=*/ 'Yersinia virus phiR201' ,/*[isType]=*/ '1' ,/*[exemplarAccessions]=*/ 'HE956708' ,/*[exemplarName]=*/ 'Yersinia phage phiR2-01'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38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8" s="60" t="str">
        <f t="shared" ca="1" si="137"/>
        <v>/*[filename]=*/ 'ICTV MSL Release 35 2019 Changes.2.col_mapped.SQLinsert.xlsx' ,/*[sort]=*/ '1329'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8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8" s="60" t="str">
        <f t="shared" si="139"/>
        <v xml:space="preserve">,/*[subclass]=*/NULL,/*[order]=*/ 'Caudovirales' ,/*[suborder]=*/NULL,/*[family]=*/ 'Demerecviridae' ,/*[subfamily]=*/ 'Markadamsvirinae' ,/*[genus]=*/ 'Haartmanvirus' ,/*[subgenus]=*/NULL,/*[species]=*/ 'Yersinia virus phiR201' ,/*[isType]=*/ '1' ,/*[exemplarAccessions]=*/ 'HE956708' ,/*[exemplarName]=*/ 'Yersinia phage phiR2-01' ,/*[abbrev]=*/NULL,/*[exemplarIsolate]=*/NULL,/*[isComplete]=*/ 'CG' ,/*[molecule]=*/ 'dsDNA' </v>
      </c>
      <c r="BB1338" s="60" t="str">
        <f t="shared" si="140"/>
        <v xml:space="preserve">,/*[change]=*/ 'Create new; assign as type species' ,/*[rank]=*/ 'species' </v>
      </c>
    </row>
    <row r="1339" spans="1:54" x14ac:dyDescent="0.2">
      <c r="A13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9" s="14">
        <v>1330</v>
      </c>
      <c r="D1339" s="16" t="s">
        <v>3696</v>
      </c>
      <c r="E1339" s="14" t="s">
        <v>5870</v>
      </c>
      <c r="F1339" s="16" t="s">
        <v>5542</v>
      </c>
      <c r="G1339" s="24"/>
      <c r="H1339" s="24"/>
      <c r="I1339" s="24"/>
      <c r="J1339" s="24"/>
      <c r="K1339" s="24"/>
      <c r="L1339" s="24"/>
      <c r="M1339" s="24"/>
      <c r="N1339" s="24"/>
      <c r="O1339" s="24" t="s">
        <v>247</v>
      </c>
      <c r="P1339" s="24"/>
      <c r="Q1339" s="24" t="s">
        <v>248</v>
      </c>
      <c r="R1339" s="36"/>
      <c r="S1339" s="24" t="s">
        <v>3804</v>
      </c>
      <c r="T1339" s="24"/>
      <c r="U1339" s="24"/>
      <c r="V1339" s="24"/>
      <c r="X1339" s="6"/>
      <c r="Y1339" s="6"/>
      <c r="Z1339" s="6"/>
      <c r="AA1339" s="6"/>
      <c r="AB1339" s="6"/>
      <c r="AC1339" s="6"/>
      <c r="AD1339" s="6"/>
      <c r="AE1339" s="6"/>
      <c r="AF1339" s="6" t="s">
        <v>247</v>
      </c>
      <c r="AG1339" s="6"/>
      <c r="AH1339" s="6" t="s">
        <v>3697</v>
      </c>
      <c r="AI1339" s="6"/>
      <c r="AJ1339" s="6" t="s">
        <v>3804</v>
      </c>
      <c r="AK1339" s="6"/>
      <c r="AL1339" s="6"/>
      <c r="AM1339" s="6"/>
      <c r="AN1339" s="10"/>
      <c r="AO1339" s="10"/>
      <c r="AP1339" s="10"/>
      <c r="AQ1339" s="10"/>
      <c r="AR1339" s="10"/>
      <c r="AS1339" s="10"/>
      <c r="AT1339" s="10" t="s">
        <v>32</v>
      </c>
      <c r="AU1339" s="10" t="s">
        <v>13</v>
      </c>
      <c r="AV1339" s="10"/>
      <c r="AW1339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'Sugarlandvirus'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'Sugarlandvirus'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39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9" s="60" t="str">
        <f t="shared" ca="1" si="137"/>
        <v xml:space="preserve">/*[filename]=*/ 'ICTV MSL Release 35 2019 Changes.2.col_mapped.SQLinsert.xlsx' ,/*[sort]=*/ '1330'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39" s="60" t="str">
        <f t="shared" si="138"/>
        <v>,/*[srcSubOrder]=*/NULL,/*[srcFamily]=*/ 'Siphoviridae' ,/*[srcSubFamily]=*/NULL,/*[srcGenus]=*/ 'Sugarlandvirus' ,/*[srcSubgenus]=*/NULL,/*[srcSpecies]=*/NULL,/*[srcIstype]=*/NULL,/*[empty1]=*/NULL,/*[realm]=*/NULL,/*[subrealm]=*/NULL,/*[kingdom]=*/NULL,/*[subkingdom]=*/NULL,/*[phylum]=*/NULL,/*[Subphylum]=*/NULL,/*[class]=*/NULL</v>
      </c>
      <c r="BA1339" s="60" t="str">
        <f t="shared" si="139"/>
        <v>,/*[subclass]=*/NULL,/*[order]=*/ 'Caudovirales' ,/*[suborder]=*/NULL,/*[family]=*/ 'Demerecviridae' ,/*[subfamily]=*/NULL,/*[genus]=*/ 'Sugarlandvirus' ,/*[subgenus]=*/NULL,/*[species]=*/NULL,/*[isType]=*/NULL,/*[exemplarAccessions]=*/NULL,/*[exemplarName]=*/NULL,/*[abbrev]=*/NULL,/*[exemplarIsolate]=*/NULL,/*[isComplete]=*/NULL,/*[molecule]=*/NULL</v>
      </c>
      <c r="BB1339" s="60" t="str">
        <f t="shared" si="140"/>
        <v xml:space="preserve">,/*[change]=*/ 'Move' ,/*[rank]=*/ 'genus' </v>
      </c>
    </row>
    <row r="1340" spans="1:54" x14ac:dyDescent="0.2">
      <c r="A13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0" s="14">
        <v>1331</v>
      </c>
      <c r="D1340" s="16" t="s">
        <v>3696</v>
      </c>
      <c r="E1340" s="14" t="s">
        <v>5870</v>
      </c>
      <c r="F1340" s="16" t="s">
        <v>5542</v>
      </c>
      <c r="G1340" s="24"/>
      <c r="H1340" s="24"/>
      <c r="I1340" s="24"/>
      <c r="J1340" s="24"/>
      <c r="K1340" s="24"/>
      <c r="L1340" s="24"/>
      <c r="M1340" s="24"/>
      <c r="N1340" s="24"/>
      <c r="O1340" s="24"/>
      <c r="P1340" s="24"/>
      <c r="Q1340" s="24"/>
      <c r="R1340" s="36"/>
      <c r="S1340" s="24"/>
      <c r="T1340" s="24"/>
      <c r="U1340" s="24"/>
      <c r="V1340" s="24"/>
      <c r="X1340" s="6"/>
      <c r="Y1340" s="6"/>
      <c r="Z1340" s="6"/>
      <c r="AA1340" s="6"/>
      <c r="AB1340" s="6"/>
      <c r="AC1340" s="6"/>
      <c r="AD1340" s="6"/>
      <c r="AE1340" s="6"/>
      <c r="AF1340" s="6" t="s">
        <v>247</v>
      </c>
      <c r="AG1340" s="6"/>
      <c r="AH1340" s="6" t="s">
        <v>3697</v>
      </c>
      <c r="AI1340" s="6"/>
      <c r="AJ1340" s="6" t="s">
        <v>3805</v>
      </c>
      <c r="AK1340" s="6"/>
      <c r="AL1340" s="6"/>
      <c r="AM1340" s="6"/>
      <c r="AN1340" s="23"/>
      <c r="AO1340" s="10"/>
      <c r="AP1340" s="10"/>
      <c r="AQ1340" s="10"/>
      <c r="AR1340" s="10"/>
      <c r="AS1340" s="10"/>
      <c r="AT1340" s="10" t="s">
        <v>10</v>
      </c>
      <c r="AU1340" s="10" t="s">
        <v>13</v>
      </c>
      <c r="AV1340" s="10"/>
      <c r="AW1340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'Shenzhenvirus'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40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0" s="60" t="str">
        <f t="shared" ca="1" si="137"/>
        <v>/*[filename]=*/ 'ICTV MSL Release 35 2019 Changes.2.col_mapped.SQLinsert.xlsx' ,/*[sort]=*/ '1331'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0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0" s="60" t="str">
        <f t="shared" si="139"/>
        <v>,/*[subclass]=*/NULL,/*[order]=*/ 'Caudovirales' ,/*[suborder]=*/NULL,/*[family]=*/ 'Demerecviridae' ,/*[subfamily]=*/NULL,/*[genus]=*/ 'Shenzhenvirus' ,/*[subgenus]=*/NULL,/*[species]=*/NULL,/*[isType]=*/NULL,/*[exemplarAccessions]=*/NULL,/*[exemplarName]=*/NULL,/*[abbrev]=*/NULL,/*[exemplarIsolate]=*/NULL,/*[isComplete]=*/NULL,/*[molecule]=*/NULL</v>
      </c>
      <c r="BB1340" s="60" t="str">
        <f t="shared" si="140"/>
        <v xml:space="preserve">,/*[change]=*/ 'Create new' ,/*[rank]=*/ 'genus' </v>
      </c>
    </row>
    <row r="1341" spans="1:54" x14ac:dyDescent="0.2">
      <c r="A13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1" s="14">
        <v>1332</v>
      </c>
      <c r="D1341" s="16" t="s">
        <v>3696</v>
      </c>
      <c r="E1341" s="14" t="s">
        <v>5870</v>
      </c>
      <c r="F1341" s="16" t="s">
        <v>5542</v>
      </c>
      <c r="G1341" s="24"/>
      <c r="H1341" s="24"/>
      <c r="I1341" s="24"/>
      <c r="J1341" s="24"/>
      <c r="K1341" s="24"/>
      <c r="L1341" s="24"/>
      <c r="M1341" s="24"/>
      <c r="N1341" s="24"/>
      <c r="O1341" s="24"/>
      <c r="P1341" s="24"/>
      <c r="Q1341" s="24"/>
      <c r="R1341" s="36"/>
      <c r="S1341" s="24"/>
      <c r="T1341" s="24"/>
      <c r="U1341" s="24"/>
      <c r="V1341" s="24"/>
      <c r="X1341" s="6"/>
      <c r="Y1341" s="6"/>
      <c r="Z1341" s="6"/>
      <c r="AA1341" s="6"/>
      <c r="AB1341" s="6"/>
      <c r="AC1341" s="6"/>
      <c r="AD1341" s="6"/>
      <c r="AE1341" s="6"/>
      <c r="AF1341" s="6" t="s">
        <v>247</v>
      </c>
      <c r="AG1341" s="6"/>
      <c r="AH1341" s="6" t="s">
        <v>3697</v>
      </c>
      <c r="AI1341" s="6"/>
      <c r="AJ1341" s="6" t="s">
        <v>3805</v>
      </c>
      <c r="AK1341" s="6"/>
      <c r="AL1341" s="6" t="s">
        <v>3806</v>
      </c>
      <c r="AM1341" s="5">
        <v>1</v>
      </c>
      <c r="AN1341" s="23" t="s">
        <v>3807</v>
      </c>
      <c r="AO1341" s="10" t="s">
        <v>3808</v>
      </c>
      <c r="AP1341" s="10"/>
      <c r="AQ1341" s="10"/>
      <c r="AR1341" s="10" t="s">
        <v>8</v>
      </c>
      <c r="AS1341" s="10" t="s">
        <v>22</v>
      </c>
      <c r="AT1341" s="10" t="s">
        <v>19</v>
      </c>
      <c r="AU1341" s="10" t="s">
        <v>11</v>
      </c>
      <c r="AV1341" s="10"/>
      <c r="AW1341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'Shenzhenvirus' ,/*[subgenus]=*/NULL,/*[species]=*/ 'Aeromonas virus AhSzw1' ,/*[isType]=*/ '1' ,/*[exemplarAccessions]=*/ 'MG676225.1' ,/*[exemplarName]=*/ 'Aeromonas phage AhSzw-1'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41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1" s="60" t="str">
        <f t="shared" ca="1" si="137"/>
        <v>/*[filename]=*/ 'ICTV MSL Release 35 2019 Changes.2.col_mapped.SQLinsert.xlsx' ,/*[sort]=*/ '1332'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1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1" s="60" t="str">
        <f t="shared" si="139"/>
        <v xml:space="preserve">,/*[subclass]=*/NULL,/*[order]=*/ 'Caudovirales' ,/*[suborder]=*/NULL,/*[family]=*/ 'Demerecviridae' ,/*[subfamily]=*/NULL,/*[genus]=*/ 'Shenzhenvirus' ,/*[subgenus]=*/NULL,/*[species]=*/ 'Aeromonas virus AhSzw1' ,/*[isType]=*/ '1' ,/*[exemplarAccessions]=*/ 'MG676225.1' ,/*[exemplarName]=*/ 'Aeromonas phage AhSzw-1' ,/*[abbrev]=*/NULL,/*[exemplarIsolate]=*/NULL,/*[isComplete]=*/ 'CG' ,/*[molecule]=*/ 'dsDNA' </v>
      </c>
      <c r="BB1341" s="60" t="str">
        <f t="shared" si="140"/>
        <v xml:space="preserve">,/*[change]=*/ 'Create new; assign as type species' ,/*[rank]=*/ 'species' </v>
      </c>
    </row>
    <row r="1342" spans="1:54" x14ac:dyDescent="0.2">
      <c r="A13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2" s="14">
        <v>1333</v>
      </c>
      <c r="D1342" s="16" t="s">
        <v>3696</v>
      </c>
      <c r="E1342" s="14" t="s">
        <v>5870</v>
      </c>
      <c r="F1342" s="16" t="s">
        <v>5542</v>
      </c>
      <c r="G1342" s="24"/>
      <c r="H1342" s="24"/>
      <c r="I1342" s="24"/>
      <c r="J1342" s="24"/>
      <c r="K1342" s="24"/>
      <c r="L1342" s="24"/>
      <c r="M1342" s="24"/>
      <c r="N1342" s="24"/>
      <c r="O1342" s="24"/>
      <c r="P1342" s="24"/>
      <c r="Q1342" s="24"/>
      <c r="R1342" s="36"/>
      <c r="S1342" s="24"/>
      <c r="T1342" s="24"/>
      <c r="U1342" s="24"/>
      <c r="V1342" s="24"/>
      <c r="X1342" s="6"/>
      <c r="Y1342" s="6"/>
      <c r="Z1342" s="6"/>
      <c r="AA1342" s="6"/>
      <c r="AB1342" s="6"/>
      <c r="AC1342" s="6"/>
      <c r="AD1342" s="6"/>
      <c r="AE1342" s="6"/>
      <c r="AF1342" s="6" t="s">
        <v>247</v>
      </c>
      <c r="AG1342" s="6"/>
      <c r="AH1342" s="6" t="s">
        <v>3697</v>
      </c>
      <c r="AI1342" s="6"/>
      <c r="AJ1342" s="6" t="s">
        <v>3805</v>
      </c>
      <c r="AK1342" s="6"/>
      <c r="AL1342" s="6" t="s">
        <v>3809</v>
      </c>
      <c r="AM1342" s="5">
        <v>0</v>
      </c>
      <c r="AN1342" s="10" t="s">
        <v>3810</v>
      </c>
      <c r="AO1342" s="10" t="s">
        <v>3811</v>
      </c>
      <c r="AP1342" s="10"/>
      <c r="AQ1342" s="10"/>
      <c r="AR1342" s="10" t="s">
        <v>29</v>
      </c>
      <c r="AS1342" s="10" t="s">
        <v>22</v>
      </c>
      <c r="AT1342" s="10" t="s">
        <v>10</v>
      </c>
      <c r="AU1342" s="10" t="s">
        <v>11</v>
      </c>
      <c r="AV1342" s="10"/>
      <c r="AW1342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'Shenzhenvirus' ,/*[subgenus]=*/NULL,/*[species]=*/ 'Aeromonas virus AhSzq1 ' ,/*[isType]=*/ '0' ,/*[exemplarAccessions]=*/ 'MG676224.1' ,/*[exemplarName]=*/ 'Aeromonas phage AhSzq-1 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342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2" s="60" t="str">
        <f t="shared" ca="1" si="137"/>
        <v>/*[filename]=*/ 'ICTV MSL Release 35 2019 Changes.2.col_mapped.SQLinsert.xlsx' ,/*[sort]=*/ '1333'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2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2" s="60" t="str">
        <f t="shared" si="139"/>
        <v xml:space="preserve">,/*[subclass]=*/NULL,/*[order]=*/ 'Caudovirales' ,/*[suborder]=*/NULL,/*[family]=*/ 'Demerecviridae' ,/*[subfamily]=*/NULL,/*[genus]=*/ 'Shenzhenvirus' ,/*[subgenus]=*/NULL,/*[species]=*/ 'Aeromonas virus AhSzq1 ' ,/*[isType]=*/ '0' ,/*[exemplarAccessions]=*/ 'MG676224.1' ,/*[exemplarName]=*/ 'Aeromonas phage AhSzq-1 ' ,/*[abbrev]=*/NULL,/*[exemplarIsolate]=*/NULL,/*[isComplete]=*/ 'PG' ,/*[molecule]=*/ 'dsDNA' </v>
      </c>
      <c r="BB1342" s="60" t="str">
        <f t="shared" si="140"/>
        <v xml:space="preserve">,/*[change]=*/ 'Create new' ,/*[rank]=*/ 'species' </v>
      </c>
    </row>
    <row r="1343" spans="1:54" x14ac:dyDescent="0.2">
      <c r="A13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3" s="14">
        <v>1334</v>
      </c>
      <c r="D1343" s="16" t="s">
        <v>3696</v>
      </c>
      <c r="E1343" s="14" t="s">
        <v>5870</v>
      </c>
      <c r="F1343" s="16" t="s">
        <v>5542</v>
      </c>
      <c r="G1343" s="24"/>
      <c r="H1343" s="24"/>
      <c r="I1343" s="24"/>
      <c r="J1343" s="24"/>
      <c r="K1343" s="24"/>
      <c r="L1343" s="24"/>
      <c r="M1343" s="24"/>
      <c r="N1343" s="24"/>
      <c r="O1343" s="24" t="s">
        <v>247</v>
      </c>
      <c r="P1343" s="24"/>
      <c r="Q1343" s="24" t="s">
        <v>248</v>
      </c>
      <c r="R1343" s="36"/>
      <c r="S1343" s="24" t="s">
        <v>3812</v>
      </c>
      <c r="T1343" s="24"/>
      <c r="U1343" s="24"/>
      <c r="V1343" s="24"/>
      <c r="X1343" s="6"/>
      <c r="Y1343" s="6"/>
      <c r="Z1343" s="6"/>
      <c r="AA1343" s="6"/>
      <c r="AB1343" s="6"/>
      <c r="AC1343" s="6"/>
      <c r="AD1343" s="6"/>
      <c r="AE1343" s="6"/>
      <c r="AF1343" s="6" t="s">
        <v>247</v>
      </c>
      <c r="AG1343" s="6"/>
      <c r="AH1343" s="6" t="s">
        <v>3697</v>
      </c>
      <c r="AI1343" s="6"/>
      <c r="AJ1343" s="6" t="s">
        <v>3812</v>
      </c>
      <c r="AK1343" s="6"/>
      <c r="AL1343" s="6"/>
      <c r="AM1343" s="6"/>
      <c r="AN1343" s="10"/>
      <c r="AO1343" s="10"/>
      <c r="AP1343" s="6"/>
      <c r="AQ1343" s="10"/>
      <c r="AR1343" s="10"/>
      <c r="AS1343" s="10"/>
      <c r="AT1343" s="10" t="s">
        <v>32</v>
      </c>
      <c r="AU1343" s="10" t="s">
        <v>13</v>
      </c>
      <c r="AV1343" s="10"/>
      <c r="AW1343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'Novosibvirus'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'Novosibvirus'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43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3" s="60" t="str">
        <f t="shared" ca="1" si="137"/>
        <v xml:space="preserve">/*[filename]=*/ 'ICTV MSL Release 35 2019 Changes.2.col_mapped.SQLinsert.xlsx' ,/*[sort]=*/ '1334'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43" s="60" t="str">
        <f t="shared" si="138"/>
        <v>,/*[srcSubOrder]=*/NULL,/*[srcFamily]=*/ 'Siphoviridae' ,/*[srcSubFamily]=*/NULL,/*[srcGenus]=*/ 'Novosibvirus' ,/*[srcSubgenus]=*/NULL,/*[srcSpecies]=*/NULL,/*[srcIstype]=*/NULL,/*[empty1]=*/NULL,/*[realm]=*/NULL,/*[subrealm]=*/NULL,/*[kingdom]=*/NULL,/*[subkingdom]=*/NULL,/*[phylum]=*/NULL,/*[Subphylum]=*/NULL,/*[class]=*/NULL</v>
      </c>
      <c r="BA1343" s="60" t="str">
        <f t="shared" si="139"/>
        <v>,/*[subclass]=*/NULL,/*[order]=*/ 'Caudovirales' ,/*[suborder]=*/NULL,/*[family]=*/ 'Demerecviridae' ,/*[subfamily]=*/NULL,/*[genus]=*/ 'Novosibvirus' ,/*[subgenus]=*/NULL,/*[species]=*/NULL,/*[isType]=*/NULL,/*[exemplarAccessions]=*/NULL,/*[exemplarName]=*/NULL,/*[abbrev]=*/NULL,/*[exemplarIsolate]=*/NULL,/*[isComplete]=*/NULL,/*[molecule]=*/NULL</v>
      </c>
      <c r="BB1343" s="60" t="str">
        <f t="shared" si="140"/>
        <v xml:space="preserve">,/*[change]=*/ 'Move' ,/*[rank]=*/ 'genus' </v>
      </c>
    </row>
    <row r="1344" spans="1:54" x14ac:dyDescent="0.2">
      <c r="A13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4" s="14">
        <v>1335</v>
      </c>
      <c r="D1344" s="16" t="s">
        <v>3696</v>
      </c>
      <c r="E1344" s="14" t="s">
        <v>5870</v>
      </c>
      <c r="F1344" s="16" t="s">
        <v>5542</v>
      </c>
      <c r="G1344" s="24"/>
      <c r="H1344" s="24"/>
      <c r="I1344" s="24"/>
      <c r="J1344" s="24"/>
      <c r="K1344" s="24"/>
      <c r="L1344" s="24"/>
      <c r="M1344" s="24"/>
      <c r="N1344" s="24"/>
      <c r="O1344" s="24"/>
      <c r="P1344" s="24"/>
      <c r="Q1344" s="24"/>
      <c r="R1344" s="36"/>
      <c r="S1344" s="24"/>
      <c r="T1344" s="24"/>
      <c r="U1344" s="24"/>
      <c r="V1344" s="24"/>
      <c r="X1344" s="6"/>
      <c r="Y1344" s="6"/>
      <c r="Z1344" s="6"/>
      <c r="AA1344" s="6"/>
      <c r="AB1344" s="6"/>
      <c r="AC1344" s="6"/>
      <c r="AD1344" s="6"/>
      <c r="AE1344" s="6"/>
      <c r="AF1344" s="6" t="s">
        <v>247</v>
      </c>
      <c r="AG1344" s="6"/>
      <c r="AH1344" s="6" t="s">
        <v>3697</v>
      </c>
      <c r="AI1344" s="6"/>
      <c r="AJ1344" s="6" t="s">
        <v>3812</v>
      </c>
      <c r="AK1344" s="6"/>
      <c r="AL1344" s="6" t="s">
        <v>3813</v>
      </c>
      <c r="AM1344" s="5">
        <v>1</v>
      </c>
      <c r="AN1344" s="10" t="s">
        <v>3814</v>
      </c>
      <c r="AO1344" s="10" t="s">
        <v>3815</v>
      </c>
      <c r="AP1344" s="6"/>
      <c r="AQ1344" s="10"/>
      <c r="AR1344" s="10" t="s">
        <v>8</v>
      </c>
      <c r="AS1344" s="10" t="s">
        <v>22</v>
      </c>
      <c r="AT1344" s="10" t="s">
        <v>10</v>
      </c>
      <c r="AU1344" s="10" t="s">
        <v>11</v>
      </c>
      <c r="AV1344" s="10"/>
      <c r="AW1344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'Novosibvirus' ,/*[subgenus]=*/NULL,/*[species]=*/ 'Proteus virus Stubb' ,/*[isType]=*/ '1' ,/*[exemplarAccessions]=*/ 'MH830339.1' ,/*[exemplarName]=*/ 'Proteus phage Stubb'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44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4" s="60" t="str">
        <f t="shared" ca="1" si="137"/>
        <v>/*[filename]=*/ 'ICTV MSL Release 35 2019 Changes.2.col_mapped.SQLinsert.xlsx' ,/*[sort]=*/ '1335'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4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4" s="60" t="str">
        <f t="shared" si="139"/>
        <v xml:space="preserve">,/*[subclass]=*/NULL,/*[order]=*/ 'Caudovirales' ,/*[suborder]=*/NULL,/*[family]=*/ 'Demerecviridae' ,/*[subfamily]=*/NULL,/*[genus]=*/ 'Novosibvirus' ,/*[subgenus]=*/NULL,/*[species]=*/ 'Proteus virus Stubb' ,/*[isType]=*/ '1' ,/*[exemplarAccessions]=*/ 'MH830339.1' ,/*[exemplarName]=*/ 'Proteus phage Stubb' ,/*[abbrev]=*/NULL,/*[exemplarIsolate]=*/NULL,/*[isComplete]=*/ 'CG' ,/*[molecule]=*/ 'dsDNA' </v>
      </c>
      <c r="BB1344" s="60" t="str">
        <f t="shared" si="140"/>
        <v xml:space="preserve">,/*[change]=*/ 'Create new' ,/*[rank]=*/ 'species' </v>
      </c>
    </row>
    <row r="1345" spans="1:54" x14ac:dyDescent="0.2">
      <c r="A13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5" s="14">
        <v>1336</v>
      </c>
      <c r="D1345" s="16" t="s">
        <v>3696</v>
      </c>
      <c r="E1345" s="14" t="s">
        <v>5870</v>
      </c>
      <c r="F1345" s="16" t="s">
        <v>5542</v>
      </c>
      <c r="G1345" s="24"/>
      <c r="H1345" s="24"/>
      <c r="I1345" s="24"/>
      <c r="J1345" s="24"/>
      <c r="K1345" s="24"/>
      <c r="L1345" s="24"/>
      <c r="M1345" s="24"/>
      <c r="N1345" s="24"/>
      <c r="O1345" s="24"/>
      <c r="P1345" s="24"/>
      <c r="Q1345" s="24"/>
      <c r="R1345" s="36"/>
      <c r="S1345" s="24"/>
      <c r="T1345" s="24"/>
      <c r="U1345" s="24"/>
      <c r="V1345" s="24"/>
      <c r="X1345" s="6"/>
      <c r="Y1345" s="6"/>
      <c r="Z1345" s="6"/>
      <c r="AA1345" s="6"/>
      <c r="AB1345" s="6"/>
      <c r="AC1345" s="6"/>
      <c r="AD1345" s="6"/>
      <c r="AE1345" s="6"/>
      <c r="AF1345" s="6" t="s">
        <v>247</v>
      </c>
      <c r="AG1345" s="6"/>
      <c r="AH1345" s="6" t="s">
        <v>3697</v>
      </c>
      <c r="AI1345" s="6"/>
      <c r="AJ1345" s="6" t="s">
        <v>3816</v>
      </c>
      <c r="AK1345" s="6"/>
      <c r="AL1345" s="6"/>
      <c r="AM1345" s="6"/>
      <c r="AN1345" s="10"/>
      <c r="AO1345" s="10"/>
      <c r="AP1345" s="6"/>
      <c r="AQ1345" s="10"/>
      <c r="AR1345" s="10"/>
      <c r="AS1345" s="10"/>
      <c r="AT1345" s="10" t="s">
        <v>10</v>
      </c>
      <c r="AU1345" s="10" t="s">
        <v>13</v>
      </c>
      <c r="AV1345" s="10"/>
      <c r="AW1345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'Pogseptimavirus'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45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5" s="60" t="str">
        <f t="shared" ca="1" si="137"/>
        <v>/*[filename]=*/ 'ICTV MSL Release 35 2019 Changes.2.col_mapped.SQLinsert.xlsx' ,/*[sort]=*/ '1336'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5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5" s="60" t="str">
        <f t="shared" si="139"/>
        <v>,/*[subclass]=*/NULL,/*[order]=*/ 'Caudovirales' ,/*[suborder]=*/NULL,/*[family]=*/ 'Demerecviridae' ,/*[subfamily]=*/NULL,/*[genus]=*/ 'Pogseptimavirus' ,/*[subgenus]=*/NULL,/*[species]=*/NULL,/*[isType]=*/NULL,/*[exemplarAccessions]=*/NULL,/*[exemplarName]=*/NULL,/*[abbrev]=*/NULL,/*[exemplarIsolate]=*/NULL,/*[isComplete]=*/NULL,/*[molecule]=*/NULL</v>
      </c>
      <c r="BB1345" s="60" t="str">
        <f t="shared" si="140"/>
        <v xml:space="preserve">,/*[change]=*/ 'Create new' ,/*[rank]=*/ 'genus' </v>
      </c>
    </row>
    <row r="1346" spans="1:54" x14ac:dyDescent="0.2">
      <c r="A13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6" s="14">
        <v>1337</v>
      </c>
      <c r="D1346" s="16" t="s">
        <v>3696</v>
      </c>
      <c r="E1346" s="14" t="s">
        <v>5870</v>
      </c>
      <c r="F1346" s="16" t="s">
        <v>5542</v>
      </c>
      <c r="G1346" s="24"/>
      <c r="H1346" s="24"/>
      <c r="I1346" s="24"/>
      <c r="J1346" s="24"/>
      <c r="K1346" s="24"/>
      <c r="L1346" s="24"/>
      <c r="M1346" s="24"/>
      <c r="N1346" s="24"/>
      <c r="O1346" s="24"/>
      <c r="P1346" s="24"/>
      <c r="Q1346" s="24"/>
      <c r="R1346" s="24"/>
      <c r="S1346" s="24"/>
      <c r="T1346" s="24"/>
      <c r="U1346" s="24"/>
      <c r="V1346" s="24"/>
      <c r="X1346" s="6"/>
      <c r="Y1346" s="6"/>
      <c r="Z1346" s="6"/>
      <c r="AA1346" s="6"/>
      <c r="AB1346" s="6"/>
      <c r="AC1346" s="6"/>
      <c r="AD1346" s="6"/>
      <c r="AE1346" s="6"/>
      <c r="AF1346" s="6" t="s">
        <v>247</v>
      </c>
      <c r="AG1346" s="6"/>
      <c r="AH1346" s="6" t="s">
        <v>3697</v>
      </c>
      <c r="AI1346" s="6"/>
      <c r="AJ1346" s="6" t="s">
        <v>3816</v>
      </c>
      <c r="AK1346" s="6"/>
      <c r="AL1346" s="6" t="s">
        <v>3817</v>
      </c>
      <c r="AM1346" s="5">
        <v>1</v>
      </c>
      <c r="AN1346" s="10" t="s">
        <v>3818</v>
      </c>
      <c r="AO1346" s="10" t="s">
        <v>3819</v>
      </c>
      <c r="AP1346" s="6"/>
      <c r="AQ1346" s="10"/>
      <c r="AR1346" s="10" t="s">
        <v>8</v>
      </c>
      <c r="AS1346" s="10" t="s">
        <v>22</v>
      </c>
      <c r="AT1346" s="10" t="s">
        <v>19</v>
      </c>
      <c r="AU1346" s="10" t="s">
        <v>11</v>
      </c>
      <c r="AV1346" s="10"/>
      <c r="AW1346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'Pogseptimavirus' ,/*[subgenus]=*/NULL,/*[species]=*/ 'Vibrio virus PG07' ,/*[isType]=*/ '1' ,/*[exemplarAccessions]=*/ 'MH645904.1' ,/*[exemplarName]=*/ 'Vibrio phage vB_VpS_PG07'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46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6" s="60" t="str">
        <f t="shared" ca="1" si="137"/>
        <v>/*[filename]=*/ 'ICTV MSL Release 35 2019 Changes.2.col_mapped.SQLinsert.xlsx' ,/*[sort]=*/ '1337'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6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6" s="60" t="str">
        <f t="shared" si="139"/>
        <v xml:space="preserve">,/*[subclass]=*/NULL,/*[order]=*/ 'Caudovirales' ,/*[suborder]=*/NULL,/*[family]=*/ 'Demerecviridae' ,/*[subfamily]=*/NULL,/*[genus]=*/ 'Pogseptimavirus' ,/*[subgenus]=*/NULL,/*[species]=*/ 'Vibrio virus PG07' ,/*[isType]=*/ '1' ,/*[exemplarAccessions]=*/ 'MH645904.1' ,/*[exemplarName]=*/ 'Vibrio phage vB_VpS_PG07' ,/*[abbrev]=*/NULL,/*[exemplarIsolate]=*/NULL,/*[isComplete]=*/ 'CG' ,/*[molecule]=*/ 'dsDNA' </v>
      </c>
      <c r="BB1346" s="60" t="str">
        <f t="shared" si="140"/>
        <v xml:space="preserve">,/*[change]=*/ 'Create new; assign as type species' ,/*[rank]=*/ 'species' </v>
      </c>
    </row>
    <row r="1347" spans="1:54" x14ac:dyDescent="0.2">
      <c r="A13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7" s="14">
        <v>1338</v>
      </c>
      <c r="D1347" s="16" t="s">
        <v>3696</v>
      </c>
      <c r="E1347" s="14" t="s">
        <v>5870</v>
      </c>
      <c r="F1347" s="16" t="s">
        <v>5542</v>
      </c>
      <c r="G1347" s="24"/>
      <c r="H1347" s="24"/>
      <c r="I1347" s="24"/>
      <c r="J1347" s="24"/>
      <c r="K1347" s="24"/>
      <c r="L1347" s="24"/>
      <c r="M1347" s="24"/>
      <c r="N1347" s="24"/>
      <c r="O1347" s="24"/>
      <c r="P1347" s="24"/>
      <c r="Q1347" s="24"/>
      <c r="R1347" s="24"/>
      <c r="S1347" s="24"/>
      <c r="T1347" s="24"/>
      <c r="U1347" s="24"/>
      <c r="V1347" s="24"/>
      <c r="X1347" s="6"/>
      <c r="Y1347" s="6"/>
      <c r="Z1347" s="6"/>
      <c r="AA1347" s="6"/>
      <c r="AB1347" s="6"/>
      <c r="AC1347" s="6"/>
      <c r="AD1347" s="6"/>
      <c r="AE1347" s="6"/>
      <c r="AF1347" s="6" t="s">
        <v>247</v>
      </c>
      <c r="AG1347" s="6"/>
      <c r="AH1347" s="6" t="s">
        <v>3697</v>
      </c>
      <c r="AI1347" s="6"/>
      <c r="AJ1347" s="6" t="s">
        <v>3816</v>
      </c>
      <c r="AK1347" s="6"/>
      <c r="AL1347" s="6" t="s">
        <v>3820</v>
      </c>
      <c r="AM1347" s="5">
        <v>0</v>
      </c>
      <c r="AN1347" s="10" t="s">
        <v>3821</v>
      </c>
      <c r="AO1347" s="10" t="s">
        <v>3822</v>
      </c>
      <c r="AP1347" s="10"/>
      <c r="AQ1347" s="10"/>
      <c r="AR1347" s="10" t="s">
        <v>8</v>
      </c>
      <c r="AS1347" s="10" t="s">
        <v>22</v>
      </c>
      <c r="AT1347" s="10" t="s">
        <v>10</v>
      </c>
      <c r="AU1347" s="10" t="s">
        <v>11</v>
      </c>
      <c r="AV1347" s="10"/>
      <c r="AW1347" s="60" t="str">
        <f t="shared" ca="1" si="13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'Pogseptimavirus' ,/*[subgenus]=*/NULL,/*[species]=*/ 'Vibrio virus VspSw1 ' ,/*[isType]=*/ '0' ,/*[exemplarAccessions]=*/ 'MH925094.1' ,/*[exemplarName]=*/ 'Vibrio phage VspSw_1 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47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7" s="60" t="str">
        <f t="shared" ca="1" si="137"/>
        <v>/*[filename]=*/ 'ICTV MSL Release 35 2019 Changes.2.col_mapped.SQLinsert.xlsx' ,/*[sort]=*/ '1338'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7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7" s="60" t="str">
        <f t="shared" si="139"/>
        <v xml:space="preserve">,/*[subclass]=*/NULL,/*[order]=*/ 'Caudovirales' ,/*[suborder]=*/NULL,/*[family]=*/ 'Demerecviridae' ,/*[subfamily]=*/NULL,/*[genus]=*/ 'Pogseptimavirus' ,/*[subgenus]=*/NULL,/*[species]=*/ 'Vibrio virus VspSw1 ' ,/*[isType]=*/ '0' ,/*[exemplarAccessions]=*/ 'MH925094.1' ,/*[exemplarName]=*/ 'Vibrio phage VspSw_1 ' ,/*[abbrev]=*/NULL,/*[exemplarIsolate]=*/NULL,/*[isComplete]=*/ 'CG' ,/*[molecule]=*/ 'dsDNA' </v>
      </c>
      <c r="BB1347" s="60" t="str">
        <f t="shared" si="140"/>
        <v xml:space="preserve">,/*[change]=*/ 'Create new' ,/*[rank]=*/ 'species' </v>
      </c>
    </row>
    <row r="1348" spans="1:54" x14ac:dyDescent="0.2">
      <c r="A13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8" s="14">
        <v>1339</v>
      </c>
      <c r="D1348" s="16" t="s">
        <v>3696</v>
      </c>
      <c r="E1348" s="14" t="s">
        <v>5870</v>
      </c>
      <c r="F1348" s="16" t="s">
        <v>5542</v>
      </c>
      <c r="G1348" s="24"/>
      <c r="H1348" s="24"/>
      <c r="I1348" s="24"/>
      <c r="J1348" s="24"/>
      <c r="K1348" s="24"/>
      <c r="L1348" s="24"/>
      <c r="M1348" s="24"/>
      <c r="N1348" s="24"/>
      <c r="O1348" s="24"/>
      <c r="P1348" s="24"/>
      <c r="Q1348" s="24"/>
      <c r="R1348" s="24"/>
      <c r="S1348" s="24"/>
      <c r="T1348" s="24"/>
      <c r="U1348" s="24"/>
      <c r="V1348" s="24"/>
      <c r="X1348" s="6"/>
      <c r="Y1348" s="6"/>
      <c r="Z1348" s="6"/>
      <c r="AA1348" s="6"/>
      <c r="AB1348" s="6"/>
      <c r="AC1348" s="6"/>
      <c r="AD1348" s="6"/>
      <c r="AE1348" s="6"/>
      <c r="AF1348" s="6" t="s">
        <v>247</v>
      </c>
      <c r="AG1348" s="6"/>
      <c r="AH1348" s="6" t="s">
        <v>3697</v>
      </c>
      <c r="AI1348" s="6" t="s">
        <v>3823</v>
      </c>
      <c r="AJ1348" s="6"/>
      <c r="AK1348" s="6"/>
      <c r="AL1348" s="6"/>
      <c r="AM1348" s="6"/>
      <c r="AN1348" s="10"/>
      <c r="AO1348" s="10"/>
      <c r="AP1348" s="10"/>
      <c r="AQ1348" s="10"/>
      <c r="AR1348" s="10"/>
      <c r="AS1348" s="10"/>
      <c r="AT1348" s="10" t="s">
        <v>10</v>
      </c>
      <c r="AU1348" s="10" t="s">
        <v>33</v>
      </c>
      <c r="AV1348" s="10"/>
      <c r="AW1348" s="60" t="str">
        <f t="shared" ref="AW1348:AW1411" ca="1" si="141">CLEAN(
CONCATENATE(
"insert into [",MID(AW$1,4,100),"] (",
      AX1348,
      "/* "",[_comments]"" */ ",
") values (",
AY1348,AZ1348,BA1348,BB1348,
CONCATENATE("/*,_comment='loaded from ",SUBSTITUTE(CELL("filename",AX1347),"'","''"),"'*/"),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48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8" s="60" t="str">
        <f t="shared" ca="1" si="137"/>
        <v>/*[filename]=*/ 'ICTV MSL Release 35 2019 Changes.2.col_mapped.SQLinsert.xlsx' ,/*[sort]=*/ '1339'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8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8" s="60" t="str">
        <f t="shared" si="139"/>
        <v>,/*[subclass]=*/NULL,/*[order]=*/ 'Caudovirales' ,/*[suborder]=*/NULL,/*[family]=*/ 'Demerecviridae' ,/*[subfamily]=*/ 'Mccorquodalevirinae' ,/*[genus]=*/NULL,/*[subgenus]=*/NULL,/*[species]=*/NULL,/*[isType]=*/NULL,/*[exemplarAccessions]=*/NULL,/*[exemplarName]=*/NULL,/*[abbrev]=*/NULL,/*[exemplarIsolate]=*/NULL,/*[isComplete]=*/NULL,/*[molecule]=*/NULL</v>
      </c>
      <c r="BB1348" s="60" t="str">
        <f t="shared" si="140"/>
        <v xml:space="preserve">,/*[change]=*/ 'Create new' ,/*[rank]=*/ 'subfamily' </v>
      </c>
    </row>
    <row r="1349" spans="1:54" x14ac:dyDescent="0.2">
      <c r="A13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9" s="14">
        <v>1340</v>
      </c>
      <c r="D1349" s="16" t="s">
        <v>3696</v>
      </c>
      <c r="E1349" s="14" t="s">
        <v>5870</v>
      </c>
      <c r="F1349" s="16" t="s">
        <v>5542</v>
      </c>
      <c r="G1349" s="24"/>
      <c r="H1349" s="24"/>
      <c r="I1349" s="24"/>
      <c r="J1349" s="24"/>
      <c r="K1349" s="24"/>
      <c r="L1349" s="24"/>
      <c r="M1349" s="24"/>
      <c r="N1349" s="24"/>
      <c r="O1349" s="24" t="s">
        <v>247</v>
      </c>
      <c r="P1349" s="24"/>
      <c r="Q1349" s="24" t="s">
        <v>248</v>
      </c>
      <c r="R1349" s="24"/>
      <c r="S1349" s="24" t="s">
        <v>3824</v>
      </c>
      <c r="T1349" s="24"/>
      <c r="U1349" s="24"/>
      <c r="V1349" s="24"/>
      <c r="X1349" s="6"/>
      <c r="Y1349" s="6"/>
      <c r="Z1349" s="6"/>
      <c r="AA1349" s="6"/>
      <c r="AB1349" s="6"/>
      <c r="AC1349" s="6"/>
      <c r="AD1349" s="6"/>
      <c r="AE1349" s="6"/>
      <c r="AF1349" s="6" t="s">
        <v>247</v>
      </c>
      <c r="AG1349" s="6"/>
      <c r="AH1349" s="6" t="s">
        <v>3697</v>
      </c>
      <c r="AI1349" s="6" t="s">
        <v>3823</v>
      </c>
      <c r="AJ1349" s="6" t="s">
        <v>3824</v>
      </c>
      <c r="AK1349" s="6"/>
      <c r="AL1349" s="6"/>
      <c r="AM1349" s="6"/>
      <c r="AN1349" s="10"/>
      <c r="AO1349" s="10"/>
      <c r="AP1349" s="10"/>
      <c r="AQ1349" s="10"/>
      <c r="AR1349" s="10"/>
      <c r="AS1349" s="10"/>
      <c r="AT1349" s="10" t="s">
        <v>32</v>
      </c>
      <c r="AU1349" s="10" t="s">
        <v>13</v>
      </c>
      <c r="AV1349" s="10"/>
      <c r="AW1349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'Myunavirus'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 'Myunavirus'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49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9" s="60" t="str">
        <f t="shared" ca="1" si="137"/>
        <v xml:space="preserve">/*[filename]=*/ 'ICTV MSL Release 35 2019 Changes.2.col_mapped.SQLinsert.xlsx' ,/*[sort]=*/ '1340'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49" s="60" t="str">
        <f t="shared" si="138"/>
        <v>,/*[srcSubOrder]=*/NULL,/*[srcFamily]=*/ 'Siphoviridae' ,/*[srcSubFamily]=*/NULL,/*[srcGenus]=*/ 'Myunavirus' ,/*[srcSubgenus]=*/NULL,/*[srcSpecies]=*/NULL,/*[srcIstype]=*/NULL,/*[empty1]=*/NULL,/*[realm]=*/NULL,/*[subrealm]=*/NULL,/*[kingdom]=*/NULL,/*[subkingdom]=*/NULL,/*[phylum]=*/NULL,/*[Subphylum]=*/NULL,/*[class]=*/NULL</v>
      </c>
      <c r="BA1349" s="60" t="str">
        <f t="shared" si="139"/>
        <v>,/*[subclass]=*/NULL,/*[order]=*/ 'Caudovirales' ,/*[suborder]=*/NULL,/*[family]=*/ 'Demerecviridae' ,/*[subfamily]=*/ 'Mccorquodalevirinae' ,/*[genus]=*/ 'Myunavirus' ,/*[subgenus]=*/NULL,/*[species]=*/NULL,/*[isType]=*/NULL,/*[exemplarAccessions]=*/NULL,/*[exemplarName]=*/NULL,/*[abbrev]=*/NULL,/*[exemplarIsolate]=*/NULL,/*[isComplete]=*/NULL,/*[molecule]=*/NULL</v>
      </c>
      <c r="BB1349" s="60" t="str">
        <f t="shared" si="140"/>
        <v xml:space="preserve">,/*[change]=*/ 'Move' ,/*[rank]=*/ 'genus' </v>
      </c>
    </row>
    <row r="1350" spans="1:54" x14ac:dyDescent="0.2">
      <c r="A13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0" s="14">
        <v>1341</v>
      </c>
      <c r="D1350" s="16" t="s">
        <v>3696</v>
      </c>
      <c r="E1350" s="14" t="s">
        <v>5870</v>
      </c>
      <c r="F1350" s="16" t="s">
        <v>5542</v>
      </c>
      <c r="G1350" s="24"/>
      <c r="H1350" s="24"/>
      <c r="I1350" s="24"/>
      <c r="J1350" s="24"/>
      <c r="K1350" s="24"/>
      <c r="L1350" s="24"/>
      <c r="M1350" s="24"/>
      <c r="N1350" s="24"/>
      <c r="O1350" s="24"/>
      <c r="P1350" s="24"/>
      <c r="Q1350" s="24"/>
      <c r="R1350" s="24"/>
      <c r="S1350" s="24"/>
      <c r="T1350" s="24"/>
      <c r="U1350" s="24"/>
      <c r="V1350" s="24"/>
      <c r="X1350" s="6"/>
      <c r="Y1350" s="6"/>
      <c r="Z1350" s="6"/>
      <c r="AA1350" s="6"/>
      <c r="AB1350" s="6"/>
      <c r="AC1350" s="6"/>
      <c r="AD1350" s="6"/>
      <c r="AE1350" s="6"/>
      <c r="AF1350" s="6" t="s">
        <v>247</v>
      </c>
      <c r="AG1350" s="6"/>
      <c r="AH1350" s="6" t="s">
        <v>3697</v>
      </c>
      <c r="AI1350" s="6" t="s">
        <v>3823</v>
      </c>
      <c r="AJ1350" s="6" t="s">
        <v>3825</v>
      </c>
      <c r="AK1350" s="6"/>
      <c r="AL1350" s="6"/>
      <c r="AM1350" s="6"/>
      <c r="AN1350" s="10"/>
      <c r="AO1350" s="10"/>
      <c r="AP1350" s="10"/>
      <c r="AQ1350" s="10"/>
      <c r="AR1350" s="10"/>
      <c r="AS1350" s="10"/>
      <c r="AT1350" s="10" t="s">
        <v>10</v>
      </c>
      <c r="AU1350" s="10" t="s">
        <v>13</v>
      </c>
      <c r="AV1350" s="10"/>
      <c r="AW1350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 'Hongcheonvirus'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50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0" s="60" t="str">
        <f t="shared" ca="1" si="137"/>
        <v>/*[filename]=*/ 'ICTV MSL Release 35 2019 Changes.2.col_mapped.SQLinsert.xlsx' ,/*[sort]=*/ '1341'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0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0" s="60" t="str">
        <f t="shared" si="139"/>
        <v>,/*[subclass]=*/NULL,/*[order]=*/ 'Caudovirales' ,/*[suborder]=*/NULL,/*[family]=*/ 'Demerecviridae' ,/*[subfamily]=*/ 'Mccorquodalevirinae' ,/*[genus]=*/ 'Hongcheonvirus' ,/*[subgenus]=*/NULL,/*[species]=*/NULL,/*[isType]=*/NULL,/*[exemplarAccessions]=*/NULL,/*[exemplarName]=*/NULL,/*[abbrev]=*/NULL,/*[exemplarIsolate]=*/NULL,/*[isComplete]=*/NULL,/*[molecule]=*/NULL</v>
      </c>
      <c r="BB1350" s="60" t="str">
        <f t="shared" si="140"/>
        <v xml:space="preserve">,/*[change]=*/ 'Create new' ,/*[rank]=*/ 'genus' </v>
      </c>
    </row>
    <row r="1351" spans="1:54" x14ac:dyDescent="0.2">
      <c r="A13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1" s="14">
        <v>1342</v>
      </c>
      <c r="D1351" s="16" t="s">
        <v>3696</v>
      </c>
      <c r="E1351" s="14" t="s">
        <v>5870</v>
      </c>
      <c r="F1351" s="16" t="s">
        <v>5542</v>
      </c>
      <c r="G1351" s="24"/>
      <c r="H1351" s="24"/>
      <c r="I1351" s="24"/>
      <c r="J1351" s="24"/>
      <c r="K1351" s="24"/>
      <c r="L1351" s="24"/>
      <c r="M1351" s="24"/>
      <c r="N1351" s="24"/>
      <c r="O1351" s="24"/>
      <c r="P1351" s="24"/>
      <c r="Q1351" s="24"/>
      <c r="R1351" s="24"/>
      <c r="S1351" s="24"/>
      <c r="T1351" s="24"/>
      <c r="U1351" s="24"/>
      <c r="V1351" s="24"/>
      <c r="X1351" s="6"/>
      <c r="Y1351" s="6"/>
      <c r="Z1351" s="6"/>
      <c r="AA1351" s="6"/>
      <c r="AB1351" s="6"/>
      <c r="AC1351" s="6"/>
      <c r="AD1351" s="6"/>
      <c r="AE1351" s="6"/>
      <c r="AF1351" s="6" t="s">
        <v>247</v>
      </c>
      <c r="AG1351" s="6"/>
      <c r="AH1351" s="6" t="s">
        <v>3697</v>
      </c>
      <c r="AI1351" s="6" t="s">
        <v>3823</v>
      </c>
      <c r="AJ1351" s="6" t="s">
        <v>3825</v>
      </c>
      <c r="AK1351" s="6"/>
      <c r="AL1351" s="6" t="s">
        <v>3826</v>
      </c>
      <c r="AM1351" s="5">
        <v>1</v>
      </c>
      <c r="AN1351" s="10" t="s">
        <v>3827</v>
      </c>
      <c r="AO1351" s="10" t="s">
        <v>3828</v>
      </c>
      <c r="AP1351" s="10"/>
      <c r="AQ1351" s="10"/>
      <c r="AR1351" s="10" t="s">
        <v>8</v>
      </c>
      <c r="AS1351" s="10" t="s">
        <v>22</v>
      </c>
      <c r="AT1351" s="10" t="s">
        <v>19</v>
      </c>
      <c r="AU1351" s="10" t="s">
        <v>11</v>
      </c>
      <c r="AV1351" s="10"/>
      <c r="AW1351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 'Hongcheonvirus' ,/*[subgenus]=*/NULL,/*[species]=*/ 'Pectobacterium virus DUPPV' ,/*[isType]=*/ '1' ,/*[exemplarAccessions]=*/ 'MF979564.1' ,/*[exemplarName]=*/ 'Pectobacterium phage DU_PP_V'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51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1" s="60" t="str">
        <f t="shared" ca="1" si="137"/>
        <v>/*[filename]=*/ 'ICTV MSL Release 35 2019 Changes.2.col_mapped.SQLinsert.xlsx' ,/*[sort]=*/ '1342'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1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1" s="60" t="str">
        <f t="shared" si="139"/>
        <v xml:space="preserve">,/*[subclass]=*/NULL,/*[order]=*/ 'Caudovirales' ,/*[suborder]=*/NULL,/*[family]=*/ 'Demerecviridae' ,/*[subfamily]=*/ 'Mccorquodalevirinae' ,/*[genus]=*/ 'Hongcheonvirus' ,/*[subgenus]=*/NULL,/*[species]=*/ 'Pectobacterium virus DUPPV' ,/*[isType]=*/ '1' ,/*[exemplarAccessions]=*/ 'MF979564.1' ,/*[exemplarName]=*/ 'Pectobacterium phage DU_PP_V' ,/*[abbrev]=*/NULL,/*[exemplarIsolate]=*/NULL,/*[isComplete]=*/ 'CG' ,/*[molecule]=*/ 'dsDNA' </v>
      </c>
      <c r="BB1351" s="60" t="str">
        <f t="shared" si="140"/>
        <v xml:space="preserve">,/*[change]=*/ 'Create new; assign as type species' ,/*[rank]=*/ 'species' </v>
      </c>
    </row>
    <row r="1352" spans="1:54" x14ac:dyDescent="0.2">
      <c r="A13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2" s="14">
        <v>1343</v>
      </c>
      <c r="D1352" s="16" t="s">
        <v>3696</v>
      </c>
      <c r="E1352" s="14" t="s">
        <v>5870</v>
      </c>
      <c r="F1352" s="16" t="s">
        <v>5542</v>
      </c>
      <c r="G1352" s="24"/>
      <c r="H1352" s="24"/>
      <c r="I1352" s="24"/>
      <c r="J1352" s="24"/>
      <c r="K1352" s="24"/>
      <c r="L1352" s="24"/>
      <c r="M1352" s="24"/>
      <c r="N1352" s="24"/>
      <c r="O1352" s="24"/>
      <c r="P1352" s="24"/>
      <c r="Q1352" s="24"/>
      <c r="R1352" s="24"/>
      <c r="S1352" s="24"/>
      <c r="T1352" s="24"/>
      <c r="U1352" s="24"/>
      <c r="V1352" s="24"/>
      <c r="X1352" s="6"/>
      <c r="Y1352" s="6"/>
      <c r="Z1352" s="6"/>
      <c r="AA1352" s="6"/>
      <c r="AB1352" s="6"/>
      <c r="AC1352" s="6"/>
      <c r="AD1352" s="6"/>
      <c r="AE1352" s="6"/>
      <c r="AF1352" s="6" t="s">
        <v>247</v>
      </c>
      <c r="AG1352" s="6"/>
      <c r="AH1352" s="6" t="s">
        <v>3697</v>
      </c>
      <c r="AI1352" s="6" t="s">
        <v>3829</v>
      </c>
      <c r="AJ1352" s="6"/>
      <c r="AK1352" s="6"/>
      <c r="AL1352" s="6"/>
      <c r="AM1352" s="6"/>
      <c r="AN1352" s="10"/>
      <c r="AO1352" s="10"/>
      <c r="AP1352" s="10"/>
      <c r="AQ1352" s="10"/>
      <c r="AR1352" s="10"/>
      <c r="AS1352" s="10"/>
      <c r="AT1352" s="10" t="s">
        <v>10</v>
      </c>
      <c r="AU1352" s="10" t="s">
        <v>33</v>
      </c>
      <c r="AV1352" s="10"/>
      <c r="AW1352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52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2" s="60" t="str">
        <f t="shared" ca="1" si="137"/>
        <v>/*[filename]=*/ 'ICTV MSL Release 35 2019 Changes.2.col_mapped.SQLinsert.xlsx' ,/*[sort]=*/ '1343'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2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2" s="60" t="str">
        <f t="shared" si="139"/>
        <v>,/*[subclass]=*/NULL,/*[order]=*/ 'Caudovirales' ,/*[suborder]=*/NULL,/*[family]=*/ 'Demerecviridae' ,/*[subfamily]=*/ 'Ermolyevavirinae' ,/*[genus]=*/NULL,/*[subgenus]=*/NULL,/*[species]=*/NULL,/*[isType]=*/NULL,/*[exemplarAccessions]=*/NULL,/*[exemplarName]=*/NULL,/*[abbrev]=*/NULL,/*[exemplarIsolate]=*/NULL,/*[isComplete]=*/NULL,/*[molecule]=*/NULL</v>
      </c>
      <c r="BB1352" s="60" t="str">
        <f t="shared" si="140"/>
        <v xml:space="preserve">,/*[change]=*/ 'Create new' ,/*[rank]=*/ 'subfamily' </v>
      </c>
    </row>
    <row r="1353" spans="1:54" x14ac:dyDescent="0.2">
      <c r="A13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3" s="14">
        <v>1344</v>
      </c>
      <c r="D1353" s="16" t="s">
        <v>3696</v>
      </c>
      <c r="E1353" s="14" t="s">
        <v>5870</v>
      </c>
      <c r="F1353" s="16" t="s">
        <v>5542</v>
      </c>
      <c r="G1353" s="24"/>
      <c r="H1353" s="24"/>
      <c r="I1353" s="24"/>
      <c r="J1353" s="24"/>
      <c r="K1353" s="24"/>
      <c r="L1353" s="24"/>
      <c r="M1353" s="24"/>
      <c r="N1353" s="24"/>
      <c r="O1353" s="24" t="s">
        <v>247</v>
      </c>
      <c r="P1353" s="24"/>
      <c r="Q1353" s="24" t="s">
        <v>248</v>
      </c>
      <c r="R1353" s="24"/>
      <c r="S1353" s="24" t="s">
        <v>3830</v>
      </c>
      <c r="T1353" s="24"/>
      <c r="U1353" s="24"/>
      <c r="V1353" s="24"/>
      <c r="X1353" s="6"/>
      <c r="Y1353" s="6"/>
      <c r="Z1353" s="6"/>
      <c r="AA1353" s="6"/>
      <c r="AB1353" s="6"/>
      <c r="AC1353" s="6"/>
      <c r="AD1353" s="6"/>
      <c r="AE1353" s="6"/>
      <c r="AF1353" s="6" t="s">
        <v>247</v>
      </c>
      <c r="AG1353" s="6"/>
      <c r="AH1353" s="6" t="s">
        <v>3697</v>
      </c>
      <c r="AI1353" s="6" t="s">
        <v>3829</v>
      </c>
      <c r="AJ1353" s="6" t="s">
        <v>3830</v>
      </c>
      <c r="AK1353" s="6"/>
      <c r="AL1353" s="6"/>
      <c r="AM1353" s="6"/>
      <c r="AN1353" s="10"/>
      <c r="AO1353" s="10"/>
      <c r="AP1353" s="10"/>
      <c r="AQ1353" s="10"/>
      <c r="AR1353" s="10"/>
      <c r="AS1353" s="10"/>
      <c r="AT1353" s="10" t="s">
        <v>32</v>
      </c>
      <c r="AU1353" s="10" t="s">
        <v>13</v>
      </c>
      <c r="AV1353" s="10"/>
      <c r="AW1353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'Cetovirus'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 'Cetovirus'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53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3" s="60" t="str">
        <f t="shared" ca="1" si="137"/>
        <v xml:space="preserve">/*[filename]=*/ 'ICTV MSL Release 35 2019 Changes.2.col_mapped.SQLinsert.xlsx' ,/*[sort]=*/ '1344'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53" s="60" t="str">
        <f t="shared" si="138"/>
        <v>,/*[srcSubOrder]=*/NULL,/*[srcFamily]=*/ 'Siphoviridae' ,/*[srcSubFamily]=*/NULL,/*[srcGenus]=*/ 'Cetovirus' ,/*[srcSubgenus]=*/NULL,/*[srcSpecies]=*/NULL,/*[srcIstype]=*/NULL,/*[empty1]=*/NULL,/*[realm]=*/NULL,/*[subrealm]=*/NULL,/*[kingdom]=*/NULL,/*[subkingdom]=*/NULL,/*[phylum]=*/NULL,/*[Subphylum]=*/NULL,/*[class]=*/NULL</v>
      </c>
      <c r="BA1353" s="60" t="str">
        <f t="shared" si="139"/>
        <v>,/*[subclass]=*/NULL,/*[order]=*/ 'Caudovirales' ,/*[suborder]=*/NULL,/*[family]=*/ 'Demerecviridae' ,/*[subfamily]=*/ 'Ermolyevavirinae' ,/*[genus]=*/ 'Cetovirus' ,/*[subgenus]=*/NULL,/*[species]=*/NULL,/*[isType]=*/NULL,/*[exemplarAccessions]=*/NULL,/*[exemplarName]=*/NULL,/*[abbrev]=*/NULL,/*[exemplarIsolate]=*/NULL,/*[isComplete]=*/NULL,/*[molecule]=*/NULL</v>
      </c>
      <c r="BB1353" s="60" t="str">
        <f t="shared" si="140"/>
        <v xml:space="preserve">,/*[change]=*/ 'Move' ,/*[rank]=*/ 'genus' </v>
      </c>
    </row>
    <row r="1354" spans="1:54" x14ac:dyDescent="0.2">
      <c r="A13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4" s="14">
        <v>1345</v>
      </c>
      <c r="D1354" s="16" t="s">
        <v>3696</v>
      </c>
      <c r="E1354" s="14" t="s">
        <v>5870</v>
      </c>
      <c r="F1354" s="16" t="s">
        <v>5542</v>
      </c>
      <c r="G1354" s="24"/>
      <c r="H1354" s="24"/>
      <c r="I1354" s="24"/>
      <c r="J1354" s="24"/>
      <c r="K1354" s="24"/>
      <c r="L1354" s="24"/>
      <c r="M1354" s="24"/>
      <c r="N1354" s="24"/>
      <c r="O1354" s="24"/>
      <c r="P1354" s="24"/>
      <c r="Q1354" s="24"/>
      <c r="R1354" s="24"/>
      <c r="S1354" s="24"/>
      <c r="T1354" s="24"/>
      <c r="U1354" s="24"/>
      <c r="V1354" s="24"/>
      <c r="X1354" s="6"/>
      <c r="Y1354" s="6"/>
      <c r="Z1354" s="6"/>
      <c r="AA1354" s="6"/>
      <c r="AB1354" s="6"/>
      <c r="AC1354" s="6"/>
      <c r="AD1354" s="6"/>
      <c r="AE1354" s="6"/>
      <c r="AF1354" s="6" t="s">
        <v>247</v>
      </c>
      <c r="AG1354" s="6"/>
      <c r="AH1354" s="6" t="s">
        <v>3697</v>
      </c>
      <c r="AI1354" s="6" t="s">
        <v>3831</v>
      </c>
      <c r="AJ1354" s="6" t="s">
        <v>3832</v>
      </c>
      <c r="AK1354" s="6"/>
      <c r="AL1354" s="6"/>
      <c r="AM1354" s="6"/>
      <c r="AN1354" s="10"/>
      <c r="AO1354" s="10"/>
      <c r="AP1354" s="10"/>
      <c r="AQ1354" s="10"/>
      <c r="AR1354" s="10"/>
      <c r="AS1354" s="10"/>
      <c r="AT1354" s="10" t="s">
        <v>10</v>
      </c>
      <c r="AU1354" s="10" t="s">
        <v>13</v>
      </c>
      <c r="AV1354" s="10"/>
      <c r="AW1354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'Emolyevavirinae' ,/*[genus]=*/ 'Vipunavirus'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54" s="60" t="str">
        <f t="shared" si="13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4" s="60" t="str">
        <f t="shared" ca="1" si="137"/>
        <v>/*[filename]=*/ 'ICTV MSL Release 35 2019 Changes.2.col_mapped.SQLinsert.xlsx' ,/*[sort]=*/ '1345'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4" s="60" t="str">
        <f t="shared" si="13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4" s="60" t="str">
        <f t="shared" si="139"/>
        <v>,/*[subclass]=*/NULL,/*[order]=*/ 'Caudovirales' ,/*[suborder]=*/NULL,/*[family]=*/ 'Demerecviridae' ,/*[subfamily]=*/ 'Emolyevavirinae' ,/*[genus]=*/ 'Vipunavirus' ,/*[subgenus]=*/NULL,/*[species]=*/NULL,/*[isType]=*/NULL,/*[exemplarAccessions]=*/NULL,/*[exemplarName]=*/NULL,/*[abbrev]=*/NULL,/*[exemplarIsolate]=*/NULL,/*[isComplete]=*/NULL,/*[molecule]=*/NULL</v>
      </c>
      <c r="BB1354" s="60" t="str">
        <f t="shared" si="140"/>
        <v xml:space="preserve">,/*[change]=*/ 'Create new' ,/*[rank]=*/ 'genus' </v>
      </c>
    </row>
    <row r="1355" spans="1:54" x14ac:dyDescent="0.2">
      <c r="A13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5" s="14">
        <v>1346</v>
      </c>
      <c r="D1355" s="16" t="s">
        <v>3696</v>
      </c>
      <c r="E1355" s="14" t="s">
        <v>5870</v>
      </c>
      <c r="F1355" s="16" t="s">
        <v>5542</v>
      </c>
      <c r="G1355" s="24"/>
      <c r="H1355" s="24"/>
      <c r="I1355" s="24"/>
      <c r="J1355" s="24"/>
      <c r="K1355" s="24"/>
      <c r="L1355" s="24"/>
      <c r="M1355" s="24"/>
      <c r="N1355" s="24"/>
      <c r="O1355" s="24" t="s">
        <v>247</v>
      </c>
      <c r="P1355" s="24"/>
      <c r="Q1355" s="24" t="s">
        <v>248</v>
      </c>
      <c r="R1355" s="24"/>
      <c r="S1355" s="24" t="s">
        <v>3830</v>
      </c>
      <c r="T1355" s="24"/>
      <c r="U1355" s="24" t="s">
        <v>3833</v>
      </c>
      <c r="V1355" s="24"/>
      <c r="X1355" s="6"/>
      <c r="Y1355" s="6"/>
      <c r="Z1355" s="6"/>
      <c r="AA1355" s="6"/>
      <c r="AB1355" s="6"/>
      <c r="AC1355" s="6"/>
      <c r="AD1355" s="6"/>
      <c r="AE1355" s="6"/>
      <c r="AF1355" s="6" t="s">
        <v>247</v>
      </c>
      <c r="AG1355" s="6"/>
      <c r="AH1355" s="6" t="s">
        <v>3697</v>
      </c>
      <c r="AI1355" s="6" t="s">
        <v>3831</v>
      </c>
      <c r="AJ1355" s="6" t="s">
        <v>3832</v>
      </c>
      <c r="AK1355" s="6"/>
      <c r="AL1355" s="6" t="s">
        <v>3833</v>
      </c>
      <c r="AM1355" s="5">
        <v>1</v>
      </c>
      <c r="AN1355" s="10" t="s">
        <v>3834</v>
      </c>
      <c r="AO1355" s="10" t="s">
        <v>3835</v>
      </c>
      <c r="AP1355" s="10"/>
      <c r="AQ1355" s="10"/>
      <c r="AR1355" s="10" t="s">
        <v>8</v>
      </c>
      <c r="AS1355" s="10" t="s">
        <v>22</v>
      </c>
      <c r="AT1355" s="10" t="s">
        <v>5246</v>
      </c>
      <c r="AU1355" s="10" t="s">
        <v>11</v>
      </c>
      <c r="AV1355" s="10"/>
      <c r="AW1355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'Cetovirus' ,/*[srcSubgenus]=*/NULL,/*[srcSpecies]=*/ 'Vibrio virus pVp1'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'Emolyevavirinae' ,/*[genus]=*/ 'Vipunavirus' ,/*[subgenus]=*/NULL,/*[species]=*/ 'Vibrio virus pVp1' ,/*[isType]=*/ '1' ,/*[exemplarAccessions]=*/ 'JQ340389' ,/*[exemplarName]=*/ 'Vibrio phage pVP-1'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355" s="60" t="str">
        <f t="shared" ref="AX1355:AX1418" si="142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5" s="60" t="str">
        <f t="shared" ref="AY1355:AY1418" ca="1" si="143">CONCATENATE(
CONCATENATE("/*[",A$1,"]=*/",IF(ISBLANK(A1355),"NULL",CONCATENATE(" '",SUBSTITUTE(A1355,"'","''"),"' ")),
CONCATENATE(",/*[",B$1,"]=*/",IF(ISBLANK(B1355),"NULL",CONCATENATE(" '",SUBSTITUTE(B1355,"'","''"),"' "))),
CONCATENATE(",/*[",C$1,"]=*/",IF(ISBLANK(C1355),"NULL",CONCATENATE(" '",SUBSTITUTE(C1355,"'","''"),"' "))),
CONCATENATE(",/*[",D$1,"]=*/",IF(ISBLANK(D1355),"NULL",CONCATENATE(" '",SUBSTITUTE(D1355,"'","''"),"' "))),
CONCATENATE(",/*[",E$1,"]=*/",IF(ISBLANK(E1355),"NULL",CONCATENATE(" '",SUBSTITUTE(E1355,"'","''"),"' "))),
CONCATENATE(",/*[",F$1,"]=*/",IF(ISBLANK(F1355),"NULL",CONCATENATE(" '",SUBSTITUTE(F1355,"'","''"),"' "))),
CONCATENATE(",/*[",G$1,"]=*/",IF(ISBLANK(G1355),"NULL",CONCATENATE(" '",SUBSTITUTE(G1355,"'","''"),"' "))),
CONCATENATE(",/*[",H$1,"]=*/",IF(ISBLANK(H1355),"NULL",CONCATENATE(" '",SUBSTITUTE(H1355,"'","''"),"' "))),
CONCATENATE(",/*[",I$1,"]=*/",IF(ISBLANK(I1355),"NULL",CONCATENATE(" '",SUBSTITUTE(I1355,"'","''"),"' "))),
CONCATENATE(",/*[",J$1,"]=*/",IF(ISBLANK(J1355),"NULL",CONCATENATE(" '",SUBSTITUTE(J1355,"'","''"),"' "))),
CONCATENATE(",/*[",K$1,"]=*/",IF(ISBLANK(K1355),"NULL",CONCATENATE(" '",SUBSTITUTE(K1355,"'","''"),"' "))),
CONCATENATE(",/*[",L$1,"]=*/",IF(ISBLANK(L1355),"NULL",CONCATENATE(" '",SUBSTITUTE(L1355,"'","''"),"' "))),
CONCATENATE(",/*[",M$1,"]=*/",IF(ISBLANK(M1355),"NULL",CONCATENATE(" '",SUBSTITUTE(M1355,"'","''"),"' "))),
CONCATENATE(",/*[",N$1,"]=*/",IF(ISBLANK(N1355),"NULL",CONCATENATE(" '",SUBSTITUTE(N1355,"'","''"),"' "))),
CONCATENATE(",/*[",O$1,"]=*/",IF(ISBLANK(O1355),"NULL",CONCATENATE(" '",SUBSTITUTE(O1355,"'","''"),"' "))),
))</f>
        <v xml:space="preserve">/*[filename]=*/ 'ICTV MSL Release 35 2019 Changes.2.col_mapped.SQLinsert.xlsx' ,/*[sort]=*/ '1346'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55" s="60" t="str">
        <f t="shared" ref="AZ1355:AZ1418" si="144">CONCATENATE(
CONCATENATE(",/*[",P$1,"]=*/",IF(ISBLANK(P1355),"NULL",CONCATENATE(" '",SUBSTITUTE(P1355,"'","''"),"' " ))),
CONCATENATE(",/*[",Q$1,"]=*/",IF(ISBLANK(Q1355),"NULL",CONCATENATE(" '",SUBSTITUTE(Q1355,"'","''"),"' " ))),
CONCATENATE(",/*[",R$1,"]=*/",IF(ISBLANK(R1355),"NULL",CONCATENATE(" '",SUBSTITUTE(R1355,"'","''"),"' " ))),
CONCATENATE(",/*[",S$1,"]=*/",IF(ISBLANK(S1355),"NULL",CONCATENATE(" '",SUBSTITUTE(S1355,"'","''"),"' " ))),
CONCATENATE(",/*[",T$1,"]=*/",IF(ISBLANK(T1355),"NULL",CONCATENATE(" '",SUBSTITUTE(T1355,"'","''"),"' " ))),
CONCATENATE(",/*[",U$1,"]=*/",IF(ISBLANK(U1355),"NULL",CONCATENATE(" '",SUBSTITUTE(U1355,"'","''"),"' " ))),
CONCATENATE(",/*[",V$1,"]=*/",IF(ISBLANK(V1355),"NULL",CONCATENATE(" '",SUBSTITUTE(V1355,"'","''"),"' " ))),
CONCATENATE(",/*[",W$1,"]=*/",IF(ISBLANK(W1355),"NULL",CONCATENATE(" '",SUBSTITUTE(W1355,"'","''"),"' " ))),
CONCATENATE(",/*[",X$1,"]=*/",IF(ISBLANK(X1355),"NULL",CONCATENATE(" '",SUBSTITUTE(X1355,"'","''"),"' " ))),
CONCATENATE(",/*[",Y$1,"]=*/",IF(ISBLANK(Y1355),"NULL",CONCATENATE(" '",SUBSTITUTE(Y1355,"'","''"),"' " ))),
CONCATENATE(",/*[",Z$1,"]=*/",IF(ISBLANK(Z1355),"NULL",CONCATENATE(" '",SUBSTITUTE(Z1355,"'","''"),"' " ))),
CONCATENATE(",/*[",AA$1,"]=*/",IF(ISBLANK(AA1355),"NULL",CONCATENATE(" '",SUBSTITUTE(AA1355,"'","''"),"' " ))),
CONCATENATE(",/*[",AB$1,"]=*/",IF(ISBLANK(AB1355),"NULL",CONCATENATE(" '",SUBSTITUTE(AB1355,"'","''"),"' " ))),
CONCATENATE(",/*[",AC$1,"]=*/",IF(ISBLANK(AC1355),"NULL",CONCATENATE(" '",SUBSTITUTE(AC1355,"'","''"),"' " ))),
CONCATENATE(",/*[",AD$1,"]=*/",IF(ISBLANK(AD1355),"NULL",CONCATENATE(" '",SUBSTITUTE(AD1355,"'","''"),"' " ))),
)</f>
        <v>,/*[srcSubOrder]=*/NULL,/*[srcFamily]=*/ 'Siphoviridae' ,/*[srcSubFamily]=*/NULL,/*[srcGenus]=*/ 'Cetovirus' ,/*[srcSubgenus]=*/NULL,/*[srcSpecies]=*/ 'Vibrio virus pVp1' ,/*[srcIstype]=*/NULL,/*[empty1]=*/NULL,/*[realm]=*/NULL,/*[subrealm]=*/NULL,/*[kingdom]=*/NULL,/*[subkingdom]=*/NULL,/*[phylum]=*/NULL,/*[Subphylum]=*/NULL,/*[class]=*/NULL</v>
      </c>
      <c r="BA1355" s="60" t="str">
        <f t="shared" ref="BA1355:BA1418" si="145">CONCATENATE(
CONCATENATE(",/*[",AE$1,"]=*/",IF(ISBLANK(AE1355),"NULL",CONCATENATE(" '",SUBSTITUTE(AE1355,"'","''"),"' " ))),
CONCATENATE(",/*[",AF$1,"]=*/",IF(ISBLANK(AF1355),"NULL",CONCATENATE(" '",SUBSTITUTE(AF1355,"'","''"),"' " ))),
CONCATENATE(",/*[",AG$1,"]=*/",IF(ISBLANK(AG1355),"NULL",CONCATENATE(" '",SUBSTITUTE(AG1355,"'","''"),"' " ))),
CONCATENATE(",/*[",AH$1,"]=*/",IF(ISBLANK(AH1355),"NULL",CONCATENATE(" '",SUBSTITUTE(AH1355,"'","''"),"' " ))),
CONCATENATE(",/*[",AI$1,"]=*/",IF(ISBLANK(AI1355),"NULL",CONCATENATE(" '",SUBSTITUTE(AI1355,"'","''"),"' " ))),
CONCATENATE(",/*[",AJ$1,"]=*/",IF(ISBLANK(AJ1355),"NULL",CONCATENATE(" '",SUBSTITUTE(AJ1355,"'","''"),"' " ))),
CONCATENATE(",/*[",AK$1,"]=*/",IF(ISBLANK(AK1355),"NULL",CONCATENATE(" '",SUBSTITUTE(AK1355,"'","''"),"' " ))),
CONCATENATE(",/*[",AL$1,"]=*/",IF(ISBLANK(AL1355),"NULL",CONCATENATE(" '",SUBSTITUTE(AL1355,"'","''"),"' " ))),
CONCATENATE(",/*[",AM$1,"]=*/",IF(ISBLANK(AM1355),"NULL",CONCATENATE(" '",SUBSTITUTE(AM1355,"'","''"),"' " ))),
CONCATENATE(",/*[",AN$1,"]=*/",IF(ISBLANK(AN1355),"NULL",CONCATENATE(" '",SUBSTITUTE(AN1355,"'","''"),"' " ))),
CONCATENATE(",/*[",AO$1,"]=*/",IF(ISBLANK(AO1355),"NULL",CONCATENATE(" '",SUBSTITUTE(AO1355,"'","''"),"' " ))),
CONCATENATE(",/*[",AP$1,"]=*/",IF(ISBLANK(AP1355),"NULL",CONCATENATE(" '",SUBSTITUTE(AP1355,"'","''"),"' " ))),
CONCATENATE(",/*[",AQ$1,"]=*/",IF(ISBLANK(AQ1355),"NULL",CONCATENATE(" '",SUBSTITUTE(AQ1355,"'","''"),"' " ))),
CONCATENATE(",/*[",AR$1,"]=*/",IF(ISBLANK(AR1355),"NULL",CONCATENATE(" '",SUBSTITUTE(AR1355,"'","''"),"' " ))),
CONCATENATE(",/*[",AS$1,"]=*/",IF(ISBLANK(AS1355),"NULL",CONCATENATE(" '",SUBSTITUTE(AS1355,"'","''"),"' " ))),
)</f>
        <v xml:space="preserve">,/*[subclass]=*/NULL,/*[order]=*/ 'Caudovirales' ,/*[suborder]=*/NULL,/*[family]=*/ 'Demerecviridae' ,/*[subfamily]=*/ 'Emolyevavirinae' ,/*[genus]=*/ 'Vipunavirus' ,/*[subgenus]=*/NULL,/*[species]=*/ 'Vibrio virus pVp1' ,/*[isType]=*/ '1' ,/*[exemplarAccessions]=*/ 'JQ340389' ,/*[exemplarName]=*/ 'Vibrio phage pVP-1' ,/*[abbrev]=*/NULL,/*[exemplarIsolate]=*/NULL,/*[isComplete]=*/ 'CG' ,/*[molecule]=*/ 'dsDNA' </v>
      </c>
      <c r="BB1355" s="60" t="str">
        <f t="shared" ref="BB1355:BB1418" si="146">CONCATENATE(
CONCATENATE(",/*[",AT$1,"]=*/",IF(ISBLANK(AT1355),"NULL",CONCATENATE(" '",SUBSTITUTE(AT1355,"'","''"),"' " ))),
CONCATENATE(",/*[",AU$1,"]=*/",IF(ISBLANK(AU1355),"NULL",CONCATENATE(" '",SUBSTITUTE(AU1355,"'","''"),"' " ))),
)</f>
        <v xml:space="preserve">,/*[change]=*/ 'Move; assign as type species' ,/*[rank]=*/ 'species' </v>
      </c>
    </row>
    <row r="1356" spans="1:54" x14ac:dyDescent="0.2">
      <c r="A13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6" s="14">
        <v>1347</v>
      </c>
      <c r="D1356" s="16" t="s">
        <v>3696</v>
      </c>
      <c r="E1356" s="14" t="s">
        <v>5870</v>
      </c>
      <c r="F1356" s="16" t="s">
        <v>5542</v>
      </c>
      <c r="G1356" s="24"/>
      <c r="H1356" s="24"/>
      <c r="I1356" s="24"/>
      <c r="J1356" s="24"/>
      <c r="K1356" s="24"/>
      <c r="L1356" s="24"/>
      <c r="M1356" s="24"/>
      <c r="N1356" s="24"/>
      <c r="O1356" s="24"/>
      <c r="P1356" s="24"/>
      <c r="Q1356" s="24"/>
      <c r="R1356" s="24"/>
      <c r="S1356" s="24"/>
      <c r="T1356" s="24"/>
      <c r="U1356" s="24"/>
      <c r="V1356" s="24"/>
      <c r="X1356" s="6"/>
      <c r="Y1356" s="6"/>
      <c r="Z1356" s="6"/>
      <c r="AA1356" s="6"/>
      <c r="AB1356" s="6"/>
      <c r="AC1356" s="6"/>
      <c r="AD1356" s="6"/>
      <c r="AE1356" s="6"/>
      <c r="AF1356" s="6" t="s">
        <v>247</v>
      </c>
      <c r="AG1356" s="6"/>
      <c r="AH1356" s="6" t="s">
        <v>3697</v>
      </c>
      <c r="AI1356" s="6" t="s">
        <v>3829</v>
      </c>
      <c r="AJ1356" s="6" t="s">
        <v>3836</v>
      </c>
      <c r="AK1356" s="6"/>
      <c r="AL1356" s="6"/>
      <c r="AM1356" s="6"/>
      <c r="AN1356" s="10"/>
      <c r="AO1356" s="10"/>
      <c r="AP1356" s="10"/>
      <c r="AQ1356" s="10"/>
      <c r="AR1356" s="10"/>
      <c r="AS1356" s="10"/>
      <c r="AT1356" s="10" t="s">
        <v>32</v>
      </c>
      <c r="AU1356" s="10" t="s">
        <v>13</v>
      </c>
      <c r="AV1356" s="10"/>
      <c r="AW1356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 'Jesfedecavirus'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56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6" s="60" t="str">
        <f t="shared" ca="1" si="143"/>
        <v>/*[filename]=*/ 'ICTV MSL Release 35 2019 Changes.2.col_mapped.SQLinsert.xlsx' ,/*[sort]=*/ '1347'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6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6" s="60" t="str">
        <f t="shared" si="145"/>
        <v>,/*[subclass]=*/NULL,/*[order]=*/ 'Caudovirales' ,/*[suborder]=*/NULL,/*[family]=*/ 'Demerecviridae' ,/*[subfamily]=*/ 'Ermolyevavirinae' ,/*[genus]=*/ 'Jesfedecavirus' ,/*[subgenus]=*/NULL,/*[species]=*/NULL,/*[isType]=*/NULL,/*[exemplarAccessions]=*/NULL,/*[exemplarName]=*/NULL,/*[abbrev]=*/NULL,/*[exemplarIsolate]=*/NULL,/*[isComplete]=*/NULL,/*[molecule]=*/NULL</v>
      </c>
      <c r="BB1356" s="60" t="str">
        <f t="shared" si="146"/>
        <v xml:space="preserve">,/*[change]=*/ 'Move' ,/*[rank]=*/ 'genus' </v>
      </c>
    </row>
    <row r="1357" spans="1:54" x14ac:dyDescent="0.2">
      <c r="A13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7" s="14">
        <v>1348</v>
      </c>
      <c r="D1357" s="16" t="s">
        <v>3696</v>
      </c>
      <c r="E1357" s="14" t="s">
        <v>5870</v>
      </c>
      <c r="F1357" s="16" t="s">
        <v>5542</v>
      </c>
      <c r="G1357" s="24"/>
      <c r="H1357" s="24"/>
      <c r="I1357" s="24"/>
      <c r="J1357" s="24"/>
      <c r="K1357" s="24"/>
      <c r="L1357" s="24"/>
      <c r="M1357" s="24"/>
      <c r="N1357" s="24"/>
      <c r="O1357" s="24"/>
      <c r="P1357" s="24"/>
      <c r="Q1357" s="24"/>
      <c r="R1357" s="24"/>
      <c r="S1357" s="24"/>
      <c r="T1357" s="24"/>
      <c r="U1357" s="24"/>
      <c r="V1357" s="24"/>
      <c r="X1357" s="6"/>
      <c r="Y1357" s="6"/>
      <c r="Z1357" s="6"/>
      <c r="AA1357" s="6"/>
      <c r="AB1357" s="6"/>
      <c r="AC1357" s="6"/>
      <c r="AD1357" s="6"/>
      <c r="AE1357" s="6"/>
      <c r="AF1357" s="6" t="s">
        <v>247</v>
      </c>
      <c r="AG1357" s="6"/>
      <c r="AH1357" s="6" t="s">
        <v>3697</v>
      </c>
      <c r="AI1357" s="6" t="s">
        <v>3829</v>
      </c>
      <c r="AJ1357" s="6" t="s">
        <v>3836</v>
      </c>
      <c r="AK1357" s="6"/>
      <c r="AL1357" s="6" t="s">
        <v>3837</v>
      </c>
      <c r="AM1357" s="5">
        <v>0</v>
      </c>
      <c r="AN1357" s="10" t="s">
        <v>3838</v>
      </c>
      <c r="AO1357" s="10" t="s">
        <v>3839</v>
      </c>
      <c r="AP1357" s="10"/>
      <c r="AQ1357" s="10"/>
      <c r="AR1357" s="10" t="s">
        <v>8</v>
      </c>
      <c r="AS1357" s="10" t="s">
        <v>22</v>
      </c>
      <c r="AT1357" s="10" t="s">
        <v>10</v>
      </c>
      <c r="AU1357" s="10" t="s">
        <v>11</v>
      </c>
      <c r="AV1357" s="10"/>
      <c r="AW1357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 'Jesfedecavirus' ,/*[subgenus]=*/NULL,/*[species]=*/ 'Vibrio virus JSF12' ,/*[isType]=*/ '0' ,/*[exemplarAccessions]=*/ 'KY883655.1' ,/*[exemplarName]=*/ 'Vibrio phage JSF12'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57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7" s="60" t="str">
        <f t="shared" ca="1" si="143"/>
        <v>/*[filename]=*/ 'ICTV MSL Release 35 2019 Changes.2.col_mapped.SQLinsert.xlsx' ,/*[sort]=*/ '1348'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7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7" s="60" t="str">
        <f t="shared" si="145"/>
        <v xml:space="preserve">,/*[subclass]=*/NULL,/*[order]=*/ 'Caudovirales' ,/*[suborder]=*/NULL,/*[family]=*/ 'Demerecviridae' ,/*[subfamily]=*/ 'Ermolyevavirinae' ,/*[genus]=*/ 'Jesfedecavirus' ,/*[subgenus]=*/NULL,/*[species]=*/ 'Vibrio virus JSF12' ,/*[isType]=*/ '0' ,/*[exemplarAccessions]=*/ 'KY883655.1' ,/*[exemplarName]=*/ 'Vibrio phage JSF12' ,/*[abbrev]=*/NULL,/*[exemplarIsolate]=*/NULL,/*[isComplete]=*/ 'CG' ,/*[molecule]=*/ 'dsDNA' </v>
      </c>
      <c r="BB1357" s="60" t="str">
        <f t="shared" si="146"/>
        <v xml:space="preserve">,/*[change]=*/ 'Create new' ,/*[rank]=*/ 'species' </v>
      </c>
    </row>
    <row r="1358" spans="1:54" x14ac:dyDescent="0.2">
      <c r="A13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8" s="14">
        <v>1349</v>
      </c>
      <c r="D1358" s="16" t="s">
        <v>3840</v>
      </c>
      <c r="E1358" s="14" t="s">
        <v>5871</v>
      </c>
      <c r="F1358" s="16" t="s">
        <v>5543</v>
      </c>
      <c r="G1358" s="24"/>
      <c r="H1358" s="24"/>
      <c r="I1358" s="24"/>
      <c r="J1358" s="24"/>
      <c r="K1358" s="24"/>
      <c r="L1358" s="24"/>
      <c r="M1358" s="24"/>
      <c r="N1358" s="24"/>
      <c r="O1358" s="24"/>
      <c r="P1358" s="24"/>
      <c r="Q1358" s="24"/>
      <c r="R1358" s="24"/>
      <c r="S1358" s="24"/>
      <c r="T1358" s="24"/>
      <c r="U1358" s="24"/>
      <c r="V1358" s="24"/>
      <c r="X1358" s="6"/>
      <c r="Y1358" s="6"/>
      <c r="Z1358" s="6"/>
      <c r="AA1358" s="6"/>
      <c r="AB1358" s="6"/>
      <c r="AC1358" s="6"/>
      <c r="AD1358" s="6"/>
      <c r="AE1358" s="6"/>
      <c r="AF1358" s="6" t="s">
        <v>247</v>
      </c>
      <c r="AG1358" s="6"/>
      <c r="AH1358" s="6" t="s">
        <v>3841</v>
      </c>
      <c r="AI1358" s="6"/>
      <c r="AJ1358" s="6"/>
      <c r="AK1358" s="6"/>
      <c r="AL1358" s="6"/>
      <c r="AM1358" s="6"/>
      <c r="AN1358" s="10"/>
      <c r="AO1358" s="10"/>
      <c r="AP1358" s="6"/>
      <c r="AQ1358" s="10"/>
      <c r="AR1358" s="10"/>
      <c r="AS1358" s="10"/>
      <c r="AT1358" s="10" t="s">
        <v>10</v>
      </c>
      <c r="AU1358" s="10" t="s">
        <v>39</v>
      </c>
      <c r="AV1358" s="10"/>
      <c r="AW1358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358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8" s="60" t="str">
        <f t="shared" ca="1" si="143"/>
        <v>/*[filename]=*/ 'ICTV MSL Release 35 2019 Changes.2.col_mapped.SQLinsert.xlsx' ,/*[sort]=*/ '1349'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58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8" s="60" t="str">
        <f t="shared" si="145"/>
        <v>,/*[subclass]=*/NULL,/*[order]=*/ 'Caudovirales' ,/*[suborder]=*/NULL,/*[family]=*/ 'Drexlerviridae' ,/*[subfamily]=*/NULL,/*[genus]=*/NULL,/*[subgenus]=*/NULL,/*[species]=*/NULL,/*[isType]=*/NULL,/*[exemplarAccessions]=*/NULL,/*[exemplarName]=*/NULL,/*[abbrev]=*/NULL,/*[exemplarIsolate]=*/NULL,/*[isComplete]=*/NULL,/*[molecule]=*/NULL</v>
      </c>
      <c r="BB1358" s="60" t="str">
        <f t="shared" si="146"/>
        <v xml:space="preserve">,/*[change]=*/ 'Create new' ,/*[rank]=*/ 'family' </v>
      </c>
    </row>
    <row r="1359" spans="1:54" x14ac:dyDescent="0.2">
      <c r="A13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9" s="14">
        <v>1350</v>
      </c>
      <c r="D1359" s="16" t="s">
        <v>3840</v>
      </c>
      <c r="E1359" s="14" t="s">
        <v>5871</v>
      </c>
      <c r="F1359" s="16" t="s">
        <v>5543</v>
      </c>
      <c r="G1359" s="24"/>
      <c r="H1359" s="24"/>
      <c r="I1359" s="24"/>
      <c r="J1359" s="24"/>
      <c r="K1359" s="24"/>
      <c r="L1359" s="24"/>
      <c r="M1359" s="24"/>
      <c r="N1359" s="24"/>
      <c r="O1359" s="24"/>
      <c r="P1359" s="24"/>
      <c r="Q1359" s="24"/>
      <c r="R1359" s="24"/>
      <c r="S1359" s="24"/>
      <c r="T1359" s="24"/>
      <c r="U1359" s="24"/>
      <c r="V1359" s="24"/>
      <c r="X1359" s="6"/>
      <c r="Y1359" s="6"/>
      <c r="Z1359" s="6"/>
      <c r="AA1359" s="6"/>
      <c r="AB1359" s="6"/>
      <c r="AC1359" s="6"/>
      <c r="AD1359" s="6"/>
      <c r="AE1359" s="6"/>
      <c r="AF1359" s="6" t="s">
        <v>247</v>
      </c>
      <c r="AG1359" s="6"/>
      <c r="AH1359" s="6" t="s">
        <v>3841</v>
      </c>
      <c r="AI1359" s="6" t="s">
        <v>3842</v>
      </c>
      <c r="AJ1359" s="6"/>
      <c r="AK1359" s="6"/>
      <c r="AL1359" s="6"/>
      <c r="AM1359" s="6"/>
      <c r="AN1359" s="10"/>
      <c r="AO1359" s="10"/>
      <c r="AP1359" s="6"/>
      <c r="AQ1359" s="10"/>
      <c r="AR1359" s="10"/>
      <c r="AS1359" s="10"/>
      <c r="AT1359" s="10" t="s">
        <v>10</v>
      </c>
      <c r="AU1359" s="10" t="s">
        <v>33</v>
      </c>
      <c r="AV1359" s="10"/>
      <c r="AW1359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59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9" s="60" t="str">
        <f t="shared" ca="1" si="143"/>
        <v>/*[filename]=*/ 'ICTV MSL Release 35 2019 Changes.2.col_mapped.SQLinsert.xlsx' ,/*[sort]=*/ '1350'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59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9" s="60" t="str">
        <f t="shared" si="145"/>
        <v>,/*[subclass]=*/NULL,/*[order]=*/ 'Caudovirales' ,/*[suborder]=*/NULL,/*[family]=*/ 'Drexlerviridae' ,/*[subfamily]=*/ 'Tempevirinae' ,/*[genus]=*/NULL,/*[subgenus]=*/NULL,/*[species]=*/NULL,/*[isType]=*/NULL,/*[exemplarAccessions]=*/NULL,/*[exemplarName]=*/NULL,/*[abbrev]=*/NULL,/*[exemplarIsolate]=*/NULL,/*[isComplete]=*/NULL,/*[molecule]=*/NULL</v>
      </c>
      <c r="BB1359" s="60" t="str">
        <f t="shared" si="146"/>
        <v xml:space="preserve">,/*[change]=*/ 'Create new' ,/*[rank]=*/ 'subfamily' </v>
      </c>
    </row>
    <row r="1360" spans="1:54" x14ac:dyDescent="0.2">
      <c r="A13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0" s="14">
        <v>1351</v>
      </c>
      <c r="D1360" s="16" t="s">
        <v>3840</v>
      </c>
      <c r="E1360" s="14" t="s">
        <v>5871</v>
      </c>
      <c r="F1360" s="16" t="s">
        <v>5543</v>
      </c>
      <c r="G1360" s="24"/>
      <c r="H1360" s="24"/>
      <c r="I1360" s="24"/>
      <c r="J1360" s="24"/>
      <c r="K1360" s="24"/>
      <c r="L1360" s="24"/>
      <c r="M1360" s="24"/>
      <c r="N1360" s="24"/>
      <c r="O1360" s="24"/>
      <c r="P1360" s="24"/>
      <c r="Q1360" s="24"/>
      <c r="R1360" s="24"/>
      <c r="S1360" s="24"/>
      <c r="T1360" s="24"/>
      <c r="U1360" s="24"/>
      <c r="V1360" s="24"/>
      <c r="X1360" s="6"/>
      <c r="Y1360" s="6"/>
      <c r="Z1360" s="6"/>
      <c r="AA1360" s="6"/>
      <c r="AB1360" s="6"/>
      <c r="AC1360" s="6"/>
      <c r="AD1360" s="6"/>
      <c r="AE1360" s="6"/>
      <c r="AF1360" s="6" t="s">
        <v>247</v>
      </c>
      <c r="AG1360" s="6"/>
      <c r="AH1360" s="6" t="s">
        <v>3841</v>
      </c>
      <c r="AI1360" s="6" t="s">
        <v>3842</v>
      </c>
      <c r="AJ1360" s="6" t="s">
        <v>3843</v>
      </c>
      <c r="AK1360" s="6"/>
      <c r="AL1360" s="6"/>
      <c r="AM1360" s="6"/>
      <c r="AN1360" s="10"/>
      <c r="AO1360" s="10"/>
      <c r="AP1360" s="6"/>
      <c r="AQ1360" s="10"/>
      <c r="AR1360" s="10"/>
      <c r="AS1360" s="10"/>
      <c r="AT1360" s="10" t="s">
        <v>10</v>
      </c>
      <c r="AU1360" s="10" t="s">
        <v>13</v>
      </c>
      <c r="AV1360" s="10"/>
      <c r="AW1360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60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0" s="60" t="str">
        <f t="shared" ca="1" si="143"/>
        <v>/*[filename]=*/ 'ICTV MSL Release 35 2019 Changes.2.col_mapped.SQLinsert.xlsx' ,/*[sort]=*/ '1351'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0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0" s="60" t="str">
        <f t="shared" si="145"/>
        <v>,/*[subclass]=*/NULL,/*[order]=*/ 'Caudovirales' ,/*[suborder]=*/NULL,/*[family]=*/ 'Drexlerviridae' ,/*[subfamily]=*/ 'Tempevirinae' ,/*[genus]=*/ 'Warwickvirus' ,/*[subgenus]=*/NULL,/*[species]=*/NULL,/*[isType]=*/NULL,/*[exemplarAccessions]=*/NULL,/*[exemplarName]=*/NULL,/*[abbrev]=*/NULL,/*[exemplarIsolate]=*/NULL,/*[isComplete]=*/NULL,/*[molecule]=*/NULL</v>
      </c>
      <c r="BB1360" s="60" t="str">
        <f t="shared" si="146"/>
        <v xml:space="preserve">,/*[change]=*/ 'Create new' ,/*[rank]=*/ 'genus' </v>
      </c>
    </row>
    <row r="1361" spans="1:54" x14ac:dyDescent="0.2">
      <c r="A13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1" s="14">
        <v>1352</v>
      </c>
      <c r="D1361" s="16" t="s">
        <v>3840</v>
      </c>
      <c r="E1361" s="14" t="s">
        <v>5871</v>
      </c>
      <c r="F1361" s="16" t="s">
        <v>5543</v>
      </c>
      <c r="G1361" s="24"/>
      <c r="H1361" s="24"/>
      <c r="I1361" s="24"/>
      <c r="J1361" s="24"/>
      <c r="K1361" s="24"/>
      <c r="L1361" s="24"/>
      <c r="M1361" s="24"/>
      <c r="N1361" s="24"/>
      <c r="O1361" s="24"/>
      <c r="P1361" s="24"/>
      <c r="Q1361" s="24"/>
      <c r="R1361" s="24"/>
      <c r="S1361" s="24"/>
      <c r="T1361" s="24"/>
      <c r="U1361" s="24"/>
      <c r="V1361" s="24"/>
      <c r="X1361" s="6"/>
      <c r="Y1361" s="6"/>
      <c r="Z1361" s="6"/>
      <c r="AA1361" s="6"/>
      <c r="AB1361" s="6"/>
      <c r="AC1361" s="6"/>
      <c r="AD1361" s="6"/>
      <c r="AE1361" s="6"/>
      <c r="AF1361" s="6" t="s">
        <v>247</v>
      </c>
      <c r="AG1361" s="6"/>
      <c r="AH1361" s="6" t="s">
        <v>3841</v>
      </c>
      <c r="AI1361" s="6" t="s">
        <v>3842</v>
      </c>
      <c r="AJ1361" s="6" t="s">
        <v>3843</v>
      </c>
      <c r="AK1361" s="6"/>
      <c r="AL1361" s="6" t="s">
        <v>3844</v>
      </c>
      <c r="AM1361" s="5">
        <v>1</v>
      </c>
      <c r="AN1361" s="10" t="s">
        <v>3845</v>
      </c>
      <c r="AO1361" s="10" t="s">
        <v>3846</v>
      </c>
      <c r="AP1361" s="6"/>
      <c r="AQ1361" s="10"/>
      <c r="AR1361" s="10" t="s">
        <v>8</v>
      </c>
      <c r="AS1361" s="10" t="s">
        <v>22</v>
      </c>
      <c r="AT1361" s="10" t="s">
        <v>19</v>
      </c>
      <c r="AU1361" s="10" t="s">
        <v>11</v>
      </c>
      <c r="AV1361" s="10"/>
      <c r="AW1361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swan01' ,/*[isType]=*/ '1' ,/*[exemplarAccessions]=*/ 'LT841304.1' ,/*[exemplarName]=*/ 'Escherichia phage vB_Eco_swan01'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61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1" s="60" t="str">
        <f t="shared" ca="1" si="143"/>
        <v>/*[filename]=*/ 'ICTV MSL Release 35 2019 Changes.2.col_mapped.SQLinsert.xlsx' ,/*[sort]=*/ '1352'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1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1" s="60" t="str">
        <f t="shared" si="145"/>
        <v xml:space="preserve">,/*[subclass]=*/NULL,/*[order]=*/ 'Caudovirales' ,/*[suborder]=*/NULL,/*[family]=*/ 'Drexlerviridae' ,/*[subfamily]=*/ 'Tempevirinae' ,/*[genus]=*/ 'Warwickvirus' ,/*[subgenus]=*/NULL,/*[species]=*/ 'Escherichia virus swan01' ,/*[isType]=*/ '1' ,/*[exemplarAccessions]=*/ 'LT841304.1' ,/*[exemplarName]=*/ 'Escherichia phage vB_Eco_swan01' ,/*[abbrev]=*/NULL,/*[exemplarIsolate]=*/NULL,/*[isComplete]=*/ 'CG' ,/*[molecule]=*/ 'dsDNA' </v>
      </c>
      <c r="BB1361" s="60" t="str">
        <f t="shared" si="146"/>
        <v xml:space="preserve">,/*[change]=*/ 'Create new; assign as type species' ,/*[rank]=*/ 'species' </v>
      </c>
    </row>
    <row r="1362" spans="1:54" x14ac:dyDescent="0.2">
      <c r="A13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2" s="14">
        <v>1353</v>
      </c>
      <c r="D1362" s="16" t="s">
        <v>3840</v>
      </c>
      <c r="E1362" s="14" t="s">
        <v>5871</v>
      </c>
      <c r="F1362" s="16" t="s">
        <v>5543</v>
      </c>
      <c r="G1362" s="24"/>
      <c r="H1362" s="24"/>
      <c r="I1362" s="24"/>
      <c r="J1362" s="24"/>
      <c r="K1362" s="24"/>
      <c r="L1362" s="24"/>
      <c r="M1362" s="24"/>
      <c r="N1362" s="24"/>
      <c r="O1362" s="24"/>
      <c r="P1362" s="24"/>
      <c r="Q1362" s="24"/>
      <c r="R1362" s="24"/>
      <c r="S1362" s="24"/>
      <c r="T1362" s="24"/>
      <c r="U1362" s="24"/>
      <c r="V1362" s="24"/>
      <c r="X1362" s="6"/>
      <c r="Y1362" s="6"/>
      <c r="Z1362" s="6"/>
      <c r="AA1362" s="6"/>
      <c r="AB1362" s="6"/>
      <c r="AC1362" s="6"/>
      <c r="AD1362" s="6"/>
      <c r="AE1362" s="6"/>
      <c r="AF1362" s="6" t="s">
        <v>247</v>
      </c>
      <c r="AG1362" s="6"/>
      <c r="AH1362" s="6" t="s">
        <v>3841</v>
      </c>
      <c r="AI1362" s="6" t="s">
        <v>3842</v>
      </c>
      <c r="AJ1362" s="6" t="s">
        <v>3843</v>
      </c>
      <c r="AK1362" s="6"/>
      <c r="AL1362" s="6" t="s">
        <v>3847</v>
      </c>
      <c r="AM1362" s="5">
        <v>0</v>
      </c>
      <c r="AN1362" s="10" t="s">
        <v>3848</v>
      </c>
      <c r="AO1362" s="10" t="s">
        <v>3849</v>
      </c>
      <c r="AP1362" s="6"/>
      <c r="AQ1362" s="10"/>
      <c r="AR1362" s="10" t="s">
        <v>8</v>
      </c>
      <c r="AS1362" s="10" t="s">
        <v>22</v>
      </c>
      <c r="AT1362" s="10" t="s">
        <v>10</v>
      </c>
      <c r="AU1362" s="10" t="s">
        <v>11</v>
      </c>
      <c r="AV1362" s="10"/>
      <c r="AW1362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95' ,/*[isType]=*/ '0' ,/*[exemplarAccessions]=*/ 'MF564201.1' ,/*[exemplarName]=*/ 'Escherichia phage vB_EcoS-95'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2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2" s="60" t="str">
        <f t="shared" ca="1" si="143"/>
        <v>/*[filename]=*/ 'ICTV MSL Release 35 2019 Changes.2.col_mapped.SQLinsert.xlsx' ,/*[sort]=*/ '1353'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2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2" s="60" t="str">
        <f t="shared" si="145"/>
        <v xml:space="preserve">,/*[subclass]=*/NULL,/*[order]=*/ 'Caudovirales' ,/*[suborder]=*/NULL,/*[family]=*/ 'Drexlerviridae' ,/*[subfamily]=*/ 'Tempevirinae' ,/*[genus]=*/ 'Warwickvirus' ,/*[subgenus]=*/NULL,/*[species]=*/ 'Escherichia virus 95' ,/*[isType]=*/ '0' ,/*[exemplarAccessions]=*/ 'MF564201.1' ,/*[exemplarName]=*/ 'Escherichia phage vB_EcoS-95' ,/*[abbrev]=*/NULL,/*[exemplarIsolate]=*/NULL,/*[isComplete]=*/ 'CG' ,/*[molecule]=*/ 'dsDNA' </v>
      </c>
      <c r="BB1362" s="60" t="str">
        <f t="shared" si="146"/>
        <v xml:space="preserve">,/*[change]=*/ 'Create new' ,/*[rank]=*/ 'species' </v>
      </c>
    </row>
    <row r="1363" spans="1:54" x14ac:dyDescent="0.2">
      <c r="A13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3" s="14">
        <v>1354</v>
      </c>
      <c r="D1363" s="16" t="s">
        <v>3840</v>
      </c>
      <c r="E1363" s="14" t="s">
        <v>5871</v>
      </c>
      <c r="F1363" s="16" t="s">
        <v>5543</v>
      </c>
      <c r="G1363" s="24"/>
      <c r="H1363" s="24"/>
      <c r="I1363" s="24"/>
      <c r="J1363" s="24"/>
      <c r="K1363" s="24"/>
      <c r="L1363" s="24"/>
      <c r="M1363" s="24"/>
      <c r="N1363" s="24"/>
      <c r="O1363" s="24"/>
      <c r="P1363" s="24"/>
      <c r="Q1363" s="24"/>
      <c r="R1363" s="24"/>
      <c r="S1363" s="24"/>
      <c r="T1363" s="24"/>
      <c r="U1363" s="24"/>
      <c r="V1363" s="24"/>
      <c r="X1363" s="6"/>
      <c r="Y1363" s="6"/>
      <c r="Z1363" s="6"/>
      <c r="AA1363" s="6"/>
      <c r="AB1363" s="6"/>
      <c r="AC1363" s="6"/>
      <c r="AD1363" s="6"/>
      <c r="AE1363" s="6"/>
      <c r="AF1363" s="6" t="s">
        <v>247</v>
      </c>
      <c r="AG1363" s="6"/>
      <c r="AH1363" s="6" t="s">
        <v>3841</v>
      </c>
      <c r="AI1363" s="6" t="s">
        <v>3842</v>
      </c>
      <c r="AJ1363" s="6" t="s">
        <v>3843</v>
      </c>
      <c r="AK1363" s="6"/>
      <c r="AL1363" s="6" t="s">
        <v>3850</v>
      </c>
      <c r="AM1363" s="5">
        <v>0</v>
      </c>
      <c r="AN1363" s="10" t="s">
        <v>3851</v>
      </c>
      <c r="AO1363" s="10" t="s">
        <v>3852</v>
      </c>
      <c r="AP1363" s="6"/>
      <c r="AQ1363" s="10"/>
      <c r="AR1363" s="10" t="s">
        <v>8</v>
      </c>
      <c r="AS1363" s="10" t="s">
        <v>22</v>
      </c>
      <c r="AT1363" s="10" t="s">
        <v>10</v>
      </c>
      <c r="AU1363" s="10" t="s">
        <v>11</v>
      </c>
      <c r="AV1363" s="10"/>
      <c r="AW1363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SECphi27' ,/*[isType]=*/ '0' ,/*[exemplarAccessions]=*/ 'LT961732.1' ,/*[exemplarName]=*/ 'Escherichia phage SECphi27'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3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3" s="60" t="str">
        <f t="shared" ca="1" si="143"/>
        <v>/*[filename]=*/ 'ICTV MSL Release 35 2019 Changes.2.col_mapped.SQLinsert.xlsx' ,/*[sort]=*/ '1354'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3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3" s="60" t="str">
        <f t="shared" si="145"/>
        <v xml:space="preserve">,/*[subclass]=*/NULL,/*[order]=*/ 'Caudovirales' ,/*[suborder]=*/NULL,/*[family]=*/ 'Drexlerviridae' ,/*[subfamily]=*/ 'Tempevirinae' ,/*[genus]=*/ 'Warwickvirus' ,/*[subgenus]=*/NULL,/*[species]=*/ 'Escherichia virus SECphi27' ,/*[isType]=*/ '0' ,/*[exemplarAccessions]=*/ 'LT961732.1' ,/*[exemplarName]=*/ 'Escherichia phage SECphi27' ,/*[abbrev]=*/NULL,/*[exemplarIsolate]=*/NULL,/*[isComplete]=*/ 'CG' ,/*[molecule]=*/ 'dsDNA' </v>
      </c>
      <c r="BB1363" s="60" t="str">
        <f t="shared" si="146"/>
        <v xml:space="preserve">,/*[change]=*/ 'Create new' ,/*[rank]=*/ 'species' </v>
      </c>
    </row>
    <row r="1364" spans="1:54" x14ac:dyDescent="0.2">
      <c r="A13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4" s="14">
        <v>1355</v>
      </c>
      <c r="D1364" s="16" t="s">
        <v>3840</v>
      </c>
      <c r="E1364" s="14" t="s">
        <v>5871</v>
      </c>
      <c r="F1364" s="16" t="s">
        <v>5543</v>
      </c>
      <c r="G1364" s="24"/>
      <c r="H1364" s="24"/>
      <c r="I1364" s="24"/>
      <c r="J1364" s="24"/>
      <c r="K1364" s="24"/>
      <c r="L1364" s="24"/>
      <c r="M1364" s="24"/>
      <c r="N1364" s="24"/>
      <c r="O1364" s="24"/>
      <c r="P1364" s="24"/>
      <c r="Q1364" s="24"/>
      <c r="R1364" s="24"/>
      <c r="S1364" s="24"/>
      <c r="T1364" s="24"/>
      <c r="U1364" s="24"/>
      <c r="V1364" s="24"/>
      <c r="X1364" s="6"/>
      <c r="Y1364" s="6"/>
      <c r="Z1364" s="6"/>
      <c r="AA1364" s="6"/>
      <c r="AB1364" s="6"/>
      <c r="AC1364" s="6"/>
      <c r="AD1364" s="6"/>
      <c r="AE1364" s="6"/>
      <c r="AF1364" s="6" t="s">
        <v>247</v>
      </c>
      <c r="AG1364" s="6"/>
      <c r="AH1364" s="6" t="s">
        <v>3841</v>
      </c>
      <c r="AI1364" s="6" t="s">
        <v>3842</v>
      </c>
      <c r="AJ1364" s="6" t="s">
        <v>3843</v>
      </c>
      <c r="AK1364" s="6"/>
      <c r="AL1364" s="6" t="s">
        <v>3853</v>
      </c>
      <c r="AM1364" s="5">
        <v>0</v>
      </c>
      <c r="AN1364" s="10" t="s">
        <v>3854</v>
      </c>
      <c r="AO1364" s="10" t="s">
        <v>3855</v>
      </c>
      <c r="AP1364" s="6"/>
      <c r="AQ1364" s="10"/>
      <c r="AR1364" s="10" t="s">
        <v>8</v>
      </c>
      <c r="AS1364" s="10" t="s">
        <v>22</v>
      </c>
      <c r="AT1364" s="10" t="s">
        <v>10</v>
      </c>
      <c r="AU1364" s="10" t="s">
        <v>11</v>
      </c>
      <c r="AV1364" s="10"/>
      <c r="AW1364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mar001J1' ,/*[isType]=*/ '0' ,/*[exemplarAccessions]=*/ 'LR027388' ,/*[exemplarName]=*/ 'Escherichia virus vB_Eco_mar001J1'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4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4" s="60" t="str">
        <f t="shared" ca="1" si="143"/>
        <v>/*[filename]=*/ 'ICTV MSL Release 35 2019 Changes.2.col_mapped.SQLinsert.xlsx' ,/*[sort]=*/ '1355'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4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4" s="60" t="str">
        <f t="shared" si="145"/>
        <v xml:space="preserve">,/*[subclass]=*/NULL,/*[order]=*/ 'Caudovirales' ,/*[suborder]=*/NULL,/*[family]=*/ 'Drexlerviridae' ,/*[subfamily]=*/ 'Tempevirinae' ,/*[genus]=*/ 'Warwickvirus' ,/*[subgenus]=*/NULL,/*[species]=*/ 'Escherichia virus mar001J1' ,/*[isType]=*/ '0' ,/*[exemplarAccessions]=*/ 'LR027388' ,/*[exemplarName]=*/ 'Escherichia virus vB_Eco_mar001J1' ,/*[abbrev]=*/NULL,/*[exemplarIsolate]=*/NULL,/*[isComplete]=*/ 'CG' ,/*[molecule]=*/ 'dsDNA' </v>
      </c>
      <c r="BB1364" s="60" t="str">
        <f t="shared" si="146"/>
        <v xml:space="preserve">,/*[change]=*/ 'Create new' ,/*[rank]=*/ 'species' </v>
      </c>
    </row>
    <row r="1365" spans="1:54" x14ac:dyDescent="0.2">
      <c r="A13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5" s="14">
        <v>1356</v>
      </c>
      <c r="D1365" s="16" t="s">
        <v>3840</v>
      </c>
      <c r="E1365" s="14" t="s">
        <v>5871</v>
      </c>
      <c r="F1365" s="16" t="s">
        <v>5543</v>
      </c>
      <c r="G1365" s="24"/>
      <c r="H1365" s="24"/>
      <c r="I1365" s="24"/>
      <c r="J1365" s="24"/>
      <c r="K1365" s="24"/>
      <c r="L1365" s="24"/>
      <c r="M1365" s="24"/>
      <c r="N1365" s="24"/>
      <c r="O1365" s="24"/>
      <c r="P1365" s="24"/>
      <c r="Q1365" s="24"/>
      <c r="R1365" s="24"/>
      <c r="S1365" s="24"/>
      <c r="T1365" s="24"/>
      <c r="U1365" s="24"/>
      <c r="V1365" s="24"/>
      <c r="X1365" s="6"/>
      <c r="Y1365" s="6"/>
      <c r="Z1365" s="6"/>
      <c r="AA1365" s="6"/>
      <c r="AB1365" s="6"/>
      <c r="AC1365" s="6"/>
      <c r="AD1365" s="6"/>
      <c r="AE1365" s="6"/>
      <c r="AF1365" s="6" t="s">
        <v>247</v>
      </c>
      <c r="AG1365" s="6"/>
      <c r="AH1365" s="6" t="s">
        <v>3841</v>
      </c>
      <c r="AI1365" s="6" t="s">
        <v>3842</v>
      </c>
      <c r="AJ1365" s="6" t="s">
        <v>3843</v>
      </c>
      <c r="AK1365" s="6"/>
      <c r="AL1365" s="6" t="s">
        <v>3856</v>
      </c>
      <c r="AM1365" s="5">
        <v>0</v>
      </c>
      <c r="AN1365" s="10" t="s">
        <v>3857</v>
      </c>
      <c r="AO1365" s="10" t="s">
        <v>3858</v>
      </c>
      <c r="AP1365" s="10"/>
      <c r="AQ1365" s="10"/>
      <c r="AR1365" s="10" t="s">
        <v>8</v>
      </c>
      <c r="AS1365" s="10" t="s">
        <v>22</v>
      </c>
      <c r="AT1365" s="10" t="s">
        <v>10</v>
      </c>
      <c r="AU1365" s="10" t="s">
        <v>11</v>
      </c>
      <c r="AV1365" s="10"/>
      <c r="AW1365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mar002J2' ,/*[isType]=*/ '0' ,/*[exemplarAccessions]=*/ 'LR027385' ,/*[exemplarName]=*/ 'Escherichia virus vB_Eco_mar001J1 strain vB_Eco_mar002J2'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5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5" s="60" t="str">
        <f t="shared" ca="1" si="143"/>
        <v>/*[filename]=*/ 'ICTV MSL Release 35 2019 Changes.2.col_mapped.SQLinsert.xlsx' ,/*[sort]=*/ '1356'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5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5" s="60" t="str">
        <f t="shared" si="145"/>
        <v xml:space="preserve">,/*[subclass]=*/NULL,/*[order]=*/ 'Caudovirales' ,/*[suborder]=*/NULL,/*[family]=*/ 'Drexlerviridae' ,/*[subfamily]=*/ 'Tempevirinae' ,/*[genus]=*/ 'Warwickvirus' ,/*[subgenus]=*/NULL,/*[species]=*/ 'Escherichia virus mar002J2' ,/*[isType]=*/ '0' ,/*[exemplarAccessions]=*/ 'LR027385' ,/*[exemplarName]=*/ 'Escherichia virus vB_Eco_mar001J1 strain vB_Eco_mar002J2' ,/*[abbrev]=*/NULL,/*[exemplarIsolate]=*/NULL,/*[isComplete]=*/ 'CG' ,/*[molecule]=*/ 'dsDNA' </v>
      </c>
      <c r="BB1365" s="60" t="str">
        <f t="shared" si="146"/>
        <v xml:space="preserve">,/*[change]=*/ 'Create new' ,/*[rank]=*/ 'species' </v>
      </c>
    </row>
    <row r="1366" spans="1:54" x14ac:dyDescent="0.2">
      <c r="A13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6" s="14">
        <v>1357</v>
      </c>
      <c r="D1366" s="16" t="s">
        <v>3840</v>
      </c>
      <c r="E1366" s="14" t="s">
        <v>5871</v>
      </c>
      <c r="F1366" s="16" t="s">
        <v>5543</v>
      </c>
      <c r="G1366" s="24"/>
      <c r="H1366" s="24"/>
      <c r="I1366" s="24"/>
      <c r="J1366" s="24"/>
      <c r="K1366" s="24"/>
      <c r="L1366" s="24"/>
      <c r="M1366" s="24"/>
      <c r="N1366" s="24"/>
      <c r="O1366" s="24" t="s">
        <v>247</v>
      </c>
      <c r="P1366" s="24"/>
      <c r="Q1366" s="24" t="s">
        <v>248</v>
      </c>
      <c r="R1366" s="24" t="s">
        <v>3859</v>
      </c>
      <c r="S1366" s="24" t="s">
        <v>3860</v>
      </c>
      <c r="T1366" s="24"/>
      <c r="U1366" s="24"/>
      <c r="V1366" s="24"/>
      <c r="X1366" s="6"/>
      <c r="Y1366" s="6"/>
      <c r="Z1366" s="6"/>
      <c r="AA1366" s="6"/>
      <c r="AB1366" s="6"/>
      <c r="AC1366" s="6"/>
      <c r="AD1366" s="6"/>
      <c r="AE1366" s="6"/>
      <c r="AF1366" s="6" t="s">
        <v>247</v>
      </c>
      <c r="AG1366" s="6"/>
      <c r="AH1366" s="6" t="s">
        <v>3841</v>
      </c>
      <c r="AI1366" s="6" t="s">
        <v>3842</v>
      </c>
      <c r="AJ1366" s="6" t="s">
        <v>3860</v>
      </c>
      <c r="AK1366" s="6"/>
      <c r="AL1366" s="6"/>
      <c r="AM1366" s="6"/>
      <c r="AN1366" s="10"/>
      <c r="AO1366" s="10"/>
      <c r="AP1366" s="10"/>
      <c r="AQ1366" s="10"/>
      <c r="AR1366" s="10"/>
      <c r="AS1366" s="10"/>
      <c r="AT1366" s="10" t="s">
        <v>32</v>
      </c>
      <c r="AU1366" s="10" t="s">
        <v>13</v>
      </c>
      <c r="AV1366" s="10"/>
      <c r="AW1366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'Hanrivervirus'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'Hanrivervirus'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66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6" s="60" t="str">
        <f t="shared" ca="1" si="143"/>
        <v xml:space="preserve">/*[filename]=*/ 'ICTV MSL Release 35 2019 Changes.2.col_mapped.SQLinsert.xlsx' ,/*[sort]=*/ '1357'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66" s="60" t="str">
        <f t="shared" si="144"/>
        <v>,/*[srcSubOrder]=*/NULL,/*[srcFamily]=*/ 'Siphoviridae' ,/*[srcSubFamily]=*/ 'Tunavirinae' ,/*[srcGenus]=*/ 'Hanrivervirus' ,/*[srcSubgenus]=*/NULL,/*[srcSpecies]=*/NULL,/*[srcIstype]=*/NULL,/*[empty1]=*/NULL,/*[realm]=*/NULL,/*[subrealm]=*/NULL,/*[kingdom]=*/NULL,/*[subkingdom]=*/NULL,/*[phylum]=*/NULL,/*[Subphylum]=*/NULL,/*[class]=*/NULL</v>
      </c>
      <c r="BA1366" s="60" t="str">
        <f t="shared" si="145"/>
        <v>,/*[subclass]=*/NULL,/*[order]=*/ 'Caudovirales' ,/*[suborder]=*/NULL,/*[family]=*/ 'Drexlerviridae' ,/*[subfamily]=*/ 'Tempevirinae' ,/*[genus]=*/ 'Hanrivervirus' ,/*[subgenus]=*/NULL,/*[species]=*/NULL,/*[isType]=*/NULL,/*[exemplarAccessions]=*/NULL,/*[exemplarName]=*/NULL,/*[abbrev]=*/NULL,/*[exemplarIsolate]=*/NULL,/*[isComplete]=*/NULL,/*[molecule]=*/NULL</v>
      </c>
      <c r="BB1366" s="60" t="str">
        <f t="shared" si="146"/>
        <v xml:space="preserve">,/*[change]=*/ 'Move' ,/*[rank]=*/ 'genus' </v>
      </c>
    </row>
    <row r="1367" spans="1:54" x14ac:dyDescent="0.2">
      <c r="A13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7" s="14">
        <v>1358</v>
      </c>
      <c r="D1367" s="16" t="s">
        <v>3840</v>
      </c>
      <c r="E1367" s="14" t="s">
        <v>5871</v>
      </c>
      <c r="F1367" s="16" t="s">
        <v>5543</v>
      </c>
      <c r="G1367" s="24"/>
      <c r="H1367" s="24"/>
      <c r="I1367" s="24"/>
      <c r="J1367" s="24"/>
      <c r="K1367" s="24"/>
      <c r="L1367" s="24"/>
      <c r="M1367" s="24"/>
      <c r="N1367" s="24"/>
      <c r="O1367" s="24" t="s">
        <v>247</v>
      </c>
      <c r="P1367" s="24"/>
      <c r="Q1367" s="24" t="s">
        <v>248</v>
      </c>
      <c r="R1367" s="24" t="s">
        <v>3859</v>
      </c>
      <c r="S1367" s="24" t="s">
        <v>3861</v>
      </c>
      <c r="T1367" s="24"/>
      <c r="U1367" s="24"/>
      <c r="V1367" s="24"/>
      <c r="X1367" s="6"/>
      <c r="Y1367" s="6"/>
      <c r="Z1367" s="6"/>
      <c r="AA1367" s="6"/>
      <c r="AB1367" s="6"/>
      <c r="AC1367" s="6"/>
      <c r="AD1367" s="6"/>
      <c r="AE1367" s="6"/>
      <c r="AF1367" s="6" t="s">
        <v>247</v>
      </c>
      <c r="AG1367" s="6"/>
      <c r="AH1367" s="6" t="s">
        <v>3841</v>
      </c>
      <c r="AI1367" s="6" t="s">
        <v>3842</v>
      </c>
      <c r="AJ1367" s="6" t="s">
        <v>3861</v>
      </c>
      <c r="AK1367" s="6"/>
      <c r="AL1367" s="6"/>
      <c r="AM1367" s="6"/>
      <c r="AN1367" s="10"/>
      <c r="AO1367" s="10"/>
      <c r="AP1367" s="10"/>
      <c r="AQ1367" s="10"/>
      <c r="AR1367" s="10"/>
      <c r="AS1367" s="10"/>
      <c r="AT1367" s="10" t="s">
        <v>32</v>
      </c>
      <c r="AU1367" s="10" t="s">
        <v>13</v>
      </c>
      <c r="AV1367" s="10"/>
      <c r="AW1367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'Tlsvirus'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67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7" s="60" t="str">
        <f t="shared" ca="1" si="143"/>
        <v xml:space="preserve">/*[filename]=*/ 'ICTV MSL Release 35 2019 Changes.2.col_mapped.SQLinsert.xlsx' ,/*[sort]=*/ '1358'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67" s="60" t="str">
        <f t="shared" si="144"/>
        <v>,/*[srcSubOrder]=*/NULL,/*[srcFamily]=*/ 'Siphoviridae' ,/*[srcSubFamily]=*/ 'Tunavirinae' ,/*[srcGenus]=*/ 'Tlsvirus' ,/*[srcSubgenus]=*/NULL,/*[srcSpecies]=*/NULL,/*[srcIstype]=*/NULL,/*[empty1]=*/NULL,/*[realm]=*/NULL,/*[subrealm]=*/NULL,/*[kingdom]=*/NULL,/*[subkingdom]=*/NULL,/*[phylum]=*/NULL,/*[Subphylum]=*/NULL,/*[class]=*/NULL</v>
      </c>
      <c r="BA1367" s="60" t="str">
        <f t="shared" si="145"/>
        <v>,/*[subclass]=*/NULL,/*[order]=*/ 'Caudovirales' ,/*[suborder]=*/NULL,/*[family]=*/ 'Drexlerviridae' ,/*[subfamily]=*/ 'Tempevirinae' ,/*[genus]=*/ 'Tlsvirus' ,/*[subgenus]=*/NULL,/*[species]=*/NULL,/*[isType]=*/NULL,/*[exemplarAccessions]=*/NULL,/*[exemplarName]=*/NULL,/*[abbrev]=*/NULL,/*[exemplarIsolate]=*/NULL,/*[isComplete]=*/NULL,/*[molecule]=*/NULL</v>
      </c>
      <c r="BB1367" s="60" t="str">
        <f t="shared" si="146"/>
        <v xml:space="preserve">,/*[change]=*/ 'Move' ,/*[rank]=*/ 'genus' </v>
      </c>
    </row>
    <row r="1368" spans="1:54" x14ac:dyDescent="0.2">
      <c r="A13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8" s="14">
        <v>1359</v>
      </c>
      <c r="D1368" s="16" t="s">
        <v>3840</v>
      </c>
      <c r="E1368" s="14" t="s">
        <v>5871</v>
      </c>
      <c r="F1368" s="16" t="s">
        <v>5543</v>
      </c>
      <c r="G1368" s="24"/>
      <c r="H1368" s="24"/>
      <c r="I1368" s="24"/>
      <c r="J1368" s="24"/>
      <c r="K1368" s="24"/>
      <c r="L1368" s="24"/>
      <c r="M1368" s="24"/>
      <c r="N1368" s="24"/>
      <c r="O1368" s="24"/>
      <c r="P1368" s="24"/>
      <c r="Q1368" s="24"/>
      <c r="R1368" s="24"/>
      <c r="S1368" s="24"/>
      <c r="T1368" s="24"/>
      <c r="U1368" s="24"/>
      <c r="V1368" s="24"/>
      <c r="X1368" s="6"/>
      <c r="Y1368" s="6"/>
      <c r="Z1368" s="6"/>
      <c r="AA1368" s="6"/>
      <c r="AB1368" s="6"/>
      <c r="AC1368" s="6"/>
      <c r="AD1368" s="6"/>
      <c r="AE1368" s="6"/>
      <c r="AF1368" s="6" t="s">
        <v>247</v>
      </c>
      <c r="AG1368" s="6"/>
      <c r="AH1368" s="6" t="s">
        <v>3841</v>
      </c>
      <c r="AI1368" s="6" t="s">
        <v>3842</v>
      </c>
      <c r="AJ1368" s="6" t="s">
        <v>3861</v>
      </c>
      <c r="AK1368" s="6"/>
      <c r="AL1368" s="6" t="s">
        <v>3862</v>
      </c>
      <c r="AM1368" s="5">
        <v>0</v>
      </c>
      <c r="AN1368" s="10" t="s">
        <v>3863</v>
      </c>
      <c r="AO1368" s="10" t="s">
        <v>3864</v>
      </c>
      <c r="AP1368" s="6"/>
      <c r="AQ1368" s="10"/>
      <c r="AR1368" s="10" t="s">
        <v>8</v>
      </c>
      <c r="AS1368" s="10" t="s">
        <v>22</v>
      </c>
      <c r="AT1368" s="10" t="s">
        <v>10</v>
      </c>
      <c r="AU1368" s="10" t="s">
        <v>11</v>
      </c>
      <c r="AV1368" s="10"/>
      <c r="AW1368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36 ' ,/*[isType]=*/ '0' ,/*[exemplarAccessions]=*/ 'KR296690.1' ,/*[exemplarName]=*/ 'Salmonella phage 36 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8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8" s="60" t="str">
        <f t="shared" ca="1" si="143"/>
        <v>/*[filename]=*/ 'ICTV MSL Release 35 2019 Changes.2.col_mapped.SQLinsert.xlsx' ,/*[sort]=*/ '1359'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8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8" s="60" t="str">
        <f t="shared" si="145"/>
        <v xml:space="preserve">,/*[subclass]=*/NULL,/*[order]=*/ 'Caudovirales' ,/*[suborder]=*/NULL,/*[family]=*/ 'Drexlerviridae' ,/*[subfamily]=*/ 'Tempevirinae' ,/*[genus]=*/ 'Tlsvirus' ,/*[subgenus]=*/NULL,/*[species]=*/ 'Salmonella virus 36 ' ,/*[isType]=*/ '0' ,/*[exemplarAccessions]=*/ 'KR296690.1' ,/*[exemplarName]=*/ 'Salmonella phage 36 ' ,/*[abbrev]=*/NULL,/*[exemplarIsolate]=*/NULL,/*[isComplete]=*/ 'CG' ,/*[molecule]=*/ 'dsDNA' </v>
      </c>
      <c r="BB1368" s="60" t="str">
        <f t="shared" si="146"/>
        <v xml:space="preserve">,/*[change]=*/ 'Create new' ,/*[rank]=*/ 'species' </v>
      </c>
    </row>
    <row r="1369" spans="1:54" x14ac:dyDescent="0.2">
      <c r="A13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9" s="14">
        <v>1360</v>
      </c>
      <c r="D1369" s="16" t="s">
        <v>3840</v>
      </c>
      <c r="E1369" s="14" t="s">
        <v>5871</v>
      </c>
      <c r="F1369" s="16" t="s">
        <v>5543</v>
      </c>
      <c r="G1369" s="24"/>
      <c r="H1369" s="24"/>
      <c r="I1369" s="24"/>
      <c r="J1369" s="24"/>
      <c r="K1369" s="24"/>
      <c r="L1369" s="24"/>
      <c r="M1369" s="24"/>
      <c r="N1369" s="24"/>
      <c r="O1369" s="24"/>
      <c r="P1369" s="24"/>
      <c r="Q1369" s="24"/>
      <c r="R1369" s="24"/>
      <c r="S1369" s="24"/>
      <c r="T1369" s="24"/>
      <c r="U1369" s="24"/>
      <c r="V1369" s="24"/>
      <c r="X1369" s="6"/>
      <c r="Y1369" s="6"/>
      <c r="Z1369" s="6"/>
      <c r="AA1369" s="6"/>
      <c r="AB1369" s="6"/>
      <c r="AC1369" s="6"/>
      <c r="AD1369" s="6"/>
      <c r="AE1369" s="6"/>
      <c r="AF1369" s="6" t="s">
        <v>247</v>
      </c>
      <c r="AG1369" s="6"/>
      <c r="AH1369" s="6" t="s">
        <v>3841</v>
      </c>
      <c r="AI1369" s="6" t="s">
        <v>3842</v>
      </c>
      <c r="AJ1369" s="6" t="s">
        <v>3861</v>
      </c>
      <c r="AK1369" s="6"/>
      <c r="AL1369" s="6" t="s">
        <v>3865</v>
      </c>
      <c r="AM1369" s="5">
        <v>0</v>
      </c>
      <c r="AN1369" s="10" t="s">
        <v>3866</v>
      </c>
      <c r="AO1369" s="10" t="s">
        <v>3867</v>
      </c>
      <c r="AP1369" s="6"/>
      <c r="AQ1369" s="10"/>
      <c r="AR1369" s="10" t="s">
        <v>8</v>
      </c>
      <c r="AS1369" s="10" t="s">
        <v>22</v>
      </c>
      <c r="AT1369" s="10" t="s">
        <v>10</v>
      </c>
      <c r="AU1369" s="10" t="s">
        <v>11</v>
      </c>
      <c r="AV1369" s="10"/>
      <c r="AW1369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PHB07' ,/*[isType]=*/ '0' ,/*[exemplarAccessions]=*/ 'MH102284.1' ,/*[exemplarName]=*/ 'Salmonella phage vB_ SenS_ PHB07'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9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9" s="60" t="str">
        <f t="shared" ca="1" si="143"/>
        <v>/*[filename]=*/ 'ICTV MSL Release 35 2019 Changes.2.col_mapped.SQLinsert.xlsx' ,/*[sort]=*/ '1360'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9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9" s="60" t="str">
        <f t="shared" si="145"/>
        <v xml:space="preserve">,/*[subclass]=*/NULL,/*[order]=*/ 'Caudovirales' ,/*[suborder]=*/NULL,/*[family]=*/ 'Drexlerviridae' ,/*[subfamily]=*/ 'Tempevirinae' ,/*[genus]=*/ 'Tlsvirus' ,/*[subgenus]=*/NULL,/*[species]=*/ 'Salmonella virus PHB07' ,/*[isType]=*/ '0' ,/*[exemplarAccessions]=*/ 'MH102284.1' ,/*[exemplarName]=*/ 'Salmonella phage vB_ SenS_ PHB07' ,/*[abbrev]=*/NULL,/*[exemplarIsolate]=*/NULL,/*[isComplete]=*/ 'CG' ,/*[molecule]=*/ 'dsDNA' </v>
      </c>
      <c r="BB1369" s="60" t="str">
        <f t="shared" si="146"/>
        <v xml:space="preserve">,/*[change]=*/ 'Create new' ,/*[rank]=*/ 'species' </v>
      </c>
    </row>
    <row r="1370" spans="1:54" x14ac:dyDescent="0.2">
      <c r="A13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0" s="14">
        <v>1361</v>
      </c>
      <c r="D1370" s="16" t="s">
        <v>3840</v>
      </c>
      <c r="E1370" s="14" t="s">
        <v>5871</v>
      </c>
      <c r="F1370" s="16" t="s">
        <v>5543</v>
      </c>
      <c r="G1370" s="24"/>
      <c r="H1370" s="24"/>
      <c r="I1370" s="24"/>
      <c r="J1370" s="24"/>
      <c r="K1370" s="24"/>
      <c r="L1370" s="24"/>
      <c r="M1370" s="24"/>
      <c r="N1370" s="24"/>
      <c r="O1370" s="24"/>
      <c r="P1370" s="24"/>
      <c r="Q1370" s="24"/>
      <c r="R1370" s="24"/>
      <c r="S1370" s="24"/>
      <c r="T1370" s="24"/>
      <c r="U1370" s="24"/>
      <c r="V1370" s="24"/>
      <c r="X1370" s="6"/>
      <c r="Y1370" s="6"/>
      <c r="Z1370" s="6"/>
      <c r="AA1370" s="6"/>
      <c r="AB1370" s="6"/>
      <c r="AC1370" s="6"/>
      <c r="AD1370" s="6"/>
      <c r="AE1370" s="6"/>
      <c r="AF1370" s="6" t="s">
        <v>247</v>
      </c>
      <c r="AG1370" s="6"/>
      <c r="AH1370" s="6" t="s">
        <v>3841</v>
      </c>
      <c r="AI1370" s="6" t="s">
        <v>3842</v>
      </c>
      <c r="AJ1370" s="6" t="s">
        <v>3861</v>
      </c>
      <c r="AK1370" s="6"/>
      <c r="AL1370" s="6" t="s">
        <v>3868</v>
      </c>
      <c r="AM1370" s="5">
        <v>0</v>
      </c>
      <c r="AN1370" s="10" t="s">
        <v>3869</v>
      </c>
      <c r="AO1370" s="10" t="s">
        <v>3870</v>
      </c>
      <c r="AP1370" s="6"/>
      <c r="AQ1370" s="10"/>
      <c r="AR1370" s="10" t="s">
        <v>8</v>
      </c>
      <c r="AS1370" s="10" t="s">
        <v>22</v>
      </c>
      <c r="AT1370" s="10" t="s">
        <v>10</v>
      </c>
      <c r="AU1370" s="10" t="s">
        <v>11</v>
      </c>
      <c r="AV1370" s="10"/>
      <c r="AW1370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YSP2' ,/*[isType]=*/ '0' ,/*[exemplarAccessions]=*/ 'MG241338.1' ,/*[exemplarName]=*/ 'Salmonella phage YSP2'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0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0" s="60" t="str">
        <f t="shared" ca="1" si="143"/>
        <v>/*[filename]=*/ 'ICTV MSL Release 35 2019 Changes.2.col_mapped.SQLinsert.xlsx' ,/*[sort]=*/ '1361'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0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0" s="60" t="str">
        <f t="shared" si="145"/>
        <v xml:space="preserve">,/*[subclass]=*/NULL,/*[order]=*/ 'Caudovirales' ,/*[suborder]=*/NULL,/*[family]=*/ 'Drexlerviridae' ,/*[subfamily]=*/ 'Tempevirinae' ,/*[genus]=*/ 'Tlsvirus' ,/*[subgenus]=*/NULL,/*[species]=*/ 'Salmonella virus YSP2' ,/*[isType]=*/ '0' ,/*[exemplarAccessions]=*/ 'MG241338.1' ,/*[exemplarName]=*/ 'Salmonella phage YSP2' ,/*[abbrev]=*/NULL,/*[exemplarIsolate]=*/NULL,/*[isComplete]=*/ 'CG' ,/*[molecule]=*/ 'dsDNA' </v>
      </c>
      <c r="BB1370" s="60" t="str">
        <f t="shared" si="146"/>
        <v xml:space="preserve">,/*[change]=*/ 'Create new' ,/*[rank]=*/ 'species' </v>
      </c>
    </row>
    <row r="1371" spans="1:54" x14ac:dyDescent="0.2">
      <c r="A13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1" s="14">
        <v>1362</v>
      </c>
      <c r="D1371" s="16" t="s">
        <v>3840</v>
      </c>
      <c r="E1371" s="14" t="s">
        <v>5871</v>
      </c>
      <c r="F1371" s="16" t="s">
        <v>5543</v>
      </c>
      <c r="G1371" s="24"/>
      <c r="H1371" s="24"/>
      <c r="I1371" s="24"/>
      <c r="J1371" s="24"/>
      <c r="K1371" s="24"/>
      <c r="L1371" s="24"/>
      <c r="M1371" s="24"/>
      <c r="N1371" s="24"/>
      <c r="O1371" s="24"/>
      <c r="P1371" s="24"/>
      <c r="Q1371" s="24"/>
      <c r="R1371" s="24"/>
      <c r="S1371" s="24"/>
      <c r="T1371" s="24"/>
      <c r="U1371" s="24"/>
      <c r="V1371" s="24"/>
      <c r="X1371" s="6"/>
      <c r="Y1371" s="6"/>
      <c r="Z1371" s="6"/>
      <c r="AA1371" s="6"/>
      <c r="AB1371" s="6"/>
      <c r="AC1371" s="6"/>
      <c r="AD1371" s="6"/>
      <c r="AE1371" s="6"/>
      <c r="AF1371" s="6" t="s">
        <v>247</v>
      </c>
      <c r="AG1371" s="6"/>
      <c r="AH1371" s="6" t="s">
        <v>3841</v>
      </c>
      <c r="AI1371" s="6" t="s">
        <v>3842</v>
      </c>
      <c r="AJ1371" s="6" t="s">
        <v>3861</v>
      </c>
      <c r="AK1371" s="6"/>
      <c r="AL1371" s="6" t="s">
        <v>3871</v>
      </c>
      <c r="AM1371" s="5">
        <v>0</v>
      </c>
      <c r="AN1371" s="10" t="s">
        <v>3872</v>
      </c>
      <c r="AO1371" s="10" t="s">
        <v>3873</v>
      </c>
      <c r="AP1371" s="6"/>
      <c r="AQ1371" s="10"/>
      <c r="AR1371" s="10" t="s">
        <v>8</v>
      </c>
      <c r="AS1371" s="10" t="s">
        <v>22</v>
      </c>
      <c r="AT1371" s="10" t="s">
        <v>10</v>
      </c>
      <c r="AU1371" s="10" t="s">
        <v>11</v>
      </c>
      <c r="AV1371" s="10"/>
      <c r="AW1371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'Escherichia virus LL5' ,/*[isType]=*/ '0' ,/*[exemplarAccessions]=*/ 'MH491968.1' ,/*[exemplarName]=*/ 'Escherichia phage LL5'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1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1" s="60" t="str">
        <f t="shared" ca="1" si="143"/>
        <v>/*[filename]=*/ 'ICTV MSL Release 35 2019 Changes.2.col_mapped.SQLinsert.xlsx' ,/*[sort]=*/ '1362'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1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1" s="60" t="str">
        <f t="shared" si="145"/>
        <v xml:space="preserve">,/*[subclass]=*/NULL,/*[order]=*/ 'Caudovirales' ,/*[suborder]=*/NULL,/*[family]=*/ 'Drexlerviridae' ,/*[subfamily]=*/ 'Tempevirinae' ,/*[genus]=*/ 'Tlsvirus' ,/*[subgenus]=*/NULL,/*[species]=*/ 'Escherichia virus LL5' ,/*[isType]=*/ '0' ,/*[exemplarAccessions]=*/ 'MH491968.1' ,/*[exemplarName]=*/ 'Escherichia phage LL5' ,/*[abbrev]=*/NULL,/*[exemplarIsolate]=*/NULL,/*[isComplete]=*/ 'CG' ,/*[molecule]=*/ 'dsDNA' </v>
      </c>
      <c r="BB1371" s="60" t="str">
        <f t="shared" si="146"/>
        <v xml:space="preserve">,/*[change]=*/ 'Create new' ,/*[rank]=*/ 'species' </v>
      </c>
    </row>
    <row r="1372" spans="1:54" x14ac:dyDescent="0.2">
      <c r="A13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2" s="14">
        <v>1363</v>
      </c>
      <c r="D1372" s="16" t="s">
        <v>3840</v>
      </c>
      <c r="E1372" s="14" t="s">
        <v>5871</v>
      </c>
      <c r="F1372" s="16" t="s">
        <v>5543</v>
      </c>
      <c r="G1372" s="24"/>
      <c r="H1372" s="24"/>
      <c r="I1372" s="24"/>
      <c r="J1372" s="24"/>
      <c r="K1372" s="24"/>
      <c r="L1372" s="24"/>
      <c r="M1372" s="24"/>
      <c r="N1372" s="24"/>
      <c r="O1372" s="24"/>
      <c r="P1372" s="24"/>
      <c r="Q1372" s="24"/>
      <c r="R1372" s="24"/>
      <c r="S1372" s="24"/>
      <c r="T1372" s="24"/>
      <c r="U1372" s="24"/>
      <c r="V1372" s="24"/>
      <c r="X1372" s="6"/>
      <c r="Y1372" s="6"/>
      <c r="Z1372" s="6"/>
      <c r="AA1372" s="6"/>
      <c r="AB1372" s="6"/>
      <c r="AC1372" s="6"/>
      <c r="AD1372" s="6"/>
      <c r="AE1372" s="6"/>
      <c r="AF1372" s="6" t="s">
        <v>247</v>
      </c>
      <c r="AG1372" s="6"/>
      <c r="AH1372" s="6" t="s">
        <v>3841</v>
      </c>
      <c r="AI1372" s="6" t="s">
        <v>3842</v>
      </c>
      <c r="AJ1372" s="6" t="s">
        <v>3861</v>
      </c>
      <c r="AK1372" s="6"/>
      <c r="AL1372" s="6" t="s">
        <v>3874</v>
      </c>
      <c r="AM1372" s="5">
        <v>0</v>
      </c>
      <c r="AN1372" s="10" t="s">
        <v>3875</v>
      </c>
      <c r="AO1372" s="10" t="s">
        <v>3876</v>
      </c>
      <c r="AP1372" s="6"/>
      <c r="AQ1372" s="10"/>
      <c r="AR1372" s="10" t="s">
        <v>8</v>
      </c>
      <c r="AS1372" s="10" t="s">
        <v>22</v>
      </c>
      <c r="AT1372" s="10" t="s">
        <v>10</v>
      </c>
      <c r="AU1372" s="10" t="s">
        <v>11</v>
      </c>
      <c r="AV1372" s="10"/>
      <c r="AW1372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'Citrobacter virus DK2017' ,/*[isType]=*/ '0' ,/*[exemplarAccessions]=*/ 'KY694971.1' ,/*[exemplarName]=*/ 'Citrobacter phage CF1 DK-2017'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2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2" s="60" t="str">
        <f t="shared" ca="1" si="143"/>
        <v>/*[filename]=*/ 'ICTV MSL Release 35 2019 Changes.2.col_mapped.SQLinsert.xlsx' ,/*[sort]=*/ '1363'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2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2" s="60" t="str">
        <f t="shared" si="145"/>
        <v xml:space="preserve">,/*[subclass]=*/NULL,/*[order]=*/ 'Caudovirales' ,/*[suborder]=*/NULL,/*[family]=*/ 'Drexlerviridae' ,/*[subfamily]=*/ 'Tempevirinae' ,/*[genus]=*/ 'Tlsvirus' ,/*[subgenus]=*/NULL,/*[species]=*/ 'Citrobacter virus DK2017' ,/*[isType]=*/ '0' ,/*[exemplarAccessions]=*/ 'KY694971.1' ,/*[exemplarName]=*/ 'Citrobacter phage CF1 DK-2017' ,/*[abbrev]=*/NULL,/*[exemplarIsolate]=*/NULL,/*[isComplete]=*/ 'CG' ,/*[molecule]=*/ 'dsDNA' </v>
      </c>
      <c r="BB1372" s="60" t="str">
        <f t="shared" si="146"/>
        <v xml:space="preserve">,/*[change]=*/ 'Create new' ,/*[rank]=*/ 'species' </v>
      </c>
    </row>
    <row r="1373" spans="1:54" x14ac:dyDescent="0.2">
      <c r="A13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3" s="14">
        <v>1364</v>
      </c>
      <c r="D1373" s="16" t="s">
        <v>3840</v>
      </c>
      <c r="E1373" s="14" t="s">
        <v>5871</v>
      </c>
      <c r="F1373" s="16" t="s">
        <v>5543</v>
      </c>
      <c r="G1373" s="24"/>
      <c r="H1373" s="24"/>
      <c r="I1373" s="24"/>
      <c r="J1373" s="24"/>
      <c r="K1373" s="24"/>
      <c r="L1373" s="24"/>
      <c r="M1373" s="24"/>
      <c r="N1373" s="24"/>
      <c r="O1373" s="24"/>
      <c r="P1373" s="24"/>
      <c r="Q1373" s="24"/>
      <c r="R1373" s="24"/>
      <c r="S1373" s="24"/>
      <c r="T1373" s="24"/>
      <c r="U1373" s="24"/>
      <c r="V1373" s="24"/>
      <c r="X1373" s="6"/>
      <c r="Y1373" s="6"/>
      <c r="Z1373" s="6"/>
      <c r="AA1373" s="6"/>
      <c r="AB1373" s="6"/>
      <c r="AC1373" s="6"/>
      <c r="AD1373" s="6"/>
      <c r="AE1373" s="6"/>
      <c r="AF1373" s="6" t="s">
        <v>247</v>
      </c>
      <c r="AG1373" s="6"/>
      <c r="AH1373" s="6" t="s">
        <v>3841</v>
      </c>
      <c r="AI1373" s="6" t="s">
        <v>3842</v>
      </c>
      <c r="AJ1373" s="6" t="s">
        <v>3861</v>
      </c>
      <c r="AK1373" s="6"/>
      <c r="AL1373" s="6" t="s">
        <v>3877</v>
      </c>
      <c r="AM1373" s="5">
        <v>0</v>
      </c>
      <c r="AN1373" s="10" t="s">
        <v>3878</v>
      </c>
      <c r="AO1373" s="10" t="s">
        <v>3879</v>
      </c>
      <c r="AP1373" s="6"/>
      <c r="AQ1373" s="10"/>
      <c r="AR1373" s="10" t="s">
        <v>8</v>
      </c>
      <c r="AS1373" s="10" t="s">
        <v>22</v>
      </c>
      <c r="AT1373" s="10" t="s">
        <v>10</v>
      </c>
      <c r="AU1373" s="10" t="s">
        <v>11</v>
      </c>
      <c r="AV1373" s="10"/>
      <c r="AW1373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phSE2' ,/*[isType]=*/ '0' ,/*[exemplarAccessions]=*/ 'KX015770.1' ,/*[exemplarName]=*/ 'Salmonella phage phSE-2'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3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3" s="60" t="str">
        <f t="shared" ca="1" si="143"/>
        <v>/*[filename]=*/ 'ICTV MSL Release 35 2019 Changes.2.col_mapped.SQLinsert.xlsx' ,/*[sort]=*/ '1364'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3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3" s="60" t="str">
        <f t="shared" si="145"/>
        <v xml:space="preserve">,/*[subclass]=*/NULL,/*[order]=*/ 'Caudovirales' ,/*[suborder]=*/NULL,/*[family]=*/ 'Drexlerviridae' ,/*[subfamily]=*/ 'Tempevirinae' ,/*[genus]=*/ 'Tlsvirus' ,/*[subgenus]=*/NULL,/*[species]=*/ 'Salmonella virus phSE2' ,/*[isType]=*/ '0' ,/*[exemplarAccessions]=*/ 'KX015770.1' ,/*[exemplarName]=*/ 'Salmonella phage phSE-2' ,/*[abbrev]=*/NULL,/*[exemplarIsolate]=*/NULL,/*[isComplete]=*/ 'CG' ,/*[molecule]=*/ 'dsDNA' </v>
      </c>
      <c r="BB1373" s="60" t="str">
        <f t="shared" si="146"/>
        <v xml:space="preserve">,/*[change]=*/ 'Create new' ,/*[rank]=*/ 'species' </v>
      </c>
    </row>
    <row r="1374" spans="1:54" x14ac:dyDescent="0.2">
      <c r="A13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4" s="14">
        <v>1365</v>
      </c>
      <c r="D1374" s="16" t="s">
        <v>3840</v>
      </c>
      <c r="E1374" s="14" t="s">
        <v>5871</v>
      </c>
      <c r="F1374" s="16" t="s">
        <v>5543</v>
      </c>
      <c r="G1374" s="24"/>
      <c r="H1374" s="24"/>
      <c r="I1374" s="24"/>
      <c r="J1374" s="24"/>
      <c r="K1374" s="24"/>
      <c r="L1374" s="24"/>
      <c r="M1374" s="24"/>
      <c r="N1374" s="24"/>
      <c r="O1374" s="24"/>
      <c r="P1374" s="24"/>
      <c r="Q1374" s="24"/>
      <c r="R1374" s="24"/>
      <c r="S1374" s="24"/>
      <c r="T1374" s="24"/>
      <c r="U1374" s="24"/>
      <c r="V1374" s="24"/>
      <c r="X1374" s="6"/>
      <c r="Y1374" s="6"/>
      <c r="Z1374" s="6"/>
      <c r="AA1374" s="6"/>
      <c r="AB1374" s="6"/>
      <c r="AC1374" s="6"/>
      <c r="AD1374" s="6"/>
      <c r="AE1374" s="6"/>
      <c r="AF1374" s="6" t="s">
        <v>247</v>
      </c>
      <c r="AG1374" s="6"/>
      <c r="AH1374" s="6" t="s">
        <v>3841</v>
      </c>
      <c r="AI1374" s="6" t="s">
        <v>3842</v>
      </c>
      <c r="AJ1374" s="6" t="s">
        <v>3861</v>
      </c>
      <c r="AK1374" s="6"/>
      <c r="AL1374" s="6" t="s">
        <v>3880</v>
      </c>
      <c r="AM1374" s="5">
        <v>0</v>
      </c>
      <c r="AN1374" s="10" t="s">
        <v>3881</v>
      </c>
      <c r="AO1374" s="10" t="s">
        <v>3882</v>
      </c>
      <c r="AP1374" s="6"/>
      <c r="AQ1374" s="10"/>
      <c r="AR1374" s="10" t="s">
        <v>8</v>
      </c>
      <c r="AS1374" s="10" t="s">
        <v>22</v>
      </c>
      <c r="AT1374" s="10" t="s">
        <v>10</v>
      </c>
      <c r="AU1374" s="10" t="s">
        <v>11</v>
      </c>
      <c r="AV1374" s="10"/>
      <c r="AW1374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'Citrobacter virus Sazh' ,/*[isType]=*/ '0' ,/*[exemplarAccessions]=*/ 'MH729819.1' ,/*[exemplarName]=*/ 'Citrobacter phage Sazh'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4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4" s="60" t="str">
        <f t="shared" ca="1" si="143"/>
        <v>/*[filename]=*/ 'ICTV MSL Release 35 2019 Changes.2.col_mapped.SQLinsert.xlsx' ,/*[sort]=*/ '1365'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4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4" s="60" t="str">
        <f t="shared" si="145"/>
        <v xml:space="preserve">,/*[subclass]=*/NULL,/*[order]=*/ 'Caudovirales' ,/*[suborder]=*/NULL,/*[family]=*/ 'Drexlerviridae' ,/*[subfamily]=*/ 'Tempevirinae' ,/*[genus]=*/ 'Tlsvirus' ,/*[subgenus]=*/NULL,/*[species]=*/ 'Citrobacter virus Sazh' ,/*[isType]=*/ '0' ,/*[exemplarAccessions]=*/ 'MH729819.1' ,/*[exemplarName]=*/ 'Citrobacter phage Sazh' ,/*[abbrev]=*/NULL,/*[exemplarIsolate]=*/NULL,/*[isComplete]=*/ 'CG' ,/*[molecule]=*/ 'dsDNA' </v>
      </c>
      <c r="BB1374" s="60" t="str">
        <f t="shared" si="146"/>
        <v xml:space="preserve">,/*[change]=*/ 'Create new' ,/*[rank]=*/ 'species' </v>
      </c>
    </row>
    <row r="1375" spans="1:54" x14ac:dyDescent="0.2">
      <c r="A13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5" s="14">
        <v>1366</v>
      </c>
      <c r="D1375" s="16" t="s">
        <v>3840</v>
      </c>
      <c r="E1375" s="14" t="s">
        <v>5871</v>
      </c>
      <c r="F1375" s="16" t="s">
        <v>5543</v>
      </c>
      <c r="G1375" s="24"/>
      <c r="H1375" s="24"/>
      <c r="I1375" s="24"/>
      <c r="J1375" s="24"/>
      <c r="K1375" s="24"/>
      <c r="L1375" s="24"/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X1375" s="6"/>
      <c r="Y1375" s="6"/>
      <c r="Z1375" s="6"/>
      <c r="AA1375" s="6"/>
      <c r="AB1375" s="6"/>
      <c r="AC1375" s="6"/>
      <c r="AD1375" s="6"/>
      <c r="AE1375" s="6"/>
      <c r="AF1375" s="6" t="s">
        <v>247</v>
      </c>
      <c r="AG1375" s="6"/>
      <c r="AH1375" s="6" t="s">
        <v>3841</v>
      </c>
      <c r="AI1375" s="6" t="s">
        <v>3883</v>
      </c>
      <c r="AJ1375" s="6"/>
      <c r="AK1375" s="6"/>
      <c r="AL1375" s="6"/>
      <c r="AM1375" s="6"/>
      <c r="AN1375" s="10"/>
      <c r="AO1375" s="10"/>
      <c r="AP1375" s="6"/>
      <c r="AQ1375" s="10"/>
      <c r="AR1375" s="10"/>
      <c r="AS1375" s="10"/>
      <c r="AT1375" s="10" t="s">
        <v>10</v>
      </c>
      <c r="AU1375" s="10" t="s">
        <v>33</v>
      </c>
      <c r="AV1375" s="10"/>
      <c r="AW1375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75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5" s="60" t="str">
        <f t="shared" ca="1" si="143"/>
        <v>/*[filename]=*/ 'ICTV MSL Release 35 2019 Changes.2.col_mapped.SQLinsert.xlsx' ,/*[sort]=*/ '1366'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5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5" s="60" t="str">
        <f t="shared" si="145"/>
        <v>,/*[subclass]=*/NULL,/*[order]=*/ 'Caudovirales' ,/*[suborder]=*/NULL,/*[family]=*/ 'Drexlerviridae' ,/*[subfamily]=*/ 'Braunvirinae' ,/*[genus]=*/NULL,/*[subgenus]=*/NULL,/*[species]=*/NULL,/*[isType]=*/NULL,/*[exemplarAccessions]=*/NULL,/*[exemplarName]=*/NULL,/*[abbrev]=*/NULL,/*[exemplarIsolate]=*/NULL,/*[isComplete]=*/NULL,/*[molecule]=*/NULL</v>
      </c>
      <c r="BB1375" s="60" t="str">
        <f t="shared" si="146"/>
        <v xml:space="preserve">,/*[change]=*/ 'Create new' ,/*[rank]=*/ 'subfamily' </v>
      </c>
    </row>
    <row r="1376" spans="1:54" x14ac:dyDescent="0.2">
      <c r="A13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6" s="14">
        <v>1367</v>
      </c>
      <c r="D1376" s="16" t="s">
        <v>3840</v>
      </c>
      <c r="E1376" s="14" t="s">
        <v>5871</v>
      </c>
      <c r="F1376" s="16" t="s">
        <v>5543</v>
      </c>
      <c r="G1376" s="24"/>
      <c r="H1376" s="24"/>
      <c r="I1376" s="24"/>
      <c r="J1376" s="24"/>
      <c r="K1376" s="24"/>
      <c r="L1376" s="24"/>
      <c r="M1376" s="24"/>
      <c r="N1376" s="24"/>
      <c r="O1376" s="24" t="s">
        <v>247</v>
      </c>
      <c r="P1376" s="24"/>
      <c r="Q1376" s="24" t="s">
        <v>248</v>
      </c>
      <c r="R1376" s="24" t="s">
        <v>3859</v>
      </c>
      <c r="S1376" s="24" t="s">
        <v>3884</v>
      </c>
      <c r="T1376" s="24"/>
      <c r="U1376" s="24"/>
      <c r="V1376" s="24"/>
      <c r="X1376" s="6"/>
      <c r="Y1376" s="6"/>
      <c r="Z1376" s="6"/>
      <c r="AA1376" s="6"/>
      <c r="AB1376" s="6"/>
      <c r="AC1376" s="6"/>
      <c r="AD1376" s="6"/>
      <c r="AE1376" s="6"/>
      <c r="AF1376" s="6" t="s">
        <v>247</v>
      </c>
      <c r="AG1376" s="6"/>
      <c r="AH1376" s="6" t="s">
        <v>3841</v>
      </c>
      <c r="AI1376" s="6" t="s">
        <v>3883</v>
      </c>
      <c r="AJ1376" s="6" t="s">
        <v>3884</v>
      </c>
      <c r="AK1376" s="6"/>
      <c r="AL1376" s="6"/>
      <c r="AM1376" s="6"/>
      <c r="AN1376" s="10"/>
      <c r="AO1376" s="10"/>
      <c r="AP1376" s="6"/>
      <c r="AQ1376" s="10"/>
      <c r="AR1376" s="10"/>
      <c r="AS1376" s="10"/>
      <c r="AT1376" s="10" t="s">
        <v>32</v>
      </c>
      <c r="AU1376" s="10" t="s">
        <v>13</v>
      </c>
      <c r="AV1376" s="10"/>
      <c r="AW1376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'Rtpvirus'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'Rtpvirus'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76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6" s="60" t="str">
        <f t="shared" ca="1" si="143"/>
        <v xml:space="preserve">/*[filename]=*/ 'ICTV MSL Release 35 2019 Changes.2.col_mapped.SQLinsert.xlsx' ,/*[sort]=*/ '1367'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76" s="60" t="str">
        <f t="shared" si="144"/>
        <v>,/*[srcSubOrder]=*/NULL,/*[srcFamily]=*/ 'Siphoviridae' ,/*[srcSubFamily]=*/ 'Tunavirinae' ,/*[srcGenus]=*/ 'Rtpvirus' ,/*[srcSubgenus]=*/NULL,/*[srcSpecies]=*/NULL,/*[srcIstype]=*/NULL,/*[empty1]=*/NULL,/*[realm]=*/NULL,/*[subrealm]=*/NULL,/*[kingdom]=*/NULL,/*[subkingdom]=*/NULL,/*[phylum]=*/NULL,/*[Subphylum]=*/NULL,/*[class]=*/NULL</v>
      </c>
      <c r="BA1376" s="60" t="str">
        <f t="shared" si="145"/>
        <v>,/*[subclass]=*/NULL,/*[order]=*/ 'Caudovirales' ,/*[suborder]=*/NULL,/*[family]=*/ 'Drexlerviridae' ,/*[subfamily]=*/ 'Braunvirinae' ,/*[genus]=*/ 'Rtpvirus' ,/*[subgenus]=*/NULL,/*[species]=*/NULL,/*[isType]=*/NULL,/*[exemplarAccessions]=*/NULL,/*[exemplarName]=*/NULL,/*[abbrev]=*/NULL,/*[exemplarIsolate]=*/NULL,/*[isComplete]=*/NULL,/*[molecule]=*/NULL</v>
      </c>
      <c r="BB1376" s="60" t="str">
        <f t="shared" si="146"/>
        <v xml:space="preserve">,/*[change]=*/ 'Move' ,/*[rank]=*/ 'genus' </v>
      </c>
    </row>
    <row r="1377" spans="1:54" x14ac:dyDescent="0.2">
      <c r="A13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7" s="14">
        <v>1368</v>
      </c>
      <c r="D1377" s="16" t="s">
        <v>3840</v>
      </c>
      <c r="E1377" s="14" t="s">
        <v>5871</v>
      </c>
      <c r="F1377" s="16" t="s">
        <v>5543</v>
      </c>
      <c r="G1377" s="24"/>
      <c r="H1377" s="24"/>
      <c r="I1377" s="24"/>
      <c r="J1377" s="24"/>
      <c r="K1377" s="24"/>
      <c r="L1377" s="24"/>
      <c r="M1377" s="24"/>
      <c r="N1377" s="24"/>
      <c r="O1377" s="24"/>
      <c r="P1377" s="24"/>
      <c r="Q1377" s="24"/>
      <c r="R1377" s="24"/>
      <c r="S1377" s="24"/>
      <c r="T1377" s="24"/>
      <c r="U1377" s="24"/>
      <c r="V1377" s="24"/>
      <c r="X1377" s="6"/>
      <c r="Y1377" s="6"/>
      <c r="Z1377" s="6"/>
      <c r="AA1377" s="6"/>
      <c r="AB1377" s="6"/>
      <c r="AC1377" s="6"/>
      <c r="AD1377" s="6"/>
      <c r="AE1377" s="6"/>
      <c r="AF1377" s="6" t="s">
        <v>247</v>
      </c>
      <c r="AG1377" s="6"/>
      <c r="AH1377" s="6" t="s">
        <v>3841</v>
      </c>
      <c r="AI1377" s="6" t="s">
        <v>3883</v>
      </c>
      <c r="AJ1377" s="6" t="s">
        <v>3884</v>
      </c>
      <c r="AK1377" s="6"/>
      <c r="AL1377" s="6" t="s">
        <v>3885</v>
      </c>
      <c r="AM1377" s="5">
        <v>0</v>
      </c>
      <c r="AN1377" s="10" t="s">
        <v>3886</v>
      </c>
      <c r="AO1377" s="10" t="s">
        <v>3887</v>
      </c>
      <c r="AP1377" s="6"/>
      <c r="AQ1377" s="10"/>
      <c r="AR1377" s="10" t="s">
        <v>8</v>
      </c>
      <c r="AS1377" s="10" t="s">
        <v>22</v>
      </c>
      <c r="AT1377" s="10" t="s">
        <v>10</v>
      </c>
      <c r="AU1377" s="10" t="s">
        <v>11</v>
      </c>
      <c r="AV1377" s="10"/>
      <c r="AW1377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'Rtpvirus' ,/*[subgenus]=*/NULL,/*[species]=*/ 'Escherichia virus IME253' ,/*[isType]=*/ '0' ,/*[exemplarAccessions]=*/ 'MK372342.1' ,/*[exemplarName]=*/ 'Enterobacteria phage vB_EcoS-IME253'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7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7" s="60" t="str">
        <f t="shared" ca="1" si="143"/>
        <v>/*[filename]=*/ 'ICTV MSL Release 35 2019 Changes.2.col_mapped.SQLinsert.xlsx' ,/*[sort]=*/ '1368'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7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7" s="60" t="str">
        <f t="shared" si="145"/>
        <v xml:space="preserve">,/*[subclass]=*/NULL,/*[order]=*/ 'Caudovirales' ,/*[suborder]=*/NULL,/*[family]=*/ 'Drexlerviridae' ,/*[subfamily]=*/ 'Braunvirinae' ,/*[genus]=*/ 'Rtpvirus' ,/*[subgenus]=*/NULL,/*[species]=*/ 'Escherichia virus IME253' ,/*[isType]=*/ '0' ,/*[exemplarAccessions]=*/ 'MK372342.1' ,/*[exemplarName]=*/ 'Enterobacteria phage vB_EcoS-IME253' ,/*[abbrev]=*/NULL,/*[exemplarIsolate]=*/NULL,/*[isComplete]=*/ 'CG' ,/*[molecule]=*/ 'dsDNA' </v>
      </c>
      <c r="BB1377" s="60" t="str">
        <f t="shared" si="146"/>
        <v xml:space="preserve">,/*[change]=*/ 'Create new' ,/*[rank]=*/ 'species' </v>
      </c>
    </row>
    <row r="1378" spans="1:54" x14ac:dyDescent="0.2">
      <c r="A13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8" s="14">
        <v>1369</v>
      </c>
      <c r="D1378" s="16" t="s">
        <v>3840</v>
      </c>
      <c r="E1378" s="14" t="s">
        <v>5871</v>
      </c>
      <c r="F1378" s="16" t="s">
        <v>5543</v>
      </c>
      <c r="G1378" s="24"/>
      <c r="H1378" s="24"/>
      <c r="I1378" s="24"/>
      <c r="J1378" s="24"/>
      <c r="K1378" s="24"/>
      <c r="L1378" s="24"/>
      <c r="M1378" s="24"/>
      <c r="N1378" s="24"/>
      <c r="O1378" s="24"/>
      <c r="P1378" s="24"/>
      <c r="Q1378" s="24"/>
      <c r="R1378" s="24"/>
      <c r="S1378" s="24"/>
      <c r="T1378" s="24"/>
      <c r="U1378" s="24"/>
      <c r="V1378" s="24"/>
      <c r="X1378" s="6"/>
      <c r="Y1378" s="6"/>
      <c r="Z1378" s="6"/>
      <c r="AA1378" s="6"/>
      <c r="AB1378" s="6"/>
      <c r="AC1378" s="6"/>
      <c r="AD1378" s="6"/>
      <c r="AE1378" s="6"/>
      <c r="AF1378" s="6" t="s">
        <v>247</v>
      </c>
      <c r="AG1378" s="6"/>
      <c r="AH1378" s="6" t="s">
        <v>3841</v>
      </c>
      <c r="AI1378" s="6" t="s">
        <v>3883</v>
      </c>
      <c r="AJ1378" s="6" t="s">
        <v>3888</v>
      </c>
      <c r="AK1378" s="6"/>
      <c r="AL1378" s="6"/>
      <c r="AM1378" s="6"/>
      <c r="AN1378" s="10"/>
      <c r="AO1378" s="10"/>
      <c r="AP1378" s="6"/>
      <c r="AQ1378" s="10"/>
      <c r="AR1378" s="10"/>
      <c r="AS1378" s="10"/>
      <c r="AT1378" s="10" t="s">
        <v>10</v>
      </c>
      <c r="AU1378" s="10" t="s">
        <v>13</v>
      </c>
      <c r="AV1378" s="10"/>
      <c r="AW1378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'Christensenvirus'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78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8" s="60" t="str">
        <f t="shared" ca="1" si="143"/>
        <v>/*[filename]=*/ 'ICTV MSL Release 35 2019 Changes.2.col_mapped.SQLinsert.xlsx' ,/*[sort]=*/ '1369'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8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8" s="60" t="str">
        <f t="shared" si="145"/>
        <v>,/*[subclass]=*/NULL,/*[order]=*/ 'Caudovirales' ,/*[suborder]=*/NULL,/*[family]=*/ 'Drexlerviridae' ,/*[subfamily]=*/ 'Braunvirinae' ,/*[genus]=*/ 'Christensenvirus' ,/*[subgenus]=*/NULL,/*[species]=*/NULL,/*[isType]=*/NULL,/*[exemplarAccessions]=*/NULL,/*[exemplarName]=*/NULL,/*[abbrev]=*/NULL,/*[exemplarIsolate]=*/NULL,/*[isComplete]=*/NULL,/*[molecule]=*/NULL</v>
      </c>
      <c r="BB1378" s="60" t="str">
        <f t="shared" si="146"/>
        <v xml:space="preserve">,/*[change]=*/ 'Create new' ,/*[rank]=*/ 'genus' </v>
      </c>
    </row>
    <row r="1379" spans="1:54" x14ac:dyDescent="0.2">
      <c r="A13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9" s="14">
        <v>1370</v>
      </c>
      <c r="D1379" s="16" t="s">
        <v>3840</v>
      </c>
      <c r="E1379" s="14" t="s">
        <v>5871</v>
      </c>
      <c r="F1379" s="16" t="s">
        <v>5543</v>
      </c>
      <c r="G1379" s="24"/>
      <c r="H1379" s="24"/>
      <c r="I1379" s="24"/>
      <c r="J1379" s="24"/>
      <c r="K1379" s="24"/>
      <c r="L1379" s="24"/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X1379" s="6"/>
      <c r="Y1379" s="6"/>
      <c r="Z1379" s="6"/>
      <c r="AA1379" s="6"/>
      <c r="AB1379" s="6"/>
      <c r="AC1379" s="6"/>
      <c r="AD1379" s="6"/>
      <c r="AE1379" s="6"/>
      <c r="AF1379" s="6" t="s">
        <v>247</v>
      </c>
      <c r="AG1379" s="6"/>
      <c r="AH1379" s="6" t="s">
        <v>3841</v>
      </c>
      <c r="AI1379" s="6" t="s">
        <v>3883</v>
      </c>
      <c r="AJ1379" s="6" t="s">
        <v>3888</v>
      </c>
      <c r="AK1379" s="6"/>
      <c r="AL1379" s="6" t="s">
        <v>3889</v>
      </c>
      <c r="AM1379" s="5">
        <v>1</v>
      </c>
      <c r="AN1379" s="10" t="s">
        <v>3886</v>
      </c>
      <c r="AO1379" s="10" t="s">
        <v>3890</v>
      </c>
      <c r="AP1379" s="6"/>
      <c r="AQ1379" s="10"/>
      <c r="AR1379" s="10" t="s">
        <v>8</v>
      </c>
      <c r="AS1379" s="10" t="s">
        <v>22</v>
      </c>
      <c r="AT1379" s="10" t="s">
        <v>19</v>
      </c>
      <c r="AU1379" s="10" t="s">
        <v>11</v>
      </c>
      <c r="AV1379" s="10"/>
      <c r="AW1379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'Christensenvirus' ,/*[subgenus]=*/NULL,/*[species]=*/ 'Escherichia virus IME542' ,/*[isType]=*/ '1' ,/*[exemplarAccessions]=*/ 'MK372342.1' ,/*[exemplarName]=*/ 'Escherichia phage vB_EcoS_IME542'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79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9" s="60" t="str">
        <f t="shared" ca="1" si="143"/>
        <v>/*[filename]=*/ 'ICTV MSL Release 35 2019 Changes.2.col_mapped.SQLinsert.xlsx' ,/*[sort]=*/ '1370'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9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9" s="60" t="str">
        <f t="shared" si="145"/>
        <v xml:space="preserve">,/*[subclass]=*/NULL,/*[order]=*/ 'Caudovirales' ,/*[suborder]=*/NULL,/*[family]=*/ 'Drexlerviridae' ,/*[subfamily]=*/ 'Braunvirinae' ,/*[genus]=*/ 'Christensenvirus' ,/*[subgenus]=*/NULL,/*[species]=*/ 'Escherichia virus IME542' ,/*[isType]=*/ '1' ,/*[exemplarAccessions]=*/ 'MK372342.1' ,/*[exemplarName]=*/ 'Escherichia phage vB_EcoS_IME542' ,/*[abbrev]=*/NULL,/*[exemplarIsolate]=*/NULL,/*[isComplete]=*/ 'CG' ,/*[molecule]=*/ 'dsDNA' </v>
      </c>
      <c r="BB1379" s="60" t="str">
        <f t="shared" si="146"/>
        <v xml:space="preserve">,/*[change]=*/ 'Create new; assign as type species' ,/*[rank]=*/ 'species' </v>
      </c>
    </row>
    <row r="1380" spans="1:54" x14ac:dyDescent="0.2">
      <c r="A13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0" s="14">
        <v>1371</v>
      </c>
      <c r="D1380" s="16" t="s">
        <v>3840</v>
      </c>
      <c r="E1380" s="14" t="s">
        <v>5871</v>
      </c>
      <c r="F1380" s="16" t="s">
        <v>5543</v>
      </c>
      <c r="G1380" s="24"/>
      <c r="H1380" s="24"/>
      <c r="I1380" s="24"/>
      <c r="J1380" s="24"/>
      <c r="K1380" s="24"/>
      <c r="L1380" s="24"/>
      <c r="M1380" s="24"/>
      <c r="N1380" s="24"/>
      <c r="O1380" s="24"/>
      <c r="P1380" s="24"/>
      <c r="Q1380" s="24"/>
      <c r="R1380" s="24"/>
      <c r="S1380" s="24"/>
      <c r="T1380" s="24"/>
      <c r="U1380" s="24"/>
      <c r="V1380" s="24"/>
      <c r="X1380" s="6"/>
      <c r="Y1380" s="6"/>
      <c r="Z1380" s="6"/>
      <c r="AA1380" s="6"/>
      <c r="AB1380" s="6"/>
      <c r="AC1380" s="6"/>
      <c r="AD1380" s="6"/>
      <c r="AE1380" s="6"/>
      <c r="AF1380" s="6" t="s">
        <v>247</v>
      </c>
      <c r="AG1380" s="6"/>
      <c r="AH1380" s="6" t="s">
        <v>3841</v>
      </c>
      <c r="AI1380" s="6" t="s">
        <v>3883</v>
      </c>
      <c r="AJ1380" s="6" t="s">
        <v>3891</v>
      </c>
      <c r="AK1380" s="6"/>
      <c r="AL1380" s="6"/>
      <c r="AM1380" s="6"/>
      <c r="AN1380" s="10"/>
      <c r="AO1380" s="10"/>
      <c r="AP1380" s="6"/>
      <c r="AQ1380" s="10"/>
      <c r="AR1380" s="10"/>
      <c r="AS1380" s="10"/>
      <c r="AT1380" s="10" t="s">
        <v>10</v>
      </c>
      <c r="AU1380" s="10" t="s">
        <v>13</v>
      </c>
      <c r="AV1380" s="10"/>
      <c r="AW1380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'Loudonvirus'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80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0" s="60" t="str">
        <f t="shared" ca="1" si="143"/>
        <v>/*[filename]=*/ 'ICTV MSL Release 35 2019 Changes.2.col_mapped.SQLinsert.xlsx' ,/*[sort]=*/ '1371'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0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0" s="60" t="str">
        <f t="shared" si="145"/>
        <v>,/*[subclass]=*/NULL,/*[order]=*/ 'Caudovirales' ,/*[suborder]=*/NULL,/*[family]=*/ 'Drexlerviridae' ,/*[subfamily]=*/ 'Braunvirinae' ,/*[genus]=*/ 'Loudonvirus' ,/*[subgenus]=*/NULL,/*[species]=*/NULL,/*[isType]=*/NULL,/*[exemplarAccessions]=*/NULL,/*[exemplarName]=*/NULL,/*[abbrev]=*/NULL,/*[exemplarIsolate]=*/NULL,/*[isComplete]=*/NULL,/*[molecule]=*/NULL</v>
      </c>
      <c r="BB1380" s="60" t="str">
        <f t="shared" si="146"/>
        <v xml:space="preserve">,/*[change]=*/ 'Create new' ,/*[rank]=*/ 'genus' </v>
      </c>
    </row>
    <row r="1381" spans="1:54" x14ac:dyDescent="0.2">
      <c r="A13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1" s="14">
        <v>1372</v>
      </c>
      <c r="D1381" s="16" t="s">
        <v>3840</v>
      </c>
      <c r="E1381" s="14" t="s">
        <v>5871</v>
      </c>
      <c r="F1381" s="16" t="s">
        <v>5543</v>
      </c>
      <c r="G1381" s="24"/>
      <c r="H1381" s="24"/>
      <c r="I1381" s="24"/>
      <c r="J1381" s="24"/>
      <c r="K1381" s="24"/>
      <c r="L1381" s="24"/>
      <c r="M1381" s="24"/>
      <c r="N1381" s="24"/>
      <c r="O1381" s="24"/>
      <c r="P1381" s="24"/>
      <c r="Q1381" s="24"/>
      <c r="R1381" s="24"/>
      <c r="S1381" s="24"/>
      <c r="T1381" s="24"/>
      <c r="U1381" s="24"/>
      <c r="V1381" s="24"/>
      <c r="X1381" s="6"/>
      <c r="Y1381" s="6"/>
      <c r="Z1381" s="6"/>
      <c r="AA1381" s="6"/>
      <c r="AB1381" s="6"/>
      <c r="AC1381" s="6"/>
      <c r="AD1381" s="6"/>
      <c r="AE1381" s="6"/>
      <c r="AF1381" s="6" t="s">
        <v>247</v>
      </c>
      <c r="AG1381" s="6"/>
      <c r="AH1381" s="6" t="s">
        <v>3841</v>
      </c>
      <c r="AI1381" s="6" t="s">
        <v>3883</v>
      </c>
      <c r="AJ1381" s="6" t="s">
        <v>3891</v>
      </c>
      <c r="AK1381" s="6"/>
      <c r="AL1381" s="6" t="s">
        <v>3892</v>
      </c>
      <c r="AM1381" s="5">
        <v>1</v>
      </c>
      <c r="AN1381" s="10" t="s">
        <v>3893</v>
      </c>
      <c r="AO1381" s="10" t="s">
        <v>3894</v>
      </c>
      <c r="AP1381" s="6"/>
      <c r="AQ1381" s="10"/>
      <c r="AR1381" s="10" t="s">
        <v>8</v>
      </c>
      <c r="AS1381" s="10" t="s">
        <v>22</v>
      </c>
      <c r="AT1381" s="10" t="s">
        <v>19</v>
      </c>
      <c r="AU1381" s="10" t="s">
        <v>11</v>
      </c>
      <c r="AV1381" s="10"/>
      <c r="AW1381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'Loudonvirus' ,/*[subgenus]=*/NULL,/*[species]=*/ 'Escherichia virus DTL' ,/*[isType]=*/ '1' ,/*[exemplarAccessions]=*/ 'MG050172.1' ,/*[exemplarName]=*/ 'Escherichia phage DTL'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81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1" s="60" t="str">
        <f t="shared" ca="1" si="143"/>
        <v>/*[filename]=*/ 'ICTV MSL Release 35 2019 Changes.2.col_mapped.SQLinsert.xlsx' ,/*[sort]=*/ '1372'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1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1" s="60" t="str">
        <f t="shared" si="145"/>
        <v xml:space="preserve">,/*[subclass]=*/NULL,/*[order]=*/ 'Caudovirales' ,/*[suborder]=*/NULL,/*[family]=*/ 'Drexlerviridae' ,/*[subfamily]=*/ 'Braunvirinae' ,/*[genus]=*/ 'Loudonvirus' ,/*[subgenus]=*/NULL,/*[species]=*/ 'Escherichia virus DTL' ,/*[isType]=*/ '1' ,/*[exemplarAccessions]=*/ 'MG050172.1' ,/*[exemplarName]=*/ 'Escherichia phage DTL' ,/*[abbrev]=*/NULL,/*[exemplarIsolate]=*/NULL,/*[isComplete]=*/ 'CG' ,/*[molecule]=*/ 'dsDNA' </v>
      </c>
      <c r="BB1381" s="60" t="str">
        <f t="shared" si="146"/>
        <v xml:space="preserve">,/*[change]=*/ 'Create new; assign as type species' ,/*[rank]=*/ 'species' </v>
      </c>
    </row>
    <row r="1382" spans="1:54" x14ac:dyDescent="0.2">
      <c r="A13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2" s="14">
        <v>1373</v>
      </c>
      <c r="D1382" s="16" t="s">
        <v>3840</v>
      </c>
      <c r="E1382" s="14" t="s">
        <v>5871</v>
      </c>
      <c r="F1382" s="16" t="s">
        <v>5543</v>
      </c>
      <c r="G1382" s="24"/>
      <c r="H1382" s="24"/>
      <c r="I1382" s="24"/>
      <c r="J1382" s="24"/>
      <c r="K1382" s="24"/>
      <c r="L1382" s="24"/>
      <c r="M1382" s="24"/>
      <c r="N1382" s="24"/>
      <c r="O1382" s="24"/>
      <c r="P1382" s="24"/>
      <c r="Q1382" s="24"/>
      <c r="R1382" s="24"/>
      <c r="S1382" s="24"/>
      <c r="T1382" s="24"/>
      <c r="U1382" s="24"/>
      <c r="V1382" s="24"/>
      <c r="X1382" s="6"/>
      <c r="Y1382" s="6"/>
      <c r="Z1382" s="6"/>
      <c r="AA1382" s="6"/>
      <c r="AB1382" s="6"/>
      <c r="AC1382" s="6"/>
      <c r="AD1382" s="6"/>
      <c r="AE1382" s="6"/>
      <c r="AF1382" s="6" t="s">
        <v>247</v>
      </c>
      <c r="AG1382" s="6"/>
      <c r="AH1382" s="6" t="s">
        <v>3841</v>
      </c>
      <c r="AI1382" s="6" t="s">
        <v>3883</v>
      </c>
      <c r="AJ1382" s="6" t="s">
        <v>3895</v>
      </c>
      <c r="AK1382" s="6"/>
      <c r="AL1382" s="6"/>
      <c r="AM1382" s="6"/>
      <c r="AN1382" s="10"/>
      <c r="AO1382" s="10"/>
      <c r="AP1382" s="6"/>
      <c r="AQ1382" s="10"/>
      <c r="AR1382" s="10"/>
      <c r="AS1382" s="10"/>
      <c r="AT1382" s="10" t="s">
        <v>10</v>
      </c>
      <c r="AU1382" s="10" t="s">
        <v>13</v>
      </c>
      <c r="AV1382" s="10"/>
      <c r="AW1382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'Guelphvirus'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82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2" s="60" t="str">
        <f t="shared" ca="1" si="143"/>
        <v>/*[filename]=*/ 'ICTV MSL Release 35 2019 Changes.2.col_mapped.SQLinsert.xlsx' ,/*[sort]=*/ '1373'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2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2" s="60" t="str">
        <f t="shared" si="145"/>
        <v>,/*[subclass]=*/NULL,/*[order]=*/ 'Caudovirales' ,/*[suborder]=*/NULL,/*[family]=*/ 'Drexlerviridae' ,/*[subfamily]=*/ 'Braunvirinae' ,/*[genus]=*/ 'Guelphvirus' ,/*[subgenus]=*/NULL,/*[species]=*/NULL,/*[isType]=*/NULL,/*[exemplarAccessions]=*/NULL,/*[exemplarName]=*/NULL,/*[abbrev]=*/NULL,/*[exemplarIsolate]=*/NULL,/*[isComplete]=*/NULL,/*[molecule]=*/NULL</v>
      </c>
      <c r="BB1382" s="60" t="str">
        <f t="shared" si="146"/>
        <v xml:space="preserve">,/*[change]=*/ 'Create new' ,/*[rank]=*/ 'genus' </v>
      </c>
    </row>
    <row r="1383" spans="1:54" x14ac:dyDescent="0.2">
      <c r="A13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3" s="14">
        <v>1374</v>
      </c>
      <c r="D1383" s="16" t="s">
        <v>3840</v>
      </c>
      <c r="E1383" s="14" t="s">
        <v>5871</v>
      </c>
      <c r="F1383" s="16" t="s">
        <v>5543</v>
      </c>
      <c r="G1383" s="24"/>
      <c r="H1383" s="24"/>
      <c r="I1383" s="24"/>
      <c r="J1383" s="24"/>
      <c r="K1383" s="24"/>
      <c r="L1383" s="24"/>
      <c r="M1383" s="24"/>
      <c r="N1383" s="24"/>
      <c r="O1383" s="24" t="s">
        <v>247</v>
      </c>
      <c r="P1383" s="24"/>
      <c r="Q1383" s="24" t="s">
        <v>248</v>
      </c>
      <c r="R1383" s="24" t="s">
        <v>3859</v>
      </c>
      <c r="S1383" s="24" t="s">
        <v>3884</v>
      </c>
      <c r="T1383" s="24"/>
      <c r="U1383" s="24" t="s">
        <v>3896</v>
      </c>
      <c r="V1383" s="24"/>
      <c r="X1383" s="6"/>
      <c r="Y1383" s="6"/>
      <c r="Z1383" s="6"/>
      <c r="AA1383" s="6"/>
      <c r="AB1383" s="6"/>
      <c r="AC1383" s="6"/>
      <c r="AD1383" s="6"/>
      <c r="AE1383" s="6"/>
      <c r="AF1383" s="6" t="s">
        <v>247</v>
      </c>
      <c r="AG1383" s="6"/>
      <c r="AH1383" s="6" t="s">
        <v>3841</v>
      </c>
      <c r="AI1383" s="6" t="s">
        <v>3883</v>
      </c>
      <c r="AJ1383" s="6" t="s">
        <v>3895</v>
      </c>
      <c r="AK1383" s="6"/>
      <c r="AL1383" s="6" t="s">
        <v>3896</v>
      </c>
      <c r="AM1383" s="5">
        <v>1</v>
      </c>
      <c r="AN1383" s="12" t="s">
        <v>3897</v>
      </c>
      <c r="AO1383" s="10" t="s">
        <v>3898</v>
      </c>
      <c r="AP1383" s="10"/>
      <c r="AQ1383" s="10"/>
      <c r="AR1383" s="10" t="s">
        <v>8</v>
      </c>
      <c r="AS1383" s="10" t="s">
        <v>22</v>
      </c>
      <c r="AT1383" s="10" t="s">
        <v>5246</v>
      </c>
      <c r="AU1383" s="10" t="s">
        <v>11</v>
      </c>
      <c r="AV1383" s="10"/>
      <c r="AW1383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'Rtpvirus' ,/*[srcSubgenus]=*/NULL,/*[srcSpecies]=*/ 'Escherichia virus ACGM12' 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'Guelphvirus' ,/*[subgenus]=*/NULL,/*[species]=*/ 'Escherichia virus ACGM12' ,/*[isType]=*/ '1' ,/*[exemplarAccessions]=*/ 'JN986845.1' ,/*[exemplarName]=*/ 'Escherichia phage vB_EcoS_ACG-M12'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383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3" s="60" t="str">
        <f t="shared" ca="1" si="143"/>
        <v xml:space="preserve">/*[filename]=*/ 'ICTV MSL Release 35 2019 Changes.2.col_mapped.SQLinsert.xlsx' ,/*[sort]=*/ '1374'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83" s="60" t="str">
        <f t="shared" si="144"/>
        <v>,/*[srcSubOrder]=*/NULL,/*[srcFamily]=*/ 'Siphoviridae' ,/*[srcSubFamily]=*/ 'Tunavirinae' ,/*[srcGenus]=*/ 'Rtpvirus' ,/*[srcSubgenus]=*/NULL,/*[srcSpecies]=*/ 'Escherichia virus ACGM12' ,/*[srcIstype]=*/NULL,/*[empty1]=*/NULL,/*[realm]=*/NULL,/*[subrealm]=*/NULL,/*[kingdom]=*/NULL,/*[subkingdom]=*/NULL,/*[phylum]=*/NULL,/*[Subphylum]=*/NULL,/*[class]=*/NULL</v>
      </c>
      <c r="BA1383" s="60" t="str">
        <f t="shared" si="145"/>
        <v xml:space="preserve">,/*[subclass]=*/NULL,/*[order]=*/ 'Caudovirales' ,/*[suborder]=*/NULL,/*[family]=*/ 'Drexlerviridae' ,/*[subfamily]=*/ 'Braunvirinae' ,/*[genus]=*/ 'Guelphvirus' ,/*[subgenus]=*/NULL,/*[species]=*/ 'Escherichia virus ACGM12' ,/*[isType]=*/ '1' ,/*[exemplarAccessions]=*/ 'JN986845.1' ,/*[exemplarName]=*/ 'Escherichia phage vB_EcoS_ACG-M12' ,/*[abbrev]=*/NULL,/*[exemplarIsolate]=*/NULL,/*[isComplete]=*/ 'CG' ,/*[molecule]=*/ 'dsDNA' </v>
      </c>
      <c r="BB1383" s="60" t="str">
        <f t="shared" si="146"/>
        <v xml:space="preserve">,/*[change]=*/ 'Move; assign as type species' ,/*[rank]=*/ 'species' </v>
      </c>
    </row>
    <row r="1384" spans="1:54" x14ac:dyDescent="0.2">
      <c r="A13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4" s="14">
        <v>1375</v>
      </c>
      <c r="D1384" s="16" t="s">
        <v>3840</v>
      </c>
      <c r="E1384" s="14" t="s">
        <v>5871</v>
      </c>
      <c r="F1384" s="16" t="s">
        <v>5543</v>
      </c>
      <c r="G1384" s="24"/>
      <c r="H1384" s="24"/>
      <c r="I1384" s="24"/>
      <c r="J1384" s="24"/>
      <c r="K1384" s="24"/>
      <c r="L1384" s="24"/>
      <c r="M1384" s="24"/>
      <c r="N1384" s="24"/>
      <c r="O1384" s="24"/>
      <c r="P1384" s="24"/>
      <c r="Q1384" s="24"/>
      <c r="R1384" s="24"/>
      <c r="S1384" s="24"/>
      <c r="T1384" s="24"/>
      <c r="U1384" s="24"/>
      <c r="V1384" s="24"/>
      <c r="X1384" s="6"/>
      <c r="Y1384" s="6"/>
      <c r="Z1384" s="6"/>
      <c r="AA1384" s="6"/>
      <c r="AB1384" s="6"/>
      <c r="AC1384" s="6"/>
      <c r="AD1384" s="6"/>
      <c r="AE1384" s="6"/>
      <c r="AF1384" s="6" t="s">
        <v>247</v>
      </c>
      <c r="AG1384" s="6"/>
      <c r="AH1384" s="6" t="s">
        <v>3841</v>
      </c>
      <c r="AI1384" s="6" t="s">
        <v>3883</v>
      </c>
      <c r="AJ1384" s="6" t="s">
        <v>3895</v>
      </c>
      <c r="AK1384" s="6"/>
      <c r="AL1384" s="6" t="s">
        <v>3899</v>
      </c>
      <c r="AM1384" s="5">
        <v>0</v>
      </c>
      <c r="AN1384" s="12" t="s">
        <v>3900</v>
      </c>
      <c r="AO1384" s="10" t="s">
        <v>3901</v>
      </c>
      <c r="AP1384" s="10"/>
      <c r="AQ1384" s="10"/>
      <c r="AR1384" s="10" t="s">
        <v>8</v>
      </c>
      <c r="AS1384" s="10" t="s">
        <v>22</v>
      </c>
      <c r="AT1384" s="10" t="s">
        <v>10</v>
      </c>
      <c r="AU1384" s="10" t="s">
        <v>11</v>
      </c>
      <c r="AV1384" s="10"/>
      <c r="AW1384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'Guelphvirus' ,/*[subgenus]=*/NULL,/*[species]=*/ 'Escherichia virus EC3a' ,/*[isType]=*/ '0' ,/*[exemplarAccessions]=*/ 'KY398841.1' ,/*[exemplarName]=*/ 'Escherichia phage vB_Ecos_CEB_EC3a'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84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4" s="60" t="str">
        <f t="shared" ca="1" si="143"/>
        <v>/*[filename]=*/ 'ICTV MSL Release 35 2019 Changes.2.col_mapped.SQLinsert.xlsx' ,/*[sort]=*/ '1375'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4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4" s="60" t="str">
        <f t="shared" si="145"/>
        <v xml:space="preserve">,/*[subclass]=*/NULL,/*[order]=*/ 'Caudovirales' ,/*[suborder]=*/NULL,/*[family]=*/ 'Drexlerviridae' ,/*[subfamily]=*/ 'Braunvirinae' ,/*[genus]=*/ 'Guelphvirus' ,/*[subgenus]=*/NULL,/*[species]=*/ 'Escherichia virus EC3a' ,/*[isType]=*/ '0' ,/*[exemplarAccessions]=*/ 'KY398841.1' ,/*[exemplarName]=*/ 'Escherichia phage vB_Ecos_CEB_EC3a' ,/*[abbrev]=*/NULL,/*[exemplarIsolate]=*/NULL,/*[isComplete]=*/ 'CG' ,/*[molecule]=*/ 'dsDNA' </v>
      </c>
      <c r="BB1384" s="60" t="str">
        <f t="shared" si="146"/>
        <v xml:space="preserve">,/*[change]=*/ 'Create new' ,/*[rank]=*/ 'species' </v>
      </c>
    </row>
    <row r="1385" spans="1:54" x14ac:dyDescent="0.2">
      <c r="A13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5" s="14">
        <v>1376</v>
      </c>
      <c r="D1385" s="16" t="s">
        <v>3840</v>
      </c>
      <c r="E1385" s="14" t="s">
        <v>5871</v>
      </c>
      <c r="F1385" s="16" t="s">
        <v>5543</v>
      </c>
      <c r="G1385" s="24"/>
      <c r="H1385" s="24"/>
      <c r="I1385" s="24"/>
      <c r="J1385" s="24"/>
      <c r="K1385" s="24"/>
      <c r="L1385" s="24"/>
      <c r="M1385" s="24"/>
      <c r="N1385" s="24"/>
      <c r="O1385" s="24"/>
      <c r="P1385" s="24"/>
      <c r="Q1385" s="24"/>
      <c r="R1385" s="24"/>
      <c r="S1385" s="24"/>
      <c r="T1385" s="24"/>
      <c r="U1385" s="24"/>
      <c r="V1385" s="24"/>
      <c r="X1385" s="6"/>
      <c r="Y1385" s="6"/>
      <c r="Z1385" s="6"/>
      <c r="AA1385" s="6"/>
      <c r="AB1385" s="6"/>
      <c r="AC1385" s="6"/>
      <c r="AD1385" s="6"/>
      <c r="AE1385" s="6"/>
      <c r="AF1385" s="6" t="s">
        <v>247</v>
      </c>
      <c r="AG1385" s="6"/>
      <c r="AH1385" s="6" t="s">
        <v>3841</v>
      </c>
      <c r="AI1385" s="6" t="s">
        <v>3902</v>
      </c>
      <c r="AJ1385" s="6"/>
      <c r="AK1385" s="6"/>
      <c r="AL1385" s="6"/>
      <c r="AM1385" s="6"/>
      <c r="AN1385" s="12"/>
      <c r="AO1385" s="10"/>
      <c r="AP1385" s="10"/>
      <c r="AQ1385" s="10"/>
      <c r="AR1385" s="10"/>
      <c r="AS1385" s="10"/>
      <c r="AT1385" s="10" t="s">
        <v>10</v>
      </c>
      <c r="AU1385" s="10" t="s">
        <v>33</v>
      </c>
      <c r="AV1385" s="10"/>
      <c r="AW1385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85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5" s="60" t="str">
        <f t="shared" ca="1" si="143"/>
        <v>/*[filename]=*/ 'ICTV MSL Release 35 2019 Changes.2.col_mapped.SQLinsert.xlsx' ,/*[sort]=*/ '1376'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5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5" s="60" t="str">
        <f t="shared" si="145"/>
        <v>,/*[subclass]=*/NULL,/*[order]=*/ 'Caudovirales' ,/*[suborder]=*/NULL,/*[family]=*/ 'Drexlerviridae' ,/*[subfamily]=*/ 'Rogunavirinae' ,/*[genus]=*/NULL,/*[subgenus]=*/NULL,/*[species]=*/NULL,/*[isType]=*/NULL,/*[exemplarAccessions]=*/NULL,/*[exemplarName]=*/NULL,/*[abbrev]=*/NULL,/*[exemplarIsolate]=*/NULL,/*[isComplete]=*/NULL,/*[molecule]=*/NULL</v>
      </c>
      <c r="BB1385" s="60" t="str">
        <f t="shared" si="146"/>
        <v xml:space="preserve">,/*[change]=*/ 'Create new' ,/*[rank]=*/ 'subfamily' </v>
      </c>
    </row>
    <row r="1386" spans="1:54" x14ac:dyDescent="0.2">
      <c r="A13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6" s="14">
        <v>1377</v>
      </c>
      <c r="D1386" s="16" t="s">
        <v>3840</v>
      </c>
      <c r="E1386" s="14" t="s">
        <v>5871</v>
      </c>
      <c r="F1386" s="16" t="s">
        <v>5543</v>
      </c>
      <c r="G1386" s="24"/>
      <c r="H1386" s="24"/>
      <c r="I1386" s="24"/>
      <c r="J1386" s="24"/>
      <c r="K1386" s="24"/>
      <c r="L1386" s="24"/>
      <c r="M1386" s="24"/>
      <c r="N1386" s="24"/>
      <c r="O1386" s="24" t="s">
        <v>247</v>
      </c>
      <c r="P1386" s="24"/>
      <c r="Q1386" s="24" t="s">
        <v>248</v>
      </c>
      <c r="R1386" s="24" t="s">
        <v>3859</v>
      </c>
      <c r="S1386" s="24" t="s">
        <v>3903</v>
      </c>
      <c r="T1386" s="24"/>
      <c r="U1386" s="24"/>
      <c r="V1386" s="24"/>
      <c r="X1386" s="6"/>
      <c r="Y1386" s="6"/>
      <c r="Z1386" s="6"/>
      <c r="AA1386" s="6"/>
      <c r="AB1386" s="6"/>
      <c r="AC1386" s="6"/>
      <c r="AD1386" s="6"/>
      <c r="AE1386" s="6"/>
      <c r="AF1386" s="6" t="s">
        <v>247</v>
      </c>
      <c r="AG1386" s="6"/>
      <c r="AH1386" s="6" t="s">
        <v>3841</v>
      </c>
      <c r="AI1386" s="6" t="s">
        <v>3902</v>
      </c>
      <c r="AJ1386" s="6" t="s">
        <v>3903</v>
      </c>
      <c r="AK1386" s="6"/>
      <c r="AL1386" s="6"/>
      <c r="AM1386" s="6"/>
      <c r="AN1386" s="12"/>
      <c r="AO1386" s="10"/>
      <c r="AP1386" s="10"/>
      <c r="AQ1386" s="10"/>
      <c r="AR1386" s="10"/>
      <c r="AS1386" s="10"/>
      <c r="AT1386" s="10" t="s">
        <v>32</v>
      </c>
      <c r="AU1386" s="10" t="s">
        <v>13</v>
      </c>
      <c r="AV1386" s="10"/>
      <c r="AW1386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'Rogunavirus'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'Rogunavirus'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86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6" s="60" t="str">
        <f t="shared" ca="1" si="143"/>
        <v xml:space="preserve">/*[filename]=*/ 'ICTV MSL Release 35 2019 Changes.2.col_mapped.SQLinsert.xlsx' ,/*[sort]=*/ '1377'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86" s="60" t="str">
        <f t="shared" si="144"/>
        <v>,/*[srcSubOrder]=*/NULL,/*[srcFamily]=*/ 'Siphoviridae' ,/*[srcSubFamily]=*/ 'Tunavirinae' ,/*[srcGenus]=*/ 'Rogunavirus' ,/*[srcSubgenus]=*/NULL,/*[srcSpecies]=*/NULL,/*[srcIstype]=*/NULL,/*[empty1]=*/NULL,/*[realm]=*/NULL,/*[subrealm]=*/NULL,/*[kingdom]=*/NULL,/*[subkingdom]=*/NULL,/*[phylum]=*/NULL,/*[Subphylum]=*/NULL,/*[class]=*/NULL</v>
      </c>
      <c r="BA1386" s="60" t="str">
        <f t="shared" si="145"/>
        <v>,/*[subclass]=*/NULL,/*[order]=*/ 'Caudovirales' ,/*[suborder]=*/NULL,/*[family]=*/ 'Drexlerviridae' ,/*[subfamily]=*/ 'Rogunavirinae' ,/*[genus]=*/ 'Rogunavirus' ,/*[subgenus]=*/NULL,/*[species]=*/NULL,/*[isType]=*/NULL,/*[exemplarAccessions]=*/NULL,/*[exemplarName]=*/NULL,/*[abbrev]=*/NULL,/*[exemplarIsolate]=*/NULL,/*[isComplete]=*/NULL,/*[molecule]=*/NULL</v>
      </c>
      <c r="BB1386" s="60" t="str">
        <f t="shared" si="146"/>
        <v xml:space="preserve">,/*[change]=*/ 'Move' ,/*[rank]=*/ 'genus' </v>
      </c>
    </row>
    <row r="1387" spans="1:54" x14ac:dyDescent="0.2">
      <c r="A13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7" s="14">
        <v>1378</v>
      </c>
      <c r="D1387" s="16" t="s">
        <v>3840</v>
      </c>
      <c r="E1387" s="14" t="s">
        <v>5871</v>
      </c>
      <c r="F1387" s="16" t="s">
        <v>5543</v>
      </c>
      <c r="G1387" s="24"/>
      <c r="H1387" s="24"/>
      <c r="I1387" s="24"/>
      <c r="J1387" s="24"/>
      <c r="K1387" s="24"/>
      <c r="L1387" s="24"/>
      <c r="M1387" s="24"/>
      <c r="N1387" s="24"/>
      <c r="O1387" s="24"/>
      <c r="P1387" s="24"/>
      <c r="Q1387" s="24"/>
      <c r="R1387" s="24"/>
      <c r="S1387" s="24"/>
      <c r="T1387" s="24"/>
      <c r="U1387" s="24"/>
      <c r="V1387" s="24"/>
      <c r="X1387" s="6"/>
      <c r="Y1387" s="6"/>
      <c r="Z1387" s="6"/>
      <c r="AA1387" s="6"/>
      <c r="AB1387" s="6"/>
      <c r="AC1387" s="6"/>
      <c r="AD1387" s="6"/>
      <c r="AE1387" s="6"/>
      <c r="AF1387" s="6" t="s">
        <v>247</v>
      </c>
      <c r="AG1387" s="6"/>
      <c r="AH1387" s="6" t="s">
        <v>3841</v>
      </c>
      <c r="AI1387" s="6" t="s">
        <v>3902</v>
      </c>
      <c r="AJ1387" s="6" t="s">
        <v>3903</v>
      </c>
      <c r="AK1387" s="6"/>
      <c r="AL1387" s="6" t="s">
        <v>3904</v>
      </c>
      <c r="AM1387" s="5">
        <v>0</v>
      </c>
      <c r="AN1387" s="12" t="s">
        <v>3905</v>
      </c>
      <c r="AO1387" s="10" t="s">
        <v>3906</v>
      </c>
      <c r="AP1387" s="10"/>
      <c r="AQ1387" s="10"/>
      <c r="AR1387" s="10" t="s">
        <v>8</v>
      </c>
      <c r="AS1387" s="10" t="s">
        <v>22</v>
      </c>
      <c r="AT1387" s="10" t="s">
        <v>10</v>
      </c>
      <c r="AU1387" s="10" t="s">
        <v>11</v>
      </c>
      <c r="AV1387" s="10"/>
      <c r="AW1387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'Rogunavirus' ,/*[subgenus]=*/NULL,/*[species]=*/ 'Escherichia virus phiJLA23' ,/*[isType]=*/ '0' ,/*[exemplarAccessions]=*/ 'KC333879.1' ,/*[exemplarName]=*/ 'Enterobacteria phage phiJLA23'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87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7" s="60" t="str">
        <f t="shared" ca="1" si="143"/>
        <v>/*[filename]=*/ 'ICTV MSL Release 35 2019 Changes.2.col_mapped.SQLinsert.xlsx' ,/*[sort]=*/ '1378'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7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7" s="60" t="str">
        <f t="shared" si="145"/>
        <v xml:space="preserve">,/*[subclass]=*/NULL,/*[order]=*/ 'Caudovirales' ,/*[suborder]=*/NULL,/*[family]=*/ 'Drexlerviridae' ,/*[subfamily]=*/ 'Rogunavirinae' ,/*[genus]=*/ 'Rogunavirus' ,/*[subgenus]=*/NULL,/*[species]=*/ 'Escherichia virus phiJLA23' ,/*[isType]=*/ '0' ,/*[exemplarAccessions]=*/ 'KC333879.1' ,/*[exemplarName]=*/ 'Enterobacteria phage phiJLA23' ,/*[abbrev]=*/NULL,/*[exemplarIsolate]=*/NULL,/*[isComplete]=*/ 'CG' ,/*[molecule]=*/ 'dsDNA' </v>
      </c>
      <c r="BB1387" s="60" t="str">
        <f t="shared" si="146"/>
        <v xml:space="preserve">,/*[change]=*/ 'Create new' ,/*[rank]=*/ 'species' </v>
      </c>
    </row>
    <row r="1388" spans="1:54" x14ac:dyDescent="0.2">
      <c r="A13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8" s="14">
        <v>1379</v>
      </c>
      <c r="D1388" s="16" t="s">
        <v>3840</v>
      </c>
      <c r="E1388" s="14" t="s">
        <v>5871</v>
      </c>
      <c r="F1388" s="16" t="s">
        <v>5543</v>
      </c>
      <c r="G1388" s="24"/>
      <c r="H1388" s="24"/>
      <c r="I1388" s="24"/>
      <c r="J1388" s="24"/>
      <c r="K1388" s="24"/>
      <c r="L1388" s="24"/>
      <c r="M1388" s="24"/>
      <c r="N1388" s="24"/>
      <c r="O1388" s="24"/>
      <c r="P1388" s="24"/>
      <c r="Q1388" s="24"/>
      <c r="R1388" s="24"/>
      <c r="S1388" s="24"/>
      <c r="T1388" s="24"/>
      <c r="U1388" s="24"/>
      <c r="V1388" s="24"/>
      <c r="X1388" s="6"/>
      <c r="Y1388" s="6"/>
      <c r="Z1388" s="6"/>
      <c r="AA1388" s="6"/>
      <c r="AB1388" s="6"/>
      <c r="AC1388" s="6"/>
      <c r="AD1388" s="6"/>
      <c r="AE1388" s="6"/>
      <c r="AF1388" s="6" t="s">
        <v>247</v>
      </c>
      <c r="AG1388" s="6"/>
      <c r="AH1388" s="6" t="s">
        <v>3841</v>
      </c>
      <c r="AI1388" s="6" t="s">
        <v>3902</v>
      </c>
      <c r="AJ1388" s="6" t="s">
        <v>3907</v>
      </c>
      <c r="AK1388" s="6"/>
      <c r="AL1388" s="6"/>
      <c r="AM1388" s="6"/>
      <c r="AN1388" s="10"/>
      <c r="AO1388" s="10"/>
      <c r="AP1388" s="10"/>
      <c r="AQ1388" s="10"/>
      <c r="AR1388" s="10"/>
      <c r="AS1388" s="10"/>
      <c r="AT1388" s="10" t="s">
        <v>10</v>
      </c>
      <c r="AU1388" s="10" t="s">
        <v>13</v>
      </c>
      <c r="AV1388" s="10"/>
      <c r="AW1388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'Eastlansingvirus'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88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8" s="60" t="str">
        <f t="shared" ca="1" si="143"/>
        <v>/*[filename]=*/ 'ICTV MSL Release 35 2019 Changes.2.col_mapped.SQLinsert.xlsx' ,/*[sort]=*/ '1379'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8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8" s="60" t="str">
        <f t="shared" si="145"/>
        <v>,/*[subclass]=*/NULL,/*[order]=*/ 'Caudovirales' ,/*[suborder]=*/NULL,/*[family]=*/ 'Drexlerviridae' ,/*[subfamily]=*/ 'Rogunavirinae' ,/*[genus]=*/ 'Eastlansingvirus' ,/*[subgenus]=*/NULL,/*[species]=*/NULL,/*[isType]=*/NULL,/*[exemplarAccessions]=*/NULL,/*[exemplarName]=*/NULL,/*[abbrev]=*/NULL,/*[exemplarIsolate]=*/NULL,/*[isComplete]=*/NULL,/*[molecule]=*/NULL</v>
      </c>
      <c r="BB1388" s="60" t="str">
        <f t="shared" si="146"/>
        <v xml:space="preserve">,/*[change]=*/ 'Create new' ,/*[rank]=*/ 'genus' </v>
      </c>
    </row>
    <row r="1389" spans="1:54" x14ac:dyDescent="0.2">
      <c r="A13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9" s="14">
        <v>1380</v>
      </c>
      <c r="D1389" s="16" t="s">
        <v>3840</v>
      </c>
      <c r="E1389" s="14" t="s">
        <v>5871</v>
      </c>
      <c r="F1389" s="16" t="s">
        <v>5543</v>
      </c>
      <c r="G1389" s="24"/>
      <c r="H1389" s="24"/>
      <c r="I1389" s="24"/>
      <c r="J1389" s="24"/>
      <c r="K1389" s="24"/>
      <c r="L1389" s="24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X1389" s="6"/>
      <c r="Y1389" s="6"/>
      <c r="Z1389" s="6"/>
      <c r="AA1389" s="6"/>
      <c r="AB1389" s="6"/>
      <c r="AC1389" s="6"/>
      <c r="AD1389" s="6"/>
      <c r="AE1389" s="6"/>
      <c r="AF1389" s="6" t="s">
        <v>247</v>
      </c>
      <c r="AG1389" s="6"/>
      <c r="AH1389" s="6" t="s">
        <v>3841</v>
      </c>
      <c r="AI1389" s="6" t="s">
        <v>3902</v>
      </c>
      <c r="AJ1389" s="6" t="s">
        <v>3907</v>
      </c>
      <c r="AK1389" s="6"/>
      <c r="AL1389" s="6" t="s">
        <v>3908</v>
      </c>
      <c r="AM1389" s="5">
        <v>1</v>
      </c>
      <c r="AN1389" s="12" t="s">
        <v>3909</v>
      </c>
      <c r="AO1389" s="10" t="s">
        <v>3910</v>
      </c>
      <c r="AP1389" s="10"/>
      <c r="AQ1389" s="10"/>
      <c r="AR1389" s="10" t="s">
        <v>8</v>
      </c>
      <c r="AS1389" s="10" t="s">
        <v>22</v>
      </c>
      <c r="AT1389" s="10" t="s">
        <v>19</v>
      </c>
      <c r="AU1389" s="10" t="s">
        <v>11</v>
      </c>
      <c r="AV1389" s="10"/>
      <c r="AW1389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'Eastlansingvirus' ,/*[subgenus]=*/NULL,/*[species]=*/ 'Shigella virus Sf12' ,/*[isType]=*/ '1' ,/*[exemplarAccessions]=*/ 'MF158039.1' ,/*[exemplarName]=*/ 'Shigella phage Sf12'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89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9" s="60" t="str">
        <f t="shared" ca="1" si="143"/>
        <v>/*[filename]=*/ 'ICTV MSL Release 35 2019 Changes.2.col_mapped.SQLinsert.xlsx' ,/*[sort]=*/ '1380'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9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9" s="60" t="str">
        <f t="shared" si="145"/>
        <v xml:space="preserve">,/*[subclass]=*/NULL,/*[order]=*/ 'Caudovirales' ,/*[suborder]=*/NULL,/*[family]=*/ 'Drexlerviridae' ,/*[subfamily]=*/ 'Rogunavirinae' ,/*[genus]=*/ 'Eastlansingvirus' ,/*[subgenus]=*/NULL,/*[species]=*/ 'Shigella virus Sf12' ,/*[isType]=*/ '1' ,/*[exemplarAccessions]=*/ 'MF158039.1' ,/*[exemplarName]=*/ 'Shigella phage Sf12' ,/*[abbrev]=*/NULL,/*[exemplarIsolate]=*/NULL,/*[isComplete]=*/ 'CG' ,/*[molecule]=*/ 'dsDNA' </v>
      </c>
      <c r="BB1389" s="60" t="str">
        <f t="shared" si="146"/>
        <v xml:space="preserve">,/*[change]=*/ 'Create new; assign as type species' ,/*[rank]=*/ 'species' </v>
      </c>
    </row>
    <row r="1390" spans="1:54" x14ac:dyDescent="0.2">
      <c r="A13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0" s="14">
        <v>1381</v>
      </c>
      <c r="D1390" s="16" t="s">
        <v>3840</v>
      </c>
      <c r="E1390" s="14" t="s">
        <v>5871</v>
      </c>
      <c r="F1390" s="16" t="s">
        <v>5543</v>
      </c>
      <c r="G1390" s="24"/>
      <c r="H1390" s="24"/>
      <c r="I1390" s="24"/>
      <c r="J1390" s="24"/>
      <c r="K1390" s="24"/>
      <c r="L1390" s="24"/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X1390" s="6"/>
      <c r="Y1390" s="6"/>
      <c r="Z1390" s="6"/>
      <c r="AA1390" s="6"/>
      <c r="AB1390" s="6"/>
      <c r="AC1390" s="6"/>
      <c r="AD1390" s="6"/>
      <c r="AE1390" s="6"/>
      <c r="AF1390" s="6" t="s">
        <v>247</v>
      </c>
      <c r="AG1390" s="6"/>
      <c r="AH1390" s="6" t="s">
        <v>3841</v>
      </c>
      <c r="AI1390" s="6" t="s">
        <v>3902</v>
      </c>
      <c r="AJ1390" s="6" t="s">
        <v>3911</v>
      </c>
      <c r="AK1390" s="6"/>
      <c r="AL1390" s="6"/>
      <c r="AM1390" s="6"/>
      <c r="AN1390" s="12"/>
      <c r="AO1390" s="10"/>
      <c r="AP1390" s="10"/>
      <c r="AQ1390" s="10"/>
      <c r="AR1390" s="10"/>
      <c r="AS1390" s="10"/>
      <c r="AT1390" s="10" t="s">
        <v>10</v>
      </c>
      <c r="AU1390" s="10" t="s">
        <v>13</v>
      </c>
      <c r="AV1390" s="10"/>
      <c r="AW1390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'Wilsonroadvirus'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90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0" s="60" t="str">
        <f t="shared" ca="1" si="143"/>
        <v>/*[filename]=*/ 'ICTV MSL Release 35 2019 Changes.2.col_mapped.SQLinsert.xlsx' ,/*[sort]=*/ '1381'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0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0" s="60" t="str">
        <f t="shared" si="145"/>
        <v>,/*[subclass]=*/NULL,/*[order]=*/ 'Caudovirales' ,/*[suborder]=*/NULL,/*[family]=*/ 'Drexlerviridae' ,/*[subfamily]=*/ 'Rogunavirinae' ,/*[genus]=*/ 'Wilsonroadvirus' ,/*[subgenus]=*/NULL,/*[species]=*/NULL,/*[isType]=*/NULL,/*[exemplarAccessions]=*/NULL,/*[exemplarName]=*/NULL,/*[abbrev]=*/NULL,/*[exemplarIsolate]=*/NULL,/*[isComplete]=*/NULL,/*[molecule]=*/NULL</v>
      </c>
      <c r="BB1390" s="60" t="str">
        <f t="shared" si="146"/>
        <v xml:space="preserve">,/*[change]=*/ 'Create new' ,/*[rank]=*/ 'genus' </v>
      </c>
    </row>
    <row r="1391" spans="1:54" x14ac:dyDescent="0.2">
      <c r="A13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1" s="14">
        <v>1382</v>
      </c>
      <c r="D1391" s="16" t="s">
        <v>3840</v>
      </c>
      <c r="E1391" s="14" t="s">
        <v>5871</v>
      </c>
      <c r="F1391" s="16" t="s">
        <v>5543</v>
      </c>
      <c r="G1391" s="24"/>
      <c r="H1391" s="24"/>
      <c r="I1391" s="24"/>
      <c r="J1391" s="24"/>
      <c r="K1391" s="24"/>
      <c r="L1391" s="24"/>
      <c r="M1391" s="24"/>
      <c r="N1391" s="24"/>
      <c r="O1391" s="24"/>
      <c r="P1391" s="24"/>
      <c r="Q1391" s="24"/>
      <c r="R1391" s="24"/>
      <c r="S1391" s="24"/>
      <c r="T1391" s="24"/>
      <c r="U1391" s="24"/>
      <c r="V1391" s="24"/>
      <c r="X1391" s="6"/>
      <c r="Y1391" s="6"/>
      <c r="Z1391" s="6"/>
      <c r="AA1391" s="6"/>
      <c r="AB1391" s="6"/>
      <c r="AC1391" s="6"/>
      <c r="AD1391" s="6"/>
      <c r="AE1391" s="6"/>
      <c r="AF1391" s="6" t="s">
        <v>247</v>
      </c>
      <c r="AG1391" s="6"/>
      <c r="AH1391" s="6" t="s">
        <v>3841</v>
      </c>
      <c r="AI1391" s="6" t="s">
        <v>3902</v>
      </c>
      <c r="AJ1391" s="6" t="s">
        <v>3911</v>
      </c>
      <c r="AK1391" s="6"/>
      <c r="AL1391" s="6" t="s">
        <v>3912</v>
      </c>
      <c r="AM1391" s="5">
        <v>1</v>
      </c>
      <c r="AN1391" s="12" t="s">
        <v>3913</v>
      </c>
      <c r="AO1391" s="10" t="s">
        <v>3914</v>
      </c>
      <c r="AP1391" s="10"/>
      <c r="AQ1391" s="10"/>
      <c r="AR1391" s="10" t="s">
        <v>8</v>
      </c>
      <c r="AS1391" s="10" t="s">
        <v>22</v>
      </c>
      <c r="AT1391" s="10" t="s">
        <v>19</v>
      </c>
      <c r="AU1391" s="10" t="s">
        <v>11</v>
      </c>
      <c r="AV1391" s="10"/>
      <c r="AW1391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'Wilsonroadvirus' ,/*[subgenus]=*/NULL,/*[species]=*/ 'Shigella virus Sd1' ,/*[isType]=*/ '1' ,/*[exemplarAccessions]=*/ 'MF158042.1' ,/*[exemplarName]=*/ 'Shigella phage Sd1'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91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1" s="60" t="str">
        <f t="shared" ca="1" si="143"/>
        <v>/*[filename]=*/ 'ICTV MSL Release 35 2019 Changes.2.col_mapped.SQLinsert.xlsx' ,/*[sort]=*/ '1382'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1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1" s="60" t="str">
        <f t="shared" si="145"/>
        <v xml:space="preserve">,/*[subclass]=*/NULL,/*[order]=*/ 'Caudovirales' ,/*[suborder]=*/NULL,/*[family]=*/ 'Drexlerviridae' ,/*[subfamily]=*/ 'Rogunavirinae' ,/*[genus]=*/ 'Wilsonroadvirus' ,/*[subgenus]=*/NULL,/*[species]=*/ 'Shigella virus Sd1' ,/*[isType]=*/ '1' ,/*[exemplarAccessions]=*/ 'MF158042.1' ,/*[exemplarName]=*/ 'Shigella phage Sd1' ,/*[abbrev]=*/NULL,/*[exemplarIsolate]=*/NULL,/*[isComplete]=*/ 'CG' ,/*[molecule]=*/ 'dsDNA' </v>
      </c>
      <c r="BB1391" s="60" t="str">
        <f t="shared" si="146"/>
        <v xml:space="preserve">,/*[change]=*/ 'Create new; assign as type species' ,/*[rank]=*/ 'species' </v>
      </c>
    </row>
    <row r="1392" spans="1:54" x14ac:dyDescent="0.2">
      <c r="A13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2" s="14">
        <v>1383</v>
      </c>
      <c r="D1392" s="16" t="s">
        <v>3840</v>
      </c>
      <c r="E1392" s="14" t="s">
        <v>5871</v>
      </c>
      <c r="F1392" s="16" t="s">
        <v>5543</v>
      </c>
      <c r="G1392" s="24"/>
      <c r="H1392" s="24"/>
      <c r="I1392" s="24"/>
      <c r="J1392" s="24"/>
      <c r="K1392" s="24"/>
      <c r="L1392" s="24"/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X1392" s="6"/>
      <c r="Y1392" s="6"/>
      <c r="Z1392" s="6"/>
      <c r="AA1392" s="6"/>
      <c r="AB1392" s="6"/>
      <c r="AC1392" s="6"/>
      <c r="AD1392" s="6"/>
      <c r="AE1392" s="6"/>
      <c r="AF1392" s="6" t="s">
        <v>247</v>
      </c>
      <c r="AG1392" s="6"/>
      <c r="AH1392" s="6" t="s">
        <v>3841</v>
      </c>
      <c r="AI1392" s="6" t="s">
        <v>3902</v>
      </c>
      <c r="AJ1392" s="6" t="s">
        <v>3915</v>
      </c>
      <c r="AK1392" s="6"/>
      <c r="AL1392" s="6"/>
      <c r="AM1392" s="6"/>
      <c r="AN1392" s="12"/>
      <c r="AO1392" s="10"/>
      <c r="AP1392" s="10"/>
      <c r="AQ1392" s="10"/>
      <c r="AR1392" s="10"/>
      <c r="AS1392" s="10"/>
      <c r="AT1392" s="10" t="s">
        <v>10</v>
      </c>
      <c r="AU1392" s="10" t="s">
        <v>13</v>
      </c>
      <c r="AV1392" s="10"/>
      <c r="AW1392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'Lindendrivevirus'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92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2" s="60" t="str">
        <f t="shared" ca="1" si="143"/>
        <v>/*[filename]=*/ 'ICTV MSL Release 35 2019 Changes.2.col_mapped.SQLinsert.xlsx' ,/*[sort]=*/ '1383'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2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2" s="60" t="str">
        <f t="shared" si="145"/>
        <v>,/*[subclass]=*/NULL,/*[order]=*/ 'Caudovirales' ,/*[suborder]=*/NULL,/*[family]=*/ 'Drexlerviridae' ,/*[subfamily]=*/ 'Rogunavirinae' ,/*[genus]=*/ 'Lindendrivevirus' ,/*[subgenus]=*/NULL,/*[species]=*/NULL,/*[isType]=*/NULL,/*[exemplarAccessions]=*/NULL,/*[exemplarName]=*/NULL,/*[abbrev]=*/NULL,/*[exemplarIsolate]=*/NULL,/*[isComplete]=*/NULL,/*[molecule]=*/NULL</v>
      </c>
      <c r="BB1392" s="60" t="str">
        <f t="shared" si="146"/>
        <v xml:space="preserve">,/*[change]=*/ 'Create new' ,/*[rank]=*/ 'genus' </v>
      </c>
    </row>
    <row r="1393" spans="1:54" x14ac:dyDescent="0.2">
      <c r="A13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3" s="14">
        <v>1384</v>
      </c>
      <c r="D1393" s="16" t="s">
        <v>3840</v>
      </c>
      <c r="E1393" s="14" t="s">
        <v>5871</v>
      </c>
      <c r="F1393" s="16" t="s">
        <v>5543</v>
      </c>
      <c r="G1393" s="24"/>
      <c r="H1393" s="24"/>
      <c r="I1393" s="24"/>
      <c r="J1393" s="24"/>
      <c r="K1393" s="24"/>
      <c r="L1393" s="24"/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X1393" s="6"/>
      <c r="Y1393" s="6"/>
      <c r="Z1393" s="6"/>
      <c r="AA1393" s="6"/>
      <c r="AB1393" s="6"/>
      <c r="AC1393" s="6"/>
      <c r="AD1393" s="6"/>
      <c r="AE1393" s="6"/>
      <c r="AF1393" s="6" t="s">
        <v>247</v>
      </c>
      <c r="AG1393" s="6"/>
      <c r="AH1393" s="6" t="s">
        <v>3841</v>
      </c>
      <c r="AI1393" s="6" t="s">
        <v>3902</v>
      </c>
      <c r="AJ1393" s="6" t="s">
        <v>3915</v>
      </c>
      <c r="AK1393" s="6"/>
      <c r="AL1393" s="6" t="s">
        <v>3916</v>
      </c>
      <c r="AM1393" s="5">
        <v>1</v>
      </c>
      <c r="AN1393" s="10" t="s">
        <v>3917</v>
      </c>
      <c r="AO1393" s="10" t="s">
        <v>3918</v>
      </c>
      <c r="AP1393" s="10"/>
      <c r="AQ1393" s="10"/>
      <c r="AR1393" s="10" t="s">
        <v>8</v>
      </c>
      <c r="AS1393" s="10" t="s">
        <v>22</v>
      </c>
      <c r="AT1393" s="10" t="s">
        <v>19</v>
      </c>
      <c r="AU1393" s="10" t="s">
        <v>11</v>
      </c>
      <c r="AV1393" s="10"/>
      <c r="AW1393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'Lindendrivevirus' ,/*[subgenus]=*/NULL,/*[species]=*/ 'Escherichia virus phiEB49' ,/*[isType]=*/ '1' ,/*[exemplarAccessions]=*/ 'JF770475.1' ,/*[exemplarName]=*/ 'Escherichia phage phiEB49'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93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3" s="60" t="str">
        <f t="shared" ca="1" si="143"/>
        <v>/*[filename]=*/ 'ICTV MSL Release 35 2019 Changes.2.col_mapped.SQLinsert.xlsx' ,/*[sort]=*/ '1384'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3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3" s="60" t="str">
        <f t="shared" si="145"/>
        <v xml:space="preserve">,/*[subclass]=*/NULL,/*[order]=*/ 'Caudovirales' ,/*[suborder]=*/NULL,/*[family]=*/ 'Drexlerviridae' ,/*[subfamily]=*/ 'Rogunavirinae' ,/*[genus]=*/ 'Lindendrivevirus' ,/*[subgenus]=*/NULL,/*[species]=*/ 'Escherichia virus phiEB49' ,/*[isType]=*/ '1' ,/*[exemplarAccessions]=*/ 'JF770475.1' ,/*[exemplarName]=*/ 'Escherichia phage phiEB49' ,/*[abbrev]=*/NULL,/*[exemplarIsolate]=*/NULL,/*[isComplete]=*/ 'CG' ,/*[molecule]=*/ 'dsDNA' </v>
      </c>
      <c r="BB1393" s="60" t="str">
        <f t="shared" si="146"/>
        <v xml:space="preserve">,/*[change]=*/ 'Create new; assign as type species' ,/*[rank]=*/ 'species' </v>
      </c>
    </row>
    <row r="1394" spans="1:54" x14ac:dyDescent="0.2">
      <c r="A13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4" s="14">
        <v>1385</v>
      </c>
      <c r="D1394" s="16" t="s">
        <v>3840</v>
      </c>
      <c r="E1394" s="14" t="s">
        <v>5871</v>
      </c>
      <c r="F1394" s="16" t="s">
        <v>5543</v>
      </c>
      <c r="G1394" s="24"/>
      <c r="H1394" s="24"/>
      <c r="I1394" s="24"/>
      <c r="J1394" s="24"/>
      <c r="K1394" s="24"/>
      <c r="L1394" s="24"/>
      <c r="M1394" s="24"/>
      <c r="N1394" s="24"/>
      <c r="O1394" s="24" t="s">
        <v>247</v>
      </c>
      <c r="P1394" s="24"/>
      <c r="Q1394" s="24" t="s">
        <v>248</v>
      </c>
      <c r="R1394" s="24" t="s">
        <v>3859</v>
      </c>
      <c r="S1394" s="24"/>
      <c r="T1394" s="24"/>
      <c r="U1394" s="24"/>
      <c r="V1394" s="24"/>
      <c r="X1394" s="6"/>
      <c r="Y1394" s="6"/>
      <c r="Z1394" s="6"/>
      <c r="AA1394" s="6"/>
      <c r="AB1394" s="6"/>
      <c r="AC1394" s="6"/>
      <c r="AD1394" s="6"/>
      <c r="AE1394" s="6"/>
      <c r="AF1394" s="6" t="s">
        <v>247</v>
      </c>
      <c r="AG1394" s="6"/>
      <c r="AH1394" s="6" t="s">
        <v>3841</v>
      </c>
      <c r="AI1394" s="6" t="s">
        <v>3859</v>
      </c>
      <c r="AJ1394" s="6"/>
      <c r="AK1394" s="6"/>
      <c r="AL1394" s="6"/>
      <c r="AM1394" s="6"/>
      <c r="AN1394" s="10"/>
      <c r="AO1394" s="10"/>
      <c r="AP1394" s="10"/>
      <c r="AQ1394" s="10"/>
      <c r="AR1394" s="10"/>
      <c r="AS1394" s="10"/>
      <c r="AT1394" s="10" t="s">
        <v>32</v>
      </c>
      <c r="AU1394" s="10" t="s">
        <v>33</v>
      </c>
      <c r="AV1394" s="10"/>
      <c r="AW1394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,/*[genus]=*/NULL,/*[subgenus]=*/NULL,/*[species]=*/NULL,/*[isType]=*/NULL,/*[exemplarAccessions]=*/NULL,/*[exemplarName]=*/NULL,/*[abbrev]=*/NULL,/*[exemplarIsolate]=*/NULL,/*[isComplete]=*/NULL,/*[molecule]=*/NULL,/*[change]=*/ 'Move' ,/*[rank]=*/ 'subfamily' /*,_comment='loaded from D:\client\github\ICTVonlineDbLoad\excel_files\[ICTV MSL Release 35 2019 Changes.2.col_mapped.SQLinsert.xlsx]load_next_msl'*/)</v>
      </c>
      <c r="AX1394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4" s="60" t="str">
        <f t="shared" ca="1" si="143"/>
        <v xml:space="preserve">/*[filename]=*/ 'ICTV MSL Release 35 2019 Changes.2.col_mapped.SQLinsert.xlsx' ,/*[sort]=*/ '1385'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94" s="60" t="str">
        <f t="shared" si="144"/>
        <v>,/*[srcSubOrder]=*/NULL,/*[srcFamily]=*/ 'Siphoviridae' ,/*[srcSubFamily]=*/ 'Tunavirinae' ,/*[srcGenus]=*/NULL,/*[srcSubgenus]=*/NULL,/*[srcSpecies]=*/NULL,/*[srcIstype]=*/NULL,/*[empty1]=*/NULL,/*[realm]=*/NULL,/*[subrealm]=*/NULL,/*[kingdom]=*/NULL,/*[subkingdom]=*/NULL,/*[phylum]=*/NULL,/*[Subphylum]=*/NULL,/*[class]=*/NULL</v>
      </c>
      <c r="BA1394" s="60" t="str">
        <f t="shared" si="145"/>
        <v>,/*[subclass]=*/NULL,/*[order]=*/ 'Caudovirales' ,/*[suborder]=*/NULL,/*[family]=*/ 'Drexlerviridae' ,/*[subfamily]=*/ 'Tunavirinae' ,/*[genus]=*/NULL,/*[subgenus]=*/NULL,/*[species]=*/NULL,/*[isType]=*/NULL,/*[exemplarAccessions]=*/NULL,/*[exemplarName]=*/NULL,/*[abbrev]=*/NULL,/*[exemplarIsolate]=*/NULL,/*[isComplete]=*/NULL,/*[molecule]=*/NULL</v>
      </c>
      <c r="BB1394" s="60" t="str">
        <f t="shared" si="146"/>
        <v xml:space="preserve">,/*[change]=*/ 'Move' ,/*[rank]=*/ 'subfamily' </v>
      </c>
    </row>
    <row r="1395" spans="1:54" x14ac:dyDescent="0.2">
      <c r="A13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5" s="14">
        <v>1386</v>
      </c>
      <c r="D1395" s="16" t="s">
        <v>3840</v>
      </c>
      <c r="E1395" s="14" t="s">
        <v>5871</v>
      </c>
      <c r="F1395" s="16" t="s">
        <v>5543</v>
      </c>
      <c r="G1395" s="24"/>
      <c r="H1395" s="24"/>
      <c r="I1395" s="24"/>
      <c r="J1395" s="24"/>
      <c r="K1395" s="24"/>
      <c r="L1395" s="24"/>
      <c r="M1395" s="24"/>
      <c r="N1395" s="24"/>
      <c r="O1395" s="24" t="s">
        <v>247</v>
      </c>
      <c r="P1395" s="24"/>
      <c r="Q1395" s="24" t="s">
        <v>248</v>
      </c>
      <c r="R1395" s="24" t="s">
        <v>3859</v>
      </c>
      <c r="S1395" s="24" t="s">
        <v>3919</v>
      </c>
      <c r="T1395" s="24"/>
      <c r="U1395" s="24"/>
      <c r="V1395" s="24"/>
      <c r="X1395" s="6"/>
      <c r="Y1395" s="6"/>
      <c r="Z1395" s="6"/>
      <c r="AA1395" s="6"/>
      <c r="AB1395" s="6"/>
      <c r="AC1395" s="6"/>
      <c r="AD1395" s="6"/>
      <c r="AE1395" s="6"/>
      <c r="AF1395" s="6" t="s">
        <v>247</v>
      </c>
      <c r="AG1395" s="6"/>
      <c r="AH1395" s="6" t="s">
        <v>3841</v>
      </c>
      <c r="AI1395" s="6" t="s">
        <v>3859</v>
      </c>
      <c r="AJ1395" s="6" t="s">
        <v>3919</v>
      </c>
      <c r="AK1395" s="6"/>
      <c r="AL1395" s="6"/>
      <c r="AM1395" s="6"/>
      <c r="AN1395" s="12"/>
      <c r="AO1395" s="10"/>
      <c r="AP1395" s="10"/>
      <c r="AQ1395" s="10"/>
      <c r="AR1395" s="10"/>
      <c r="AS1395" s="10"/>
      <c r="AT1395" s="10" t="s">
        <v>32</v>
      </c>
      <c r="AU1395" s="10" t="s">
        <v>13</v>
      </c>
      <c r="AV1395" s="10"/>
      <c r="AW1395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'Tunavirus'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95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5" s="60" t="str">
        <f t="shared" ca="1" si="143"/>
        <v xml:space="preserve">/*[filename]=*/ 'ICTV MSL Release 35 2019 Changes.2.col_mapped.SQLinsert.xlsx' ,/*[sort]=*/ '1386'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95" s="60" t="str">
        <f t="shared" si="144"/>
        <v>,/*[srcSubOrder]=*/NULL,/*[srcFamily]=*/ 'Siphoviridae' ,/*[srcSubFamily]=*/ 'Tunavirinae' ,/*[srcGenus]=*/ 'Tunavirus' ,/*[srcSubgenus]=*/NULL,/*[srcSpecies]=*/NULL,/*[srcIstype]=*/NULL,/*[empty1]=*/NULL,/*[realm]=*/NULL,/*[subrealm]=*/NULL,/*[kingdom]=*/NULL,/*[subkingdom]=*/NULL,/*[phylum]=*/NULL,/*[Subphylum]=*/NULL,/*[class]=*/NULL</v>
      </c>
      <c r="BA1395" s="60" t="str">
        <f t="shared" si="145"/>
        <v>,/*[subclass]=*/NULL,/*[order]=*/ 'Caudovirales' ,/*[suborder]=*/NULL,/*[family]=*/ 'Drexlerviridae' ,/*[subfamily]=*/ 'Tunavirinae' ,/*[genus]=*/ 'Tunavirus' ,/*[subgenus]=*/NULL,/*[species]=*/NULL,/*[isType]=*/NULL,/*[exemplarAccessions]=*/NULL,/*[exemplarName]=*/NULL,/*[abbrev]=*/NULL,/*[exemplarIsolate]=*/NULL,/*[isComplete]=*/NULL,/*[molecule]=*/NULL</v>
      </c>
      <c r="BB1395" s="60" t="str">
        <f t="shared" si="146"/>
        <v xml:space="preserve">,/*[change]=*/ 'Move' ,/*[rank]=*/ 'genus' </v>
      </c>
    </row>
    <row r="1396" spans="1:54" x14ac:dyDescent="0.2">
      <c r="A13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6" s="14">
        <v>1387</v>
      </c>
      <c r="D1396" s="16" t="s">
        <v>3840</v>
      </c>
      <c r="E1396" s="14" t="s">
        <v>5871</v>
      </c>
      <c r="F1396" s="16" t="s">
        <v>5543</v>
      </c>
      <c r="G1396" s="24"/>
      <c r="H1396" s="24"/>
      <c r="I1396" s="24"/>
      <c r="J1396" s="24"/>
      <c r="K1396" s="24"/>
      <c r="L1396" s="24"/>
      <c r="M1396" s="24"/>
      <c r="N1396" s="24"/>
      <c r="O1396" s="24"/>
      <c r="P1396" s="24"/>
      <c r="Q1396" s="24"/>
      <c r="R1396" s="24"/>
      <c r="S1396" s="24"/>
      <c r="T1396" s="24"/>
      <c r="U1396" s="24"/>
      <c r="V1396" s="24"/>
      <c r="X1396" s="6"/>
      <c r="Y1396" s="6"/>
      <c r="Z1396" s="6"/>
      <c r="AA1396" s="6"/>
      <c r="AB1396" s="6"/>
      <c r="AC1396" s="6"/>
      <c r="AD1396" s="6"/>
      <c r="AE1396" s="6"/>
      <c r="AF1396" s="6" t="s">
        <v>247</v>
      </c>
      <c r="AG1396" s="6"/>
      <c r="AH1396" s="6" t="s">
        <v>3841</v>
      </c>
      <c r="AI1396" s="6" t="s">
        <v>3859</v>
      </c>
      <c r="AJ1396" s="6" t="s">
        <v>3919</v>
      </c>
      <c r="AK1396" s="6"/>
      <c r="AL1396" s="6" t="s">
        <v>3920</v>
      </c>
      <c r="AM1396" s="5">
        <v>0</v>
      </c>
      <c r="AN1396" s="12" t="s">
        <v>3921</v>
      </c>
      <c r="AO1396" s="10" t="s">
        <v>3922</v>
      </c>
      <c r="AP1396" s="10"/>
      <c r="AQ1396" s="10"/>
      <c r="AR1396" s="10" t="s">
        <v>8</v>
      </c>
      <c r="AS1396" s="10" t="s">
        <v>22</v>
      </c>
      <c r="AT1396" s="10" t="s">
        <v>10</v>
      </c>
      <c r="AU1396" s="10" t="s">
        <v>11</v>
      </c>
      <c r="AV1396" s="10"/>
      <c r="AW1396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SH6' ,/*[isType]=*/ '0' ,/*[exemplarAccessions]=*/ 'KX828710.1' ,/*[exemplarName]=*/ 'Shigella phage SH6'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6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6" s="60" t="str">
        <f t="shared" ca="1" si="143"/>
        <v>/*[filename]=*/ 'ICTV MSL Release 35 2019 Changes.2.col_mapped.SQLinsert.xlsx' ,/*[sort]=*/ '1387'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6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6" s="60" t="str">
        <f t="shared" si="145"/>
        <v xml:space="preserve">,/*[subclass]=*/NULL,/*[order]=*/ 'Caudovirales' ,/*[suborder]=*/NULL,/*[family]=*/ 'Drexlerviridae' ,/*[subfamily]=*/ 'Tunavirinae' ,/*[genus]=*/ 'Tunavirus' ,/*[subgenus]=*/NULL,/*[species]=*/ 'Shigella virus SH6' ,/*[isType]=*/ '0' ,/*[exemplarAccessions]=*/ 'KX828710.1' ,/*[exemplarName]=*/ 'Shigella phage SH6' ,/*[abbrev]=*/NULL,/*[exemplarIsolate]=*/NULL,/*[isComplete]=*/ 'CG' ,/*[molecule]=*/ 'dsDNA' </v>
      </c>
      <c r="BB1396" s="60" t="str">
        <f t="shared" si="146"/>
        <v xml:space="preserve">,/*[change]=*/ 'Create new' ,/*[rank]=*/ 'species' </v>
      </c>
    </row>
    <row r="1397" spans="1:54" x14ac:dyDescent="0.2">
      <c r="A13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7" s="14">
        <v>1388</v>
      </c>
      <c r="D1397" s="16" t="s">
        <v>3840</v>
      </c>
      <c r="E1397" s="14" t="s">
        <v>5871</v>
      </c>
      <c r="F1397" s="16" t="s">
        <v>5543</v>
      </c>
      <c r="G1397" s="24"/>
      <c r="H1397" s="24"/>
      <c r="I1397" s="24"/>
      <c r="J1397" s="24"/>
      <c r="K1397" s="24"/>
      <c r="L1397" s="24"/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X1397" s="6"/>
      <c r="Y1397" s="6"/>
      <c r="Z1397" s="6"/>
      <c r="AA1397" s="6"/>
      <c r="AB1397" s="6"/>
      <c r="AC1397" s="6"/>
      <c r="AD1397" s="6"/>
      <c r="AE1397" s="6"/>
      <c r="AF1397" s="6" t="s">
        <v>247</v>
      </c>
      <c r="AG1397" s="6"/>
      <c r="AH1397" s="6" t="s">
        <v>3841</v>
      </c>
      <c r="AI1397" s="6" t="s">
        <v>3859</v>
      </c>
      <c r="AJ1397" s="6" t="s">
        <v>3919</v>
      </c>
      <c r="AK1397" s="6"/>
      <c r="AL1397" s="6" t="s">
        <v>3923</v>
      </c>
      <c r="AM1397" s="5">
        <v>0</v>
      </c>
      <c r="AN1397" s="12" t="s">
        <v>3924</v>
      </c>
      <c r="AO1397" s="10" t="s">
        <v>3925</v>
      </c>
      <c r="AP1397" s="10"/>
      <c r="AQ1397" s="10"/>
      <c r="AR1397" s="10" t="s">
        <v>8</v>
      </c>
      <c r="AS1397" s="10" t="s">
        <v>22</v>
      </c>
      <c r="AT1397" s="10" t="s">
        <v>10</v>
      </c>
      <c r="AU1397" s="10" t="s">
        <v>11</v>
      </c>
      <c r="AV1397" s="10"/>
      <c r="AW1397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'Escherichia virus BIFF' ,/*[isType]=*/ '0' ,/*[exemplarAccessions]=*/ 'MH285980.1' ,/*[exemplarName]=*/ 'Escherichia phage Eco_BIFF'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7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7" s="60" t="str">
        <f t="shared" ca="1" si="143"/>
        <v>/*[filename]=*/ 'ICTV MSL Release 35 2019 Changes.2.col_mapped.SQLinsert.xlsx' ,/*[sort]=*/ '1388'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7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7" s="60" t="str">
        <f t="shared" si="145"/>
        <v xml:space="preserve">,/*[subclass]=*/NULL,/*[order]=*/ 'Caudovirales' ,/*[suborder]=*/NULL,/*[family]=*/ 'Drexlerviridae' ,/*[subfamily]=*/ 'Tunavirinae' ,/*[genus]=*/ 'Tunavirus' ,/*[subgenus]=*/NULL,/*[species]=*/ 'Escherichia virus BIFF' ,/*[isType]=*/ '0' ,/*[exemplarAccessions]=*/ 'MH285980.1' ,/*[exemplarName]=*/ 'Escherichia phage Eco_BIFF' ,/*[abbrev]=*/NULL,/*[exemplarIsolate]=*/NULL,/*[isComplete]=*/ 'CG' ,/*[molecule]=*/ 'dsDNA' </v>
      </c>
      <c r="BB1397" s="60" t="str">
        <f t="shared" si="146"/>
        <v xml:space="preserve">,/*[change]=*/ 'Create new' ,/*[rank]=*/ 'species' </v>
      </c>
    </row>
    <row r="1398" spans="1:54" x14ac:dyDescent="0.2">
      <c r="A13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8" s="14">
        <v>1389</v>
      </c>
      <c r="D1398" s="16" t="s">
        <v>3840</v>
      </c>
      <c r="E1398" s="14" t="s">
        <v>5871</v>
      </c>
      <c r="F1398" s="16" t="s">
        <v>5543</v>
      </c>
      <c r="G1398" s="24"/>
      <c r="H1398" s="24"/>
      <c r="I1398" s="24"/>
      <c r="J1398" s="24"/>
      <c r="K1398" s="24"/>
      <c r="L1398" s="24"/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X1398" s="6"/>
      <c r="Y1398" s="6"/>
      <c r="Z1398" s="6"/>
      <c r="AA1398" s="6"/>
      <c r="AB1398" s="6"/>
      <c r="AC1398" s="6"/>
      <c r="AD1398" s="6"/>
      <c r="AE1398" s="6"/>
      <c r="AF1398" s="6" t="s">
        <v>247</v>
      </c>
      <c r="AG1398" s="6"/>
      <c r="AH1398" s="6" t="s">
        <v>3841</v>
      </c>
      <c r="AI1398" s="6" t="s">
        <v>3859</v>
      </c>
      <c r="AJ1398" s="6" t="s">
        <v>3919</v>
      </c>
      <c r="AK1398" s="6"/>
      <c r="AL1398" s="6" t="s">
        <v>3926</v>
      </c>
      <c r="AM1398" s="5">
        <v>0</v>
      </c>
      <c r="AN1398" s="10" t="s">
        <v>3927</v>
      </c>
      <c r="AO1398" s="10" t="s">
        <v>3928</v>
      </c>
      <c r="AP1398" s="10"/>
      <c r="AQ1398" s="10"/>
      <c r="AR1398" s="10" t="s">
        <v>8</v>
      </c>
      <c r="AS1398" s="10" t="s">
        <v>22</v>
      </c>
      <c r="AT1398" s="10" t="s">
        <v>10</v>
      </c>
      <c r="AU1398" s="10" t="s">
        <v>11</v>
      </c>
      <c r="AV1398" s="10"/>
      <c r="AW1398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ISF001' ,/*[isType]=*/ '0' ,/*[exemplarAccessions]=*/ 'MG049919.1' ,/*[exemplarName]=*/ 'Shigella phage vB_SflS-ISF001'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8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8" s="60" t="str">
        <f t="shared" ca="1" si="143"/>
        <v>/*[filename]=*/ 'ICTV MSL Release 35 2019 Changes.2.col_mapped.SQLinsert.xlsx' ,/*[sort]=*/ '1389'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8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8" s="60" t="str">
        <f t="shared" si="145"/>
        <v xml:space="preserve">,/*[subclass]=*/NULL,/*[order]=*/ 'Caudovirales' ,/*[suborder]=*/NULL,/*[family]=*/ 'Drexlerviridae' ,/*[subfamily]=*/ 'Tunavirinae' ,/*[genus]=*/ 'Tunavirus' ,/*[subgenus]=*/NULL,/*[species]=*/ 'Shigella virus ISF001' ,/*[isType]=*/ '0' ,/*[exemplarAccessions]=*/ 'MG049919.1' ,/*[exemplarName]=*/ 'Shigella phage vB_SflS-ISF001' ,/*[abbrev]=*/NULL,/*[exemplarIsolate]=*/NULL,/*[isComplete]=*/ 'CG' ,/*[molecule]=*/ 'dsDNA' </v>
      </c>
      <c r="BB1398" s="60" t="str">
        <f t="shared" si="146"/>
        <v xml:space="preserve">,/*[change]=*/ 'Create new' ,/*[rank]=*/ 'species' </v>
      </c>
    </row>
    <row r="1399" spans="1:54" x14ac:dyDescent="0.2">
      <c r="A13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9" s="14">
        <v>1390</v>
      </c>
      <c r="D1399" s="16" t="s">
        <v>3840</v>
      </c>
      <c r="E1399" s="14" t="s">
        <v>5871</v>
      </c>
      <c r="F1399" s="16" t="s">
        <v>5543</v>
      </c>
      <c r="G1399" s="24"/>
      <c r="H1399" s="24"/>
      <c r="I1399" s="24"/>
      <c r="J1399" s="24"/>
      <c r="K1399" s="24"/>
      <c r="L1399" s="24"/>
      <c r="M1399" s="24"/>
      <c r="N1399" s="24"/>
      <c r="O1399" s="24"/>
      <c r="P1399" s="24"/>
      <c r="Q1399" s="24"/>
      <c r="R1399" s="24"/>
      <c r="S1399" s="24"/>
      <c r="T1399" s="24"/>
      <c r="U1399" s="24"/>
      <c r="V1399" s="24"/>
      <c r="X1399" s="6"/>
      <c r="Y1399" s="6"/>
      <c r="Z1399" s="6"/>
      <c r="AA1399" s="6"/>
      <c r="AB1399" s="6"/>
      <c r="AC1399" s="6"/>
      <c r="AD1399" s="6"/>
      <c r="AE1399" s="6"/>
      <c r="AF1399" s="6" t="s">
        <v>247</v>
      </c>
      <c r="AG1399" s="6"/>
      <c r="AH1399" s="6" t="s">
        <v>3841</v>
      </c>
      <c r="AI1399" s="6" t="s">
        <v>3859</v>
      </c>
      <c r="AJ1399" s="6" t="s">
        <v>3919</v>
      </c>
      <c r="AK1399" s="6"/>
      <c r="AL1399" s="6" t="s">
        <v>3929</v>
      </c>
      <c r="AM1399" s="5">
        <v>0</v>
      </c>
      <c r="AN1399" s="10" t="s">
        <v>3930</v>
      </c>
      <c r="AO1399" s="10" t="s">
        <v>3931</v>
      </c>
      <c r="AP1399" s="10"/>
      <c r="AQ1399" s="10"/>
      <c r="AR1399" s="10" t="s">
        <v>8</v>
      </c>
      <c r="AS1399" s="10" t="s">
        <v>22</v>
      </c>
      <c r="AT1399" s="10" t="s">
        <v>10</v>
      </c>
      <c r="AU1399" s="10" t="s">
        <v>11</v>
      </c>
      <c r="AV1399" s="10"/>
      <c r="AW1399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008' ,/*[isType]=*/ '0' ,/*[exemplarAccessions]=*/ 'MK335533.1' ,/*[exemplarName]=*/ 'Shigella phage vB_SsoS_008'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9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9" s="60" t="str">
        <f t="shared" ca="1" si="143"/>
        <v>/*[filename]=*/ 'ICTV MSL Release 35 2019 Changes.2.col_mapped.SQLinsert.xlsx' ,/*[sort]=*/ '1390'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9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9" s="60" t="str">
        <f t="shared" si="145"/>
        <v xml:space="preserve">,/*[subclass]=*/NULL,/*[order]=*/ 'Caudovirales' ,/*[suborder]=*/NULL,/*[family]=*/ 'Drexlerviridae' ,/*[subfamily]=*/ 'Tunavirinae' ,/*[genus]=*/ 'Tunavirus' ,/*[subgenus]=*/NULL,/*[species]=*/ 'Shigella virus 008' ,/*[isType]=*/ '0' ,/*[exemplarAccessions]=*/ 'MK335533.1' ,/*[exemplarName]=*/ 'Shigella phage vB_SsoS_008' ,/*[abbrev]=*/NULL,/*[exemplarIsolate]=*/NULL,/*[isComplete]=*/ 'CG' ,/*[molecule]=*/ 'dsDNA' </v>
      </c>
      <c r="BB1399" s="60" t="str">
        <f t="shared" si="146"/>
        <v xml:space="preserve">,/*[change]=*/ 'Create new' ,/*[rank]=*/ 'species' </v>
      </c>
    </row>
    <row r="1400" spans="1:54" x14ac:dyDescent="0.2">
      <c r="A14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0" s="14">
        <v>1391</v>
      </c>
      <c r="D1400" s="16" t="s">
        <v>3840</v>
      </c>
      <c r="E1400" s="14" t="s">
        <v>5871</v>
      </c>
      <c r="F1400" s="16" t="s">
        <v>5543</v>
      </c>
      <c r="G1400" s="24"/>
      <c r="H1400" s="24"/>
      <c r="I1400" s="24"/>
      <c r="J1400" s="24"/>
      <c r="K1400" s="24"/>
      <c r="L1400" s="24"/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X1400" s="6"/>
      <c r="Y1400" s="6"/>
      <c r="Z1400" s="6"/>
      <c r="AA1400" s="6"/>
      <c r="AB1400" s="6"/>
      <c r="AC1400" s="6"/>
      <c r="AD1400" s="6"/>
      <c r="AE1400" s="6"/>
      <c r="AF1400" s="6" t="s">
        <v>247</v>
      </c>
      <c r="AG1400" s="6"/>
      <c r="AH1400" s="6" t="s">
        <v>3841</v>
      </c>
      <c r="AI1400" s="6" t="s">
        <v>3859</v>
      </c>
      <c r="AJ1400" s="6" t="s">
        <v>3919</v>
      </c>
      <c r="AK1400" s="6"/>
      <c r="AL1400" s="6" t="s">
        <v>3932</v>
      </c>
      <c r="AM1400" s="5">
        <v>0</v>
      </c>
      <c r="AN1400" s="10" t="s">
        <v>3933</v>
      </c>
      <c r="AO1400" s="10" t="s">
        <v>3934</v>
      </c>
      <c r="AP1400" s="10"/>
      <c r="AQ1400" s="10"/>
      <c r="AR1400" s="10" t="s">
        <v>8</v>
      </c>
      <c r="AS1400" s="10" t="s">
        <v>22</v>
      </c>
      <c r="AT1400" s="10" t="s">
        <v>10</v>
      </c>
      <c r="AU1400" s="10" t="s">
        <v>11</v>
      </c>
      <c r="AV1400" s="10"/>
      <c r="AW1400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Sfin1' ,/*[isType]=*/ '0' ,/*[exemplarAccessions]=*/ 'MF468274.1' ,/*[exemplarName]=*/ 'Shigella phage Sfin-1'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0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0" s="60" t="str">
        <f t="shared" ca="1" si="143"/>
        <v>/*[filename]=*/ 'ICTV MSL Release 35 2019 Changes.2.col_mapped.SQLinsert.xlsx' ,/*[sort]=*/ '1391'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0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0" s="60" t="str">
        <f t="shared" si="145"/>
        <v xml:space="preserve">,/*[subclass]=*/NULL,/*[order]=*/ 'Caudovirales' ,/*[suborder]=*/NULL,/*[family]=*/ 'Drexlerviridae' ,/*[subfamily]=*/ 'Tunavirinae' ,/*[genus]=*/ 'Tunavirus' ,/*[subgenus]=*/NULL,/*[species]=*/ 'Shigella virus Sfin1' ,/*[isType]=*/ '0' ,/*[exemplarAccessions]=*/ 'MF468274.1' ,/*[exemplarName]=*/ 'Shigella phage Sfin-1' ,/*[abbrev]=*/NULL,/*[exemplarIsolate]=*/NULL,/*[isComplete]=*/ 'CG' ,/*[molecule]=*/ 'dsDNA' </v>
      </c>
      <c r="BB1400" s="60" t="str">
        <f t="shared" si="146"/>
        <v xml:space="preserve">,/*[change]=*/ 'Create new' ,/*[rank]=*/ 'species' </v>
      </c>
    </row>
    <row r="1401" spans="1:54" x14ac:dyDescent="0.2">
      <c r="A14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1" s="14">
        <v>1392</v>
      </c>
      <c r="D1401" s="16" t="s">
        <v>3840</v>
      </c>
      <c r="E1401" s="14" t="s">
        <v>5871</v>
      </c>
      <c r="F1401" s="16" t="s">
        <v>5543</v>
      </c>
      <c r="G1401" s="24"/>
      <c r="H1401" s="24"/>
      <c r="I1401" s="24"/>
      <c r="J1401" s="24"/>
      <c r="K1401" s="24"/>
      <c r="L1401" s="24"/>
      <c r="M1401" s="24"/>
      <c r="N1401" s="24"/>
      <c r="O1401" s="24"/>
      <c r="P1401" s="24"/>
      <c r="Q1401" s="24"/>
      <c r="R1401" s="24"/>
      <c r="S1401" s="24"/>
      <c r="T1401" s="24"/>
      <c r="U1401" s="24"/>
      <c r="V1401" s="24"/>
      <c r="X1401" s="6"/>
      <c r="Y1401" s="6"/>
      <c r="Z1401" s="6"/>
      <c r="AA1401" s="6"/>
      <c r="AB1401" s="6"/>
      <c r="AC1401" s="6"/>
      <c r="AD1401" s="6"/>
      <c r="AE1401" s="6"/>
      <c r="AF1401" s="6" t="s">
        <v>247</v>
      </c>
      <c r="AG1401" s="6"/>
      <c r="AH1401" s="6" t="s">
        <v>3841</v>
      </c>
      <c r="AI1401" s="6" t="s">
        <v>3859</v>
      </c>
      <c r="AJ1401" s="6" t="s">
        <v>3919</v>
      </c>
      <c r="AK1401" s="6"/>
      <c r="AL1401" s="6" t="s">
        <v>3935</v>
      </c>
      <c r="AM1401" s="5">
        <v>0</v>
      </c>
      <c r="AN1401" s="12" t="s">
        <v>3936</v>
      </c>
      <c r="AO1401" s="10" t="s">
        <v>3937</v>
      </c>
      <c r="AP1401" s="10"/>
      <c r="AQ1401" s="10"/>
      <c r="AR1401" s="10" t="s">
        <v>8</v>
      </c>
      <c r="AS1401" s="10" t="s">
        <v>22</v>
      </c>
      <c r="AT1401" s="10" t="s">
        <v>10</v>
      </c>
      <c r="AU1401" s="10" t="s">
        <v>11</v>
      </c>
      <c r="AV1401" s="10"/>
      <c r="AW1401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'Escherichia virus IME18' ,/*[isType]=*/ '0' ,/*[exemplarAccessions]=*/ 'MH051911.1' ,/*[exemplarName]=*/ 'Enterobacteria phage vB_EcoS_IME18'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1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1" s="60" t="str">
        <f t="shared" ca="1" si="143"/>
        <v>/*[filename]=*/ 'ICTV MSL Release 35 2019 Changes.2.col_mapped.SQLinsert.xlsx' ,/*[sort]=*/ '1392'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1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1" s="60" t="str">
        <f t="shared" si="145"/>
        <v xml:space="preserve">,/*[subclass]=*/NULL,/*[order]=*/ 'Caudovirales' ,/*[suborder]=*/NULL,/*[family]=*/ 'Drexlerviridae' ,/*[subfamily]=*/ 'Tunavirinae' ,/*[genus]=*/ 'Tunavirus' ,/*[subgenus]=*/NULL,/*[species]=*/ 'Escherichia virus IME18' ,/*[isType]=*/ '0' ,/*[exemplarAccessions]=*/ 'MH051911.1' ,/*[exemplarName]=*/ 'Enterobacteria phage vB_EcoS_IME18' ,/*[abbrev]=*/NULL,/*[exemplarIsolate]=*/NULL,/*[isComplete]=*/ 'CG' ,/*[molecule]=*/ 'dsDNA' </v>
      </c>
      <c r="BB1401" s="60" t="str">
        <f t="shared" si="146"/>
        <v xml:space="preserve">,/*[change]=*/ 'Create new' ,/*[rank]=*/ 'species' </v>
      </c>
    </row>
    <row r="1402" spans="1:54" x14ac:dyDescent="0.2">
      <c r="A14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2" s="14">
        <v>1393</v>
      </c>
      <c r="D1402" s="16" t="s">
        <v>3840</v>
      </c>
      <c r="E1402" s="14" t="s">
        <v>5871</v>
      </c>
      <c r="F1402" s="16" t="s">
        <v>5543</v>
      </c>
      <c r="G1402" s="24"/>
      <c r="H1402" s="24"/>
      <c r="I1402" s="24"/>
      <c r="J1402" s="24"/>
      <c r="K1402" s="24"/>
      <c r="L1402" s="24"/>
      <c r="M1402" s="24"/>
      <c r="N1402" s="24"/>
      <c r="O1402" s="24"/>
      <c r="P1402" s="24"/>
      <c r="Q1402" s="24"/>
      <c r="R1402" s="24"/>
      <c r="S1402" s="24"/>
      <c r="T1402" s="24"/>
      <c r="U1402" s="24"/>
      <c r="V1402" s="24"/>
      <c r="X1402" s="6"/>
      <c r="Y1402" s="6"/>
      <c r="Z1402" s="6"/>
      <c r="AA1402" s="6"/>
      <c r="AB1402" s="6"/>
      <c r="AC1402" s="6"/>
      <c r="AD1402" s="6"/>
      <c r="AE1402" s="6"/>
      <c r="AF1402" s="6" t="s">
        <v>247</v>
      </c>
      <c r="AG1402" s="6"/>
      <c r="AH1402" s="6" t="s">
        <v>3841</v>
      </c>
      <c r="AI1402" s="6" t="s">
        <v>3859</v>
      </c>
      <c r="AJ1402" s="6" t="s">
        <v>3919</v>
      </c>
      <c r="AK1402" s="6"/>
      <c r="AL1402" s="6" t="s">
        <v>3938</v>
      </c>
      <c r="AM1402" s="5">
        <v>0</v>
      </c>
      <c r="AN1402" s="10" t="s">
        <v>3939</v>
      </c>
      <c r="AO1402" s="10" t="s">
        <v>3940</v>
      </c>
      <c r="AP1402" s="10"/>
      <c r="AQ1402" s="6"/>
      <c r="AR1402" s="10" t="s">
        <v>8</v>
      </c>
      <c r="AS1402" s="10" t="s">
        <v>22</v>
      </c>
      <c r="AT1402" s="10" t="s">
        <v>10</v>
      </c>
      <c r="AU1402" s="10" t="s">
        <v>11</v>
      </c>
      <c r="AV1402" s="10"/>
      <c r="AW1402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'Escherichia virus SH2' ,/*[isType]=*/ '0' ,/*[exemplarAccessions]=*/ 'KY985004.1' ,/*[exemplarName]=*/ 'Escherichia phage vB_EcoS_SH2'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2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2" s="60" t="str">
        <f t="shared" ca="1" si="143"/>
        <v>/*[filename]=*/ 'ICTV MSL Release 35 2019 Changes.2.col_mapped.SQLinsert.xlsx' ,/*[sort]=*/ '1393'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2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2" s="60" t="str">
        <f t="shared" si="145"/>
        <v xml:space="preserve">,/*[subclass]=*/NULL,/*[order]=*/ 'Caudovirales' ,/*[suborder]=*/NULL,/*[family]=*/ 'Drexlerviridae' ,/*[subfamily]=*/ 'Tunavirinae' ,/*[genus]=*/ 'Tunavirus' ,/*[subgenus]=*/NULL,/*[species]=*/ 'Escherichia virus SH2' ,/*[isType]=*/ '0' ,/*[exemplarAccessions]=*/ 'KY985004.1' ,/*[exemplarName]=*/ 'Escherichia phage vB_EcoS_SH2' ,/*[abbrev]=*/NULL,/*[exemplarIsolate]=*/NULL,/*[isComplete]=*/ 'CG' ,/*[molecule]=*/ 'dsDNA' </v>
      </c>
      <c r="BB1402" s="60" t="str">
        <f t="shared" si="146"/>
        <v xml:space="preserve">,/*[change]=*/ 'Create new' ,/*[rank]=*/ 'species' </v>
      </c>
    </row>
    <row r="1403" spans="1:54" x14ac:dyDescent="0.2">
      <c r="A14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3" s="14">
        <v>1394</v>
      </c>
      <c r="D1403" s="16" t="s">
        <v>3840</v>
      </c>
      <c r="E1403" s="14" t="s">
        <v>5871</v>
      </c>
      <c r="F1403" s="16" t="s">
        <v>5543</v>
      </c>
      <c r="G1403" s="24"/>
      <c r="H1403" s="24"/>
      <c r="I1403" s="24"/>
      <c r="J1403" s="24"/>
      <c r="K1403" s="24"/>
      <c r="L1403" s="24"/>
      <c r="M1403" s="24"/>
      <c r="N1403" s="24"/>
      <c r="O1403" s="24" t="s">
        <v>247</v>
      </c>
      <c r="P1403" s="24"/>
      <c r="Q1403" s="24" t="s">
        <v>248</v>
      </c>
      <c r="R1403" s="24" t="s">
        <v>3859</v>
      </c>
      <c r="S1403" s="24" t="s">
        <v>3941</v>
      </c>
      <c r="T1403" s="24"/>
      <c r="U1403" s="24"/>
      <c r="V1403" s="24"/>
      <c r="X1403" s="6"/>
      <c r="Y1403" s="6"/>
      <c r="Z1403" s="6"/>
      <c r="AA1403" s="6"/>
      <c r="AB1403" s="6"/>
      <c r="AC1403" s="6"/>
      <c r="AD1403" s="6"/>
      <c r="AE1403" s="6"/>
      <c r="AF1403" s="6" t="s">
        <v>247</v>
      </c>
      <c r="AG1403" s="6"/>
      <c r="AH1403" s="6" t="s">
        <v>3841</v>
      </c>
      <c r="AI1403" s="6" t="s">
        <v>3859</v>
      </c>
      <c r="AJ1403" s="6" t="s">
        <v>3941</v>
      </c>
      <c r="AK1403" s="6"/>
      <c r="AL1403" s="6"/>
      <c r="AM1403" s="6"/>
      <c r="AN1403" s="12"/>
      <c r="AO1403" s="10"/>
      <c r="AP1403" s="10"/>
      <c r="AQ1403" s="10"/>
      <c r="AR1403" s="10"/>
      <c r="AS1403" s="10"/>
      <c r="AT1403" s="10" t="s">
        <v>32</v>
      </c>
      <c r="AU1403" s="10" t="s">
        <v>13</v>
      </c>
      <c r="AV1403" s="10"/>
      <c r="AW1403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'Seroctavirus'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'Seroctavirus'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03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3" s="60" t="str">
        <f t="shared" ca="1" si="143"/>
        <v xml:space="preserve">/*[filename]=*/ 'ICTV MSL Release 35 2019 Changes.2.col_mapped.SQLinsert.xlsx' ,/*[sort]=*/ '1394'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403" s="60" t="str">
        <f t="shared" si="144"/>
        <v>,/*[srcSubOrder]=*/NULL,/*[srcFamily]=*/ 'Siphoviridae' ,/*[srcSubFamily]=*/ 'Tunavirinae' ,/*[srcGenus]=*/ 'Seroctavirus' ,/*[srcSubgenus]=*/NULL,/*[srcSpecies]=*/NULL,/*[srcIstype]=*/NULL,/*[empty1]=*/NULL,/*[realm]=*/NULL,/*[subrealm]=*/NULL,/*[kingdom]=*/NULL,/*[subkingdom]=*/NULL,/*[phylum]=*/NULL,/*[Subphylum]=*/NULL,/*[class]=*/NULL</v>
      </c>
      <c r="BA1403" s="60" t="str">
        <f t="shared" si="145"/>
        <v>,/*[subclass]=*/NULL,/*[order]=*/ 'Caudovirales' ,/*[suborder]=*/NULL,/*[family]=*/ 'Drexlerviridae' ,/*[subfamily]=*/ 'Tunavirinae' ,/*[genus]=*/ 'Seroctavirus' ,/*[subgenus]=*/NULL,/*[species]=*/NULL,/*[isType]=*/NULL,/*[exemplarAccessions]=*/NULL,/*[exemplarName]=*/NULL,/*[abbrev]=*/NULL,/*[exemplarIsolate]=*/NULL,/*[isComplete]=*/NULL,/*[molecule]=*/NULL</v>
      </c>
      <c r="BB1403" s="60" t="str">
        <f t="shared" si="146"/>
        <v xml:space="preserve">,/*[change]=*/ 'Move' ,/*[rank]=*/ 'genus' </v>
      </c>
    </row>
    <row r="1404" spans="1:54" x14ac:dyDescent="0.2">
      <c r="A14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4" s="14">
        <v>1395</v>
      </c>
      <c r="D1404" s="16" t="s">
        <v>3840</v>
      </c>
      <c r="E1404" s="14" t="s">
        <v>5871</v>
      </c>
      <c r="F1404" s="16" t="s">
        <v>5543</v>
      </c>
      <c r="G1404" s="24"/>
      <c r="H1404" s="24"/>
      <c r="I1404" s="24"/>
      <c r="J1404" s="24"/>
      <c r="K1404" s="24"/>
      <c r="L1404" s="24"/>
      <c r="M1404" s="24"/>
      <c r="N1404" s="24"/>
      <c r="O1404" s="24"/>
      <c r="P1404" s="24"/>
      <c r="Q1404" s="24"/>
      <c r="R1404" s="24"/>
      <c r="S1404" s="24"/>
      <c r="T1404" s="24"/>
      <c r="U1404" s="24"/>
      <c r="V1404" s="24"/>
      <c r="X1404" s="6"/>
      <c r="Y1404" s="6"/>
      <c r="Z1404" s="6"/>
      <c r="AA1404" s="6"/>
      <c r="AB1404" s="6"/>
      <c r="AC1404" s="6"/>
      <c r="AD1404" s="6"/>
      <c r="AE1404" s="6"/>
      <c r="AF1404" s="6" t="s">
        <v>247</v>
      </c>
      <c r="AG1404" s="6"/>
      <c r="AH1404" s="6" t="s">
        <v>3841</v>
      </c>
      <c r="AI1404" s="6" t="s">
        <v>3859</v>
      </c>
      <c r="AJ1404" s="6" t="s">
        <v>3942</v>
      </c>
      <c r="AK1404" s="6"/>
      <c r="AL1404" s="6"/>
      <c r="AM1404" s="6"/>
      <c r="AN1404" s="12"/>
      <c r="AO1404" s="10"/>
      <c r="AP1404" s="10"/>
      <c r="AQ1404" s="10"/>
      <c r="AR1404" s="10"/>
      <c r="AS1404" s="10"/>
      <c r="AT1404" s="10" t="s">
        <v>10</v>
      </c>
      <c r="AU1404" s="10" t="s">
        <v>13</v>
      </c>
      <c r="AV1404" s="10"/>
      <c r="AW1404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'Badaguanvirus'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4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4" s="60" t="str">
        <f t="shared" ca="1" si="143"/>
        <v>/*[filename]=*/ 'ICTV MSL Release 35 2019 Changes.2.col_mapped.SQLinsert.xlsx' ,/*[sort]=*/ '1395'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4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4" s="60" t="str">
        <f t="shared" si="145"/>
        <v>,/*[subclass]=*/NULL,/*[order]=*/ 'Caudovirales' ,/*[suborder]=*/NULL,/*[family]=*/ 'Drexlerviridae' ,/*[subfamily]=*/ 'Tunavirinae' ,/*[genus]=*/ 'Badaguanvirus' ,/*[subgenus]=*/NULL,/*[species]=*/NULL,/*[isType]=*/NULL,/*[exemplarAccessions]=*/NULL,/*[exemplarName]=*/NULL,/*[abbrev]=*/NULL,/*[exemplarIsolate]=*/NULL,/*[isComplete]=*/NULL,/*[molecule]=*/NULL</v>
      </c>
      <c r="BB1404" s="60" t="str">
        <f t="shared" si="146"/>
        <v xml:space="preserve">,/*[change]=*/ 'Create new' ,/*[rank]=*/ 'genus' </v>
      </c>
    </row>
    <row r="1405" spans="1:54" x14ac:dyDescent="0.2">
      <c r="A14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5" s="14">
        <v>1396</v>
      </c>
      <c r="D1405" s="16" t="s">
        <v>3840</v>
      </c>
      <c r="E1405" s="14" t="s">
        <v>5871</v>
      </c>
      <c r="F1405" s="16" t="s">
        <v>5543</v>
      </c>
      <c r="G1405" s="24"/>
      <c r="H1405" s="24"/>
      <c r="I1405" s="24"/>
      <c r="J1405" s="24"/>
      <c r="K1405" s="24"/>
      <c r="L1405" s="24"/>
      <c r="M1405" s="24"/>
      <c r="N1405" s="24"/>
      <c r="O1405" s="24"/>
      <c r="P1405" s="24"/>
      <c r="Q1405" s="24"/>
      <c r="R1405" s="24"/>
      <c r="S1405" s="24"/>
      <c r="T1405" s="24"/>
      <c r="U1405" s="24"/>
      <c r="V1405" s="24"/>
      <c r="X1405" s="6"/>
      <c r="Y1405" s="6"/>
      <c r="Z1405" s="6"/>
      <c r="AA1405" s="6"/>
      <c r="AB1405" s="6"/>
      <c r="AC1405" s="6"/>
      <c r="AD1405" s="6"/>
      <c r="AE1405" s="6"/>
      <c r="AF1405" s="6" t="s">
        <v>247</v>
      </c>
      <c r="AG1405" s="6"/>
      <c r="AH1405" s="6" t="s">
        <v>3841</v>
      </c>
      <c r="AI1405" s="6" t="s">
        <v>3859</v>
      </c>
      <c r="AJ1405" s="6" t="s">
        <v>3942</v>
      </c>
      <c r="AK1405" s="6"/>
      <c r="AL1405" s="6" t="s">
        <v>3943</v>
      </c>
      <c r="AM1405" s="5">
        <v>1</v>
      </c>
      <c r="AN1405" s="10" t="s">
        <v>3944</v>
      </c>
      <c r="AO1405" s="10" t="s">
        <v>3945</v>
      </c>
      <c r="AP1405" s="10"/>
      <c r="AQ1405" s="10"/>
      <c r="AR1405" s="10" t="s">
        <v>8</v>
      </c>
      <c r="AS1405" s="10" t="s">
        <v>22</v>
      </c>
      <c r="AT1405" s="10" t="s">
        <v>19</v>
      </c>
      <c r="AU1405" s="10" t="s">
        <v>11</v>
      </c>
      <c r="AV1405" s="10"/>
      <c r="AW1405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'Badaguanvirus' ,/*[subgenus]=*/NULL,/*[species]=*/ 'Escherichia virus IME347' ,/*[isType]=*/ '1' ,/*[exemplarAccessions]=*/ 'MH051918.1' ,/*[exemplarName]=*/ 'Escherichia phage vB_EcoS_IME347'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05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5" s="60" t="str">
        <f t="shared" ca="1" si="143"/>
        <v>/*[filename]=*/ 'ICTV MSL Release 35 2019 Changes.2.col_mapped.SQLinsert.xlsx' ,/*[sort]=*/ '1396'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5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5" s="60" t="str">
        <f t="shared" si="145"/>
        <v xml:space="preserve">,/*[subclass]=*/NULL,/*[order]=*/ 'Caudovirales' ,/*[suborder]=*/NULL,/*[family]=*/ 'Drexlerviridae' ,/*[subfamily]=*/ 'Tunavirinae' ,/*[genus]=*/ 'Badaguanvirus' ,/*[subgenus]=*/NULL,/*[species]=*/ 'Escherichia virus IME347' ,/*[isType]=*/ '1' ,/*[exemplarAccessions]=*/ 'MH051918.1' ,/*[exemplarName]=*/ 'Escherichia phage vB_EcoS_IME347' ,/*[abbrev]=*/NULL,/*[exemplarIsolate]=*/NULL,/*[isComplete]=*/ 'CG' ,/*[molecule]=*/ 'dsDNA' </v>
      </c>
      <c r="BB1405" s="60" t="str">
        <f t="shared" si="146"/>
        <v xml:space="preserve">,/*[change]=*/ 'Create new; assign as type species' ,/*[rank]=*/ 'species' </v>
      </c>
    </row>
    <row r="1406" spans="1:54" x14ac:dyDescent="0.2">
      <c r="A14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6" s="14">
        <v>1397</v>
      </c>
      <c r="D1406" s="16" t="s">
        <v>3840</v>
      </c>
      <c r="E1406" s="14" t="s">
        <v>5871</v>
      </c>
      <c r="F1406" s="16" t="s">
        <v>5543</v>
      </c>
      <c r="G1406" s="24"/>
      <c r="H1406" s="24"/>
      <c r="I1406" s="24"/>
      <c r="J1406" s="24"/>
      <c r="K1406" s="24"/>
      <c r="L1406" s="24"/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X1406" s="6"/>
      <c r="Y1406" s="6"/>
      <c r="Z1406" s="6"/>
      <c r="AA1406" s="6"/>
      <c r="AB1406" s="6"/>
      <c r="AC1406" s="6"/>
      <c r="AD1406" s="6"/>
      <c r="AE1406" s="6"/>
      <c r="AF1406" s="6" t="s">
        <v>247</v>
      </c>
      <c r="AG1406" s="6"/>
      <c r="AH1406" s="6" t="s">
        <v>3841</v>
      </c>
      <c r="AI1406" s="6"/>
      <c r="AJ1406" s="6" t="s">
        <v>3946</v>
      </c>
      <c r="AK1406" s="6"/>
      <c r="AL1406" s="6"/>
      <c r="AM1406" s="6"/>
      <c r="AN1406" s="10"/>
      <c r="AO1406" s="10"/>
      <c r="AP1406" s="10"/>
      <c r="AQ1406" s="10"/>
      <c r="AR1406" s="10"/>
      <c r="AS1406" s="10"/>
      <c r="AT1406" s="10" t="s">
        <v>10</v>
      </c>
      <c r="AU1406" s="10" t="s">
        <v>13</v>
      </c>
      <c r="AV1406" s="10"/>
      <c r="AW1406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'Gyeonggidovirus'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6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6" s="60" t="str">
        <f t="shared" ca="1" si="143"/>
        <v>/*[filename]=*/ 'ICTV MSL Release 35 2019 Changes.2.col_mapped.SQLinsert.xlsx' ,/*[sort]=*/ '1397'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6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6" s="60" t="str">
        <f t="shared" si="145"/>
        <v>,/*[subclass]=*/NULL,/*[order]=*/ 'Caudovirales' ,/*[suborder]=*/NULL,/*[family]=*/ 'Drexlerviridae' ,/*[subfamily]=*/NULL,/*[genus]=*/ 'Gyeonggidovirus' ,/*[subgenus]=*/NULL,/*[species]=*/NULL,/*[isType]=*/NULL,/*[exemplarAccessions]=*/NULL,/*[exemplarName]=*/NULL,/*[abbrev]=*/NULL,/*[exemplarIsolate]=*/NULL,/*[isComplete]=*/NULL,/*[molecule]=*/NULL</v>
      </c>
      <c r="BB1406" s="60" t="str">
        <f t="shared" si="146"/>
        <v xml:space="preserve">,/*[change]=*/ 'Create new' ,/*[rank]=*/ 'genus' </v>
      </c>
    </row>
    <row r="1407" spans="1:54" x14ac:dyDescent="0.2">
      <c r="A14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7" s="14">
        <v>1398</v>
      </c>
      <c r="D1407" s="16" t="s">
        <v>3840</v>
      </c>
      <c r="E1407" s="14" t="s">
        <v>5871</v>
      </c>
      <c r="F1407" s="16" t="s">
        <v>5543</v>
      </c>
      <c r="G1407" s="24"/>
      <c r="H1407" s="24"/>
      <c r="I1407" s="24"/>
      <c r="J1407" s="24"/>
      <c r="K1407" s="24"/>
      <c r="L1407" s="24"/>
      <c r="M1407" s="24"/>
      <c r="N1407" s="24"/>
      <c r="O1407" s="24"/>
      <c r="P1407" s="24"/>
      <c r="Q1407" s="24"/>
      <c r="R1407" s="36"/>
      <c r="S1407" s="24"/>
      <c r="T1407" s="24"/>
      <c r="U1407" s="24"/>
      <c r="V1407" s="24"/>
      <c r="X1407" s="6"/>
      <c r="Y1407" s="6"/>
      <c r="Z1407" s="6"/>
      <c r="AA1407" s="6"/>
      <c r="AB1407" s="6"/>
      <c r="AC1407" s="6"/>
      <c r="AD1407" s="6"/>
      <c r="AE1407" s="6"/>
      <c r="AF1407" s="6" t="s">
        <v>247</v>
      </c>
      <c r="AG1407" s="6"/>
      <c r="AH1407" s="6" t="s">
        <v>3841</v>
      </c>
      <c r="AI1407" s="6"/>
      <c r="AJ1407" s="6" t="s">
        <v>3946</v>
      </c>
      <c r="AK1407" s="6"/>
      <c r="AL1407" s="6" t="s">
        <v>3947</v>
      </c>
      <c r="AM1407" s="5">
        <v>0</v>
      </c>
      <c r="AN1407" s="12" t="s">
        <v>3948</v>
      </c>
      <c r="AO1407" s="10" t="s">
        <v>3949</v>
      </c>
      <c r="AP1407" s="10"/>
      <c r="AQ1407" s="10"/>
      <c r="AR1407" s="10" t="s">
        <v>8</v>
      </c>
      <c r="AS1407" s="10" t="s">
        <v>22</v>
      </c>
      <c r="AT1407" s="10" t="s">
        <v>10</v>
      </c>
      <c r="AU1407" s="10" t="s">
        <v>11</v>
      </c>
      <c r="AV1407" s="10"/>
      <c r="AW1407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'Gyeonggidovirus' ,/*[subgenus]=*/NULL,/*[species]=*/ 'Cronobacter virus PhiCS01 ' ,/*[isType]=*/ '0' ,/*[exemplarAccessions]=*/ 'MH845412.1' ,/*[exemplarName]=*/ 'Cronobacter phage PhiCS01'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7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7" s="60" t="str">
        <f t="shared" ca="1" si="143"/>
        <v>/*[filename]=*/ 'ICTV MSL Release 35 2019 Changes.2.col_mapped.SQLinsert.xlsx' ,/*[sort]=*/ '1398'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7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7" s="60" t="str">
        <f t="shared" si="145"/>
        <v xml:space="preserve">,/*[subclass]=*/NULL,/*[order]=*/ 'Caudovirales' ,/*[suborder]=*/NULL,/*[family]=*/ 'Drexlerviridae' ,/*[subfamily]=*/NULL,/*[genus]=*/ 'Gyeonggidovirus' ,/*[subgenus]=*/NULL,/*[species]=*/ 'Cronobacter virus PhiCS01 ' ,/*[isType]=*/ '0' ,/*[exemplarAccessions]=*/ 'MH845412.1' ,/*[exemplarName]=*/ 'Cronobacter phage PhiCS01' ,/*[abbrev]=*/NULL,/*[exemplarIsolate]=*/NULL,/*[isComplete]=*/ 'CG' ,/*[molecule]=*/ 'dsDNA' </v>
      </c>
      <c r="BB1407" s="60" t="str">
        <f t="shared" si="146"/>
        <v xml:space="preserve">,/*[change]=*/ 'Create new' ,/*[rank]=*/ 'species' </v>
      </c>
    </row>
    <row r="1408" spans="1:54" x14ac:dyDescent="0.2">
      <c r="A14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8" s="14">
        <v>1399</v>
      </c>
      <c r="D1408" s="16" t="s">
        <v>3840</v>
      </c>
      <c r="E1408" s="14" t="s">
        <v>5871</v>
      </c>
      <c r="F1408" s="16" t="s">
        <v>5543</v>
      </c>
      <c r="G1408" s="24"/>
      <c r="H1408" s="24"/>
      <c r="I1408" s="24"/>
      <c r="J1408" s="24"/>
      <c r="K1408" s="24"/>
      <c r="L1408" s="24"/>
      <c r="M1408" s="24"/>
      <c r="N1408" s="24"/>
      <c r="O1408" s="24"/>
      <c r="P1408" s="24"/>
      <c r="Q1408" s="24"/>
      <c r="R1408" s="36"/>
      <c r="S1408" s="24"/>
      <c r="T1408" s="24"/>
      <c r="U1408" s="24"/>
      <c r="V1408" s="24"/>
      <c r="X1408" s="6"/>
      <c r="Y1408" s="6"/>
      <c r="Z1408" s="6"/>
      <c r="AA1408" s="6"/>
      <c r="AB1408" s="6"/>
      <c r="AC1408" s="6"/>
      <c r="AD1408" s="6"/>
      <c r="AE1408" s="6"/>
      <c r="AF1408" s="6" t="s">
        <v>247</v>
      </c>
      <c r="AG1408" s="6"/>
      <c r="AH1408" s="6" t="s">
        <v>3841</v>
      </c>
      <c r="AI1408" s="6"/>
      <c r="AJ1408" s="6" t="s">
        <v>3950</v>
      </c>
      <c r="AK1408" s="6"/>
      <c r="AL1408" s="6"/>
      <c r="AM1408" s="6"/>
      <c r="AN1408" s="12"/>
      <c r="AO1408" s="10"/>
      <c r="AP1408" s="10"/>
      <c r="AQ1408" s="10"/>
      <c r="AR1408" s="10"/>
      <c r="AS1408" s="10"/>
      <c r="AT1408" s="10" t="s">
        <v>10</v>
      </c>
      <c r="AU1408" s="10" t="s">
        <v>13</v>
      </c>
      <c r="AV1408" s="10"/>
      <c r="AW1408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'Vilniusvirus'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8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8" s="60" t="str">
        <f t="shared" ca="1" si="143"/>
        <v>/*[filename]=*/ 'ICTV MSL Release 35 2019 Changes.2.col_mapped.SQLinsert.xlsx' ,/*[sort]=*/ '1399'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8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8" s="60" t="str">
        <f t="shared" si="145"/>
        <v>,/*[subclass]=*/NULL,/*[order]=*/ 'Caudovirales' ,/*[suborder]=*/NULL,/*[family]=*/ 'Drexlerviridae' ,/*[subfamily]=*/NULL,/*[genus]=*/ 'Vilniusvirus' ,/*[subgenus]=*/NULL,/*[species]=*/NULL,/*[isType]=*/NULL,/*[exemplarAccessions]=*/NULL,/*[exemplarName]=*/NULL,/*[abbrev]=*/NULL,/*[exemplarIsolate]=*/NULL,/*[isComplete]=*/NULL,/*[molecule]=*/NULL</v>
      </c>
      <c r="BB1408" s="60" t="str">
        <f t="shared" si="146"/>
        <v xml:space="preserve">,/*[change]=*/ 'Create new' ,/*[rank]=*/ 'genus' </v>
      </c>
    </row>
    <row r="1409" spans="1:54" x14ac:dyDescent="0.2">
      <c r="A14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9" s="14">
        <v>1400</v>
      </c>
      <c r="D1409" s="16" t="s">
        <v>3840</v>
      </c>
      <c r="E1409" s="14" t="s">
        <v>5871</v>
      </c>
      <c r="F1409" s="16" t="s">
        <v>5543</v>
      </c>
      <c r="G1409" s="24"/>
      <c r="H1409" s="24"/>
      <c r="I1409" s="24"/>
      <c r="J1409" s="24"/>
      <c r="K1409" s="24"/>
      <c r="L1409" s="24"/>
      <c r="M1409" s="24"/>
      <c r="N1409" s="24"/>
      <c r="O1409" s="24"/>
      <c r="P1409" s="24"/>
      <c r="Q1409" s="24"/>
      <c r="R1409" s="36"/>
      <c r="S1409" s="24"/>
      <c r="T1409" s="24"/>
      <c r="U1409" s="24"/>
      <c r="V1409" s="24"/>
      <c r="X1409" s="6"/>
      <c r="Y1409" s="6"/>
      <c r="Z1409" s="6"/>
      <c r="AA1409" s="6"/>
      <c r="AB1409" s="6"/>
      <c r="AC1409" s="6"/>
      <c r="AD1409" s="6"/>
      <c r="AE1409" s="6"/>
      <c r="AF1409" s="6" t="s">
        <v>247</v>
      </c>
      <c r="AG1409" s="6"/>
      <c r="AH1409" s="6" t="s">
        <v>3841</v>
      </c>
      <c r="AI1409" s="6"/>
      <c r="AJ1409" s="6" t="s">
        <v>3951</v>
      </c>
      <c r="AK1409" s="6"/>
      <c r="AL1409" s="6"/>
      <c r="AM1409" s="6"/>
      <c r="AN1409" s="12"/>
      <c r="AO1409" s="10"/>
      <c r="AP1409" s="10"/>
      <c r="AQ1409" s="10"/>
      <c r="AR1409" s="10"/>
      <c r="AS1409" s="10"/>
      <c r="AT1409" s="10" t="s">
        <v>10</v>
      </c>
      <c r="AU1409" s="10" t="s">
        <v>13</v>
      </c>
      <c r="AV1409" s="10"/>
      <c r="AW1409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'Nouzillyvirus'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9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9" s="60" t="str">
        <f t="shared" ca="1" si="143"/>
        <v>/*[filename]=*/ 'ICTV MSL Release 35 2019 Changes.2.col_mapped.SQLinsert.xlsx' ,/*[sort]=*/ '1400'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9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9" s="60" t="str">
        <f t="shared" si="145"/>
        <v>,/*[subclass]=*/NULL,/*[order]=*/ 'Caudovirales' ,/*[suborder]=*/NULL,/*[family]=*/ 'Drexlerviridae' ,/*[subfamily]=*/NULL,/*[genus]=*/ 'Nouzillyvirus' ,/*[subgenus]=*/NULL,/*[species]=*/NULL,/*[isType]=*/NULL,/*[exemplarAccessions]=*/NULL,/*[exemplarName]=*/NULL,/*[abbrev]=*/NULL,/*[exemplarIsolate]=*/NULL,/*[isComplete]=*/NULL,/*[molecule]=*/NULL</v>
      </c>
      <c r="BB1409" s="60" t="str">
        <f t="shared" si="146"/>
        <v xml:space="preserve">,/*[change]=*/ 'Create new' ,/*[rank]=*/ 'genus' </v>
      </c>
    </row>
    <row r="1410" spans="1:54" x14ac:dyDescent="0.2">
      <c r="A14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0" s="14">
        <v>1401</v>
      </c>
      <c r="D1410" s="16" t="s">
        <v>3840</v>
      </c>
      <c r="E1410" s="14" t="s">
        <v>5871</v>
      </c>
      <c r="F1410" s="16" t="s">
        <v>5543</v>
      </c>
      <c r="G1410" s="24"/>
      <c r="H1410" s="24"/>
      <c r="I1410" s="24"/>
      <c r="J1410" s="24"/>
      <c r="K1410" s="24"/>
      <c r="L1410" s="24"/>
      <c r="M1410" s="24"/>
      <c r="N1410" s="24"/>
      <c r="O1410" s="24"/>
      <c r="P1410" s="24"/>
      <c r="Q1410" s="24"/>
      <c r="R1410" s="36"/>
      <c r="S1410" s="24"/>
      <c r="T1410" s="24"/>
      <c r="U1410" s="24"/>
      <c r="V1410" s="24"/>
      <c r="X1410" s="6"/>
      <c r="Y1410" s="6"/>
      <c r="Z1410" s="6"/>
      <c r="AA1410" s="6"/>
      <c r="AB1410" s="6"/>
      <c r="AC1410" s="6"/>
      <c r="AD1410" s="6"/>
      <c r="AE1410" s="6"/>
      <c r="AF1410" s="6" t="s">
        <v>247</v>
      </c>
      <c r="AG1410" s="6"/>
      <c r="AH1410" s="6" t="s">
        <v>3841</v>
      </c>
      <c r="AI1410" s="6"/>
      <c r="AJ1410" s="6" t="s">
        <v>3951</v>
      </c>
      <c r="AK1410" s="6"/>
      <c r="AL1410" s="6" t="s">
        <v>3952</v>
      </c>
      <c r="AM1410" s="5">
        <v>1</v>
      </c>
      <c r="AN1410" s="12" t="s">
        <v>3953</v>
      </c>
      <c r="AO1410" s="10" t="s">
        <v>3954</v>
      </c>
      <c r="AP1410" s="10"/>
      <c r="AQ1410" s="10"/>
      <c r="AR1410" s="10" t="s">
        <v>8</v>
      </c>
      <c r="AS1410" s="10" t="s">
        <v>22</v>
      </c>
      <c r="AT1410" s="10" t="s">
        <v>19</v>
      </c>
      <c r="AU1410" s="10" t="s">
        <v>11</v>
      </c>
      <c r="AV1410" s="10"/>
      <c r="AW1410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'Nouzillyvirus' ,/*[subgenus]=*/NULL,/*[species]=*/ 'Escherichia virus ESCO41' ,/*[isType]=*/ '1' ,/*[exemplarAccessions]=*/ 'KY619305.1' ,/*[exemplarName]=*/ 'Escherichia phage vB_EcoS_ESCO41'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10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0" s="60" t="str">
        <f t="shared" ca="1" si="143"/>
        <v>/*[filename]=*/ 'ICTV MSL Release 35 2019 Changes.2.col_mapped.SQLinsert.xlsx' ,/*[sort]=*/ '1401'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0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0" s="60" t="str">
        <f t="shared" si="145"/>
        <v xml:space="preserve">,/*[subclass]=*/NULL,/*[order]=*/ 'Caudovirales' ,/*[suborder]=*/NULL,/*[family]=*/ 'Drexlerviridae' ,/*[subfamily]=*/NULL,/*[genus]=*/ 'Nouzillyvirus' ,/*[subgenus]=*/NULL,/*[species]=*/ 'Escherichia virus ESCO41' ,/*[isType]=*/ '1' ,/*[exemplarAccessions]=*/ 'KY619305.1' ,/*[exemplarName]=*/ 'Escherichia phage vB_EcoS_ESCO41' ,/*[abbrev]=*/NULL,/*[exemplarIsolate]=*/NULL,/*[isComplete]=*/ 'CG' ,/*[molecule]=*/ 'dsDNA' </v>
      </c>
      <c r="BB1410" s="60" t="str">
        <f t="shared" si="146"/>
        <v xml:space="preserve">,/*[change]=*/ 'Create new; assign as type species' ,/*[rank]=*/ 'species' </v>
      </c>
    </row>
    <row r="1411" spans="1:54" x14ac:dyDescent="0.2">
      <c r="A14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1" s="14">
        <v>1402</v>
      </c>
      <c r="D1411" s="16" t="s">
        <v>3840</v>
      </c>
      <c r="E1411" s="14" t="s">
        <v>5871</v>
      </c>
      <c r="F1411" s="16" t="s">
        <v>5543</v>
      </c>
      <c r="G1411" s="24"/>
      <c r="H1411" s="24"/>
      <c r="I1411" s="24"/>
      <c r="J1411" s="24"/>
      <c r="K1411" s="24"/>
      <c r="L1411" s="24"/>
      <c r="M1411" s="24"/>
      <c r="N1411" s="24"/>
      <c r="O1411" s="24"/>
      <c r="P1411" s="24"/>
      <c r="Q1411" s="24"/>
      <c r="R1411" s="36"/>
      <c r="S1411" s="24"/>
      <c r="T1411" s="24"/>
      <c r="U1411" s="24"/>
      <c r="V1411" s="24"/>
      <c r="X1411" s="6"/>
      <c r="Y1411" s="6"/>
      <c r="Z1411" s="6"/>
      <c r="AA1411" s="6"/>
      <c r="AB1411" s="6"/>
      <c r="AC1411" s="6"/>
      <c r="AD1411" s="6"/>
      <c r="AE1411" s="6"/>
      <c r="AF1411" s="6" t="s">
        <v>247</v>
      </c>
      <c r="AG1411" s="6"/>
      <c r="AH1411" s="6" t="s">
        <v>3841</v>
      </c>
      <c r="AI1411" s="6"/>
      <c r="AJ1411" s="6" t="s">
        <v>3955</v>
      </c>
      <c r="AK1411" s="6"/>
      <c r="AL1411" s="6"/>
      <c r="AM1411" s="6"/>
      <c r="AN1411" s="10"/>
      <c r="AO1411" s="10"/>
      <c r="AP1411" s="10"/>
      <c r="AQ1411" s="10"/>
      <c r="AR1411" s="10"/>
      <c r="AS1411" s="10"/>
      <c r="AT1411" s="10" t="s">
        <v>10</v>
      </c>
      <c r="AU1411" s="10" t="s">
        <v>13</v>
      </c>
      <c r="AV1411" s="10"/>
      <c r="AW1411" s="60" t="str">
        <f t="shared" ca="1" si="14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'Sauletekiovirus'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11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1" s="60" t="str">
        <f t="shared" ca="1" si="143"/>
        <v>/*[filename]=*/ 'ICTV MSL Release 35 2019 Changes.2.col_mapped.SQLinsert.xlsx' ,/*[sort]=*/ '1402'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1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1" s="60" t="str">
        <f t="shared" si="145"/>
        <v>,/*[subclass]=*/NULL,/*[order]=*/ 'Caudovirales' ,/*[suborder]=*/NULL,/*[family]=*/ 'Drexlerviridae' ,/*[subfamily]=*/NULL,/*[genus]=*/ 'Sauletekiovirus' ,/*[subgenus]=*/NULL,/*[species]=*/NULL,/*[isType]=*/NULL,/*[exemplarAccessions]=*/NULL,/*[exemplarName]=*/NULL,/*[abbrev]=*/NULL,/*[exemplarIsolate]=*/NULL,/*[isComplete]=*/NULL,/*[molecule]=*/NULL</v>
      </c>
      <c r="BB1411" s="60" t="str">
        <f t="shared" si="146"/>
        <v xml:space="preserve">,/*[change]=*/ 'Create new' ,/*[rank]=*/ 'genus' </v>
      </c>
    </row>
    <row r="1412" spans="1:54" x14ac:dyDescent="0.2">
      <c r="A14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2" s="14">
        <v>1403</v>
      </c>
      <c r="D1412" s="16" t="s">
        <v>3840</v>
      </c>
      <c r="E1412" s="14" t="s">
        <v>5871</v>
      </c>
      <c r="F1412" s="16" t="s">
        <v>5543</v>
      </c>
      <c r="G1412" s="24"/>
      <c r="H1412" s="24"/>
      <c r="I1412" s="24"/>
      <c r="J1412" s="24"/>
      <c r="K1412" s="24"/>
      <c r="L1412" s="24"/>
      <c r="M1412" s="24"/>
      <c r="N1412" s="24"/>
      <c r="O1412" s="24"/>
      <c r="P1412" s="24"/>
      <c r="Q1412" s="24"/>
      <c r="R1412" s="36"/>
      <c r="S1412" s="24"/>
      <c r="T1412" s="24"/>
      <c r="U1412" s="24"/>
      <c r="V1412" s="24"/>
      <c r="X1412" s="6"/>
      <c r="Y1412" s="6"/>
      <c r="Z1412" s="6"/>
      <c r="AA1412" s="6"/>
      <c r="AB1412" s="6"/>
      <c r="AC1412" s="6"/>
      <c r="AD1412" s="6"/>
      <c r="AE1412" s="6"/>
      <c r="AF1412" s="6" t="s">
        <v>247</v>
      </c>
      <c r="AG1412" s="6"/>
      <c r="AH1412" s="6" t="s">
        <v>3841</v>
      </c>
      <c r="AI1412" s="6"/>
      <c r="AJ1412" s="6" t="s">
        <v>3955</v>
      </c>
      <c r="AK1412" s="6"/>
      <c r="AL1412" s="6" t="s">
        <v>3956</v>
      </c>
      <c r="AM1412" s="5">
        <v>1</v>
      </c>
      <c r="AN1412" s="10" t="s">
        <v>3957</v>
      </c>
      <c r="AO1412" s="10" t="s">
        <v>3958</v>
      </c>
      <c r="AP1412" s="10"/>
      <c r="AQ1412" s="10"/>
      <c r="AR1412" s="10" t="s">
        <v>8</v>
      </c>
      <c r="AS1412" s="10" t="s">
        <v>22</v>
      </c>
      <c r="AT1412" s="10" t="s">
        <v>19</v>
      </c>
      <c r="AU1412" s="10" t="s">
        <v>11</v>
      </c>
      <c r="AV1412" s="10"/>
      <c r="AW1412" s="60" t="str">
        <f t="shared" ref="AW1412:AW1475" ca="1" si="147">CLEAN(
CONCATENATE(
"insert into [",MID(AW$1,4,100),"] (",
      AX1412,
      "/* "",[_comments]"" */ ",
") values (",
AY1412,AZ1412,BA1412,BB1412,
CONCATENATE("/*,_comment='loaded from ",SUBSTITUTE(CELL("filename",AX1411),"'","''"),"'*/"),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'Sauletekiovirus' ,/*[subgenus]=*/NULL,/*[species]=*/ 'Pantoea virus AAS23' ,/*[isType]=*/ '1' ,/*[exemplarAccessions]=*/ 'MK095606.1' ,/*[exemplarName]=*/ 'Pantoea phage vB_PagS_AAS23'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12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2" s="60" t="str">
        <f t="shared" ca="1" si="143"/>
        <v>/*[filename]=*/ 'ICTV MSL Release 35 2019 Changes.2.col_mapped.SQLinsert.xlsx' ,/*[sort]=*/ '1403'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2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2" s="60" t="str">
        <f t="shared" si="145"/>
        <v xml:space="preserve">,/*[subclass]=*/NULL,/*[order]=*/ 'Caudovirales' ,/*[suborder]=*/NULL,/*[family]=*/ 'Drexlerviridae' ,/*[subfamily]=*/NULL,/*[genus]=*/ 'Sauletekiovirus' ,/*[subgenus]=*/NULL,/*[species]=*/ 'Pantoea virus AAS23' ,/*[isType]=*/ '1' ,/*[exemplarAccessions]=*/ 'MK095606.1' ,/*[exemplarName]=*/ 'Pantoea phage vB_PagS_AAS23' ,/*[abbrev]=*/NULL,/*[exemplarIsolate]=*/NULL,/*[isComplete]=*/ 'CG' ,/*[molecule]=*/ 'dsDNA' </v>
      </c>
      <c r="BB1412" s="60" t="str">
        <f t="shared" si="146"/>
        <v xml:space="preserve">,/*[change]=*/ 'Create new; assign as type species' ,/*[rank]=*/ 'species' </v>
      </c>
    </row>
    <row r="1413" spans="1:54" x14ac:dyDescent="0.2">
      <c r="A14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3" s="14">
        <v>1404</v>
      </c>
      <c r="D1413" s="16" t="s">
        <v>3840</v>
      </c>
      <c r="E1413" s="14" t="s">
        <v>5871</v>
      </c>
      <c r="F1413" s="16" t="s">
        <v>5543</v>
      </c>
      <c r="G1413" s="24"/>
      <c r="H1413" s="24"/>
      <c r="I1413" s="24"/>
      <c r="J1413" s="24"/>
      <c r="K1413" s="24"/>
      <c r="L1413" s="24"/>
      <c r="M1413" s="24"/>
      <c r="N1413" s="24"/>
      <c r="O1413" s="24" t="s">
        <v>247</v>
      </c>
      <c r="P1413" s="24"/>
      <c r="Q1413" s="24" t="s">
        <v>248</v>
      </c>
      <c r="R1413" s="36" t="s">
        <v>3859</v>
      </c>
      <c r="S1413" s="24" t="s">
        <v>3959</v>
      </c>
      <c r="T1413" s="24"/>
      <c r="U1413" s="24"/>
      <c r="V1413" s="24"/>
      <c r="X1413" s="6"/>
      <c r="Y1413" s="6"/>
      <c r="Z1413" s="6"/>
      <c r="AA1413" s="6"/>
      <c r="AB1413" s="6"/>
      <c r="AC1413" s="6"/>
      <c r="AD1413" s="6"/>
      <c r="AE1413" s="6"/>
      <c r="AF1413" s="6" t="s">
        <v>247</v>
      </c>
      <c r="AG1413" s="6"/>
      <c r="AH1413" s="6" t="s">
        <v>3841</v>
      </c>
      <c r="AI1413" s="6"/>
      <c r="AJ1413" s="6" t="s">
        <v>3959</v>
      </c>
      <c r="AK1413" s="6"/>
      <c r="AL1413" s="6"/>
      <c r="AM1413" s="6"/>
      <c r="AN1413" s="6"/>
      <c r="AO1413" s="10"/>
      <c r="AP1413" s="6"/>
      <c r="AQ1413" s="10"/>
      <c r="AR1413" s="10"/>
      <c r="AS1413" s="10"/>
      <c r="AT1413" s="10" t="s">
        <v>32</v>
      </c>
      <c r="AU1413" s="10" t="s">
        <v>13</v>
      </c>
      <c r="AV1413" s="10"/>
      <c r="AW1413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'Webervirus'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13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3" s="60" t="str">
        <f t="shared" ca="1" si="143"/>
        <v xml:space="preserve">/*[filename]=*/ 'ICTV MSL Release 35 2019 Changes.2.col_mapped.SQLinsert.xlsx' ,/*[sort]=*/ '1404'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413" s="60" t="str">
        <f t="shared" si="144"/>
        <v>,/*[srcSubOrder]=*/NULL,/*[srcFamily]=*/ 'Siphoviridae' ,/*[srcSubFamily]=*/ 'Tunavirinae' ,/*[srcGenus]=*/ 'Webervirus' ,/*[srcSubgenus]=*/NULL,/*[srcSpecies]=*/NULL,/*[srcIstype]=*/NULL,/*[empty1]=*/NULL,/*[realm]=*/NULL,/*[subrealm]=*/NULL,/*[kingdom]=*/NULL,/*[subkingdom]=*/NULL,/*[phylum]=*/NULL,/*[Subphylum]=*/NULL,/*[class]=*/NULL</v>
      </c>
      <c r="BA1413" s="60" t="str">
        <f t="shared" si="145"/>
        <v>,/*[subclass]=*/NULL,/*[order]=*/ 'Caudovirales' ,/*[suborder]=*/NULL,/*[family]=*/ 'Drexlerviridae' ,/*[subfamily]=*/NULL,/*[genus]=*/ 'Webervirus' ,/*[subgenus]=*/NULL,/*[species]=*/NULL,/*[isType]=*/NULL,/*[exemplarAccessions]=*/NULL,/*[exemplarName]=*/NULL,/*[abbrev]=*/NULL,/*[exemplarIsolate]=*/NULL,/*[isComplete]=*/NULL,/*[molecule]=*/NULL</v>
      </c>
      <c r="BB1413" s="60" t="str">
        <f t="shared" si="146"/>
        <v xml:space="preserve">,/*[change]=*/ 'Move' ,/*[rank]=*/ 'genus' </v>
      </c>
    </row>
    <row r="1414" spans="1:54" x14ac:dyDescent="0.2">
      <c r="A14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4" s="14">
        <v>1405</v>
      </c>
      <c r="D1414" s="16" t="s">
        <v>3840</v>
      </c>
      <c r="E1414" s="14" t="s">
        <v>5871</v>
      </c>
      <c r="F1414" s="16" t="s">
        <v>5543</v>
      </c>
      <c r="G1414" s="24"/>
      <c r="H1414" s="24"/>
      <c r="I1414" s="24"/>
      <c r="J1414" s="24"/>
      <c r="K1414" s="24"/>
      <c r="L1414" s="24"/>
      <c r="M1414" s="24"/>
      <c r="N1414" s="24"/>
      <c r="O1414" s="24"/>
      <c r="P1414" s="24"/>
      <c r="Q1414" s="24"/>
      <c r="R1414" s="36"/>
      <c r="S1414" s="24"/>
      <c r="T1414" s="24"/>
      <c r="U1414" s="24"/>
      <c r="V1414" s="24"/>
      <c r="X1414" s="6"/>
      <c r="Y1414" s="6"/>
      <c r="Z1414" s="6"/>
      <c r="AA1414" s="6"/>
      <c r="AB1414" s="6"/>
      <c r="AC1414" s="6"/>
      <c r="AD1414" s="6"/>
      <c r="AE1414" s="6"/>
      <c r="AF1414" s="6" t="s">
        <v>247</v>
      </c>
      <c r="AG1414" s="6"/>
      <c r="AH1414" s="6" t="s">
        <v>3841</v>
      </c>
      <c r="AI1414" s="6"/>
      <c r="AJ1414" s="6" t="s">
        <v>3959</v>
      </c>
      <c r="AK1414" s="6"/>
      <c r="AL1414" s="6" t="s">
        <v>3960</v>
      </c>
      <c r="AM1414" s="5">
        <v>0</v>
      </c>
      <c r="AN1414" s="6" t="s">
        <v>3961</v>
      </c>
      <c r="AO1414" s="10" t="s">
        <v>3962</v>
      </c>
      <c r="AP1414" s="6"/>
      <c r="AQ1414" s="10"/>
      <c r="AR1414" s="10" t="s">
        <v>8</v>
      </c>
      <c r="AS1414" s="10" t="s">
        <v>22</v>
      </c>
      <c r="AT1414" s="10" t="s">
        <v>10</v>
      </c>
      <c r="AU1414" s="10" t="s">
        <v>11</v>
      </c>
      <c r="AV1414" s="10"/>
      <c r="AW1414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KpV522' ,/*[isType]=*/ '0' ,/*[exemplarAccessions]=*/ 'KX237515.1' ,/*[exemplarName]=*/ 'Klebsiella phage vB_KpnS_KpV522'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4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4" s="60" t="str">
        <f t="shared" ca="1" si="143"/>
        <v>/*[filename]=*/ 'ICTV MSL Release 35 2019 Changes.2.col_mapped.SQLinsert.xlsx' ,/*[sort]=*/ '1405'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4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4" s="60" t="str">
        <f t="shared" si="145"/>
        <v xml:space="preserve">,/*[subclass]=*/NULL,/*[order]=*/ 'Caudovirales' ,/*[suborder]=*/NULL,/*[family]=*/ 'Drexlerviridae' ,/*[subfamily]=*/NULL,/*[genus]=*/ 'Webervirus' ,/*[subgenus]=*/NULL,/*[species]=*/ 'Klebsiella virus KpV522' ,/*[isType]=*/ '0' ,/*[exemplarAccessions]=*/ 'KX237515.1' ,/*[exemplarName]=*/ 'Klebsiella phage vB_KpnS_KpV522' ,/*[abbrev]=*/NULL,/*[exemplarIsolate]=*/NULL,/*[isComplete]=*/ 'CG' ,/*[molecule]=*/ 'dsDNA' </v>
      </c>
      <c r="BB1414" s="60" t="str">
        <f t="shared" si="146"/>
        <v xml:space="preserve">,/*[change]=*/ 'Create new' ,/*[rank]=*/ 'species' </v>
      </c>
    </row>
    <row r="1415" spans="1:54" x14ac:dyDescent="0.2">
      <c r="A14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5" s="14">
        <v>1406</v>
      </c>
      <c r="D1415" s="16" t="s">
        <v>3840</v>
      </c>
      <c r="E1415" s="14" t="s">
        <v>5871</v>
      </c>
      <c r="F1415" s="16" t="s">
        <v>5543</v>
      </c>
      <c r="G1415" s="24"/>
      <c r="H1415" s="24"/>
      <c r="I1415" s="24"/>
      <c r="J1415" s="24"/>
      <c r="K1415" s="24"/>
      <c r="L1415" s="24"/>
      <c r="M1415" s="24"/>
      <c r="N1415" s="24"/>
      <c r="O1415" s="24"/>
      <c r="P1415" s="24"/>
      <c r="Q1415" s="24"/>
      <c r="R1415" s="36"/>
      <c r="S1415" s="24"/>
      <c r="T1415" s="24"/>
      <c r="U1415" s="24"/>
      <c r="V1415" s="24"/>
      <c r="X1415" s="6"/>
      <c r="Y1415" s="6"/>
      <c r="Z1415" s="6"/>
      <c r="AA1415" s="6"/>
      <c r="AB1415" s="6"/>
      <c r="AC1415" s="6"/>
      <c r="AD1415" s="6"/>
      <c r="AE1415" s="6"/>
      <c r="AF1415" s="6" t="s">
        <v>247</v>
      </c>
      <c r="AG1415" s="6"/>
      <c r="AH1415" s="6" t="s">
        <v>3841</v>
      </c>
      <c r="AI1415" s="6"/>
      <c r="AJ1415" s="6" t="s">
        <v>3959</v>
      </c>
      <c r="AK1415" s="6"/>
      <c r="AL1415" s="6" t="s">
        <v>3963</v>
      </c>
      <c r="AM1415" s="5">
        <v>0</v>
      </c>
      <c r="AN1415" s="6" t="s">
        <v>3964</v>
      </c>
      <c r="AO1415" s="10" t="s">
        <v>3965</v>
      </c>
      <c r="AP1415" s="6"/>
      <c r="AQ1415" s="10"/>
      <c r="AR1415" s="10" t="s">
        <v>8</v>
      </c>
      <c r="AS1415" s="10" t="s">
        <v>22</v>
      </c>
      <c r="AT1415" s="10" t="s">
        <v>10</v>
      </c>
      <c r="AU1415" s="10" t="s">
        <v>11</v>
      </c>
      <c r="AV1415" s="10"/>
      <c r="AW1415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KOX1' ,/*[isType]=*/ '0' ,/*[exemplarAccessions]=*/ 'KY780482.1' ,/*[exemplarName]=*/ 'Klebsiella phage KOX1'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5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5" s="60" t="str">
        <f t="shared" ca="1" si="143"/>
        <v>/*[filename]=*/ 'ICTV MSL Release 35 2019 Changes.2.col_mapped.SQLinsert.xlsx' ,/*[sort]=*/ '1406'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5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5" s="60" t="str">
        <f t="shared" si="145"/>
        <v xml:space="preserve">,/*[subclass]=*/NULL,/*[order]=*/ 'Caudovirales' ,/*[suborder]=*/NULL,/*[family]=*/ 'Drexlerviridae' ,/*[subfamily]=*/NULL,/*[genus]=*/ 'Webervirus' ,/*[subgenus]=*/NULL,/*[species]=*/ 'Klebsiella virus KOX1' ,/*[isType]=*/ '0' ,/*[exemplarAccessions]=*/ 'KY780482.1' ,/*[exemplarName]=*/ 'Klebsiella phage KOX1' ,/*[abbrev]=*/NULL,/*[exemplarIsolate]=*/NULL,/*[isComplete]=*/ 'CG' ,/*[molecule]=*/ 'dsDNA' </v>
      </c>
      <c r="BB1415" s="60" t="str">
        <f t="shared" si="146"/>
        <v xml:space="preserve">,/*[change]=*/ 'Create new' ,/*[rank]=*/ 'species' </v>
      </c>
    </row>
    <row r="1416" spans="1:54" x14ac:dyDescent="0.2">
      <c r="A14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6" s="14">
        <v>1407</v>
      </c>
      <c r="D1416" s="16" t="s">
        <v>3840</v>
      </c>
      <c r="E1416" s="14" t="s">
        <v>5871</v>
      </c>
      <c r="F1416" s="16" t="s">
        <v>5543</v>
      </c>
      <c r="G1416" s="24"/>
      <c r="H1416" s="24"/>
      <c r="I1416" s="24"/>
      <c r="J1416" s="24"/>
      <c r="K1416" s="24"/>
      <c r="L1416" s="24"/>
      <c r="M1416" s="24"/>
      <c r="N1416" s="24"/>
      <c r="O1416" s="24"/>
      <c r="P1416" s="24"/>
      <c r="Q1416" s="24"/>
      <c r="R1416" s="36"/>
      <c r="S1416" s="24"/>
      <c r="T1416" s="24"/>
      <c r="U1416" s="24"/>
      <c r="V1416" s="24"/>
      <c r="X1416" s="6"/>
      <c r="Y1416" s="6"/>
      <c r="Z1416" s="6"/>
      <c r="AA1416" s="6"/>
      <c r="AB1416" s="6"/>
      <c r="AC1416" s="6"/>
      <c r="AD1416" s="6"/>
      <c r="AE1416" s="6"/>
      <c r="AF1416" s="6" t="s">
        <v>247</v>
      </c>
      <c r="AG1416" s="6"/>
      <c r="AH1416" s="6" t="s">
        <v>3841</v>
      </c>
      <c r="AI1416" s="6"/>
      <c r="AJ1416" s="6" t="s">
        <v>3959</v>
      </c>
      <c r="AK1416" s="6"/>
      <c r="AL1416" s="6" t="s">
        <v>3966</v>
      </c>
      <c r="AM1416" s="5">
        <v>0</v>
      </c>
      <c r="AN1416" s="6" t="s">
        <v>3967</v>
      </c>
      <c r="AO1416" s="10" t="s">
        <v>3968</v>
      </c>
      <c r="AP1416" s="6"/>
      <c r="AQ1416" s="10"/>
      <c r="AR1416" s="10" t="s">
        <v>8</v>
      </c>
      <c r="AS1416" s="10" t="s">
        <v>22</v>
      </c>
      <c r="AT1416" s="10" t="s">
        <v>10</v>
      </c>
      <c r="AU1416" s="10" t="s">
        <v>11</v>
      </c>
      <c r="AV1416" s="10"/>
      <c r="AW1416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TSK1' ,/*[isType]=*/ '0' ,/*[exemplarAccessions]=*/ 'MH688453.1' ,/*[exemplarName]=*/ 'Klebsiella phage TSK1'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6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6" s="60" t="str">
        <f t="shared" ca="1" si="143"/>
        <v>/*[filename]=*/ 'ICTV MSL Release 35 2019 Changes.2.col_mapped.SQLinsert.xlsx' ,/*[sort]=*/ '1407'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6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6" s="60" t="str">
        <f t="shared" si="145"/>
        <v xml:space="preserve">,/*[subclass]=*/NULL,/*[order]=*/ 'Caudovirales' ,/*[suborder]=*/NULL,/*[family]=*/ 'Drexlerviridae' ,/*[subfamily]=*/NULL,/*[genus]=*/ 'Webervirus' ,/*[subgenus]=*/NULL,/*[species]=*/ 'Klebsiella virus TSK1' ,/*[isType]=*/ '0' ,/*[exemplarAccessions]=*/ 'MH688453.1' ,/*[exemplarName]=*/ 'Klebsiella phage TSK1' ,/*[abbrev]=*/NULL,/*[exemplarIsolate]=*/NULL,/*[isComplete]=*/ 'CG' ,/*[molecule]=*/ 'dsDNA' </v>
      </c>
      <c r="BB1416" s="60" t="str">
        <f t="shared" si="146"/>
        <v xml:space="preserve">,/*[change]=*/ 'Create new' ,/*[rank]=*/ 'species' </v>
      </c>
    </row>
    <row r="1417" spans="1:54" x14ac:dyDescent="0.2">
      <c r="A14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7" s="14">
        <v>1408</v>
      </c>
      <c r="D1417" s="16" t="s">
        <v>3840</v>
      </c>
      <c r="E1417" s="14" t="s">
        <v>5871</v>
      </c>
      <c r="F1417" s="16" t="s">
        <v>5543</v>
      </c>
      <c r="G1417" s="24"/>
      <c r="H1417" s="24"/>
      <c r="I1417" s="24"/>
      <c r="J1417" s="24"/>
      <c r="K1417" s="24"/>
      <c r="L1417" s="24"/>
      <c r="M1417" s="24"/>
      <c r="N1417" s="24"/>
      <c r="O1417" s="24"/>
      <c r="P1417" s="24"/>
      <c r="Q1417" s="24"/>
      <c r="R1417" s="36"/>
      <c r="S1417" s="24"/>
      <c r="T1417" s="24"/>
      <c r="U1417" s="24"/>
      <c r="V1417" s="24"/>
      <c r="X1417" s="6"/>
      <c r="Y1417" s="6"/>
      <c r="Z1417" s="6"/>
      <c r="AA1417" s="6"/>
      <c r="AB1417" s="6"/>
      <c r="AC1417" s="6"/>
      <c r="AD1417" s="6"/>
      <c r="AE1417" s="6"/>
      <c r="AF1417" s="6" t="s">
        <v>247</v>
      </c>
      <c r="AG1417" s="6"/>
      <c r="AH1417" s="6" t="s">
        <v>3841</v>
      </c>
      <c r="AI1417" s="6"/>
      <c r="AJ1417" s="6" t="s">
        <v>3959</v>
      </c>
      <c r="AK1417" s="6"/>
      <c r="AL1417" s="6" t="s">
        <v>3969</v>
      </c>
      <c r="AM1417" s="5">
        <v>0</v>
      </c>
      <c r="AN1417" s="6" t="s">
        <v>3970</v>
      </c>
      <c r="AO1417" s="10" t="s">
        <v>3971</v>
      </c>
      <c r="AP1417" s="6"/>
      <c r="AQ1417" s="10"/>
      <c r="AR1417" s="10" t="s">
        <v>8</v>
      </c>
      <c r="AS1417" s="10" t="s">
        <v>22</v>
      </c>
      <c r="AT1417" s="10" t="s">
        <v>10</v>
      </c>
      <c r="AU1417" s="10" t="s">
        <v>11</v>
      </c>
      <c r="AV1417" s="10"/>
      <c r="AW1417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NJS1' ,/*[isType]=*/ '0' ,/*[exemplarAccessions]=*/ 'MH445453.1' ,/*[exemplarName]=*/ 'Klebsiella phage NJS1'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7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7" s="60" t="str">
        <f t="shared" ca="1" si="143"/>
        <v>/*[filename]=*/ 'ICTV MSL Release 35 2019 Changes.2.col_mapped.SQLinsert.xlsx' ,/*[sort]=*/ '1408'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7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7" s="60" t="str">
        <f t="shared" si="145"/>
        <v xml:space="preserve">,/*[subclass]=*/NULL,/*[order]=*/ 'Caudovirales' ,/*[suborder]=*/NULL,/*[family]=*/ 'Drexlerviridae' ,/*[subfamily]=*/NULL,/*[genus]=*/ 'Webervirus' ,/*[subgenus]=*/NULL,/*[species]=*/ 'Klebsiella virus NJS1' ,/*[isType]=*/ '0' ,/*[exemplarAccessions]=*/ 'MH445453.1' ,/*[exemplarName]=*/ 'Klebsiella phage NJS1' ,/*[abbrev]=*/NULL,/*[exemplarIsolate]=*/NULL,/*[isComplete]=*/ 'CG' ,/*[molecule]=*/ 'dsDNA' </v>
      </c>
      <c r="BB1417" s="60" t="str">
        <f t="shared" si="146"/>
        <v xml:space="preserve">,/*[change]=*/ 'Create new' ,/*[rank]=*/ 'species' </v>
      </c>
    </row>
    <row r="1418" spans="1:54" x14ac:dyDescent="0.2">
      <c r="A14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8" s="14">
        <v>1409</v>
      </c>
      <c r="D1418" s="16" t="s">
        <v>3840</v>
      </c>
      <c r="E1418" s="14" t="s">
        <v>5871</v>
      </c>
      <c r="F1418" s="16" t="s">
        <v>5543</v>
      </c>
      <c r="G1418" s="24"/>
      <c r="H1418" s="24"/>
      <c r="I1418" s="24"/>
      <c r="J1418" s="24"/>
      <c r="K1418" s="24"/>
      <c r="L1418" s="24"/>
      <c r="M1418" s="24"/>
      <c r="N1418" s="24"/>
      <c r="O1418" s="24"/>
      <c r="P1418" s="24"/>
      <c r="Q1418" s="24"/>
      <c r="R1418" s="24"/>
      <c r="S1418" s="24"/>
      <c r="T1418" s="24"/>
      <c r="U1418" s="24"/>
      <c r="V1418" s="24"/>
      <c r="X1418" s="6"/>
      <c r="Y1418" s="6"/>
      <c r="Z1418" s="6"/>
      <c r="AA1418" s="6"/>
      <c r="AB1418" s="6"/>
      <c r="AC1418" s="6"/>
      <c r="AD1418" s="6"/>
      <c r="AE1418" s="6"/>
      <c r="AF1418" s="6" t="s">
        <v>247</v>
      </c>
      <c r="AG1418" s="6"/>
      <c r="AH1418" s="6" t="s">
        <v>3841</v>
      </c>
      <c r="AI1418" s="6"/>
      <c r="AJ1418" s="6" t="s">
        <v>3959</v>
      </c>
      <c r="AK1418" s="6"/>
      <c r="AL1418" s="6" t="s">
        <v>3972</v>
      </c>
      <c r="AM1418" s="5">
        <v>0</v>
      </c>
      <c r="AN1418" s="10" t="s">
        <v>3973</v>
      </c>
      <c r="AO1418" s="6" t="s">
        <v>3974</v>
      </c>
      <c r="AP1418" s="6"/>
      <c r="AQ1418" s="10"/>
      <c r="AR1418" s="10" t="s">
        <v>8</v>
      </c>
      <c r="AS1418" s="10" t="s">
        <v>22</v>
      </c>
      <c r="AT1418" s="10" t="s">
        <v>10</v>
      </c>
      <c r="AU1418" s="10" t="s">
        <v>11</v>
      </c>
      <c r="AV1418" s="10"/>
      <c r="AW1418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NJS2' ,/*[isType]=*/ '0' ,/*[exemplarAccessions]=*/ 'MH633485.1' ,/*[exemplarName]=*/ 'Klebsiella phage NJS2'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8" s="60" t="str">
        <f t="shared" si="14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8" s="60" t="str">
        <f t="shared" ca="1" si="143"/>
        <v>/*[filename]=*/ 'ICTV MSL Release 35 2019 Changes.2.col_mapped.SQLinsert.xlsx' ,/*[sort]=*/ '1409'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8" s="60" t="str">
        <f t="shared" si="14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8" s="60" t="str">
        <f t="shared" si="145"/>
        <v xml:space="preserve">,/*[subclass]=*/NULL,/*[order]=*/ 'Caudovirales' ,/*[suborder]=*/NULL,/*[family]=*/ 'Drexlerviridae' ,/*[subfamily]=*/NULL,/*[genus]=*/ 'Webervirus' ,/*[subgenus]=*/NULL,/*[species]=*/ 'Klebsiella virus NJS2' ,/*[isType]=*/ '0' ,/*[exemplarAccessions]=*/ 'MH633485.1' ,/*[exemplarName]=*/ 'Klebsiella phage NJS2' ,/*[abbrev]=*/NULL,/*[exemplarIsolate]=*/NULL,/*[isComplete]=*/ 'CG' ,/*[molecule]=*/ 'dsDNA' </v>
      </c>
      <c r="BB1418" s="60" t="str">
        <f t="shared" si="146"/>
        <v xml:space="preserve">,/*[change]=*/ 'Create new' ,/*[rank]=*/ 'species' </v>
      </c>
    </row>
    <row r="1419" spans="1:54" x14ac:dyDescent="0.2">
      <c r="A14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9" s="14">
        <v>1410</v>
      </c>
      <c r="D1419" s="16" t="s">
        <v>3840</v>
      </c>
      <c r="E1419" s="14" t="s">
        <v>5871</v>
      </c>
      <c r="F1419" s="16" t="s">
        <v>5543</v>
      </c>
      <c r="G1419" s="24"/>
      <c r="H1419" s="24"/>
      <c r="I1419" s="24"/>
      <c r="J1419" s="24"/>
      <c r="K1419" s="24"/>
      <c r="L1419" s="24"/>
      <c r="M1419" s="24"/>
      <c r="N1419" s="24"/>
      <c r="O1419" s="24"/>
      <c r="P1419" s="24"/>
      <c r="Q1419" s="24"/>
      <c r="R1419" s="24"/>
      <c r="S1419" s="24"/>
      <c r="T1419" s="24"/>
      <c r="U1419" s="24"/>
      <c r="V1419" s="24"/>
      <c r="X1419" s="6"/>
      <c r="Y1419" s="6"/>
      <c r="Z1419" s="6"/>
      <c r="AA1419" s="6"/>
      <c r="AB1419" s="6"/>
      <c r="AC1419" s="6"/>
      <c r="AD1419" s="6"/>
      <c r="AE1419" s="6"/>
      <c r="AF1419" s="6" t="s">
        <v>247</v>
      </c>
      <c r="AG1419" s="6"/>
      <c r="AH1419" s="6" t="s">
        <v>3841</v>
      </c>
      <c r="AI1419" s="6"/>
      <c r="AJ1419" s="6" t="s">
        <v>3959</v>
      </c>
      <c r="AK1419" s="6"/>
      <c r="AL1419" s="6" t="s">
        <v>3975</v>
      </c>
      <c r="AM1419" s="5">
        <v>0</v>
      </c>
      <c r="AN1419" s="10" t="s">
        <v>3976</v>
      </c>
      <c r="AO1419" s="10" t="s">
        <v>3977</v>
      </c>
      <c r="AP1419" s="10"/>
      <c r="AQ1419" s="10"/>
      <c r="AR1419" s="10" t="s">
        <v>8</v>
      </c>
      <c r="AS1419" s="10" t="s">
        <v>22</v>
      </c>
      <c r="AT1419" s="10" t="s">
        <v>10</v>
      </c>
      <c r="AU1419" s="10" t="s">
        <v>11</v>
      </c>
      <c r="AV1419" s="10"/>
      <c r="AW1419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TAH8' ,/*[isType]=*/ '0' ,/*[exemplarAccessions]=*/ 'MH633484.1' ,/*[exemplarName]=*/ 'Klebsiella phage TAH8'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9" s="60" t="str">
        <f t="shared" ref="AX1419:AX1482" si="148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9" s="60" t="str">
        <f t="shared" ref="AY1419:AY1482" ca="1" si="149">CONCATENATE(
CONCATENATE("/*[",A$1,"]=*/",IF(ISBLANK(A1419),"NULL",CONCATENATE(" '",SUBSTITUTE(A1419,"'","''"),"' ")),
CONCATENATE(",/*[",B$1,"]=*/",IF(ISBLANK(B1419),"NULL",CONCATENATE(" '",SUBSTITUTE(B1419,"'","''"),"' "))),
CONCATENATE(",/*[",C$1,"]=*/",IF(ISBLANK(C1419),"NULL",CONCATENATE(" '",SUBSTITUTE(C1419,"'","''"),"' "))),
CONCATENATE(",/*[",D$1,"]=*/",IF(ISBLANK(D1419),"NULL",CONCATENATE(" '",SUBSTITUTE(D1419,"'","''"),"' "))),
CONCATENATE(",/*[",E$1,"]=*/",IF(ISBLANK(E1419),"NULL",CONCATENATE(" '",SUBSTITUTE(E1419,"'","''"),"' "))),
CONCATENATE(",/*[",F$1,"]=*/",IF(ISBLANK(F1419),"NULL",CONCATENATE(" '",SUBSTITUTE(F1419,"'","''"),"' "))),
CONCATENATE(",/*[",G$1,"]=*/",IF(ISBLANK(G1419),"NULL",CONCATENATE(" '",SUBSTITUTE(G1419,"'","''"),"' "))),
CONCATENATE(",/*[",H$1,"]=*/",IF(ISBLANK(H1419),"NULL",CONCATENATE(" '",SUBSTITUTE(H1419,"'","''"),"' "))),
CONCATENATE(",/*[",I$1,"]=*/",IF(ISBLANK(I1419),"NULL",CONCATENATE(" '",SUBSTITUTE(I1419,"'","''"),"' "))),
CONCATENATE(",/*[",J$1,"]=*/",IF(ISBLANK(J1419),"NULL",CONCATENATE(" '",SUBSTITUTE(J1419,"'","''"),"' "))),
CONCATENATE(",/*[",K$1,"]=*/",IF(ISBLANK(K1419),"NULL",CONCATENATE(" '",SUBSTITUTE(K1419,"'","''"),"' "))),
CONCATENATE(",/*[",L$1,"]=*/",IF(ISBLANK(L1419),"NULL",CONCATENATE(" '",SUBSTITUTE(L1419,"'","''"),"' "))),
CONCATENATE(",/*[",M$1,"]=*/",IF(ISBLANK(M1419),"NULL",CONCATENATE(" '",SUBSTITUTE(M1419,"'","''"),"' "))),
CONCATENATE(",/*[",N$1,"]=*/",IF(ISBLANK(N1419),"NULL",CONCATENATE(" '",SUBSTITUTE(N1419,"'","''"),"' "))),
CONCATENATE(",/*[",O$1,"]=*/",IF(ISBLANK(O1419),"NULL",CONCATENATE(" '",SUBSTITUTE(O1419,"'","''"),"' "))),
))</f>
        <v>/*[filename]=*/ 'ICTV MSL Release 35 2019 Changes.2.col_mapped.SQLinsert.xlsx' ,/*[sort]=*/ '1410'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9" s="60" t="str">
        <f t="shared" ref="AZ1419:AZ1482" si="150">CONCATENATE(
CONCATENATE(",/*[",P$1,"]=*/",IF(ISBLANK(P1419),"NULL",CONCATENATE(" '",SUBSTITUTE(P1419,"'","''"),"' " ))),
CONCATENATE(",/*[",Q$1,"]=*/",IF(ISBLANK(Q1419),"NULL",CONCATENATE(" '",SUBSTITUTE(Q1419,"'","''"),"' " ))),
CONCATENATE(",/*[",R$1,"]=*/",IF(ISBLANK(R1419),"NULL",CONCATENATE(" '",SUBSTITUTE(R1419,"'","''"),"' " ))),
CONCATENATE(",/*[",S$1,"]=*/",IF(ISBLANK(S1419),"NULL",CONCATENATE(" '",SUBSTITUTE(S1419,"'","''"),"' " ))),
CONCATENATE(",/*[",T$1,"]=*/",IF(ISBLANK(T1419),"NULL",CONCATENATE(" '",SUBSTITUTE(T1419,"'","''"),"' " ))),
CONCATENATE(",/*[",U$1,"]=*/",IF(ISBLANK(U1419),"NULL",CONCATENATE(" '",SUBSTITUTE(U1419,"'","''"),"' " ))),
CONCATENATE(",/*[",V$1,"]=*/",IF(ISBLANK(V1419),"NULL",CONCATENATE(" '",SUBSTITUTE(V1419,"'","''"),"' " ))),
CONCATENATE(",/*[",W$1,"]=*/",IF(ISBLANK(W1419),"NULL",CONCATENATE(" '",SUBSTITUTE(W1419,"'","''"),"' " ))),
CONCATENATE(",/*[",X$1,"]=*/",IF(ISBLANK(X1419),"NULL",CONCATENATE(" '",SUBSTITUTE(X1419,"'","''"),"' " ))),
CONCATENATE(",/*[",Y$1,"]=*/",IF(ISBLANK(Y1419),"NULL",CONCATENATE(" '",SUBSTITUTE(Y1419,"'","''"),"' " ))),
CONCATENATE(",/*[",Z$1,"]=*/",IF(ISBLANK(Z1419),"NULL",CONCATENATE(" '",SUBSTITUTE(Z1419,"'","''"),"' " ))),
CONCATENATE(",/*[",AA$1,"]=*/",IF(ISBLANK(AA1419),"NULL",CONCATENATE(" '",SUBSTITUTE(AA1419,"'","''"),"' " ))),
CONCATENATE(",/*[",AB$1,"]=*/",IF(ISBLANK(AB1419),"NULL",CONCATENATE(" '",SUBSTITUTE(AB1419,"'","''"),"' " ))),
CONCATENATE(",/*[",AC$1,"]=*/",IF(ISBLANK(AC1419),"NULL",CONCATENATE(" '",SUBSTITUTE(AC1419,"'","''"),"' " ))),
CONCATENATE(",/*[",AD$1,"]=*/",IF(ISBLANK(AD1419),"NULL",CONCATENATE(" '",SUBSTITUTE(AD1419,"'","''"),"'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9" s="60" t="str">
        <f t="shared" ref="BA1419:BA1482" si="151">CONCATENATE(
CONCATENATE(",/*[",AE$1,"]=*/",IF(ISBLANK(AE1419),"NULL",CONCATENATE(" '",SUBSTITUTE(AE1419,"'","''"),"' " ))),
CONCATENATE(",/*[",AF$1,"]=*/",IF(ISBLANK(AF1419),"NULL",CONCATENATE(" '",SUBSTITUTE(AF1419,"'","''"),"' " ))),
CONCATENATE(",/*[",AG$1,"]=*/",IF(ISBLANK(AG1419),"NULL",CONCATENATE(" '",SUBSTITUTE(AG1419,"'","''"),"' " ))),
CONCATENATE(",/*[",AH$1,"]=*/",IF(ISBLANK(AH1419),"NULL",CONCATENATE(" '",SUBSTITUTE(AH1419,"'","''"),"' " ))),
CONCATENATE(",/*[",AI$1,"]=*/",IF(ISBLANK(AI1419),"NULL",CONCATENATE(" '",SUBSTITUTE(AI1419,"'","''"),"' " ))),
CONCATENATE(",/*[",AJ$1,"]=*/",IF(ISBLANK(AJ1419),"NULL",CONCATENATE(" '",SUBSTITUTE(AJ1419,"'","''"),"' " ))),
CONCATENATE(",/*[",AK$1,"]=*/",IF(ISBLANK(AK1419),"NULL",CONCATENATE(" '",SUBSTITUTE(AK1419,"'","''"),"' " ))),
CONCATENATE(",/*[",AL$1,"]=*/",IF(ISBLANK(AL1419),"NULL",CONCATENATE(" '",SUBSTITUTE(AL1419,"'","''"),"' " ))),
CONCATENATE(",/*[",AM$1,"]=*/",IF(ISBLANK(AM1419),"NULL",CONCATENATE(" '",SUBSTITUTE(AM1419,"'","''"),"' " ))),
CONCATENATE(",/*[",AN$1,"]=*/",IF(ISBLANK(AN1419),"NULL",CONCATENATE(" '",SUBSTITUTE(AN1419,"'","''"),"' " ))),
CONCATENATE(",/*[",AO$1,"]=*/",IF(ISBLANK(AO1419),"NULL",CONCATENATE(" '",SUBSTITUTE(AO1419,"'","''"),"' " ))),
CONCATENATE(",/*[",AP$1,"]=*/",IF(ISBLANK(AP1419),"NULL",CONCATENATE(" '",SUBSTITUTE(AP1419,"'","''"),"' " ))),
CONCATENATE(",/*[",AQ$1,"]=*/",IF(ISBLANK(AQ1419),"NULL",CONCATENATE(" '",SUBSTITUTE(AQ1419,"'","''"),"' " ))),
CONCATENATE(",/*[",AR$1,"]=*/",IF(ISBLANK(AR1419),"NULL",CONCATENATE(" '",SUBSTITUTE(AR1419,"'","''"),"' " ))),
CONCATENATE(",/*[",AS$1,"]=*/",IF(ISBLANK(AS1419),"NULL",CONCATENATE(" '",SUBSTITUTE(AS1419,"'","''"),"' " ))),
)</f>
        <v xml:space="preserve">,/*[subclass]=*/NULL,/*[order]=*/ 'Caudovirales' ,/*[suborder]=*/NULL,/*[family]=*/ 'Drexlerviridae' ,/*[subfamily]=*/NULL,/*[genus]=*/ 'Webervirus' ,/*[subgenus]=*/NULL,/*[species]=*/ 'Klebsiella virus TAH8' ,/*[isType]=*/ '0' ,/*[exemplarAccessions]=*/ 'MH633484.1' ,/*[exemplarName]=*/ 'Klebsiella phage TAH8' ,/*[abbrev]=*/NULL,/*[exemplarIsolate]=*/NULL,/*[isComplete]=*/ 'CG' ,/*[molecule]=*/ 'dsDNA' </v>
      </c>
      <c r="BB1419" s="60" t="str">
        <f t="shared" ref="BB1419:BB1482" si="152">CONCATENATE(
CONCATENATE(",/*[",AT$1,"]=*/",IF(ISBLANK(AT1419),"NULL",CONCATENATE(" '",SUBSTITUTE(AT1419,"'","''"),"' " ))),
CONCATENATE(",/*[",AU$1,"]=*/",IF(ISBLANK(AU1419),"NULL",CONCATENATE(" '",SUBSTITUTE(AU1419,"'","''"),"' " ))),
)</f>
        <v xml:space="preserve">,/*[change]=*/ 'Create new' ,/*[rank]=*/ 'species' </v>
      </c>
    </row>
    <row r="1420" spans="1:54" x14ac:dyDescent="0.2">
      <c r="A14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0" s="14">
        <v>1411</v>
      </c>
      <c r="D1420" s="16" t="s">
        <v>3840</v>
      </c>
      <c r="E1420" s="14" t="s">
        <v>5871</v>
      </c>
      <c r="F1420" s="16" t="s">
        <v>5543</v>
      </c>
      <c r="G1420" s="24"/>
      <c r="H1420" s="24"/>
      <c r="I1420" s="24"/>
      <c r="J1420" s="24"/>
      <c r="K1420" s="24"/>
      <c r="L1420" s="24"/>
      <c r="M1420" s="24"/>
      <c r="N1420" s="24"/>
      <c r="O1420" s="24"/>
      <c r="P1420" s="24"/>
      <c r="Q1420" s="24"/>
      <c r="R1420" s="24"/>
      <c r="S1420" s="24"/>
      <c r="T1420" s="24"/>
      <c r="U1420" s="24"/>
      <c r="V1420" s="24"/>
      <c r="X1420" s="6"/>
      <c r="Y1420" s="6"/>
      <c r="Z1420" s="6"/>
      <c r="AA1420" s="6"/>
      <c r="AB1420" s="6"/>
      <c r="AC1420" s="6"/>
      <c r="AD1420" s="6"/>
      <c r="AE1420" s="6"/>
      <c r="AF1420" s="6" t="s">
        <v>247</v>
      </c>
      <c r="AG1420" s="6"/>
      <c r="AH1420" s="6" t="s">
        <v>3841</v>
      </c>
      <c r="AI1420" s="6"/>
      <c r="AJ1420" s="6" t="s">
        <v>3959</v>
      </c>
      <c r="AK1420" s="6"/>
      <c r="AL1420" s="6" t="s">
        <v>3978</v>
      </c>
      <c r="AM1420" s="5">
        <v>0</v>
      </c>
      <c r="AN1420" s="10" t="s">
        <v>3979</v>
      </c>
      <c r="AO1420" s="10" t="s">
        <v>3980</v>
      </c>
      <c r="AP1420" s="10"/>
      <c r="AQ1420" s="10"/>
      <c r="AR1420" s="10" t="s">
        <v>8</v>
      </c>
      <c r="AS1420" s="10" t="s">
        <v>22</v>
      </c>
      <c r="AT1420" s="10" t="s">
        <v>10</v>
      </c>
      <c r="AU1420" s="10" t="s">
        <v>11</v>
      </c>
      <c r="AV1420" s="10"/>
      <c r="AW1420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NJR15' ,/*[isType]=*/ '0' ,/*[exemplarAccessions]=*/ 'MH633487.1' ,/*[exemplarName]=*/ 'Klebsiella phage NJR15'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0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0" s="60" t="str">
        <f t="shared" ca="1" si="149"/>
        <v>/*[filename]=*/ 'ICTV MSL Release 35 2019 Changes.2.col_mapped.SQLinsert.xlsx' ,/*[sort]=*/ '1411'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0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0" s="60" t="str">
        <f t="shared" si="151"/>
        <v xml:space="preserve">,/*[subclass]=*/NULL,/*[order]=*/ 'Caudovirales' ,/*[suborder]=*/NULL,/*[family]=*/ 'Drexlerviridae' ,/*[subfamily]=*/NULL,/*[genus]=*/ 'Webervirus' ,/*[subgenus]=*/NULL,/*[species]=*/ 'Klebsiella virus NJR15' ,/*[isType]=*/ '0' ,/*[exemplarAccessions]=*/ 'MH633487.1' ,/*[exemplarName]=*/ 'Klebsiella phage NJR15' ,/*[abbrev]=*/NULL,/*[exemplarIsolate]=*/NULL,/*[isComplete]=*/ 'CG' ,/*[molecule]=*/ 'dsDNA' </v>
      </c>
      <c r="BB1420" s="60" t="str">
        <f t="shared" si="152"/>
        <v xml:space="preserve">,/*[change]=*/ 'Create new' ,/*[rank]=*/ 'species' </v>
      </c>
    </row>
    <row r="1421" spans="1:54" x14ac:dyDescent="0.2">
      <c r="A14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1" s="14">
        <v>1412</v>
      </c>
      <c r="D1421" s="16" t="s">
        <v>3840</v>
      </c>
      <c r="E1421" s="14" t="s">
        <v>5871</v>
      </c>
      <c r="F1421" s="16" t="s">
        <v>5543</v>
      </c>
      <c r="G1421" s="24"/>
      <c r="H1421" s="24"/>
      <c r="I1421" s="24"/>
      <c r="J1421" s="24"/>
      <c r="K1421" s="24"/>
      <c r="L1421" s="24"/>
      <c r="M1421" s="24"/>
      <c r="N1421" s="24"/>
      <c r="O1421" s="24"/>
      <c r="P1421" s="24"/>
      <c r="Q1421" s="24"/>
      <c r="R1421" s="24"/>
      <c r="S1421" s="24"/>
      <c r="T1421" s="24"/>
      <c r="U1421" s="24"/>
      <c r="V1421" s="24"/>
      <c r="X1421" s="6"/>
      <c r="Y1421" s="6"/>
      <c r="Z1421" s="6"/>
      <c r="AA1421" s="6"/>
      <c r="AB1421" s="6"/>
      <c r="AC1421" s="6"/>
      <c r="AD1421" s="6"/>
      <c r="AE1421" s="6"/>
      <c r="AF1421" s="6" t="s">
        <v>247</v>
      </c>
      <c r="AG1421" s="6"/>
      <c r="AH1421" s="6" t="s">
        <v>3841</v>
      </c>
      <c r="AI1421" s="6"/>
      <c r="AJ1421" s="6" t="s">
        <v>3959</v>
      </c>
      <c r="AK1421" s="6"/>
      <c r="AL1421" s="6" t="s">
        <v>3981</v>
      </c>
      <c r="AM1421" s="5">
        <v>0</v>
      </c>
      <c r="AN1421" s="10" t="s">
        <v>3982</v>
      </c>
      <c r="AO1421" s="10" t="s">
        <v>3983</v>
      </c>
      <c r="AP1421" s="10"/>
      <c r="AQ1421" s="10"/>
      <c r="AR1421" s="10" t="s">
        <v>8</v>
      </c>
      <c r="AS1421" s="10" t="s">
        <v>22</v>
      </c>
      <c r="AT1421" s="10" t="s">
        <v>10</v>
      </c>
      <c r="AU1421" s="10" t="s">
        <v>11</v>
      </c>
      <c r="AV1421" s="10"/>
      <c r="AW1421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MezzoGao' ,/*[isType]=*/ '0' ,/*[exemplarAccessions]=*/ 'MF612072.1' ,/*[exemplarName]=*/ 'Klebsiella phage MezzoGao'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1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1" s="60" t="str">
        <f t="shared" ca="1" si="149"/>
        <v>/*[filename]=*/ 'ICTV MSL Release 35 2019 Changes.2.col_mapped.SQLinsert.xlsx' ,/*[sort]=*/ '1412'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1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1" s="60" t="str">
        <f t="shared" si="151"/>
        <v xml:space="preserve">,/*[subclass]=*/NULL,/*[order]=*/ 'Caudovirales' ,/*[suborder]=*/NULL,/*[family]=*/ 'Drexlerviridae' ,/*[subfamily]=*/NULL,/*[genus]=*/ 'Webervirus' ,/*[subgenus]=*/NULL,/*[species]=*/ 'Klebsiella virus MezzoGao' ,/*[isType]=*/ '0' ,/*[exemplarAccessions]=*/ 'MF612072.1' ,/*[exemplarName]=*/ 'Klebsiella phage MezzoGao' ,/*[abbrev]=*/NULL,/*[exemplarIsolate]=*/NULL,/*[isComplete]=*/ 'CG' ,/*[molecule]=*/ 'dsDNA' </v>
      </c>
      <c r="BB1421" s="60" t="str">
        <f t="shared" si="152"/>
        <v xml:space="preserve">,/*[change]=*/ 'Create new' ,/*[rank]=*/ 'species' </v>
      </c>
    </row>
    <row r="1422" spans="1:54" x14ac:dyDescent="0.2">
      <c r="A14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2" s="14">
        <v>1413</v>
      </c>
      <c r="D1422" s="16" t="s">
        <v>3840</v>
      </c>
      <c r="E1422" s="14" t="s">
        <v>5871</v>
      </c>
      <c r="F1422" s="16" t="s">
        <v>5543</v>
      </c>
      <c r="G1422" s="24"/>
      <c r="H1422" s="24"/>
      <c r="I1422" s="24"/>
      <c r="J1422" s="24"/>
      <c r="K1422" s="24"/>
      <c r="L1422" s="24"/>
      <c r="M1422" s="24"/>
      <c r="N1422" s="24"/>
      <c r="O1422" s="24"/>
      <c r="P1422" s="24"/>
      <c r="Q1422" s="24"/>
      <c r="R1422" s="24"/>
      <c r="S1422" s="24"/>
      <c r="T1422" s="24"/>
      <c r="U1422" s="24"/>
      <c r="V1422" s="24"/>
      <c r="X1422" s="6"/>
      <c r="Y1422" s="6"/>
      <c r="Z1422" s="6"/>
      <c r="AA1422" s="6"/>
      <c r="AB1422" s="6"/>
      <c r="AC1422" s="6"/>
      <c r="AD1422" s="6"/>
      <c r="AE1422" s="6"/>
      <c r="AF1422" s="6" t="s">
        <v>247</v>
      </c>
      <c r="AG1422" s="6"/>
      <c r="AH1422" s="6" t="s">
        <v>3841</v>
      </c>
      <c r="AI1422" s="6"/>
      <c r="AJ1422" s="6" t="s">
        <v>3959</v>
      </c>
      <c r="AK1422" s="6"/>
      <c r="AL1422" s="6" t="s">
        <v>3984</v>
      </c>
      <c r="AM1422" s="5">
        <v>0</v>
      </c>
      <c r="AN1422" s="10" t="s">
        <v>3985</v>
      </c>
      <c r="AO1422" s="10" t="s">
        <v>3986</v>
      </c>
      <c r="AP1422" s="10"/>
      <c r="AQ1422" s="10"/>
      <c r="AR1422" s="10" t="s">
        <v>8</v>
      </c>
      <c r="AS1422" s="10" t="s">
        <v>22</v>
      </c>
      <c r="AT1422" s="10" t="s">
        <v>10</v>
      </c>
      <c r="AU1422" s="10" t="s">
        <v>11</v>
      </c>
      <c r="AV1422" s="10"/>
      <c r="AW1422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KpCol1' ,/*[isType]=*/ '0' ,/*[exemplarAccessions]=*/ 'MG552615.1' ,/*[exemplarName]=*/ 'Klebsiella virus GML-KpCol1'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2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2" s="60" t="str">
        <f t="shared" ca="1" si="149"/>
        <v>/*[filename]=*/ 'ICTV MSL Release 35 2019 Changes.2.col_mapped.SQLinsert.xlsx' ,/*[sort]=*/ '1413'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2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2" s="60" t="str">
        <f t="shared" si="151"/>
        <v xml:space="preserve">,/*[subclass]=*/NULL,/*[order]=*/ 'Caudovirales' ,/*[suborder]=*/NULL,/*[family]=*/ 'Drexlerviridae' ,/*[subfamily]=*/NULL,/*[genus]=*/ 'Webervirus' ,/*[subgenus]=*/NULL,/*[species]=*/ 'Klebsiella virus KpCol1' ,/*[isType]=*/ '0' ,/*[exemplarAccessions]=*/ 'MG552615.1' ,/*[exemplarName]=*/ 'Klebsiella virus GML-KpCol1' ,/*[abbrev]=*/NULL,/*[exemplarIsolate]=*/NULL,/*[isComplete]=*/ 'CG' ,/*[molecule]=*/ 'dsDNA' </v>
      </c>
      <c r="BB1422" s="60" t="str">
        <f t="shared" si="152"/>
        <v xml:space="preserve">,/*[change]=*/ 'Create new' ,/*[rank]=*/ 'species' </v>
      </c>
    </row>
    <row r="1423" spans="1:54" x14ac:dyDescent="0.2">
      <c r="A14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3" s="14">
        <v>1414</v>
      </c>
      <c r="D1423" s="16" t="s">
        <v>3840</v>
      </c>
      <c r="E1423" s="14" t="s">
        <v>5871</v>
      </c>
      <c r="F1423" s="16" t="s">
        <v>5543</v>
      </c>
      <c r="G1423" s="24"/>
      <c r="H1423" s="24"/>
      <c r="I1423" s="24"/>
      <c r="J1423" s="24"/>
      <c r="K1423" s="24"/>
      <c r="L1423" s="24"/>
      <c r="M1423" s="24"/>
      <c r="N1423" s="24"/>
      <c r="O1423" s="24"/>
      <c r="P1423" s="24"/>
      <c r="Q1423" s="24"/>
      <c r="R1423" s="24"/>
      <c r="S1423" s="24"/>
      <c r="T1423" s="24"/>
      <c r="U1423" s="24"/>
      <c r="V1423" s="24"/>
      <c r="X1423" s="6"/>
      <c r="Y1423" s="6"/>
      <c r="Z1423" s="6"/>
      <c r="AA1423" s="6"/>
      <c r="AB1423" s="6"/>
      <c r="AC1423" s="6"/>
      <c r="AD1423" s="6"/>
      <c r="AE1423" s="6"/>
      <c r="AF1423" s="6" t="s">
        <v>247</v>
      </c>
      <c r="AG1423" s="6"/>
      <c r="AH1423" s="6" t="s">
        <v>3841</v>
      </c>
      <c r="AI1423" s="6"/>
      <c r="AJ1423" s="6" t="s">
        <v>3959</v>
      </c>
      <c r="AK1423" s="6"/>
      <c r="AL1423" s="6" t="s">
        <v>3987</v>
      </c>
      <c r="AM1423" s="5">
        <v>0</v>
      </c>
      <c r="AN1423" s="10" t="s">
        <v>3988</v>
      </c>
      <c r="AO1423" s="10" t="s">
        <v>3989</v>
      </c>
      <c r="AP1423" s="10"/>
      <c r="AQ1423" s="10"/>
      <c r="AR1423" s="10" t="s">
        <v>8</v>
      </c>
      <c r="AS1423" s="10" t="s">
        <v>22</v>
      </c>
      <c r="AT1423" s="10" t="s">
        <v>10</v>
      </c>
      <c r="AU1423" s="10" t="s">
        <v>11</v>
      </c>
      <c r="AV1423" s="10"/>
      <c r="AW1423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KPN N141' ,/*[isType]=*/ '0' ,/*[exemplarAccessions]=*/ 'MF415412.1' ,/*[exemplarName]=*/ 'Klebsiella phage KPN N141'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3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3" s="60" t="str">
        <f t="shared" ca="1" si="149"/>
        <v>/*[filename]=*/ 'ICTV MSL Release 35 2019 Changes.2.col_mapped.SQLinsert.xlsx' ,/*[sort]=*/ '1414'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3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3" s="60" t="str">
        <f t="shared" si="151"/>
        <v xml:space="preserve">,/*[subclass]=*/NULL,/*[order]=*/ 'Caudovirales' ,/*[suborder]=*/NULL,/*[family]=*/ 'Drexlerviridae' ,/*[subfamily]=*/NULL,/*[genus]=*/ 'Webervirus' ,/*[subgenus]=*/NULL,/*[species]=*/ 'Klebsiella virus KPN N141' ,/*[isType]=*/ '0' ,/*[exemplarAccessions]=*/ 'MF415412.1' ,/*[exemplarName]=*/ 'Klebsiella phage KPN N141' ,/*[abbrev]=*/NULL,/*[exemplarIsolate]=*/NULL,/*[isComplete]=*/ 'CG' ,/*[molecule]=*/ 'dsDNA' </v>
      </c>
      <c r="BB1423" s="60" t="str">
        <f t="shared" si="152"/>
        <v xml:space="preserve">,/*[change]=*/ 'Create new' ,/*[rank]=*/ 'species' </v>
      </c>
    </row>
    <row r="1424" spans="1:54" x14ac:dyDescent="0.2">
      <c r="A14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4" s="14">
        <v>1415</v>
      </c>
      <c r="D1424" s="16" t="s">
        <v>3840</v>
      </c>
      <c r="E1424" s="14" t="s">
        <v>5871</v>
      </c>
      <c r="F1424" s="16" t="s">
        <v>5543</v>
      </c>
      <c r="G1424" s="24"/>
      <c r="H1424" s="24"/>
      <c r="I1424" s="24"/>
      <c r="J1424" s="24"/>
      <c r="K1424" s="24"/>
      <c r="L1424" s="24"/>
      <c r="M1424" s="24"/>
      <c r="N1424" s="24"/>
      <c r="O1424" s="24"/>
      <c r="P1424" s="24"/>
      <c r="Q1424" s="24"/>
      <c r="R1424" s="24"/>
      <c r="S1424" s="24"/>
      <c r="T1424" s="24"/>
      <c r="U1424" s="24"/>
      <c r="V1424" s="24"/>
      <c r="X1424" s="6"/>
      <c r="Y1424" s="6"/>
      <c r="Z1424" s="6"/>
      <c r="AA1424" s="6"/>
      <c r="AB1424" s="6"/>
      <c r="AC1424" s="6"/>
      <c r="AD1424" s="6"/>
      <c r="AE1424" s="6"/>
      <c r="AF1424" s="6" t="s">
        <v>247</v>
      </c>
      <c r="AG1424" s="6"/>
      <c r="AH1424" s="6" t="s">
        <v>3841</v>
      </c>
      <c r="AI1424" s="6"/>
      <c r="AJ1424" s="6" t="s">
        <v>3959</v>
      </c>
      <c r="AK1424" s="6"/>
      <c r="AL1424" s="6" t="s">
        <v>3990</v>
      </c>
      <c r="AM1424" s="5">
        <v>0</v>
      </c>
      <c r="AN1424" s="10" t="s">
        <v>3991</v>
      </c>
      <c r="AO1424" s="10" t="s">
        <v>3992</v>
      </c>
      <c r="AP1424" s="10"/>
      <c r="AQ1424" s="10"/>
      <c r="AR1424" s="10" t="s">
        <v>8</v>
      </c>
      <c r="AS1424" s="10" t="s">
        <v>22</v>
      </c>
      <c r="AT1424" s="10" t="s">
        <v>10</v>
      </c>
      <c r="AU1424" s="10" t="s">
        <v>11</v>
      </c>
      <c r="AV1424" s="10"/>
      <c r="AW1424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KpKT21phi1' ,/*[isType]=*/ '0' ,/*[exemplarAccessions]=*/ 'MK278861.1' ,/*[exemplarName]=*/ 'Klebsiella phage KpKT21phi1'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4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4" s="60" t="str">
        <f t="shared" ca="1" si="149"/>
        <v>/*[filename]=*/ 'ICTV MSL Release 35 2019 Changes.2.col_mapped.SQLinsert.xlsx' ,/*[sort]=*/ '1415'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4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4" s="60" t="str">
        <f t="shared" si="151"/>
        <v xml:space="preserve">,/*[subclass]=*/NULL,/*[order]=*/ 'Caudovirales' ,/*[suborder]=*/NULL,/*[family]=*/ 'Drexlerviridae' ,/*[subfamily]=*/NULL,/*[genus]=*/ 'Webervirus' ,/*[subgenus]=*/NULL,/*[species]=*/ 'Klebsiella virus KpKT21phi1' ,/*[isType]=*/ '0' ,/*[exemplarAccessions]=*/ 'MK278861.1' ,/*[exemplarName]=*/ 'Klebsiella phage KpKT21phi1' ,/*[abbrev]=*/NULL,/*[exemplarIsolate]=*/NULL,/*[isComplete]=*/ 'CG' ,/*[molecule]=*/ 'dsDNA' </v>
      </c>
      <c r="BB1424" s="60" t="str">
        <f t="shared" si="152"/>
        <v xml:space="preserve">,/*[change]=*/ 'Create new' ,/*[rank]=*/ 'species' </v>
      </c>
    </row>
    <row r="1425" spans="1:54" x14ac:dyDescent="0.2">
      <c r="A14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5" s="14">
        <v>1416</v>
      </c>
      <c r="D1425" s="16" t="s">
        <v>3840</v>
      </c>
      <c r="E1425" s="14" t="s">
        <v>5871</v>
      </c>
      <c r="F1425" s="16" t="s">
        <v>5543</v>
      </c>
      <c r="G1425" s="24"/>
      <c r="H1425" s="24"/>
      <c r="I1425" s="24"/>
      <c r="J1425" s="24"/>
      <c r="K1425" s="24"/>
      <c r="L1425" s="24"/>
      <c r="M1425" s="24"/>
      <c r="N1425" s="24"/>
      <c r="O1425" s="24"/>
      <c r="P1425" s="24"/>
      <c r="Q1425" s="24"/>
      <c r="R1425" s="24"/>
      <c r="S1425" s="24"/>
      <c r="T1425" s="24"/>
      <c r="U1425" s="24"/>
      <c r="V1425" s="24"/>
      <c r="X1425" s="6"/>
      <c r="Y1425" s="6"/>
      <c r="Z1425" s="6"/>
      <c r="AA1425" s="6"/>
      <c r="AB1425" s="6"/>
      <c r="AC1425" s="6"/>
      <c r="AD1425" s="6"/>
      <c r="AE1425" s="6"/>
      <c r="AF1425" s="6" t="s">
        <v>247</v>
      </c>
      <c r="AG1425" s="6"/>
      <c r="AH1425" s="6" t="s">
        <v>3841</v>
      </c>
      <c r="AI1425" s="6"/>
      <c r="AJ1425" s="6" t="s">
        <v>3959</v>
      </c>
      <c r="AK1425" s="6"/>
      <c r="AL1425" s="6" t="s">
        <v>3993</v>
      </c>
      <c r="AM1425" s="5">
        <v>0</v>
      </c>
      <c r="AN1425" s="10" t="s">
        <v>3994</v>
      </c>
      <c r="AO1425" s="10" t="s">
        <v>3995</v>
      </c>
      <c r="AP1425" s="10"/>
      <c r="AQ1425" s="10"/>
      <c r="AR1425" s="10" t="s">
        <v>8</v>
      </c>
      <c r="AS1425" s="10" t="s">
        <v>22</v>
      </c>
      <c r="AT1425" s="10" t="s">
        <v>10</v>
      </c>
      <c r="AU1425" s="10" t="s">
        <v>11</v>
      </c>
      <c r="AV1425" s="10"/>
      <c r="AW1425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GHK3' ,/*[isType]=*/ '0' ,/*[exemplarAccessions]=*/ 'MH844531.1' ,/*[exemplarName]=*/ 'Klebsiella phage GH-K3'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5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5" s="60" t="str">
        <f t="shared" ca="1" si="149"/>
        <v>/*[filename]=*/ 'ICTV MSL Release 35 2019 Changes.2.col_mapped.SQLinsert.xlsx' ,/*[sort]=*/ '1416'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5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5" s="60" t="str">
        <f t="shared" si="151"/>
        <v xml:space="preserve">,/*[subclass]=*/NULL,/*[order]=*/ 'Caudovirales' ,/*[suborder]=*/NULL,/*[family]=*/ 'Drexlerviridae' ,/*[subfamily]=*/NULL,/*[genus]=*/ 'Webervirus' ,/*[subgenus]=*/NULL,/*[species]=*/ 'Klebsiella virus GHK3' ,/*[isType]=*/ '0' ,/*[exemplarAccessions]=*/ 'MH844531.1' ,/*[exemplarName]=*/ 'Klebsiella phage GH-K3' ,/*[abbrev]=*/NULL,/*[exemplarIsolate]=*/NULL,/*[isComplete]=*/ 'CG' ,/*[molecule]=*/ 'dsDNA' </v>
      </c>
      <c r="BB1425" s="60" t="str">
        <f t="shared" si="152"/>
        <v xml:space="preserve">,/*[change]=*/ 'Create new' ,/*[rank]=*/ 'species' </v>
      </c>
    </row>
    <row r="1426" spans="1:54" x14ac:dyDescent="0.2">
      <c r="A14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6" s="14">
        <v>1417</v>
      </c>
      <c r="D1426" s="16" t="s">
        <v>3840</v>
      </c>
      <c r="E1426" s="14" t="s">
        <v>5871</v>
      </c>
      <c r="F1426" s="16" t="s">
        <v>5543</v>
      </c>
      <c r="G1426" s="24"/>
      <c r="H1426" s="24"/>
      <c r="I1426" s="24"/>
      <c r="J1426" s="24"/>
      <c r="K1426" s="24"/>
      <c r="L1426" s="24"/>
      <c r="M1426" s="24"/>
      <c r="N1426" s="24"/>
      <c r="O1426" s="24" t="s">
        <v>247</v>
      </c>
      <c r="P1426" s="24"/>
      <c r="Q1426" s="24"/>
      <c r="R1426" s="24" t="s">
        <v>3859</v>
      </c>
      <c r="S1426" s="24" t="s">
        <v>3996</v>
      </c>
      <c r="T1426" s="24"/>
      <c r="U1426" s="24"/>
      <c r="V1426" s="24"/>
      <c r="X1426" s="6"/>
      <c r="Y1426" s="6"/>
      <c r="Z1426" s="6"/>
      <c r="AA1426" s="6"/>
      <c r="AB1426" s="6"/>
      <c r="AC1426" s="6"/>
      <c r="AD1426" s="6"/>
      <c r="AE1426" s="6"/>
      <c r="AF1426" s="6" t="s">
        <v>247</v>
      </c>
      <c r="AG1426" s="6"/>
      <c r="AH1426" s="6" t="s">
        <v>3841</v>
      </c>
      <c r="AI1426" s="6"/>
      <c r="AJ1426" s="6" t="s">
        <v>3996</v>
      </c>
      <c r="AK1426" s="6"/>
      <c r="AL1426" s="6"/>
      <c r="AM1426" s="6"/>
      <c r="AN1426" s="10"/>
      <c r="AO1426" s="10"/>
      <c r="AP1426" s="10"/>
      <c r="AQ1426" s="10"/>
      <c r="AR1426" s="10"/>
      <c r="AS1426" s="10"/>
      <c r="AT1426" s="10" t="s">
        <v>32</v>
      </c>
      <c r="AU1426" s="10" t="s">
        <v>13</v>
      </c>
      <c r="AV1426" s="10"/>
      <c r="AW1426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,/*[srcSubOrder]=*/NULL,/*[srcFamily]=*/NULL,/*[srcSubFamily]=*/ 'Tunavirinae' ,/*[srcGenus]=*/ 'Eclunavirus'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'Eclunavirus'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26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6" s="60" t="str">
        <f t="shared" ca="1" si="149"/>
        <v xml:space="preserve">/*[filename]=*/ 'ICTV MSL Release 35 2019 Changes.2.col_mapped.SQLinsert.xlsx' ,/*[sort]=*/ '1417'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426" s="60" t="str">
        <f t="shared" si="150"/>
        <v>,/*[srcSubOrder]=*/NULL,/*[srcFamily]=*/NULL,/*[srcSubFamily]=*/ 'Tunavirinae' ,/*[srcGenus]=*/ 'Eclunavirus' ,/*[srcSubgenus]=*/NULL,/*[srcSpecies]=*/NULL,/*[srcIstype]=*/NULL,/*[empty1]=*/NULL,/*[realm]=*/NULL,/*[subrealm]=*/NULL,/*[kingdom]=*/NULL,/*[subkingdom]=*/NULL,/*[phylum]=*/NULL,/*[Subphylum]=*/NULL,/*[class]=*/NULL</v>
      </c>
      <c r="BA1426" s="60" t="str">
        <f t="shared" si="151"/>
        <v>,/*[subclass]=*/NULL,/*[order]=*/ 'Caudovirales' ,/*[suborder]=*/NULL,/*[family]=*/ 'Drexlerviridae' ,/*[subfamily]=*/NULL,/*[genus]=*/ 'Eclunavirus' ,/*[subgenus]=*/NULL,/*[species]=*/NULL,/*[isType]=*/NULL,/*[exemplarAccessions]=*/NULL,/*[exemplarName]=*/NULL,/*[abbrev]=*/NULL,/*[exemplarIsolate]=*/NULL,/*[isComplete]=*/NULL,/*[molecule]=*/NULL</v>
      </c>
      <c r="BB1426" s="60" t="str">
        <f t="shared" si="152"/>
        <v xml:space="preserve">,/*[change]=*/ 'Move' ,/*[rank]=*/ 'genus' </v>
      </c>
    </row>
    <row r="1427" spans="1:54" x14ac:dyDescent="0.2">
      <c r="A14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7" s="14">
        <v>1418</v>
      </c>
      <c r="D1427" s="16" t="s">
        <v>3997</v>
      </c>
      <c r="E1427" s="14" t="s">
        <v>5872</v>
      </c>
      <c r="F1427" s="16" t="s">
        <v>5544</v>
      </c>
      <c r="G1427" s="24"/>
      <c r="H1427" s="24"/>
      <c r="I1427" s="24"/>
      <c r="J1427" s="24"/>
      <c r="K1427" s="24"/>
      <c r="L1427" s="24"/>
      <c r="M1427" s="24"/>
      <c r="N1427" s="24"/>
      <c r="O1427" s="24"/>
      <c r="P1427" s="24"/>
      <c r="Q1427" s="24"/>
      <c r="R1427" s="24"/>
      <c r="S1427" s="24"/>
      <c r="T1427" s="24"/>
      <c r="U1427" s="24"/>
      <c r="V1427" s="24"/>
      <c r="X1427" s="6"/>
      <c r="Y1427" s="6"/>
      <c r="Z1427" s="6"/>
      <c r="AA1427" s="6"/>
      <c r="AB1427" s="6"/>
      <c r="AC1427" s="6"/>
      <c r="AD1427" s="6"/>
      <c r="AE1427" s="6"/>
      <c r="AF1427" s="6" t="s">
        <v>247</v>
      </c>
      <c r="AG1427" s="6"/>
      <c r="AH1427" s="6" t="s">
        <v>319</v>
      </c>
      <c r="AI1427" s="6"/>
      <c r="AJ1427" s="6" t="s">
        <v>3998</v>
      </c>
      <c r="AK1427" s="6"/>
      <c r="AL1427" s="6"/>
      <c r="AM1427" s="6"/>
      <c r="AN1427" s="10"/>
      <c r="AO1427" s="10"/>
      <c r="AP1427" s="6"/>
      <c r="AQ1427" s="10"/>
      <c r="AR1427" s="10"/>
      <c r="AS1427" s="10"/>
      <c r="AT1427" s="10" t="s">
        <v>10</v>
      </c>
      <c r="AU1427" s="10" t="s">
        <v>13</v>
      </c>
      <c r="AV1427" s="10"/>
      <c r="AW1427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'1418'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'Phabquatrovirus'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27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7" s="60" t="str">
        <f t="shared" ca="1" si="149"/>
        <v>/*[filename]=*/ 'ICTV MSL Release 35 2019 Changes.2.col_mapped.SQLinsert.xlsx' ,/*[sort]=*/ '1418'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</v>
      </c>
      <c r="AZ1427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7" s="60" t="str">
        <f t="shared" si="151"/>
        <v>,/*[subclass]=*/NULL,/*[order]=*/ 'Caudovirales' ,/*[suborder]=*/NULL,/*[family]=*/ 'Myoviridae' ,/*[subfamily]=*/NULL,/*[genus]=*/ 'Phabquatrovirus' ,/*[subgenus]=*/NULL,/*[species]=*/NULL,/*[isType]=*/NULL,/*[exemplarAccessions]=*/NULL,/*[exemplarName]=*/NULL,/*[abbrev]=*/NULL,/*[exemplarIsolate]=*/NULL,/*[isComplete]=*/NULL,/*[molecule]=*/NULL</v>
      </c>
      <c r="BB1427" s="60" t="str">
        <f t="shared" si="152"/>
        <v xml:space="preserve">,/*[change]=*/ 'Create new' ,/*[rank]=*/ 'genus' </v>
      </c>
    </row>
    <row r="1428" spans="1:54" x14ac:dyDescent="0.2">
      <c r="A14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8" s="14">
        <v>1419</v>
      </c>
      <c r="D1428" s="16" t="s">
        <v>3997</v>
      </c>
      <c r="E1428" s="14" t="s">
        <v>5872</v>
      </c>
      <c r="F1428" s="16" t="s">
        <v>5544</v>
      </c>
      <c r="G1428" s="24"/>
      <c r="H1428" s="24"/>
      <c r="I1428" s="24"/>
      <c r="J1428" s="24"/>
      <c r="K1428" s="24"/>
      <c r="L1428" s="24"/>
      <c r="M1428" s="24"/>
      <c r="N1428" s="24"/>
      <c r="O1428" s="24"/>
      <c r="P1428" s="24"/>
      <c r="Q1428" s="24"/>
      <c r="R1428" s="24"/>
      <c r="S1428" s="24"/>
      <c r="T1428" s="24"/>
      <c r="U1428" s="24"/>
      <c r="V1428" s="24"/>
      <c r="X1428" s="6"/>
      <c r="Y1428" s="6"/>
      <c r="Z1428" s="6"/>
      <c r="AA1428" s="6"/>
      <c r="AB1428" s="6"/>
      <c r="AC1428" s="6"/>
      <c r="AD1428" s="6"/>
      <c r="AE1428" s="6"/>
      <c r="AF1428" s="6" t="s">
        <v>247</v>
      </c>
      <c r="AG1428" s="6"/>
      <c r="AH1428" s="6" t="s">
        <v>319</v>
      </c>
      <c r="AI1428" s="6"/>
      <c r="AJ1428" s="6" t="s">
        <v>3998</v>
      </c>
      <c r="AK1428" s="6"/>
      <c r="AL1428" s="6" t="s">
        <v>3999</v>
      </c>
      <c r="AM1428" s="5">
        <v>1</v>
      </c>
      <c r="AN1428" s="10" t="s">
        <v>4000</v>
      </c>
      <c r="AO1428" s="10" t="s">
        <v>4001</v>
      </c>
      <c r="AP1428" s="6"/>
      <c r="AQ1428" s="10"/>
      <c r="AR1428" s="10" t="s">
        <v>8</v>
      </c>
      <c r="AS1428" s="10" t="s">
        <v>22</v>
      </c>
      <c r="AT1428" s="10" t="s">
        <v>19</v>
      </c>
      <c r="AU1428" s="10" t="s">
        <v>11</v>
      </c>
      <c r="AV1428" s="10"/>
      <c r="AW1428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'1419'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'Phabquatrovirus' ,/*[subgenus]=*/NULL,/*[species]=*/ 'Bordetella virus PHB04' ,/*[isType]=*/ '1' ,/*[exemplarAccessions]=*/ 'MF663786.1' ,/*[exemplarName]=*/ 'Bordetella phage vB_BbrM_PHB04'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28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8" s="60" t="str">
        <f t="shared" ca="1" si="149"/>
        <v>/*[filename]=*/ 'ICTV MSL Release 35 2019 Changes.2.col_mapped.SQLinsert.xlsx' ,/*[sort]=*/ '1419'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</v>
      </c>
      <c r="AZ1428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8" s="60" t="str">
        <f t="shared" si="151"/>
        <v xml:space="preserve">,/*[subclass]=*/NULL,/*[order]=*/ 'Caudovirales' ,/*[suborder]=*/NULL,/*[family]=*/ 'Myoviridae' ,/*[subfamily]=*/NULL,/*[genus]=*/ 'Phabquatrovirus' ,/*[subgenus]=*/NULL,/*[species]=*/ 'Bordetella virus PHB04' ,/*[isType]=*/ '1' ,/*[exemplarAccessions]=*/ 'MF663786.1' ,/*[exemplarName]=*/ 'Bordetella phage vB_BbrM_PHB04' ,/*[abbrev]=*/NULL,/*[exemplarIsolate]=*/NULL,/*[isComplete]=*/ 'CG' ,/*[molecule]=*/ 'dsDNA' </v>
      </c>
      <c r="BB1428" s="60" t="str">
        <f t="shared" si="152"/>
        <v xml:space="preserve">,/*[change]=*/ 'Create new; assign as type species' ,/*[rank]=*/ 'species' </v>
      </c>
    </row>
    <row r="1429" spans="1:54" x14ac:dyDescent="0.2">
      <c r="A14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9" s="14">
        <v>1420</v>
      </c>
      <c r="D1429" s="16" t="s">
        <v>4002</v>
      </c>
      <c r="E1429" s="14" t="s">
        <v>5873</v>
      </c>
      <c r="F1429" s="16" t="s">
        <v>5545</v>
      </c>
      <c r="G1429" s="24"/>
      <c r="H1429" s="24"/>
      <c r="I1429" s="24"/>
      <c r="J1429" s="24"/>
      <c r="K1429" s="24"/>
      <c r="L1429" s="24"/>
      <c r="M1429" s="24"/>
      <c r="N1429" s="24"/>
      <c r="O1429" s="24"/>
      <c r="P1429" s="24"/>
      <c r="Q1429" s="24"/>
      <c r="R1429" s="24"/>
      <c r="S1429" s="24"/>
      <c r="T1429" s="24"/>
      <c r="U1429" s="24"/>
      <c r="V1429" s="24"/>
      <c r="X1429" s="6"/>
      <c r="Y1429" s="6"/>
      <c r="Z1429" s="6"/>
      <c r="AA1429" s="6"/>
      <c r="AB1429" s="6"/>
      <c r="AC1429" s="6"/>
      <c r="AD1429" s="6"/>
      <c r="AE1429" s="6"/>
      <c r="AF1429" s="6" t="s">
        <v>247</v>
      </c>
      <c r="AG1429" s="6"/>
      <c r="AH1429" s="6" t="s">
        <v>248</v>
      </c>
      <c r="AI1429" s="6"/>
      <c r="AJ1429" s="6" t="s">
        <v>4003</v>
      </c>
      <c r="AK1429" s="6"/>
      <c r="AL1429" s="6"/>
      <c r="AM1429" s="6"/>
      <c r="AN1429" s="10"/>
      <c r="AO1429" s="10"/>
      <c r="AP1429" s="6"/>
      <c r="AQ1429" s="10"/>
      <c r="AR1429" s="10"/>
      <c r="AS1429" s="10"/>
      <c r="AT1429" s="10" t="s">
        <v>10</v>
      </c>
      <c r="AU1429" s="10" t="s">
        <v>13</v>
      </c>
      <c r="AV1429" s="10"/>
      <c r="AW1429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'1420'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'Vashvirus'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29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9" s="60" t="str">
        <f t="shared" ca="1" si="149"/>
        <v>/*[filename]=*/ 'ICTV MSL Release 35 2019 Changes.2.col_mapped.SQLinsert.xlsx' ,/*[sort]=*/ '1420'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</v>
      </c>
      <c r="AZ1429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9" s="60" t="str">
        <f t="shared" si="151"/>
        <v>,/*[subclass]=*/NULL,/*[order]=*/ 'Caudovirales' ,/*[suborder]=*/NULL,/*[family]=*/ 'Siphoviridae' ,/*[subfamily]=*/NULL,/*[genus]=*/ 'Vashvirus' ,/*[subgenus]=*/NULL,/*[species]=*/NULL,/*[isType]=*/NULL,/*[exemplarAccessions]=*/NULL,/*[exemplarName]=*/NULL,/*[abbrev]=*/NULL,/*[exemplarIsolate]=*/NULL,/*[isComplete]=*/NULL,/*[molecule]=*/NULL</v>
      </c>
      <c r="BB1429" s="60" t="str">
        <f t="shared" si="152"/>
        <v xml:space="preserve">,/*[change]=*/ 'Create new' ,/*[rank]=*/ 'genus' </v>
      </c>
    </row>
    <row r="1430" spans="1:54" x14ac:dyDescent="0.2">
      <c r="A14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0" s="14">
        <v>1421</v>
      </c>
      <c r="D1430" s="16" t="s">
        <v>4002</v>
      </c>
      <c r="E1430" s="14" t="s">
        <v>5873</v>
      </c>
      <c r="F1430" s="16" t="s">
        <v>5545</v>
      </c>
      <c r="G1430" s="24"/>
      <c r="H1430" s="24"/>
      <c r="I1430" s="24"/>
      <c r="J1430" s="24"/>
      <c r="K1430" s="24"/>
      <c r="L1430" s="24"/>
      <c r="M1430" s="24"/>
      <c r="N1430" s="24"/>
      <c r="O1430" s="24"/>
      <c r="P1430" s="24"/>
      <c r="Q1430" s="24"/>
      <c r="R1430" s="24"/>
      <c r="S1430" s="24"/>
      <c r="T1430" s="24"/>
      <c r="U1430" s="24"/>
      <c r="V1430" s="24"/>
      <c r="X1430" s="6"/>
      <c r="Y1430" s="6"/>
      <c r="Z1430" s="6"/>
      <c r="AA1430" s="6"/>
      <c r="AB1430" s="6"/>
      <c r="AC1430" s="6"/>
      <c r="AD1430" s="6"/>
      <c r="AE1430" s="6"/>
      <c r="AF1430" s="6" t="s">
        <v>247</v>
      </c>
      <c r="AG1430" s="6"/>
      <c r="AH1430" s="6" t="s">
        <v>248</v>
      </c>
      <c r="AI1430" s="6"/>
      <c r="AJ1430" s="6" t="s">
        <v>4003</v>
      </c>
      <c r="AK1430" s="6"/>
      <c r="AL1430" s="6" t="s">
        <v>4004</v>
      </c>
      <c r="AM1430" s="5">
        <v>1</v>
      </c>
      <c r="AN1430" s="10" t="s">
        <v>4005</v>
      </c>
      <c r="AO1430" s="10" t="s">
        <v>4006</v>
      </c>
      <c r="AP1430" s="6"/>
      <c r="AQ1430" s="10"/>
      <c r="AR1430" s="10" t="s">
        <v>8</v>
      </c>
      <c r="AS1430" s="10" t="s">
        <v>22</v>
      </c>
      <c r="AT1430" s="10" t="s">
        <v>19</v>
      </c>
      <c r="AU1430" s="10" t="s">
        <v>11</v>
      </c>
      <c r="AV1430" s="10"/>
      <c r="AW1430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'1421'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'Vashvirus' ,/*[subgenus]=*/NULL,/*[species]=*/ 'Streptomyces virus Vash' ,/*[isType]=*/ '1' ,/*[exemplarAccessions]=*/ 'MK450421.1' ,/*[exemplarName]=*/ 'Streptomyces phage Vash'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30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0" s="60" t="str">
        <f t="shared" ca="1" si="149"/>
        <v>/*[filename]=*/ 'ICTV MSL Release 35 2019 Changes.2.col_mapped.SQLinsert.xlsx' ,/*[sort]=*/ '1421'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</v>
      </c>
      <c r="AZ1430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0" s="60" t="str">
        <f t="shared" si="151"/>
        <v xml:space="preserve">,/*[subclass]=*/NULL,/*[order]=*/ 'Caudovirales' ,/*[suborder]=*/NULL,/*[family]=*/ 'Siphoviridae' ,/*[subfamily]=*/NULL,/*[genus]=*/ 'Vashvirus' ,/*[subgenus]=*/NULL,/*[species]=*/ 'Streptomyces virus Vash' ,/*[isType]=*/ '1' ,/*[exemplarAccessions]=*/ 'MK450421.1' ,/*[exemplarName]=*/ 'Streptomyces phage Vash' ,/*[abbrev]=*/NULL,/*[exemplarIsolate]=*/NULL,/*[isComplete]=*/ 'CG' ,/*[molecule]=*/ 'dsDNA' </v>
      </c>
      <c r="BB1430" s="60" t="str">
        <f t="shared" si="152"/>
        <v xml:space="preserve">,/*[change]=*/ 'Create new; assign as type species' ,/*[rank]=*/ 'species' </v>
      </c>
    </row>
    <row r="1431" spans="1:54" x14ac:dyDescent="0.2">
      <c r="A14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1" s="14">
        <v>1422</v>
      </c>
      <c r="D1431" s="16" t="s">
        <v>4002</v>
      </c>
      <c r="E1431" s="14" t="s">
        <v>5873</v>
      </c>
      <c r="F1431" s="16" t="s">
        <v>5545</v>
      </c>
      <c r="G1431" s="24"/>
      <c r="H1431" s="24"/>
      <c r="I1431" s="24"/>
      <c r="J1431" s="24"/>
      <c r="K1431" s="24"/>
      <c r="L1431" s="24"/>
      <c r="M1431" s="24"/>
      <c r="N1431" s="24"/>
      <c r="O1431" s="24"/>
      <c r="P1431" s="24"/>
      <c r="Q1431" s="24"/>
      <c r="R1431" s="24"/>
      <c r="S1431" s="24"/>
      <c r="T1431" s="24"/>
      <c r="U1431" s="24"/>
      <c r="V1431" s="24"/>
      <c r="X1431" s="6"/>
      <c r="Y1431" s="6"/>
      <c r="Z1431" s="6"/>
      <c r="AA1431" s="6"/>
      <c r="AB1431" s="6"/>
      <c r="AC1431" s="6"/>
      <c r="AD1431" s="6"/>
      <c r="AE1431" s="6"/>
      <c r="AF1431" s="6" t="s">
        <v>247</v>
      </c>
      <c r="AG1431" s="6"/>
      <c r="AH1431" s="6" t="s">
        <v>248</v>
      </c>
      <c r="AI1431" s="6"/>
      <c r="AJ1431" s="6" t="s">
        <v>4003</v>
      </c>
      <c r="AK1431" s="6"/>
      <c r="AL1431" s="6" t="s">
        <v>4007</v>
      </c>
      <c r="AM1431" s="5">
        <v>0</v>
      </c>
      <c r="AN1431" s="10" t="s">
        <v>4008</v>
      </c>
      <c r="AO1431" s="10" t="s">
        <v>4009</v>
      </c>
      <c r="AP1431" s="6"/>
      <c r="AQ1431" s="10"/>
      <c r="AR1431" s="10" t="s">
        <v>8</v>
      </c>
      <c r="AS1431" s="10" t="s">
        <v>22</v>
      </c>
      <c r="AT1431" s="10" t="s">
        <v>10</v>
      </c>
      <c r="AU1431" s="10" t="s">
        <v>11</v>
      </c>
      <c r="AV1431" s="10"/>
      <c r="AW1431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'1422'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'Vashvirus' ,/*[subgenus]=*/NULL,/*[species]=*/ 'Streptomyces virus Lilbooboo' ,/*[isType]=*/ '0' ,/*[exemplarAccessions]=*/ 'MK450431.1' ,/*[exemplarName]=*/ 'Streptomyces phage Lilbooboo'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1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1" s="60" t="str">
        <f t="shared" ca="1" si="149"/>
        <v>/*[filename]=*/ 'ICTV MSL Release 35 2019 Changes.2.col_mapped.SQLinsert.xlsx' ,/*[sort]=*/ '1422'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</v>
      </c>
      <c r="AZ1431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1" s="60" t="str">
        <f t="shared" si="151"/>
        <v xml:space="preserve">,/*[subclass]=*/NULL,/*[order]=*/ 'Caudovirales' ,/*[suborder]=*/NULL,/*[family]=*/ 'Siphoviridae' ,/*[subfamily]=*/NULL,/*[genus]=*/ 'Vashvirus' ,/*[subgenus]=*/NULL,/*[species]=*/ 'Streptomyces virus Lilbooboo' ,/*[isType]=*/ '0' ,/*[exemplarAccessions]=*/ 'MK450431.1' ,/*[exemplarName]=*/ 'Streptomyces phage Lilbooboo' ,/*[abbrev]=*/NULL,/*[exemplarIsolate]=*/NULL,/*[isComplete]=*/ 'CG' ,/*[molecule]=*/ 'dsDNA' </v>
      </c>
      <c r="BB1431" s="60" t="str">
        <f t="shared" si="152"/>
        <v xml:space="preserve">,/*[change]=*/ 'Create new' ,/*[rank]=*/ 'species' </v>
      </c>
    </row>
    <row r="1432" spans="1:54" x14ac:dyDescent="0.2">
      <c r="A14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2" s="14">
        <v>1423</v>
      </c>
      <c r="D1432" s="16" t="s">
        <v>5219</v>
      </c>
      <c r="E1432" s="14" t="s">
        <v>5874</v>
      </c>
      <c r="F1432" s="16" t="s">
        <v>5546</v>
      </c>
      <c r="G1432" s="24"/>
      <c r="H1432" s="24"/>
      <c r="I1432" s="24"/>
      <c r="J1432" s="24"/>
      <c r="K1432" s="24"/>
      <c r="L1432" s="24"/>
      <c r="M1432" s="24"/>
      <c r="N1432" s="24"/>
      <c r="O1432" s="24"/>
      <c r="P1432" s="24"/>
      <c r="Q1432" s="24"/>
      <c r="R1432" s="24"/>
      <c r="S1432" s="24"/>
      <c r="T1432" s="24"/>
      <c r="U1432" s="24"/>
      <c r="V1432" s="24"/>
      <c r="X1432" s="6"/>
      <c r="Y1432" s="6"/>
      <c r="Z1432" s="6"/>
      <c r="AA1432" s="6"/>
      <c r="AB1432" s="6"/>
      <c r="AC1432" s="6"/>
      <c r="AD1432" s="6"/>
      <c r="AE1432" s="6"/>
      <c r="AF1432" s="6" t="s">
        <v>247</v>
      </c>
      <c r="AG1432" s="6"/>
      <c r="AH1432" s="6" t="s">
        <v>4010</v>
      </c>
      <c r="AI1432" s="6"/>
      <c r="AJ1432" s="6"/>
      <c r="AK1432" s="6"/>
      <c r="AL1432" s="6"/>
      <c r="AM1432" s="6"/>
      <c r="AN1432" s="10"/>
      <c r="AO1432" s="10"/>
      <c r="AP1432" s="6"/>
      <c r="AQ1432" s="10"/>
      <c r="AR1432" s="10"/>
      <c r="AS1432" s="10"/>
      <c r="AT1432" s="10" t="s">
        <v>10</v>
      </c>
      <c r="AU1432" s="10" t="s">
        <v>39</v>
      </c>
      <c r="AV1432" s="10"/>
      <c r="AW1432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432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2" s="60" t="str">
        <f t="shared" ca="1" si="149"/>
        <v>/*[filename]=*/ 'ICTV MSL Release 35 2019 Changes.2.col_mapped.SQLinsert.xlsx' ,/*[sort]=*/ '1423'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2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2" s="60" t="str">
        <f t="shared" si="151"/>
        <v>,/*[subclass]=*/NULL,/*[order]=*/ 'Caudovirales' ,/*[suborder]=*/NULL,/*[family]=*/ 'Autographiviridae' ,/*[subfamily]=*/NULL,/*[genus]=*/NULL,/*[subgenus]=*/NULL,/*[species]=*/NULL,/*[isType]=*/NULL,/*[exemplarAccessions]=*/NULL,/*[exemplarName]=*/NULL,/*[abbrev]=*/NULL,/*[exemplarIsolate]=*/NULL,/*[isComplete]=*/NULL,/*[molecule]=*/NULL</v>
      </c>
      <c r="BB1432" s="60" t="str">
        <f t="shared" si="152"/>
        <v xml:space="preserve">,/*[change]=*/ 'Create new' ,/*[rank]=*/ 'family' </v>
      </c>
    </row>
    <row r="1433" spans="1:54" x14ac:dyDescent="0.2">
      <c r="A14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3" s="14">
        <v>1424</v>
      </c>
      <c r="D1433" s="16" t="s">
        <v>5219</v>
      </c>
      <c r="E1433" s="14" t="s">
        <v>5874</v>
      </c>
      <c r="F1433" s="16" t="s">
        <v>5546</v>
      </c>
      <c r="G1433" s="24"/>
      <c r="H1433" s="24"/>
      <c r="I1433" s="24"/>
      <c r="J1433" s="24"/>
      <c r="K1433" s="24"/>
      <c r="L1433" s="24"/>
      <c r="M1433" s="24"/>
      <c r="N1433" s="24"/>
      <c r="O1433" s="24"/>
      <c r="P1433" s="24"/>
      <c r="Q1433" s="24"/>
      <c r="R1433" s="24"/>
      <c r="S1433" s="24"/>
      <c r="T1433" s="24"/>
      <c r="U1433" s="24"/>
      <c r="V1433" s="24"/>
      <c r="X1433" s="6"/>
      <c r="Y1433" s="6"/>
      <c r="Z1433" s="6"/>
      <c r="AA1433" s="6"/>
      <c r="AB1433" s="6"/>
      <c r="AC1433" s="6"/>
      <c r="AD1433" s="6"/>
      <c r="AE1433" s="6"/>
      <c r="AF1433" s="6" t="s">
        <v>247</v>
      </c>
      <c r="AG1433" s="6"/>
      <c r="AH1433" s="6" t="s">
        <v>4010</v>
      </c>
      <c r="AI1433" s="6"/>
      <c r="AJ1433" s="6" t="s">
        <v>4011</v>
      </c>
      <c r="AK1433" s="6"/>
      <c r="AL1433" s="6"/>
      <c r="AM1433" s="6"/>
      <c r="AN1433" s="10"/>
      <c r="AO1433" s="10"/>
      <c r="AP1433" s="6"/>
      <c r="AQ1433" s="10"/>
      <c r="AR1433" s="10"/>
      <c r="AS1433" s="10"/>
      <c r="AT1433" s="10" t="s">
        <v>10</v>
      </c>
      <c r="AU1433" s="10" t="s">
        <v>13</v>
      </c>
      <c r="AV1433" s="10"/>
      <c r="AW1433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'Wuhanvirus'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33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3" s="60" t="str">
        <f t="shared" ca="1" si="149"/>
        <v>/*[filename]=*/ 'ICTV MSL Release 35 2019 Changes.2.col_mapped.SQLinsert.xlsx' ,/*[sort]=*/ '1424'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3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3" s="60" t="str">
        <f t="shared" si="151"/>
        <v>,/*[subclass]=*/NULL,/*[order]=*/ 'Caudovirales' ,/*[suborder]=*/NULL,/*[family]=*/ 'Autographiviridae' ,/*[subfamily]=*/NULL,/*[genus]=*/ 'Wuhanvirus' ,/*[subgenus]=*/NULL,/*[species]=*/NULL,/*[isType]=*/NULL,/*[exemplarAccessions]=*/NULL,/*[exemplarName]=*/NULL,/*[abbrev]=*/NULL,/*[exemplarIsolate]=*/NULL,/*[isComplete]=*/NULL,/*[molecule]=*/NULL</v>
      </c>
      <c r="BB1433" s="60" t="str">
        <f t="shared" si="152"/>
        <v xml:space="preserve">,/*[change]=*/ 'Create new' ,/*[rank]=*/ 'genus' </v>
      </c>
    </row>
    <row r="1434" spans="1:54" x14ac:dyDescent="0.2">
      <c r="A14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4" s="14">
        <v>1425</v>
      </c>
      <c r="D1434" s="16" t="s">
        <v>5219</v>
      </c>
      <c r="E1434" s="14" t="s">
        <v>5874</v>
      </c>
      <c r="F1434" s="16" t="s">
        <v>5546</v>
      </c>
      <c r="G1434" s="24"/>
      <c r="H1434" s="24"/>
      <c r="I1434" s="24"/>
      <c r="J1434" s="24"/>
      <c r="K1434" s="24"/>
      <c r="L1434" s="24"/>
      <c r="M1434" s="24"/>
      <c r="N1434" s="24"/>
      <c r="O1434" s="24"/>
      <c r="P1434" s="24"/>
      <c r="Q1434" s="24"/>
      <c r="R1434" s="24"/>
      <c r="S1434" s="24"/>
      <c r="T1434" s="24"/>
      <c r="U1434" s="24"/>
      <c r="V1434" s="24"/>
      <c r="X1434" s="6"/>
      <c r="Y1434" s="6"/>
      <c r="Z1434" s="6"/>
      <c r="AA1434" s="6"/>
      <c r="AB1434" s="6"/>
      <c r="AC1434" s="6"/>
      <c r="AD1434" s="6"/>
      <c r="AE1434" s="6"/>
      <c r="AF1434" s="6" t="s">
        <v>247</v>
      </c>
      <c r="AG1434" s="6"/>
      <c r="AH1434" s="6" t="s">
        <v>4010</v>
      </c>
      <c r="AI1434" s="6"/>
      <c r="AJ1434" s="6" t="s">
        <v>4011</v>
      </c>
      <c r="AK1434" s="6"/>
      <c r="AL1434" s="6" t="s">
        <v>4012</v>
      </c>
      <c r="AM1434" s="5">
        <v>1</v>
      </c>
      <c r="AN1434" s="10" t="s">
        <v>4013</v>
      </c>
      <c r="AO1434" s="10" t="s">
        <v>4014</v>
      </c>
      <c r="AP1434" s="6"/>
      <c r="AQ1434" s="10"/>
      <c r="AR1434" s="10" t="s">
        <v>8</v>
      </c>
      <c r="AS1434" s="10" t="s">
        <v>22</v>
      </c>
      <c r="AT1434" s="10" t="s">
        <v>19</v>
      </c>
      <c r="AU1434" s="10" t="s">
        <v>11</v>
      </c>
      <c r="AV1434" s="10"/>
      <c r="AW1434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'Wuhanvirus' ,/*[subgenus]=*/NULL,/*[species]=*/ 'Pasteurella virus PHB02' ,/*[isType]=*/ '1' ,/*[exemplarAccessions]=*/ 'MF034659' ,/*[exemplarName]=*/ 'Pasteurella phage vB_PmuP_PHB02'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34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4" s="60" t="str">
        <f t="shared" ca="1" si="149"/>
        <v>/*[filename]=*/ 'ICTV MSL Release 35 2019 Changes.2.col_mapped.SQLinsert.xlsx' ,/*[sort]=*/ '1425'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4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4" s="60" t="str">
        <f t="shared" si="151"/>
        <v xml:space="preserve">,/*[subclass]=*/NULL,/*[order]=*/ 'Caudovirales' ,/*[suborder]=*/NULL,/*[family]=*/ 'Autographiviridae' ,/*[subfamily]=*/NULL,/*[genus]=*/ 'Wuhanvirus' ,/*[subgenus]=*/NULL,/*[species]=*/ 'Pasteurella virus PHB02' ,/*[isType]=*/ '1' ,/*[exemplarAccessions]=*/ 'MF034659' ,/*[exemplarName]=*/ 'Pasteurella phage vB_PmuP_PHB02' ,/*[abbrev]=*/NULL,/*[exemplarIsolate]=*/NULL,/*[isComplete]=*/ 'CG' ,/*[molecule]=*/ 'dsDNA' </v>
      </c>
      <c r="BB1434" s="60" t="str">
        <f t="shared" si="152"/>
        <v xml:space="preserve">,/*[change]=*/ 'Create new; assign as type species' ,/*[rank]=*/ 'species' </v>
      </c>
    </row>
    <row r="1435" spans="1:54" x14ac:dyDescent="0.2">
      <c r="A14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5" s="14">
        <v>1426</v>
      </c>
      <c r="D1435" s="16" t="s">
        <v>5219</v>
      </c>
      <c r="E1435" s="14" t="s">
        <v>5874</v>
      </c>
      <c r="F1435" s="16" t="s">
        <v>5546</v>
      </c>
      <c r="G1435" s="24"/>
      <c r="H1435" s="24"/>
      <c r="I1435" s="24"/>
      <c r="J1435" s="24"/>
      <c r="K1435" s="24"/>
      <c r="L1435" s="24"/>
      <c r="M1435" s="24"/>
      <c r="N1435" s="24"/>
      <c r="O1435" s="24"/>
      <c r="P1435" s="24"/>
      <c r="Q1435" s="24"/>
      <c r="R1435" s="24"/>
      <c r="S1435" s="24"/>
      <c r="T1435" s="24"/>
      <c r="U1435" s="24"/>
      <c r="V1435" s="24"/>
      <c r="X1435" s="6"/>
      <c r="Y1435" s="6"/>
      <c r="Z1435" s="6"/>
      <c r="AA1435" s="6"/>
      <c r="AB1435" s="6"/>
      <c r="AC1435" s="6"/>
      <c r="AD1435" s="6"/>
      <c r="AE1435" s="6"/>
      <c r="AF1435" s="6" t="s">
        <v>247</v>
      </c>
      <c r="AG1435" s="6"/>
      <c r="AH1435" s="6" t="s">
        <v>4010</v>
      </c>
      <c r="AI1435" s="6"/>
      <c r="AJ1435" s="6" t="s">
        <v>4011</v>
      </c>
      <c r="AK1435" s="6"/>
      <c r="AL1435" s="6" t="s">
        <v>4015</v>
      </c>
      <c r="AM1435" s="5">
        <v>0</v>
      </c>
      <c r="AN1435" s="10" t="s">
        <v>4016</v>
      </c>
      <c r="AO1435" s="10" t="s">
        <v>4017</v>
      </c>
      <c r="AP1435" s="6"/>
      <c r="AQ1435" s="10"/>
      <c r="AR1435" s="10" t="s">
        <v>8</v>
      </c>
      <c r="AS1435" s="10" t="s">
        <v>22</v>
      </c>
      <c r="AT1435" s="10" t="s">
        <v>10</v>
      </c>
      <c r="AU1435" s="10" t="s">
        <v>11</v>
      </c>
      <c r="AV1435" s="10"/>
      <c r="AW1435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'Wuhanvirus' ,/*[subgenus]=*/NULL,/*[species]=*/ 'Pasteurella virus PHB01' ,/*[isType]=*/ '0' ,/*[exemplarAccessions]=*/ 'MF166859' ,/*[exemplarName]=*/ 'Pasteurella phage PHB01'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5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5" s="60" t="str">
        <f t="shared" ca="1" si="149"/>
        <v>/*[filename]=*/ 'ICTV MSL Release 35 2019 Changes.2.col_mapped.SQLinsert.xlsx' ,/*[sort]=*/ '1426'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5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5" s="60" t="str">
        <f t="shared" si="151"/>
        <v xml:space="preserve">,/*[subclass]=*/NULL,/*[order]=*/ 'Caudovirales' ,/*[suborder]=*/NULL,/*[family]=*/ 'Autographiviridae' ,/*[subfamily]=*/NULL,/*[genus]=*/ 'Wuhanvirus' ,/*[subgenus]=*/NULL,/*[species]=*/ 'Pasteurella virus PHB01' ,/*[isType]=*/ '0' ,/*[exemplarAccessions]=*/ 'MF166859' ,/*[exemplarName]=*/ 'Pasteurella phage PHB01' ,/*[abbrev]=*/NULL,/*[exemplarIsolate]=*/NULL,/*[isComplete]=*/ 'CG' ,/*[molecule]=*/ 'dsDNA' </v>
      </c>
      <c r="BB1435" s="60" t="str">
        <f t="shared" si="152"/>
        <v xml:space="preserve">,/*[change]=*/ 'Create new' ,/*[rank]=*/ 'species' </v>
      </c>
    </row>
    <row r="1436" spans="1:54" x14ac:dyDescent="0.2">
      <c r="A14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6" s="14">
        <v>1427</v>
      </c>
      <c r="D1436" s="16" t="s">
        <v>5219</v>
      </c>
      <c r="E1436" s="14" t="s">
        <v>5874</v>
      </c>
      <c r="F1436" s="16" t="s">
        <v>5546</v>
      </c>
      <c r="G1436" s="24"/>
      <c r="H1436" s="24"/>
      <c r="I1436" s="24"/>
      <c r="J1436" s="24"/>
      <c r="K1436" s="24"/>
      <c r="L1436" s="24"/>
      <c r="M1436" s="24"/>
      <c r="N1436" s="24"/>
      <c r="O1436" s="24"/>
      <c r="P1436" s="24"/>
      <c r="Q1436" s="24"/>
      <c r="R1436" s="24"/>
      <c r="S1436" s="24"/>
      <c r="T1436" s="24"/>
      <c r="U1436" s="24"/>
      <c r="V1436" s="24"/>
      <c r="X1436" s="6"/>
      <c r="Y1436" s="6"/>
      <c r="Z1436" s="6"/>
      <c r="AA1436" s="6"/>
      <c r="AB1436" s="6"/>
      <c r="AC1436" s="6"/>
      <c r="AD1436" s="6"/>
      <c r="AE1436" s="6"/>
      <c r="AF1436" s="6" t="s">
        <v>247</v>
      </c>
      <c r="AG1436" s="6"/>
      <c r="AH1436" s="6" t="s">
        <v>4010</v>
      </c>
      <c r="AI1436" s="6"/>
      <c r="AJ1436" s="6" t="s">
        <v>4018</v>
      </c>
      <c r="AK1436" s="6"/>
      <c r="AL1436" s="6"/>
      <c r="AM1436" s="6"/>
      <c r="AN1436" s="10"/>
      <c r="AO1436" s="10"/>
      <c r="AP1436" s="6"/>
      <c r="AQ1436" s="10"/>
      <c r="AR1436" s="10"/>
      <c r="AS1436" s="10"/>
      <c r="AT1436" s="10" t="s">
        <v>10</v>
      </c>
      <c r="AU1436" s="10" t="s">
        <v>13</v>
      </c>
      <c r="AV1436" s="10"/>
      <c r="AW1436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36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6" s="60" t="str">
        <f t="shared" ca="1" si="149"/>
        <v>/*[filename]=*/ 'ICTV MSL Release 35 2019 Changes.2.col_mapped.SQLinsert.xlsx' ,/*[sort]=*/ '1427'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6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6" s="60" t="str">
        <f t="shared" si="151"/>
        <v>,/*[subclass]=*/NULL,/*[order]=*/ 'Caudovirales' ,/*[suborder]=*/NULL,/*[family]=*/ 'Autographiviridae' ,/*[subfamily]=*/NULL,/*[genus]=*/ 'Maculvirus' ,/*[subgenus]=*/NULL,/*[species]=*/NULL,/*[isType]=*/NULL,/*[exemplarAccessions]=*/NULL,/*[exemplarName]=*/NULL,/*[abbrev]=*/NULL,/*[exemplarIsolate]=*/NULL,/*[isComplete]=*/NULL,/*[molecule]=*/NULL</v>
      </c>
      <c r="BB1436" s="60" t="str">
        <f t="shared" si="152"/>
        <v xml:space="preserve">,/*[change]=*/ 'Create new' ,/*[rank]=*/ 'genus' </v>
      </c>
    </row>
    <row r="1437" spans="1:54" x14ac:dyDescent="0.2">
      <c r="A14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7" s="14">
        <v>1428</v>
      </c>
      <c r="D1437" s="16" t="s">
        <v>5219</v>
      </c>
      <c r="E1437" s="14" t="s">
        <v>5874</v>
      </c>
      <c r="F1437" s="16" t="s">
        <v>5546</v>
      </c>
      <c r="G1437" s="24"/>
      <c r="H1437" s="24"/>
      <c r="I1437" s="24"/>
      <c r="J1437" s="24"/>
      <c r="K1437" s="24"/>
      <c r="L1437" s="24"/>
      <c r="M1437" s="24"/>
      <c r="N1437" s="24"/>
      <c r="O1437" s="24"/>
      <c r="P1437" s="24"/>
      <c r="Q1437" s="24"/>
      <c r="R1437" s="24"/>
      <c r="S1437" s="24"/>
      <c r="T1437" s="24"/>
      <c r="U1437" s="24"/>
      <c r="V1437" s="24"/>
      <c r="X1437" s="6"/>
      <c r="Y1437" s="6"/>
      <c r="Z1437" s="6"/>
      <c r="AA1437" s="6"/>
      <c r="AB1437" s="6"/>
      <c r="AC1437" s="6"/>
      <c r="AD1437" s="6"/>
      <c r="AE1437" s="6"/>
      <c r="AF1437" s="6" t="s">
        <v>247</v>
      </c>
      <c r="AG1437" s="6"/>
      <c r="AH1437" s="6" t="s">
        <v>4010</v>
      </c>
      <c r="AI1437" s="6"/>
      <c r="AJ1437" s="6" t="s">
        <v>4018</v>
      </c>
      <c r="AK1437" s="6"/>
      <c r="AL1437" s="6" t="s">
        <v>4019</v>
      </c>
      <c r="AM1437" s="5">
        <v>1</v>
      </c>
      <c r="AN1437" s="10" t="s">
        <v>4020</v>
      </c>
      <c r="AO1437" s="10" t="s">
        <v>4021</v>
      </c>
      <c r="AP1437" s="6"/>
      <c r="AQ1437" s="10"/>
      <c r="AR1437" s="10" t="s">
        <v>8</v>
      </c>
      <c r="AS1437" s="10" t="s">
        <v>22</v>
      </c>
      <c r="AT1437" s="10" t="s">
        <v>19</v>
      </c>
      <c r="AU1437" s="10" t="s">
        <v>11</v>
      </c>
      <c r="AV1437" s="10"/>
      <c r="AW1437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VP93' ,/*[isType]=*/ '1' ,/*[exemplarAccessions]=*/ 'FJ896200' ,/*[exemplarName]=*/ 'Vibrio phage VP93'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37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7" s="60" t="str">
        <f t="shared" ca="1" si="149"/>
        <v>/*[filename]=*/ 'ICTV MSL Release 35 2019 Changes.2.col_mapped.SQLinsert.xlsx' ,/*[sort]=*/ '1428'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7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7" s="60" t="str">
        <f t="shared" si="151"/>
        <v xml:space="preserve">,/*[subclass]=*/NULL,/*[order]=*/ 'Caudovirales' ,/*[suborder]=*/NULL,/*[family]=*/ 'Autographiviridae' ,/*[subfamily]=*/NULL,/*[genus]=*/ 'Maculvirus' ,/*[subgenus]=*/NULL,/*[species]=*/ 'Vibrio virus VP93' ,/*[isType]=*/ '1' ,/*[exemplarAccessions]=*/ 'FJ896200' ,/*[exemplarName]=*/ 'Vibrio phage VP93' ,/*[abbrev]=*/NULL,/*[exemplarIsolate]=*/NULL,/*[isComplete]=*/ 'CG' ,/*[molecule]=*/ 'dsDNA' </v>
      </c>
      <c r="BB1437" s="60" t="str">
        <f t="shared" si="152"/>
        <v xml:space="preserve">,/*[change]=*/ 'Create new; assign as type species' ,/*[rank]=*/ 'species' </v>
      </c>
    </row>
    <row r="1438" spans="1:54" x14ac:dyDescent="0.2">
      <c r="A14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8" s="14">
        <v>1429</v>
      </c>
      <c r="D1438" s="16" t="s">
        <v>5219</v>
      </c>
      <c r="E1438" s="14" t="s">
        <v>5874</v>
      </c>
      <c r="F1438" s="16" t="s">
        <v>5546</v>
      </c>
      <c r="G1438" s="24"/>
      <c r="H1438" s="24"/>
      <c r="I1438" s="24"/>
      <c r="J1438" s="24"/>
      <c r="K1438" s="24"/>
      <c r="L1438" s="24"/>
      <c r="M1438" s="24"/>
      <c r="N1438" s="24"/>
      <c r="O1438" s="24"/>
      <c r="P1438" s="24"/>
      <c r="Q1438" s="24"/>
      <c r="R1438" s="24"/>
      <c r="S1438" s="24"/>
      <c r="T1438" s="24"/>
      <c r="U1438" s="24"/>
      <c r="V1438" s="24"/>
      <c r="X1438" s="6"/>
      <c r="Y1438" s="6"/>
      <c r="Z1438" s="6"/>
      <c r="AA1438" s="6"/>
      <c r="AB1438" s="6"/>
      <c r="AC1438" s="6"/>
      <c r="AD1438" s="6"/>
      <c r="AE1438" s="6"/>
      <c r="AF1438" s="6" t="s">
        <v>247</v>
      </c>
      <c r="AG1438" s="6"/>
      <c r="AH1438" s="6" t="s">
        <v>4010</v>
      </c>
      <c r="AI1438" s="6"/>
      <c r="AJ1438" s="6" t="s">
        <v>4018</v>
      </c>
      <c r="AK1438" s="6"/>
      <c r="AL1438" s="6" t="s">
        <v>4022</v>
      </c>
      <c r="AM1438" s="5">
        <v>0</v>
      </c>
      <c r="AN1438" s="10" t="s">
        <v>4023</v>
      </c>
      <c r="AO1438" s="10" t="s">
        <v>4024</v>
      </c>
      <c r="AP1438" s="6"/>
      <c r="AQ1438" s="10"/>
      <c r="AR1438" s="10" t="s">
        <v>8</v>
      </c>
      <c r="AS1438" s="10" t="s">
        <v>22</v>
      </c>
      <c r="AT1438" s="10" t="s">
        <v>10</v>
      </c>
      <c r="AU1438" s="10" t="s">
        <v>11</v>
      </c>
      <c r="AV1438" s="10"/>
      <c r="AW1438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KF1' ,/*[isType]=*/ '0' ,/*[exemplarAccessions]=*/ 'MF754111' ,/*[exemplarName]=*/ 'Vibrio phage vB_VpaP_KF1'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8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8" s="60" t="str">
        <f t="shared" ca="1" si="149"/>
        <v>/*[filename]=*/ 'ICTV MSL Release 35 2019 Changes.2.col_mapped.SQLinsert.xlsx' ,/*[sort]=*/ '1429'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8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8" s="60" t="str">
        <f t="shared" si="151"/>
        <v xml:space="preserve">,/*[subclass]=*/NULL,/*[order]=*/ 'Caudovirales' ,/*[suborder]=*/NULL,/*[family]=*/ 'Autographiviridae' ,/*[subfamily]=*/NULL,/*[genus]=*/ 'Maculvirus' ,/*[subgenus]=*/NULL,/*[species]=*/ 'Vibrio virus KF1' ,/*[isType]=*/ '0' ,/*[exemplarAccessions]=*/ 'MF754111' ,/*[exemplarName]=*/ 'Vibrio phage vB_VpaP_KF1' ,/*[abbrev]=*/NULL,/*[exemplarIsolate]=*/NULL,/*[isComplete]=*/ 'CG' ,/*[molecule]=*/ 'dsDNA' </v>
      </c>
      <c r="BB1438" s="60" t="str">
        <f t="shared" si="152"/>
        <v xml:space="preserve">,/*[change]=*/ 'Create new' ,/*[rank]=*/ 'species' </v>
      </c>
    </row>
    <row r="1439" spans="1:54" x14ac:dyDescent="0.2">
      <c r="A14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9" s="14">
        <v>1430</v>
      </c>
      <c r="D1439" s="16" t="s">
        <v>5219</v>
      </c>
      <c r="E1439" s="14" t="s">
        <v>5874</v>
      </c>
      <c r="F1439" s="16" t="s">
        <v>5546</v>
      </c>
      <c r="G1439" s="24"/>
      <c r="H1439" s="24"/>
      <c r="I1439" s="24"/>
      <c r="J1439" s="24"/>
      <c r="K1439" s="24"/>
      <c r="L1439" s="24"/>
      <c r="M1439" s="24"/>
      <c r="N1439" s="24"/>
      <c r="O1439" s="24"/>
      <c r="P1439" s="24"/>
      <c r="Q1439" s="24"/>
      <c r="R1439" s="24"/>
      <c r="S1439" s="24"/>
      <c r="T1439" s="24"/>
      <c r="U1439" s="24"/>
      <c r="V1439" s="24"/>
      <c r="X1439" s="6"/>
      <c r="Y1439" s="6"/>
      <c r="Z1439" s="6"/>
      <c r="AA1439" s="6"/>
      <c r="AB1439" s="6"/>
      <c r="AC1439" s="6"/>
      <c r="AD1439" s="6"/>
      <c r="AE1439" s="6"/>
      <c r="AF1439" s="6" t="s">
        <v>247</v>
      </c>
      <c r="AG1439" s="6"/>
      <c r="AH1439" s="6" t="s">
        <v>4010</v>
      </c>
      <c r="AI1439" s="6"/>
      <c r="AJ1439" s="6" t="s">
        <v>4018</v>
      </c>
      <c r="AK1439" s="6"/>
      <c r="AL1439" s="6" t="s">
        <v>4025</v>
      </c>
      <c r="AM1439" s="5">
        <v>0</v>
      </c>
      <c r="AN1439" s="10" t="s">
        <v>4026</v>
      </c>
      <c r="AO1439" s="10" t="s">
        <v>4027</v>
      </c>
      <c r="AP1439" s="6"/>
      <c r="AQ1439" s="10"/>
      <c r="AR1439" s="10" t="s">
        <v>8</v>
      </c>
      <c r="AS1439" s="10" t="s">
        <v>22</v>
      </c>
      <c r="AT1439" s="10" t="s">
        <v>10</v>
      </c>
      <c r="AU1439" s="10" t="s">
        <v>11</v>
      </c>
      <c r="AV1439" s="10"/>
      <c r="AW1439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KF2' ,/*[isType]=*/ '0' ,/*[exemplarAccessions]=*/ 'MF754112' ,/*[exemplarName]=*/ 'Vibrio phage vB_VpaP_KF2'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9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9" s="60" t="str">
        <f t="shared" ca="1" si="149"/>
        <v>/*[filename]=*/ 'ICTV MSL Release 35 2019 Changes.2.col_mapped.SQLinsert.xlsx' ,/*[sort]=*/ '1430'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9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9" s="60" t="str">
        <f t="shared" si="151"/>
        <v xml:space="preserve">,/*[subclass]=*/NULL,/*[order]=*/ 'Caudovirales' ,/*[suborder]=*/NULL,/*[family]=*/ 'Autographiviridae' ,/*[subfamily]=*/NULL,/*[genus]=*/ 'Maculvirus' ,/*[subgenus]=*/NULL,/*[species]=*/ 'Vibrio virus KF2' ,/*[isType]=*/ '0' ,/*[exemplarAccessions]=*/ 'MF754112' ,/*[exemplarName]=*/ 'Vibrio phage vB_VpaP_KF2' ,/*[abbrev]=*/NULL,/*[exemplarIsolate]=*/NULL,/*[isComplete]=*/ 'CG' ,/*[molecule]=*/ 'dsDNA' </v>
      </c>
      <c r="BB1439" s="60" t="str">
        <f t="shared" si="152"/>
        <v xml:space="preserve">,/*[change]=*/ 'Create new' ,/*[rank]=*/ 'species' </v>
      </c>
    </row>
    <row r="1440" spans="1:54" x14ac:dyDescent="0.2">
      <c r="A14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0" s="14">
        <v>1431</v>
      </c>
      <c r="D1440" s="16" t="s">
        <v>5219</v>
      </c>
      <c r="E1440" s="14" t="s">
        <v>5874</v>
      </c>
      <c r="F1440" s="16" t="s">
        <v>5546</v>
      </c>
      <c r="G1440" s="24"/>
      <c r="H1440" s="24"/>
      <c r="I1440" s="24"/>
      <c r="J1440" s="24"/>
      <c r="K1440" s="24"/>
      <c r="L1440" s="24"/>
      <c r="M1440" s="24"/>
      <c r="N1440" s="24"/>
      <c r="O1440" s="24"/>
      <c r="P1440" s="24"/>
      <c r="Q1440" s="24"/>
      <c r="R1440" s="24"/>
      <c r="S1440" s="24"/>
      <c r="T1440" s="24"/>
      <c r="U1440" s="24"/>
      <c r="V1440" s="24"/>
      <c r="X1440" s="6"/>
      <c r="Y1440" s="6"/>
      <c r="Z1440" s="6"/>
      <c r="AA1440" s="6"/>
      <c r="AB1440" s="6"/>
      <c r="AC1440" s="6"/>
      <c r="AD1440" s="6"/>
      <c r="AE1440" s="6"/>
      <c r="AF1440" s="6" t="s">
        <v>247</v>
      </c>
      <c r="AG1440" s="6"/>
      <c r="AH1440" s="6" t="s">
        <v>4010</v>
      </c>
      <c r="AI1440" s="6"/>
      <c r="AJ1440" s="6" t="s">
        <v>4018</v>
      </c>
      <c r="AK1440" s="6"/>
      <c r="AL1440" s="6" t="s">
        <v>4028</v>
      </c>
      <c r="AM1440" s="5">
        <v>0</v>
      </c>
      <c r="AN1440" s="10" t="s">
        <v>4029</v>
      </c>
      <c r="AO1440" s="10" t="s">
        <v>4030</v>
      </c>
      <c r="AP1440" s="6"/>
      <c r="AQ1440" s="10"/>
      <c r="AR1440" s="10" t="s">
        <v>8</v>
      </c>
      <c r="AS1440" s="10" t="s">
        <v>22</v>
      </c>
      <c r="AT1440" s="10" t="s">
        <v>10</v>
      </c>
      <c r="AU1440" s="10" t="s">
        <v>11</v>
      </c>
      <c r="AV1440" s="10"/>
      <c r="AW1440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OWB' ,/*[isType]=*/ '0' ,/*[exemplarAccessions]=*/ 'MK474470' ,/*[exemplarName]=*/ 'Vibrio phage_vB_VpaS_OWB'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40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0" s="60" t="str">
        <f t="shared" ca="1" si="149"/>
        <v>/*[filename]=*/ 'ICTV MSL Release 35 2019 Changes.2.col_mapped.SQLinsert.xlsx' ,/*[sort]=*/ '1431'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0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0" s="60" t="str">
        <f t="shared" si="151"/>
        <v xml:space="preserve">,/*[subclass]=*/NULL,/*[order]=*/ 'Caudovirales' ,/*[suborder]=*/NULL,/*[family]=*/ 'Autographiviridae' ,/*[subfamily]=*/NULL,/*[genus]=*/ 'Maculvirus' ,/*[subgenus]=*/NULL,/*[species]=*/ 'Vibrio virus OWB' ,/*[isType]=*/ '0' ,/*[exemplarAccessions]=*/ 'MK474470' ,/*[exemplarName]=*/ 'Vibrio phage_vB_VpaS_OWB' ,/*[abbrev]=*/NULL,/*[exemplarIsolate]=*/NULL,/*[isComplete]=*/ 'CG' ,/*[molecule]=*/ 'dsDNA' </v>
      </c>
      <c r="BB1440" s="60" t="str">
        <f t="shared" si="152"/>
        <v xml:space="preserve">,/*[change]=*/ 'Create new' ,/*[rank]=*/ 'species' </v>
      </c>
    </row>
    <row r="1441" spans="1:54" x14ac:dyDescent="0.2">
      <c r="A14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1" s="14">
        <v>1432</v>
      </c>
      <c r="D1441" s="16" t="s">
        <v>5219</v>
      </c>
      <c r="E1441" s="14" t="s">
        <v>5874</v>
      </c>
      <c r="F1441" s="16" t="s">
        <v>5546</v>
      </c>
      <c r="G1441" s="24"/>
      <c r="H1441" s="24"/>
      <c r="I1441" s="24"/>
      <c r="J1441" s="24"/>
      <c r="K1441" s="24"/>
      <c r="L1441" s="24"/>
      <c r="M1441" s="24"/>
      <c r="N1441" s="24"/>
      <c r="O1441" s="24"/>
      <c r="P1441" s="24"/>
      <c r="Q1441" s="24"/>
      <c r="R1441" s="24"/>
      <c r="S1441" s="24"/>
      <c r="T1441" s="24"/>
      <c r="U1441" s="24"/>
      <c r="V1441" s="24"/>
      <c r="X1441" s="6"/>
      <c r="Y1441" s="6"/>
      <c r="Z1441" s="6"/>
      <c r="AA1441" s="6"/>
      <c r="AB1441" s="6"/>
      <c r="AC1441" s="6"/>
      <c r="AD1441" s="6"/>
      <c r="AE1441" s="6"/>
      <c r="AF1441" s="6" t="s">
        <v>247</v>
      </c>
      <c r="AG1441" s="6"/>
      <c r="AH1441" s="6" t="s">
        <v>4010</v>
      </c>
      <c r="AI1441" s="6"/>
      <c r="AJ1441" s="6" t="s">
        <v>4031</v>
      </c>
      <c r="AK1441" s="6"/>
      <c r="AL1441" s="6"/>
      <c r="AM1441" s="6"/>
      <c r="AN1441" s="10"/>
      <c r="AO1441" s="10"/>
      <c r="AP1441" s="6"/>
      <c r="AQ1441" s="10"/>
      <c r="AR1441" s="10"/>
      <c r="AS1441" s="10"/>
      <c r="AT1441" s="10" t="s">
        <v>10</v>
      </c>
      <c r="AU1441" s="10" t="s">
        <v>13</v>
      </c>
      <c r="AV1441" s="10"/>
      <c r="AW1441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'Poseidonvirus'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1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1" s="60" t="str">
        <f t="shared" ca="1" si="149"/>
        <v>/*[filename]=*/ 'ICTV MSL Release 35 2019 Changes.2.col_mapped.SQLinsert.xlsx' ,/*[sort]=*/ '1432'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1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1" s="60" t="str">
        <f t="shared" si="151"/>
        <v>,/*[subclass]=*/NULL,/*[order]=*/ 'Caudovirales' ,/*[suborder]=*/NULL,/*[family]=*/ 'Autographiviridae' ,/*[subfamily]=*/NULL,/*[genus]=*/ 'Poseidonvirus' ,/*[subgenus]=*/NULL,/*[species]=*/NULL,/*[isType]=*/NULL,/*[exemplarAccessions]=*/NULL,/*[exemplarName]=*/NULL,/*[abbrev]=*/NULL,/*[exemplarIsolate]=*/NULL,/*[isComplete]=*/NULL,/*[molecule]=*/NULL</v>
      </c>
      <c r="BB1441" s="60" t="str">
        <f t="shared" si="152"/>
        <v xml:space="preserve">,/*[change]=*/ 'Create new' ,/*[rank]=*/ 'genus' </v>
      </c>
    </row>
    <row r="1442" spans="1:54" x14ac:dyDescent="0.2">
      <c r="A14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2" s="14">
        <v>1433</v>
      </c>
      <c r="D1442" s="16" t="s">
        <v>5219</v>
      </c>
      <c r="E1442" s="14" t="s">
        <v>5874</v>
      </c>
      <c r="F1442" s="16" t="s">
        <v>5546</v>
      </c>
      <c r="G1442" s="24"/>
      <c r="H1442" s="24"/>
      <c r="I1442" s="24"/>
      <c r="J1442" s="24"/>
      <c r="K1442" s="24"/>
      <c r="L1442" s="24"/>
      <c r="M1442" s="24"/>
      <c r="N1442" s="24"/>
      <c r="O1442" s="24"/>
      <c r="P1442" s="24"/>
      <c r="Q1442" s="24"/>
      <c r="R1442" s="24"/>
      <c r="S1442" s="24"/>
      <c r="T1442" s="24"/>
      <c r="U1442" s="24"/>
      <c r="V1442" s="24"/>
      <c r="X1442" s="6"/>
      <c r="Y1442" s="6"/>
      <c r="Z1442" s="6"/>
      <c r="AA1442" s="6"/>
      <c r="AB1442" s="6"/>
      <c r="AC1442" s="6"/>
      <c r="AD1442" s="6"/>
      <c r="AE1442" s="6"/>
      <c r="AF1442" s="6" t="s">
        <v>247</v>
      </c>
      <c r="AG1442" s="6"/>
      <c r="AH1442" s="6" t="s">
        <v>4010</v>
      </c>
      <c r="AI1442" s="6"/>
      <c r="AJ1442" s="6" t="s">
        <v>4031</v>
      </c>
      <c r="AK1442" s="6"/>
      <c r="AL1442" s="6" t="s">
        <v>4032</v>
      </c>
      <c r="AM1442" s="5">
        <v>1</v>
      </c>
      <c r="AN1442" s="10" t="s">
        <v>4033</v>
      </c>
      <c r="AO1442" s="10" t="s">
        <v>4034</v>
      </c>
      <c r="AP1442" s="10"/>
      <c r="AQ1442" s="10"/>
      <c r="AR1442" s="10" t="s">
        <v>8</v>
      </c>
      <c r="AS1442" s="10" t="s">
        <v>22</v>
      </c>
      <c r="AT1442" s="10" t="s">
        <v>19</v>
      </c>
      <c r="AU1442" s="10" t="s">
        <v>11</v>
      </c>
      <c r="AV1442" s="10"/>
      <c r="AW1442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'Poseidonvirus' ,/*[subgenus]=*/NULL,/*[species]=*/ 'Synechococcus virus SCBP4' ,/*[isType]=*/ '1' ,/*[exemplarAccessions]=*/ 'HM559717' ,/*[exemplarName]=*/ 'Synechococcus phage S-CBP4'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42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2" s="60" t="str">
        <f t="shared" ca="1" si="149"/>
        <v>/*[filename]=*/ 'ICTV MSL Release 35 2019 Changes.2.col_mapped.SQLinsert.xlsx' ,/*[sort]=*/ '1433'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2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2" s="60" t="str">
        <f t="shared" si="151"/>
        <v xml:space="preserve">,/*[subclass]=*/NULL,/*[order]=*/ 'Caudovirales' ,/*[suborder]=*/NULL,/*[family]=*/ 'Autographiviridae' ,/*[subfamily]=*/NULL,/*[genus]=*/ 'Poseidonvirus' ,/*[subgenus]=*/NULL,/*[species]=*/ 'Synechococcus virus SCBP4' ,/*[isType]=*/ '1' ,/*[exemplarAccessions]=*/ 'HM559717' ,/*[exemplarName]=*/ 'Synechococcus phage S-CBP4' ,/*[abbrev]=*/NULL,/*[exemplarIsolate]=*/NULL,/*[isComplete]=*/ 'CG' ,/*[molecule]=*/ 'dsDNA' </v>
      </c>
      <c r="BB1442" s="60" t="str">
        <f t="shared" si="152"/>
        <v xml:space="preserve">,/*[change]=*/ 'Create new; assign as type species' ,/*[rank]=*/ 'species' </v>
      </c>
    </row>
    <row r="1443" spans="1:54" x14ac:dyDescent="0.2">
      <c r="A14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3" s="14">
        <v>1434</v>
      </c>
      <c r="D1443" s="16" t="s">
        <v>5219</v>
      </c>
      <c r="E1443" s="14" t="s">
        <v>5874</v>
      </c>
      <c r="F1443" s="16" t="s">
        <v>5546</v>
      </c>
      <c r="G1443" s="24"/>
      <c r="H1443" s="24"/>
      <c r="I1443" s="24"/>
      <c r="J1443" s="24"/>
      <c r="K1443" s="24"/>
      <c r="L1443" s="24"/>
      <c r="M1443" s="24"/>
      <c r="N1443" s="24"/>
      <c r="O1443" s="24"/>
      <c r="P1443" s="24"/>
      <c r="Q1443" s="24"/>
      <c r="R1443" s="24"/>
      <c r="S1443" s="24"/>
      <c r="T1443" s="24"/>
      <c r="U1443" s="24"/>
      <c r="V1443" s="24"/>
      <c r="X1443" s="6"/>
      <c r="Y1443" s="6"/>
      <c r="Z1443" s="6"/>
      <c r="AA1443" s="6"/>
      <c r="AB1443" s="6"/>
      <c r="AC1443" s="6"/>
      <c r="AD1443" s="6"/>
      <c r="AE1443" s="6"/>
      <c r="AF1443" s="6" t="s">
        <v>247</v>
      </c>
      <c r="AG1443" s="6"/>
      <c r="AH1443" s="6" t="s">
        <v>4010</v>
      </c>
      <c r="AI1443" s="6"/>
      <c r="AJ1443" s="6" t="s">
        <v>4035</v>
      </c>
      <c r="AK1443" s="6"/>
      <c r="AL1443" s="6"/>
      <c r="AM1443" s="6"/>
      <c r="AN1443" s="10"/>
      <c r="AO1443" s="10"/>
      <c r="AP1443" s="10"/>
      <c r="AQ1443" s="10"/>
      <c r="AR1443" s="10"/>
      <c r="AS1443" s="10"/>
      <c r="AT1443" s="10" t="s">
        <v>10</v>
      </c>
      <c r="AU1443" s="10" t="s">
        <v>13</v>
      </c>
      <c r="AV1443" s="10"/>
      <c r="AW1443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'Tritonvirus'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3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3" s="60" t="str">
        <f t="shared" ca="1" si="149"/>
        <v>/*[filename]=*/ 'ICTV MSL Release 35 2019 Changes.2.col_mapped.SQLinsert.xlsx' ,/*[sort]=*/ '1434'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3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3" s="60" t="str">
        <f t="shared" si="151"/>
        <v>,/*[subclass]=*/NULL,/*[order]=*/ 'Caudovirales' ,/*[suborder]=*/NULL,/*[family]=*/ 'Autographiviridae' ,/*[subfamily]=*/NULL,/*[genus]=*/ 'Tritonvirus' ,/*[subgenus]=*/NULL,/*[species]=*/NULL,/*[isType]=*/NULL,/*[exemplarAccessions]=*/NULL,/*[exemplarName]=*/NULL,/*[abbrev]=*/NULL,/*[exemplarIsolate]=*/NULL,/*[isComplete]=*/NULL,/*[molecule]=*/NULL</v>
      </c>
      <c r="BB1443" s="60" t="str">
        <f t="shared" si="152"/>
        <v xml:space="preserve">,/*[change]=*/ 'Create new' ,/*[rank]=*/ 'genus' </v>
      </c>
    </row>
    <row r="1444" spans="1:54" x14ac:dyDescent="0.2">
      <c r="A14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4" s="14">
        <v>1435</v>
      </c>
      <c r="D1444" s="16" t="s">
        <v>5219</v>
      </c>
      <c r="E1444" s="14" t="s">
        <v>5874</v>
      </c>
      <c r="F1444" s="16" t="s">
        <v>5546</v>
      </c>
      <c r="G1444" s="24"/>
      <c r="H1444" s="24"/>
      <c r="I1444" s="24"/>
      <c r="J1444" s="24"/>
      <c r="K1444" s="24"/>
      <c r="L1444" s="24"/>
      <c r="M1444" s="24"/>
      <c r="N1444" s="24"/>
      <c r="O1444" s="24"/>
      <c r="P1444" s="24"/>
      <c r="Q1444" s="24"/>
      <c r="R1444" s="24"/>
      <c r="S1444" s="24"/>
      <c r="T1444" s="24"/>
      <c r="U1444" s="24"/>
      <c r="V1444" s="24"/>
      <c r="X1444" s="6"/>
      <c r="Y1444" s="6"/>
      <c r="Z1444" s="6"/>
      <c r="AA1444" s="6"/>
      <c r="AB1444" s="6"/>
      <c r="AC1444" s="6"/>
      <c r="AD1444" s="6"/>
      <c r="AE1444" s="6"/>
      <c r="AF1444" s="6" t="s">
        <v>247</v>
      </c>
      <c r="AG1444" s="6"/>
      <c r="AH1444" s="6" t="s">
        <v>4010</v>
      </c>
      <c r="AI1444" s="6"/>
      <c r="AJ1444" s="6" t="s">
        <v>4035</v>
      </c>
      <c r="AK1444" s="6"/>
      <c r="AL1444" s="6" t="s">
        <v>4036</v>
      </c>
      <c r="AM1444" s="5">
        <v>0</v>
      </c>
      <c r="AN1444" s="10" t="s">
        <v>4037</v>
      </c>
      <c r="AO1444" s="10" t="s">
        <v>4038</v>
      </c>
      <c r="AP1444" s="10"/>
      <c r="AQ1444" s="10"/>
      <c r="AR1444" s="10" t="s">
        <v>8</v>
      </c>
      <c r="AS1444" s="10" t="s">
        <v>22</v>
      </c>
      <c r="AT1444" s="10" t="s">
        <v>10</v>
      </c>
      <c r="AU1444" s="10" t="s">
        <v>11</v>
      </c>
      <c r="AV1444" s="10"/>
      <c r="AW1444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'Tritonvirus' ,/*[subgenus]=*/NULL,/*[species]=*/ 'Prochlorococcus virus PSSP3' ,/*[isType]=*/ '0' ,/*[exemplarAccessions]=*/ 'HQ332137' ,/*[exemplarName]=*/ 'Prochlorococcus phage P-SSP3'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44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4" s="60" t="str">
        <f t="shared" ca="1" si="149"/>
        <v>/*[filename]=*/ 'ICTV MSL Release 35 2019 Changes.2.col_mapped.SQLinsert.xlsx' ,/*[sort]=*/ '1435'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4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4" s="60" t="str">
        <f t="shared" si="151"/>
        <v xml:space="preserve">,/*[subclass]=*/NULL,/*[order]=*/ 'Caudovirales' ,/*[suborder]=*/NULL,/*[family]=*/ 'Autographiviridae' ,/*[subfamily]=*/NULL,/*[genus]=*/ 'Tritonvirus' ,/*[subgenus]=*/NULL,/*[species]=*/ 'Prochlorococcus virus PSSP3' ,/*[isType]=*/ '0' ,/*[exemplarAccessions]=*/ 'HQ332137' ,/*[exemplarName]=*/ 'Prochlorococcus phage P-SSP3' ,/*[abbrev]=*/NULL,/*[exemplarIsolate]=*/NULL,/*[isComplete]=*/ 'CG' ,/*[molecule]=*/ 'dsDNA' </v>
      </c>
      <c r="BB1444" s="60" t="str">
        <f t="shared" si="152"/>
        <v xml:space="preserve">,/*[change]=*/ 'Create new' ,/*[rank]=*/ 'species' </v>
      </c>
    </row>
    <row r="1445" spans="1:54" x14ac:dyDescent="0.2">
      <c r="A14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5" s="14">
        <v>1436</v>
      </c>
      <c r="D1445" s="16" t="s">
        <v>5219</v>
      </c>
      <c r="E1445" s="14" t="s">
        <v>5874</v>
      </c>
      <c r="F1445" s="16" t="s">
        <v>5546</v>
      </c>
      <c r="G1445" s="24"/>
      <c r="H1445" s="24"/>
      <c r="I1445" s="24"/>
      <c r="J1445" s="24"/>
      <c r="K1445" s="24"/>
      <c r="L1445" s="24"/>
      <c r="M1445" s="24"/>
      <c r="N1445" s="24"/>
      <c r="O1445" s="24"/>
      <c r="P1445" s="24"/>
      <c r="Q1445" s="24"/>
      <c r="R1445" s="24"/>
      <c r="S1445" s="24"/>
      <c r="T1445" s="24"/>
      <c r="U1445" s="24"/>
      <c r="V1445" s="24"/>
      <c r="X1445" s="6"/>
      <c r="Y1445" s="6"/>
      <c r="Z1445" s="6"/>
      <c r="AA1445" s="6"/>
      <c r="AB1445" s="6"/>
      <c r="AC1445" s="6"/>
      <c r="AD1445" s="6"/>
      <c r="AE1445" s="6"/>
      <c r="AF1445" s="6" t="s">
        <v>247</v>
      </c>
      <c r="AG1445" s="6"/>
      <c r="AH1445" s="6" t="s">
        <v>4010</v>
      </c>
      <c r="AI1445" s="6"/>
      <c r="AJ1445" s="6" t="s">
        <v>4035</v>
      </c>
      <c r="AK1445" s="6"/>
      <c r="AL1445" s="6" t="s">
        <v>4039</v>
      </c>
      <c r="AM1445" s="5">
        <v>1</v>
      </c>
      <c r="AN1445" s="10" t="s">
        <v>4040</v>
      </c>
      <c r="AO1445" s="10" t="s">
        <v>4041</v>
      </c>
      <c r="AP1445" s="10"/>
      <c r="AQ1445" s="10"/>
      <c r="AR1445" s="10" t="s">
        <v>8</v>
      </c>
      <c r="AS1445" s="10" t="s">
        <v>22</v>
      </c>
      <c r="AT1445" s="10" t="s">
        <v>19</v>
      </c>
      <c r="AU1445" s="10" t="s">
        <v>11</v>
      </c>
      <c r="AV1445" s="10"/>
      <c r="AW1445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'Tritonvirus' ,/*[subgenus]=*/NULL,/*[species]=*/ 'Synechococcus virus PSSP2' ,/*[isType]=*/ '1' ,/*[exemplarAccessions]=*/ 'GU071107' ,/*[exemplarName]=*/ 'Cyanophage P-SSP2'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45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5" s="60" t="str">
        <f t="shared" ca="1" si="149"/>
        <v>/*[filename]=*/ 'ICTV MSL Release 35 2019 Changes.2.col_mapped.SQLinsert.xlsx' ,/*[sort]=*/ '1436'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5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5" s="60" t="str">
        <f t="shared" si="151"/>
        <v xml:space="preserve">,/*[subclass]=*/NULL,/*[order]=*/ 'Caudovirales' ,/*[suborder]=*/NULL,/*[family]=*/ 'Autographiviridae' ,/*[subfamily]=*/NULL,/*[genus]=*/ 'Tritonvirus' ,/*[subgenus]=*/NULL,/*[species]=*/ 'Synechococcus virus PSSP2' ,/*[isType]=*/ '1' ,/*[exemplarAccessions]=*/ 'GU071107' ,/*[exemplarName]=*/ 'Cyanophage P-SSP2' ,/*[abbrev]=*/NULL,/*[exemplarIsolate]=*/NULL,/*[isComplete]=*/ 'CG' ,/*[molecule]=*/ 'dsDNA' </v>
      </c>
      <c r="BB1445" s="60" t="str">
        <f t="shared" si="152"/>
        <v xml:space="preserve">,/*[change]=*/ 'Create new; assign as type species' ,/*[rank]=*/ 'species' </v>
      </c>
    </row>
    <row r="1446" spans="1:54" x14ac:dyDescent="0.2">
      <c r="A14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6" s="14">
        <v>1437</v>
      </c>
      <c r="D1446" s="16" t="s">
        <v>5219</v>
      </c>
      <c r="E1446" s="14" t="s">
        <v>5874</v>
      </c>
      <c r="F1446" s="16" t="s">
        <v>5546</v>
      </c>
      <c r="G1446" s="24"/>
      <c r="H1446" s="24"/>
      <c r="I1446" s="24"/>
      <c r="J1446" s="24"/>
      <c r="K1446" s="24"/>
      <c r="L1446" s="24"/>
      <c r="M1446" s="24"/>
      <c r="N1446" s="24"/>
      <c r="O1446" s="24"/>
      <c r="P1446" s="24"/>
      <c r="Q1446" s="24"/>
      <c r="R1446" s="24"/>
      <c r="S1446" s="24"/>
      <c r="T1446" s="24"/>
      <c r="U1446" s="24"/>
      <c r="V1446" s="24"/>
      <c r="X1446" s="6"/>
      <c r="Y1446" s="6"/>
      <c r="Z1446" s="6"/>
      <c r="AA1446" s="6"/>
      <c r="AB1446" s="6"/>
      <c r="AC1446" s="6"/>
      <c r="AD1446" s="6"/>
      <c r="AE1446" s="6"/>
      <c r="AF1446" s="6" t="s">
        <v>247</v>
      </c>
      <c r="AG1446" s="6"/>
      <c r="AH1446" s="6" t="s">
        <v>4010</v>
      </c>
      <c r="AI1446" s="6"/>
      <c r="AJ1446" s="6" t="s">
        <v>4042</v>
      </c>
      <c r="AK1446" s="6"/>
      <c r="AL1446" s="6"/>
      <c r="AM1446" s="6"/>
      <c r="AN1446" s="10"/>
      <c r="AO1446" s="10"/>
      <c r="AP1446" s="10"/>
      <c r="AQ1446" s="10"/>
      <c r="AR1446" s="10"/>
      <c r="AS1446" s="10"/>
      <c r="AT1446" s="10" t="s">
        <v>10</v>
      </c>
      <c r="AU1446" s="10" t="s">
        <v>13</v>
      </c>
      <c r="AV1446" s="10"/>
      <c r="AW1446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'Gajwadongvirus'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6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6" s="60" t="str">
        <f t="shared" ca="1" si="149"/>
        <v>/*[filename]=*/ 'ICTV MSL Release 35 2019 Changes.2.col_mapped.SQLinsert.xlsx' ,/*[sort]=*/ '1437'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6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6" s="60" t="str">
        <f t="shared" si="151"/>
        <v>,/*[subclass]=*/NULL,/*[order]=*/ 'Caudovirales' ,/*[suborder]=*/NULL,/*[family]=*/ 'Autographiviridae' ,/*[subfamily]=*/NULL,/*[genus]=*/ 'Gajwadongvirus' ,/*[subgenus]=*/NULL,/*[species]=*/NULL,/*[isType]=*/NULL,/*[exemplarAccessions]=*/NULL,/*[exemplarName]=*/NULL,/*[abbrev]=*/NULL,/*[exemplarIsolate]=*/NULL,/*[isComplete]=*/NULL,/*[molecule]=*/NULL</v>
      </c>
      <c r="BB1446" s="60" t="str">
        <f t="shared" si="152"/>
        <v xml:space="preserve">,/*[change]=*/ 'Create new' ,/*[rank]=*/ 'genus' </v>
      </c>
    </row>
    <row r="1447" spans="1:54" x14ac:dyDescent="0.2">
      <c r="A14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7" s="14">
        <v>1438</v>
      </c>
      <c r="D1447" s="16" t="s">
        <v>5219</v>
      </c>
      <c r="E1447" s="14" t="s">
        <v>5874</v>
      </c>
      <c r="F1447" s="16" t="s">
        <v>5546</v>
      </c>
      <c r="G1447" s="24"/>
      <c r="H1447" s="24"/>
      <c r="I1447" s="24"/>
      <c r="J1447" s="24"/>
      <c r="K1447" s="24"/>
      <c r="L1447" s="24"/>
      <c r="M1447" s="24"/>
      <c r="N1447" s="24"/>
      <c r="O1447" s="24"/>
      <c r="P1447" s="24"/>
      <c r="Q1447" s="24"/>
      <c r="R1447" s="24"/>
      <c r="S1447" s="24"/>
      <c r="T1447" s="24"/>
      <c r="U1447" s="24"/>
      <c r="V1447" s="24"/>
      <c r="X1447" s="6"/>
      <c r="Y1447" s="6"/>
      <c r="Z1447" s="6"/>
      <c r="AA1447" s="6"/>
      <c r="AB1447" s="6"/>
      <c r="AC1447" s="6"/>
      <c r="AD1447" s="6"/>
      <c r="AE1447" s="6"/>
      <c r="AF1447" s="6" t="s">
        <v>247</v>
      </c>
      <c r="AG1447" s="6"/>
      <c r="AH1447" s="6" t="s">
        <v>4010</v>
      </c>
      <c r="AI1447" s="6"/>
      <c r="AJ1447" s="6" t="s">
        <v>4042</v>
      </c>
      <c r="AK1447" s="6"/>
      <c r="AL1447" s="6" t="s">
        <v>4043</v>
      </c>
      <c r="AM1447" s="5">
        <v>1</v>
      </c>
      <c r="AN1447" s="10" t="s">
        <v>4044</v>
      </c>
      <c r="AO1447" s="10" t="s">
        <v>4045</v>
      </c>
      <c r="AP1447" s="6"/>
      <c r="AQ1447" s="10"/>
      <c r="AR1447" s="10" t="s">
        <v>8</v>
      </c>
      <c r="AS1447" s="10" t="s">
        <v>22</v>
      </c>
      <c r="AT1447" s="10" t="s">
        <v>19</v>
      </c>
      <c r="AU1447" s="10" t="s">
        <v>11</v>
      </c>
      <c r="AV1447" s="10"/>
      <c r="AW1447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'Gajwadongvirus' ,/*[subgenus]=*/NULL,/*[species]=*/ 'Escherichia virus ECBP5' ,/*[isType]=*/ '1' ,/*[exemplarAccessions]=*/ 'KJ749827' ,/*[exemplarName]=*/ 'Escherichia phage ECBP5'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47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7" s="60" t="str">
        <f t="shared" ca="1" si="149"/>
        <v>/*[filename]=*/ 'ICTV MSL Release 35 2019 Changes.2.col_mapped.SQLinsert.xlsx' ,/*[sort]=*/ '1438'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7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7" s="60" t="str">
        <f t="shared" si="151"/>
        <v xml:space="preserve">,/*[subclass]=*/NULL,/*[order]=*/ 'Caudovirales' ,/*[suborder]=*/NULL,/*[family]=*/ 'Autographiviridae' ,/*[subfamily]=*/NULL,/*[genus]=*/ 'Gajwadongvirus' ,/*[subgenus]=*/NULL,/*[species]=*/ 'Escherichia virus ECBP5' ,/*[isType]=*/ '1' ,/*[exemplarAccessions]=*/ 'KJ749827' ,/*[exemplarName]=*/ 'Escherichia phage ECBP5' ,/*[abbrev]=*/NULL,/*[exemplarIsolate]=*/NULL,/*[isComplete]=*/ 'CG' ,/*[molecule]=*/ 'dsDNA' </v>
      </c>
      <c r="BB1447" s="60" t="str">
        <f t="shared" si="152"/>
        <v xml:space="preserve">,/*[change]=*/ 'Create new; assign as type species' ,/*[rank]=*/ 'species' </v>
      </c>
    </row>
    <row r="1448" spans="1:54" x14ac:dyDescent="0.2">
      <c r="A14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8" s="14">
        <v>1439</v>
      </c>
      <c r="D1448" s="16" t="s">
        <v>5219</v>
      </c>
      <c r="E1448" s="14" t="s">
        <v>5874</v>
      </c>
      <c r="F1448" s="16" t="s">
        <v>5546</v>
      </c>
      <c r="G1448" s="24"/>
      <c r="H1448" s="24"/>
      <c r="I1448" s="24"/>
      <c r="J1448" s="24"/>
      <c r="K1448" s="24"/>
      <c r="L1448" s="24"/>
      <c r="M1448" s="24"/>
      <c r="N1448" s="24"/>
      <c r="O1448" s="24"/>
      <c r="P1448" s="24"/>
      <c r="Q1448" s="24"/>
      <c r="R1448" s="24"/>
      <c r="S1448" s="24"/>
      <c r="T1448" s="24"/>
      <c r="U1448" s="24"/>
      <c r="V1448" s="24"/>
      <c r="X1448" s="6"/>
      <c r="Y1448" s="6"/>
      <c r="Z1448" s="6"/>
      <c r="AA1448" s="6"/>
      <c r="AB1448" s="6"/>
      <c r="AC1448" s="6"/>
      <c r="AD1448" s="6"/>
      <c r="AE1448" s="6"/>
      <c r="AF1448" s="6" t="s">
        <v>247</v>
      </c>
      <c r="AG1448" s="6"/>
      <c r="AH1448" s="6" t="s">
        <v>4010</v>
      </c>
      <c r="AI1448" s="6"/>
      <c r="AJ1448" s="6" t="s">
        <v>4042</v>
      </c>
      <c r="AK1448" s="6"/>
      <c r="AL1448" s="6" t="s">
        <v>4046</v>
      </c>
      <c r="AM1448" s="5">
        <v>0</v>
      </c>
      <c r="AN1448" s="10" t="s">
        <v>4047</v>
      </c>
      <c r="AO1448" s="10" t="s">
        <v>4048</v>
      </c>
      <c r="AP1448" s="6"/>
      <c r="AQ1448" s="10"/>
      <c r="AR1448" s="10" t="s">
        <v>8</v>
      </c>
      <c r="AS1448" s="10" t="s">
        <v>22</v>
      </c>
      <c r="AT1448" s="10" t="s">
        <v>10</v>
      </c>
      <c r="AU1448" s="10" t="s">
        <v>11</v>
      </c>
      <c r="AV1448" s="10"/>
      <c r="AW1448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'Gajwadongvirus' ,/*[subgenus]=*/NULL,/*[species]=*/ 'Pectobacterium virus PP99' ,/*[isType]=*/ '0' ,/*[exemplarAccessions]=*/ 'KY250034' ,/*[exemplarName]=*/ 'Pectobacterium phage PP99'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48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8" s="60" t="str">
        <f t="shared" ca="1" si="149"/>
        <v>/*[filename]=*/ 'ICTV MSL Release 35 2019 Changes.2.col_mapped.SQLinsert.xlsx' ,/*[sort]=*/ '1439'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8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8" s="60" t="str">
        <f t="shared" si="151"/>
        <v xml:space="preserve">,/*[subclass]=*/NULL,/*[order]=*/ 'Caudovirales' ,/*[suborder]=*/NULL,/*[family]=*/ 'Autographiviridae' ,/*[subfamily]=*/NULL,/*[genus]=*/ 'Gajwadongvirus' ,/*[subgenus]=*/NULL,/*[species]=*/ 'Pectobacterium virus PP99' ,/*[isType]=*/ '0' ,/*[exemplarAccessions]=*/ 'KY250034' ,/*[exemplarName]=*/ 'Pectobacterium phage PP99' ,/*[abbrev]=*/NULL,/*[exemplarIsolate]=*/NULL,/*[isComplete]=*/ 'CG' ,/*[molecule]=*/ 'dsDNA' </v>
      </c>
      <c r="BB1448" s="60" t="str">
        <f t="shared" si="152"/>
        <v xml:space="preserve">,/*[change]=*/ 'Create new' ,/*[rank]=*/ 'species' </v>
      </c>
    </row>
    <row r="1449" spans="1:54" x14ac:dyDescent="0.2">
      <c r="A14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9" s="14">
        <v>1440</v>
      </c>
      <c r="D1449" s="16" t="s">
        <v>5219</v>
      </c>
      <c r="E1449" s="14" t="s">
        <v>5874</v>
      </c>
      <c r="F1449" s="16" t="s">
        <v>5546</v>
      </c>
      <c r="G1449" s="24"/>
      <c r="H1449" s="24"/>
      <c r="I1449" s="24"/>
      <c r="J1449" s="24"/>
      <c r="K1449" s="24"/>
      <c r="L1449" s="24"/>
      <c r="M1449" s="24"/>
      <c r="N1449" s="24"/>
      <c r="O1449" s="24"/>
      <c r="P1449" s="24"/>
      <c r="Q1449" s="24"/>
      <c r="R1449" s="24"/>
      <c r="S1449" s="24"/>
      <c r="T1449" s="24"/>
      <c r="U1449" s="24"/>
      <c r="V1449" s="24"/>
      <c r="X1449" s="6"/>
      <c r="Y1449" s="6"/>
      <c r="Z1449" s="6"/>
      <c r="AA1449" s="6"/>
      <c r="AB1449" s="6"/>
      <c r="AC1449" s="6"/>
      <c r="AD1449" s="6"/>
      <c r="AE1449" s="6"/>
      <c r="AF1449" s="6" t="s">
        <v>247</v>
      </c>
      <c r="AG1449" s="6"/>
      <c r="AH1449" s="6" t="s">
        <v>4010</v>
      </c>
      <c r="AI1449" s="6"/>
      <c r="AJ1449" s="6" t="s">
        <v>4049</v>
      </c>
      <c r="AK1449" s="6"/>
      <c r="AL1449" s="6"/>
      <c r="AM1449" s="6"/>
      <c r="AN1449" s="10"/>
      <c r="AO1449" s="10"/>
      <c r="AP1449" s="6"/>
      <c r="AQ1449" s="10"/>
      <c r="AR1449" s="10"/>
      <c r="AS1449" s="10"/>
      <c r="AT1449" s="10" t="s">
        <v>10</v>
      </c>
      <c r="AU1449" s="10" t="s">
        <v>13</v>
      </c>
      <c r="AV1449" s="10"/>
      <c r="AW1449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'Ermolevavirus'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9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9" s="60" t="str">
        <f t="shared" ca="1" si="149"/>
        <v>/*[filename]=*/ 'ICTV MSL Release 35 2019 Changes.2.col_mapped.SQLinsert.xlsx' ,/*[sort]=*/ '1440'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9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9" s="60" t="str">
        <f t="shared" si="151"/>
        <v>,/*[subclass]=*/NULL,/*[order]=*/ 'Caudovirales' ,/*[suborder]=*/NULL,/*[family]=*/ 'Autographiviridae' ,/*[subfamily]=*/NULL,/*[genus]=*/ 'Ermolevavirus' ,/*[subgenus]=*/NULL,/*[species]=*/NULL,/*[isType]=*/NULL,/*[exemplarAccessions]=*/NULL,/*[exemplarName]=*/NULL,/*[abbrev]=*/NULL,/*[exemplarIsolate]=*/NULL,/*[isComplete]=*/NULL,/*[molecule]=*/NULL</v>
      </c>
      <c r="BB1449" s="60" t="str">
        <f t="shared" si="152"/>
        <v xml:space="preserve">,/*[change]=*/ 'Create new' ,/*[rank]=*/ 'genus' </v>
      </c>
    </row>
    <row r="1450" spans="1:54" x14ac:dyDescent="0.2">
      <c r="A14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0" s="14">
        <v>1441</v>
      </c>
      <c r="D1450" s="16" t="s">
        <v>5219</v>
      </c>
      <c r="E1450" s="14" t="s">
        <v>5874</v>
      </c>
      <c r="F1450" s="16" t="s">
        <v>5546</v>
      </c>
      <c r="G1450" s="24"/>
      <c r="H1450" s="24"/>
      <c r="I1450" s="24"/>
      <c r="J1450" s="24"/>
      <c r="K1450" s="24"/>
      <c r="L1450" s="24"/>
      <c r="M1450" s="24"/>
      <c r="N1450" s="24"/>
      <c r="O1450" s="24"/>
      <c r="P1450" s="24"/>
      <c r="Q1450" s="24"/>
      <c r="R1450" s="24"/>
      <c r="S1450" s="24"/>
      <c r="T1450" s="24"/>
      <c r="U1450" s="24"/>
      <c r="V1450" s="24"/>
      <c r="X1450" s="6"/>
      <c r="Y1450" s="6"/>
      <c r="Z1450" s="6"/>
      <c r="AA1450" s="6"/>
      <c r="AB1450" s="6"/>
      <c r="AC1450" s="6"/>
      <c r="AD1450" s="6"/>
      <c r="AE1450" s="6"/>
      <c r="AF1450" s="6" t="s">
        <v>247</v>
      </c>
      <c r="AG1450" s="6"/>
      <c r="AH1450" s="6" t="s">
        <v>4010</v>
      </c>
      <c r="AI1450" s="6"/>
      <c r="AJ1450" s="6" t="s">
        <v>4049</v>
      </c>
      <c r="AK1450" s="6"/>
      <c r="AL1450" s="6" t="s">
        <v>4050</v>
      </c>
      <c r="AM1450" s="5">
        <v>1</v>
      </c>
      <c r="AN1450" s="10" t="s">
        <v>4051</v>
      </c>
      <c r="AO1450" s="10" t="s">
        <v>4052</v>
      </c>
      <c r="AP1450" s="6"/>
      <c r="AQ1450" s="10"/>
      <c r="AR1450" s="10" t="s">
        <v>8</v>
      </c>
      <c r="AS1450" s="10" t="s">
        <v>22</v>
      </c>
      <c r="AT1450" s="10" t="s">
        <v>19</v>
      </c>
      <c r="AU1450" s="10" t="s">
        <v>11</v>
      </c>
      <c r="AV1450" s="10"/>
      <c r="AW1450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'Ermolevavirus' ,/*[subgenus]=*/NULL,/*[species]=*/ 'Escherichia virus PhiKT' ,/*[isType]=*/ '1' ,/*[exemplarAccessions]=*/ 'JN882298' ,/*[exemplarName]=*/ 'Escherichia phage phiKT'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0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0" s="60" t="str">
        <f t="shared" ca="1" si="149"/>
        <v>/*[filename]=*/ 'ICTV MSL Release 35 2019 Changes.2.col_mapped.SQLinsert.xlsx' ,/*[sort]=*/ '1441'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0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0" s="60" t="str">
        <f t="shared" si="151"/>
        <v xml:space="preserve">,/*[subclass]=*/NULL,/*[order]=*/ 'Caudovirales' ,/*[suborder]=*/NULL,/*[family]=*/ 'Autographiviridae' ,/*[subfamily]=*/NULL,/*[genus]=*/ 'Ermolevavirus' ,/*[subgenus]=*/NULL,/*[species]=*/ 'Escherichia virus PhiKT' ,/*[isType]=*/ '1' ,/*[exemplarAccessions]=*/ 'JN882298' ,/*[exemplarName]=*/ 'Escherichia phage phiKT' ,/*[abbrev]=*/NULL,/*[exemplarIsolate]=*/NULL,/*[isComplete]=*/ 'CG' ,/*[molecule]=*/ 'dsDNA' </v>
      </c>
      <c r="BB1450" s="60" t="str">
        <f t="shared" si="152"/>
        <v xml:space="preserve">,/*[change]=*/ 'Create new; assign as type species' ,/*[rank]=*/ 'species' </v>
      </c>
    </row>
    <row r="1451" spans="1:54" x14ac:dyDescent="0.2">
      <c r="A14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1" s="14">
        <v>1442</v>
      </c>
      <c r="D1451" s="16" t="s">
        <v>5219</v>
      </c>
      <c r="E1451" s="14" t="s">
        <v>5874</v>
      </c>
      <c r="F1451" s="16" t="s">
        <v>5546</v>
      </c>
      <c r="G1451" s="24"/>
      <c r="H1451" s="24"/>
      <c r="I1451" s="24"/>
      <c r="J1451" s="24"/>
      <c r="K1451" s="24"/>
      <c r="L1451" s="24"/>
      <c r="M1451" s="24"/>
      <c r="N1451" s="24"/>
      <c r="O1451" s="24"/>
      <c r="P1451" s="24"/>
      <c r="Q1451" s="24"/>
      <c r="R1451" s="24"/>
      <c r="S1451" s="24"/>
      <c r="T1451" s="24"/>
      <c r="U1451" s="24"/>
      <c r="V1451" s="24"/>
      <c r="X1451" s="6"/>
      <c r="Y1451" s="6"/>
      <c r="Z1451" s="6"/>
      <c r="AA1451" s="6"/>
      <c r="AB1451" s="6"/>
      <c r="AC1451" s="6"/>
      <c r="AD1451" s="6"/>
      <c r="AE1451" s="6"/>
      <c r="AF1451" s="6" t="s">
        <v>247</v>
      </c>
      <c r="AG1451" s="6"/>
      <c r="AH1451" s="6" t="s">
        <v>4010</v>
      </c>
      <c r="AI1451" s="6"/>
      <c r="AJ1451" s="6" t="s">
        <v>4049</v>
      </c>
      <c r="AK1451" s="6"/>
      <c r="AL1451" s="6" t="s">
        <v>4053</v>
      </c>
      <c r="AM1451" s="5">
        <v>0</v>
      </c>
      <c r="AN1451" s="10" t="s">
        <v>4054</v>
      </c>
      <c r="AO1451" s="10" t="s">
        <v>4055</v>
      </c>
      <c r="AP1451" s="6"/>
      <c r="AQ1451" s="10"/>
      <c r="AR1451" s="10" t="s">
        <v>8</v>
      </c>
      <c r="AS1451" s="10" t="s">
        <v>22</v>
      </c>
      <c r="AT1451" s="10" t="s">
        <v>10</v>
      </c>
      <c r="AU1451" s="10" t="s">
        <v>11</v>
      </c>
      <c r="AV1451" s="10"/>
      <c r="AW1451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'Ermolevavirus' ,/*[subgenus]=*/NULL,/*[species]=*/ 'Escherichia virus PGT2' ,/*[isType]=*/ '0' ,/*[exemplarAccessions]=*/ 'MG201401' ,/*[exemplarName]=*/ 'Escherichia phage PGT2'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51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1" s="60" t="str">
        <f t="shared" ca="1" si="149"/>
        <v>/*[filename]=*/ 'ICTV MSL Release 35 2019 Changes.2.col_mapped.SQLinsert.xlsx' ,/*[sort]=*/ '1442'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1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1" s="60" t="str">
        <f t="shared" si="151"/>
        <v xml:space="preserve">,/*[subclass]=*/NULL,/*[order]=*/ 'Caudovirales' ,/*[suborder]=*/NULL,/*[family]=*/ 'Autographiviridae' ,/*[subfamily]=*/NULL,/*[genus]=*/ 'Ermolevavirus' ,/*[subgenus]=*/NULL,/*[species]=*/ 'Escherichia virus PGT2' ,/*[isType]=*/ '0' ,/*[exemplarAccessions]=*/ 'MG201401' ,/*[exemplarName]=*/ 'Escherichia phage PGT2' ,/*[abbrev]=*/NULL,/*[exemplarIsolate]=*/NULL,/*[isComplete]=*/ 'CG' ,/*[molecule]=*/ 'dsDNA' </v>
      </c>
      <c r="BB1451" s="60" t="str">
        <f t="shared" si="152"/>
        <v xml:space="preserve">,/*[change]=*/ 'Create new' ,/*[rank]=*/ 'species' </v>
      </c>
    </row>
    <row r="1452" spans="1:54" x14ac:dyDescent="0.2">
      <c r="A14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2" s="14">
        <v>1443</v>
      </c>
      <c r="D1452" s="16" t="s">
        <v>5219</v>
      </c>
      <c r="E1452" s="14" t="s">
        <v>5874</v>
      </c>
      <c r="F1452" s="16" t="s">
        <v>5546</v>
      </c>
      <c r="G1452" s="24"/>
      <c r="H1452" s="24"/>
      <c r="I1452" s="24"/>
      <c r="J1452" s="24"/>
      <c r="K1452" s="24"/>
      <c r="L1452" s="24"/>
      <c r="M1452" s="24"/>
      <c r="N1452" s="24"/>
      <c r="O1452" s="24"/>
      <c r="P1452" s="24"/>
      <c r="Q1452" s="24"/>
      <c r="R1452" s="24"/>
      <c r="S1452" s="24"/>
      <c r="T1452" s="24"/>
      <c r="U1452" s="24"/>
      <c r="V1452" s="24"/>
      <c r="X1452" s="6"/>
      <c r="Y1452" s="6"/>
      <c r="Z1452" s="6"/>
      <c r="AA1452" s="6"/>
      <c r="AB1452" s="6"/>
      <c r="AC1452" s="6"/>
      <c r="AD1452" s="6"/>
      <c r="AE1452" s="6"/>
      <c r="AF1452" s="6" t="s">
        <v>247</v>
      </c>
      <c r="AG1452" s="6"/>
      <c r="AH1452" s="6" t="s">
        <v>4010</v>
      </c>
      <c r="AI1452" s="6"/>
      <c r="AJ1452" s="6" t="s">
        <v>4056</v>
      </c>
      <c r="AK1452" s="6"/>
      <c r="AL1452" s="6"/>
      <c r="AM1452" s="6"/>
      <c r="AN1452" s="10"/>
      <c r="AO1452" s="10"/>
      <c r="AP1452" s="6"/>
      <c r="AQ1452" s="10"/>
      <c r="AR1452" s="10"/>
      <c r="AS1452" s="10"/>
      <c r="AT1452" s="10" t="s">
        <v>10</v>
      </c>
      <c r="AU1452" s="10" t="s">
        <v>13</v>
      </c>
      <c r="AV1452" s="10"/>
      <c r="AW1452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'Atuphduovirus'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52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2" s="60" t="str">
        <f t="shared" ca="1" si="149"/>
        <v>/*[filename]=*/ 'ICTV MSL Release 35 2019 Changes.2.col_mapped.SQLinsert.xlsx' ,/*[sort]=*/ '1443'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2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2" s="60" t="str">
        <f t="shared" si="151"/>
        <v>,/*[subclass]=*/NULL,/*[order]=*/ 'Caudovirales' ,/*[suborder]=*/NULL,/*[family]=*/ 'Autographiviridae' ,/*[subfamily]=*/NULL,/*[genus]=*/ 'Atuphduovirus' ,/*[subgenus]=*/NULL,/*[species]=*/NULL,/*[isType]=*/NULL,/*[exemplarAccessions]=*/NULL,/*[exemplarName]=*/NULL,/*[abbrev]=*/NULL,/*[exemplarIsolate]=*/NULL,/*[isComplete]=*/NULL,/*[molecule]=*/NULL</v>
      </c>
      <c r="BB1452" s="60" t="str">
        <f t="shared" si="152"/>
        <v xml:space="preserve">,/*[change]=*/ 'Create new' ,/*[rank]=*/ 'genus' </v>
      </c>
    </row>
    <row r="1453" spans="1:54" x14ac:dyDescent="0.2">
      <c r="A14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3" s="14">
        <v>1444</v>
      </c>
      <c r="D1453" s="16" t="s">
        <v>5219</v>
      </c>
      <c r="E1453" s="14" t="s">
        <v>5874</v>
      </c>
      <c r="F1453" s="16" t="s">
        <v>5546</v>
      </c>
      <c r="G1453" s="24"/>
      <c r="H1453" s="24"/>
      <c r="I1453" s="24"/>
      <c r="J1453" s="24"/>
      <c r="K1453" s="24"/>
      <c r="L1453" s="24"/>
      <c r="M1453" s="24"/>
      <c r="N1453" s="24"/>
      <c r="O1453" s="24"/>
      <c r="P1453" s="24"/>
      <c r="Q1453" s="24"/>
      <c r="R1453" s="24"/>
      <c r="S1453" s="24"/>
      <c r="T1453" s="24"/>
      <c r="U1453" s="24"/>
      <c r="V1453" s="24"/>
      <c r="X1453" s="6"/>
      <c r="Y1453" s="6"/>
      <c r="Z1453" s="6"/>
      <c r="AA1453" s="6"/>
      <c r="AB1453" s="6"/>
      <c r="AC1453" s="6"/>
      <c r="AD1453" s="6"/>
      <c r="AE1453" s="6"/>
      <c r="AF1453" s="6" t="s">
        <v>247</v>
      </c>
      <c r="AG1453" s="6"/>
      <c r="AH1453" s="6" t="s">
        <v>4010</v>
      </c>
      <c r="AI1453" s="6"/>
      <c r="AJ1453" s="6" t="s">
        <v>4056</v>
      </c>
      <c r="AK1453" s="6"/>
      <c r="AL1453" s="6" t="s">
        <v>4057</v>
      </c>
      <c r="AM1453" s="5">
        <v>1</v>
      </c>
      <c r="AN1453" s="10" t="s">
        <v>4058</v>
      </c>
      <c r="AO1453" s="10" t="s">
        <v>4059</v>
      </c>
      <c r="AP1453" s="6"/>
      <c r="AQ1453" s="10"/>
      <c r="AR1453" s="10" t="s">
        <v>8</v>
      </c>
      <c r="AS1453" s="10" t="s">
        <v>22</v>
      </c>
      <c r="AT1453" s="10" t="s">
        <v>19</v>
      </c>
      <c r="AU1453" s="10" t="s">
        <v>11</v>
      </c>
      <c r="AV1453" s="10"/>
      <c r="AW1453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'Atuphduovirus' ,/*[subgenus]=*/NULL,/*[species]=*/ 'Agrobacterium virus Atuph02' ,/*[isType]=*/ '1' ,/*[exemplarAccessions]=*/ 'MF403005' ,/*[exemplarName]=*/ 'Agrobacterium phage Atu_ph02'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3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3" s="60" t="str">
        <f t="shared" ca="1" si="149"/>
        <v>/*[filename]=*/ 'ICTV MSL Release 35 2019 Changes.2.col_mapped.SQLinsert.xlsx' ,/*[sort]=*/ '1444'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3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3" s="60" t="str">
        <f t="shared" si="151"/>
        <v xml:space="preserve">,/*[subclass]=*/NULL,/*[order]=*/ 'Caudovirales' ,/*[suborder]=*/NULL,/*[family]=*/ 'Autographiviridae' ,/*[subfamily]=*/NULL,/*[genus]=*/ 'Atuphduovirus' ,/*[subgenus]=*/NULL,/*[species]=*/ 'Agrobacterium virus Atuph02' ,/*[isType]=*/ '1' ,/*[exemplarAccessions]=*/ 'MF403005' ,/*[exemplarName]=*/ 'Agrobacterium phage Atu_ph02' ,/*[abbrev]=*/NULL,/*[exemplarIsolate]=*/NULL,/*[isComplete]=*/ 'CG' ,/*[molecule]=*/ 'dsDNA' </v>
      </c>
      <c r="BB1453" s="60" t="str">
        <f t="shared" si="152"/>
        <v xml:space="preserve">,/*[change]=*/ 'Create new; assign as type species' ,/*[rank]=*/ 'species' </v>
      </c>
    </row>
    <row r="1454" spans="1:54" x14ac:dyDescent="0.2">
      <c r="A14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4" s="14">
        <v>1445</v>
      </c>
      <c r="D1454" s="16" t="s">
        <v>5219</v>
      </c>
      <c r="E1454" s="14" t="s">
        <v>5874</v>
      </c>
      <c r="F1454" s="16" t="s">
        <v>5546</v>
      </c>
      <c r="G1454" s="24"/>
      <c r="H1454" s="24"/>
      <c r="I1454" s="24"/>
      <c r="J1454" s="24"/>
      <c r="K1454" s="24"/>
      <c r="L1454" s="24"/>
      <c r="M1454" s="24"/>
      <c r="N1454" s="24"/>
      <c r="O1454" s="24"/>
      <c r="P1454" s="24"/>
      <c r="Q1454" s="24"/>
      <c r="R1454" s="24"/>
      <c r="S1454" s="24"/>
      <c r="T1454" s="24"/>
      <c r="U1454" s="24"/>
      <c r="V1454" s="24"/>
      <c r="X1454" s="6"/>
      <c r="Y1454" s="6"/>
      <c r="Z1454" s="6"/>
      <c r="AA1454" s="6"/>
      <c r="AB1454" s="6"/>
      <c r="AC1454" s="6"/>
      <c r="AD1454" s="6"/>
      <c r="AE1454" s="6"/>
      <c r="AF1454" s="6" t="s">
        <v>247</v>
      </c>
      <c r="AG1454" s="6"/>
      <c r="AH1454" s="6" t="s">
        <v>4010</v>
      </c>
      <c r="AI1454" s="6"/>
      <c r="AJ1454" s="6" t="s">
        <v>4056</v>
      </c>
      <c r="AK1454" s="6"/>
      <c r="AL1454" s="6" t="s">
        <v>4060</v>
      </c>
      <c r="AM1454" s="5">
        <v>0</v>
      </c>
      <c r="AN1454" s="10" t="s">
        <v>4061</v>
      </c>
      <c r="AO1454" s="10" t="s">
        <v>4062</v>
      </c>
      <c r="AP1454" s="6"/>
      <c r="AQ1454" s="10"/>
      <c r="AR1454" s="10" t="s">
        <v>8</v>
      </c>
      <c r="AS1454" s="10" t="s">
        <v>22</v>
      </c>
      <c r="AT1454" s="10" t="s">
        <v>10</v>
      </c>
      <c r="AU1454" s="10" t="s">
        <v>11</v>
      </c>
      <c r="AV1454" s="10"/>
      <c r="AW1454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'Atuphduovirus' ,/*[subgenus]=*/NULL,/*[species]=*/ 'Agrobacterium virus Atuph03' ,/*[isType]=*/ '0' ,/*[exemplarAccessions]=*/ 'MF403006' ,/*[exemplarName]=*/ 'Agrobacterium phage Atu_ph03'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54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4" s="60" t="str">
        <f t="shared" ca="1" si="149"/>
        <v>/*[filename]=*/ 'ICTV MSL Release 35 2019 Changes.2.col_mapped.SQLinsert.xlsx' ,/*[sort]=*/ '1445'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4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4" s="60" t="str">
        <f t="shared" si="151"/>
        <v xml:space="preserve">,/*[subclass]=*/NULL,/*[order]=*/ 'Caudovirales' ,/*[suborder]=*/NULL,/*[family]=*/ 'Autographiviridae' ,/*[subfamily]=*/NULL,/*[genus]=*/ 'Atuphduovirus' ,/*[subgenus]=*/NULL,/*[species]=*/ 'Agrobacterium virus Atuph03' ,/*[isType]=*/ '0' ,/*[exemplarAccessions]=*/ 'MF403006' ,/*[exemplarName]=*/ 'Agrobacterium phage Atu_ph03' ,/*[abbrev]=*/NULL,/*[exemplarIsolate]=*/NULL,/*[isComplete]=*/ 'CG' ,/*[molecule]=*/ 'dsDNA' </v>
      </c>
      <c r="BB1454" s="60" t="str">
        <f t="shared" si="152"/>
        <v xml:space="preserve">,/*[change]=*/ 'Create new' ,/*[rank]=*/ 'species' </v>
      </c>
    </row>
    <row r="1455" spans="1:54" x14ac:dyDescent="0.2">
      <c r="A14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5" s="14">
        <v>1446</v>
      </c>
      <c r="D1455" s="16" t="s">
        <v>5219</v>
      </c>
      <c r="E1455" s="14" t="s">
        <v>5874</v>
      </c>
      <c r="F1455" s="16" t="s">
        <v>5546</v>
      </c>
      <c r="G1455" s="24"/>
      <c r="H1455" s="24"/>
      <c r="I1455" s="24"/>
      <c r="J1455" s="24"/>
      <c r="K1455" s="24"/>
      <c r="L1455" s="24"/>
      <c r="M1455" s="24"/>
      <c r="N1455" s="24"/>
      <c r="O1455" s="24"/>
      <c r="P1455" s="24"/>
      <c r="Q1455" s="24"/>
      <c r="R1455" s="24"/>
      <c r="S1455" s="24"/>
      <c r="T1455" s="24"/>
      <c r="U1455" s="24"/>
      <c r="V1455" s="24"/>
      <c r="X1455" s="6"/>
      <c r="Y1455" s="6"/>
      <c r="Z1455" s="6"/>
      <c r="AA1455" s="6"/>
      <c r="AB1455" s="6"/>
      <c r="AC1455" s="6"/>
      <c r="AD1455" s="6"/>
      <c r="AE1455" s="6"/>
      <c r="AF1455" s="6" t="s">
        <v>247</v>
      </c>
      <c r="AG1455" s="6"/>
      <c r="AH1455" s="6" t="s">
        <v>4010</v>
      </c>
      <c r="AI1455" s="6"/>
      <c r="AJ1455" s="6" t="s">
        <v>4063</v>
      </c>
      <c r="AK1455" s="6"/>
      <c r="AL1455" s="6"/>
      <c r="AM1455" s="6"/>
      <c r="AN1455" s="10"/>
      <c r="AO1455" s="10"/>
      <c r="AP1455" s="6"/>
      <c r="AQ1455" s="10"/>
      <c r="AR1455" s="10"/>
      <c r="AS1455" s="10"/>
      <c r="AT1455" s="10" t="s">
        <v>10</v>
      </c>
      <c r="AU1455" s="10" t="s">
        <v>13</v>
      </c>
      <c r="AV1455" s="10"/>
      <c r="AW1455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'Gyeongsanvirus'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55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5" s="60" t="str">
        <f t="shared" ca="1" si="149"/>
        <v>/*[filename]=*/ 'ICTV MSL Release 35 2019 Changes.2.col_mapped.SQLinsert.xlsx' ,/*[sort]=*/ '1446'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5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5" s="60" t="str">
        <f t="shared" si="151"/>
        <v>,/*[subclass]=*/NULL,/*[order]=*/ 'Caudovirales' ,/*[suborder]=*/NULL,/*[family]=*/ 'Autographiviridae' ,/*[subfamily]=*/NULL,/*[genus]=*/ 'Gyeongsanvirus' ,/*[subgenus]=*/NULL,/*[species]=*/NULL,/*[isType]=*/NULL,/*[exemplarAccessions]=*/NULL,/*[exemplarName]=*/NULL,/*[abbrev]=*/NULL,/*[exemplarIsolate]=*/NULL,/*[isComplete]=*/NULL,/*[molecule]=*/NULL</v>
      </c>
      <c r="BB1455" s="60" t="str">
        <f t="shared" si="152"/>
        <v xml:space="preserve">,/*[change]=*/ 'Create new' ,/*[rank]=*/ 'genus' </v>
      </c>
    </row>
    <row r="1456" spans="1:54" x14ac:dyDescent="0.2">
      <c r="A14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6" s="14">
        <v>1447</v>
      </c>
      <c r="D1456" s="16" t="s">
        <v>5219</v>
      </c>
      <c r="E1456" s="14" t="s">
        <v>5874</v>
      </c>
      <c r="F1456" s="16" t="s">
        <v>5546</v>
      </c>
      <c r="G1456" s="24"/>
      <c r="H1456" s="24"/>
      <c r="I1456" s="24"/>
      <c r="J1456" s="24"/>
      <c r="K1456" s="24"/>
      <c r="L1456" s="24"/>
      <c r="M1456" s="24"/>
      <c r="N1456" s="24"/>
      <c r="O1456" s="24"/>
      <c r="P1456" s="24"/>
      <c r="Q1456" s="24"/>
      <c r="R1456" s="24"/>
      <c r="S1456" s="24"/>
      <c r="T1456" s="24"/>
      <c r="U1456" s="24"/>
      <c r="V1456" s="24"/>
      <c r="X1456" s="6"/>
      <c r="Y1456" s="6"/>
      <c r="Z1456" s="6"/>
      <c r="AA1456" s="6"/>
      <c r="AB1456" s="6"/>
      <c r="AC1456" s="6"/>
      <c r="AD1456" s="6"/>
      <c r="AE1456" s="6"/>
      <c r="AF1456" s="6" t="s">
        <v>247</v>
      </c>
      <c r="AG1456" s="6"/>
      <c r="AH1456" s="6" t="s">
        <v>4010</v>
      </c>
      <c r="AI1456" s="6"/>
      <c r="AJ1456" s="6" t="s">
        <v>4063</v>
      </c>
      <c r="AK1456" s="6"/>
      <c r="AL1456" s="6" t="s">
        <v>4064</v>
      </c>
      <c r="AM1456" s="5">
        <v>1</v>
      </c>
      <c r="AN1456" s="10" t="s">
        <v>4065</v>
      </c>
      <c r="AO1456" s="10" t="s">
        <v>4066</v>
      </c>
      <c r="AP1456" s="6"/>
      <c r="AQ1456" s="10"/>
      <c r="AR1456" s="10" t="s">
        <v>8</v>
      </c>
      <c r="AS1456" s="10" t="s">
        <v>22</v>
      </c>
      <c r="AT1456" s="10" t="s">
        <v>19</v>
      </c>
      <c r="AU1456" s="10" t="s">
        <v>11</v>
      </c>
      <c r="AV1456" s="10"/>
      <c r="AW1456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'Gyeongsanvirus' ,/*[subgenus]=*/NULL,/*[species]=*/ 'Ralstonia virus DURPI' ,/*[isType]=*/ '1' ,/*[exemplarAccessions]=*/ 'MF979559' ,/*[exemplarName]=*/ 'Ralstonia phage DU_RP_I'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6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6" s="60" t="str">
        <f t="shared" ca="1" si="149"/>
        <v>/*[filename]=*/ 'ICTV MSL Release 35 2019 Changes.2.col_mapped.SQLinsert.xlsx' ,/*[sort]=*/ '1447'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6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6" s="60" t="str">
        <f t="shared" si="151"/>
        <v xml:space="preserve">,/*[subclass]=*/NULL,/*[order]=*/ 'Caudovirales' ,/*[suborder]=*/NULL,/*[family]=*/ 'Autographiviridae' ,/*[subfamily]=*/NULL,/*[genus]=*/ 'Gyeongsanvirus' ,/*[subgenus]=*/NULL,/*[species]=*/ 'Ralstonia virus DURPI' ,/*[isType]=*/ '1' ,/*[exemplarAccessions]=*/ 'MF979559' ,/*[exemplarName]=*/ 'Ralstonia phage DU_RP_I' ,/*[abbrev]=*/NULL,/*[exemplarIsolate]=*/NULL,/*[isComplete]=*/ 'CG' ,/*[molecule]=*/ 'dsDNA' </v>
      </c>
      <c r="BB1456" s="60" t="str">
        <f t="shared" si="152"/>
        <v xml:space="preserve">,/*[change]=*/ 'Create new; assign as type species' ,/*[rank]=*/ 'species' </v>
      </c>
    </row>
    <row r="1457" spans="1:54" x14ac:dyDescent="0.2">
      <c r="A14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7" s="14">
        <v>1448</v>
      </c>
      <c r="D1457" s="16" t="s">
        <v>5219</v>
      </c>
      <c r="E1457" s="14" t="s">
        <v>5874</v>
      </c>
      <c r="F1457" s="16" t="s">
        <v>5546</v>
      </c>
      <c r="G1457" s="24"/>
      <c r="H1457" s="24"/>
      <c r="I1457" s="24"/>
      <c r="J1457" s="24"/>
      <c r="K1457" s="24"/>
      <c r="L1457" s="24"/>
      <c r="M1457" s="24"/>
      <c r="N1457" s="24"/>
      <c r="O1457" s="24"/>
      <c r="P1457" s="24"/>
      <c r="Q1457" s="24"/>
      <c r="R1457" s="24"/>
      <c r="S1457" s="24"/>
      <c r="T1457" s="24"/>
      <c r="U1457" s="24"/>
      <c r="V1457" s="24"/>
      <c r="X1457" s="6"/>
      <c r="Y1457" s="6"/>
      <c r="Z1457" s="6"/>
      <c r="AA1457" s="6"/>
      <c r="AB1457" s="6"/>
      <c r="AC1457" s="6"/>
      <c r="AD1457" s="6"/>
      <c r="AE1457" s="6"/>
      <c r="AF1457" s="6" t="s">
        <v>247</v>
      </c>
      <c r="AG1457" s="6"/>
      <c r="AH1457" s="6" t="s">
        <v>4010</v>
      </c>
      <c r="AI1457" s="6"/>
      <c r="AJ1457" s="6" t="s">
        <v>4063</v>
      </c>
      <c r="AK1457" s="6"/>
      <c r="AL1457" s="6" t="s">
        <v>4067</v>
      </c>
      <c r="AM1457" s="5">
        <v>0</v>
      </c>
      <c r="AN1457" s="10" t="s">
        <v>4068</v>
      </c>
      <c r="AO1457" s="10" t="s">
        <v>4069</v>
      </c>
      <c r="AP1457" s="6"/>
      <c r="AQ1457" s="10"/>
      <c r="AR1457" s="10" t="s">
        <v>8</v>
      </c>
      <c r="AS1457" s="10" t="s">
        <v>22</v>
      </c>
      <c r="AT1457" s="10" t="s">
        <v>10</v>
      </c>
      <c r="AU1457" s="10" t="s">
        <v>11</v>
      </c>
      <c r="AV1457" s="10"/>
      <c r="AW1457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'Gyeongsanvirus' ,/*[subgenus]=*/NULL,/*[species]=*/ 'Ralstonia virus RsoP1EGY' ,/*[isType]=*/ '0' ,/*[exemplarAccessions]=*/ 'MG711516' ,/*[exemplarName]=*/ 'Ralstonia phage RsoP1EGY'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57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7" s="60" t="str">
        <f t="shared" ca="1" si="149"/>
        <v>/*[filename]=*/ 'ICTV MSL Release 35 2019 Changes.2.col_mapped.SQLinsert.xlsx' ,/*[sort]=*/ '1448'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7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7" s="60" t="str">
        <f t="shared" si="151"/>
        <v xml:space="preserve">,/*[subclass]=*/NULL,/*[order]=*/ 'Caudovirales' ,/*[suborder]=*/NULL,/*[family]=*/ 'Autographiviridae' ,/*[subfamily]=*/NULL,/*[genus]=*/ 'Gyeongsanvirus' ,/*[subgenus]=*/NULL,/*[species]=*/ 'Ralstonia virus RsoP1EGY' ,/*[isType]=*/ '0' ,/*[exemplarAccessions]=*/ 'MG711516' ,/*[exemplarName]=*/ 'Ralstonia phage RsoP1EGY' ,/*[abbrev]=*/NULL,/*[exemplarIsolate]=*/NULL,/*[isComplete]=*/ 'CG' ,/*[molecule]=*/ 'dsDNA' </v>
      </c>
      <c r="BB1457" s="60" t="str">
        <f t="shared" si="152"/>
        <v xml:space="preserve">,/*[change]=*/ 'Create new' ,/*[rank]=*/ 'species' </v>
      </c>
    </row>
    <row r="1458" spans="1:54" x14ac:dyDescent="0.2">
      <c r="A14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8" s="14">
        <v>1449</v>
      </c>
      <c r="D1458" s="16" t="s">
        <v>5219</v>
      </c>
      <c r="E1458" s="14" t="s">
        <v>5874</v>
      </c>
      <c r="F1458" s="16" t="s">
        <v>5546</v>
      </c>
      <c r="G1458" s="24"/>
      <c r="H1458" s="24"/>
      <c r="I1458" s="24"/>
      <c r="J1458" s="24"/>
      <c r="K1458" s="24"/>
      <c r="L1458" s="24"/>
      <c r="M1458" s="24"/>
      <c r="N1458" s="24"/>
      <c r="O1458" s="24"/>
      <c r="P1458" s="24"/>
      <c r="Q1458" s="24"/>
      <c r="R1458" s="24"/>
      <c r="S1458" s="24"/>
      <c r="T1458" s="24"/>
      <c r="U1458" s="24"/>
      <c r="V1458" s="24"/>
      <c r="X1458" s="6"/>
      <c r="Y1458" s="6"/>
      <c r="Z1458" s="6"/>
      <c r="AA1458" s="6"/>
      <c r="AB1458" s="6"/>
      <c r="AC1458" s="6"/>
      <c r="AD1458" s="6"/>
      <c r="AE1458" s="6"/>
      <c r="AF1458" s="6" t="s">
        <v>247</v>
      </c>
      <c r="AG1458" s="6"/>
      <c r="AH1458" s="6" t="s">
        <v>4010</v>
      </c>
      <c r="AI1458" s="6"/>
      <c r="AJ1458" s="6" t="s">
        <v>4070</v>
      </c>
      <c r="AK1458" s="6"/>
      <c r="AL1458" s="6"/>
      <c r="AM1458" s="6"/>
      <c r="AN1458" s="10"/>
      <c r="AO1458" s="10"/>
      <c r="AP1458" s="6"/>
      <c r="AQ1458" s="10"/>
      <c r="AR1458" s="10"/>
      <c r="AS1458" s="10"/>
      <c r="AT1458" s="10" t="s">
        <v>10</v>
      </c>
      <c r="AU1458" s="10" t="s">
        <v>13</v>
      </c>
      <c r="AV1458" s="10"/>
      <c r="AW1458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'Sednavirus'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58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8" s="60" t="str">
        <f t="shared" ca="1" si="149"/>
        <v>/*[filename]=*/ 'ICTV MSL Release 35 2019 Changes.2.col_mapped.SQLinsert.xlsx' ,/*[sort]=*/ '1449'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8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8" s="60" t="str">
        <f t="shared" si="151"/>
        <v>,/*[subclass]=*/NULL,/*[order]=*/ 'Caudovirales' ,/*[suborder]=*/NULL,/*[family]=*/ 'Autographiviridae' ,/*[subfamily]=*/NULL,/*[genus]=*/ 'Sednavirus' ,/*[subgenus]=*/NULL,/*[species]=*/NULL,/*[isType]=*/NULL,/*[exemplarAccessions]=*/NULL,/*[exemplarName]=*/NULL,/*[abbrev]=*/NULL,/*[exemplarIsolate]=*/NULL,/*[isComplete]=*/NULL,/*[molecule]=*/NULL</v>
      </c>
      <c r="BB1458" s="60" t="str">
        <f t="shared" si="152"/>
        <v xml:space="preserve">,/*[change]=*/ 'Create new' ,/*[rank]=*/ 'genus' </v>
      </c>
    </row>
    <row r="1459" spans="1:54" x14ac:dyDescent="0.2">
      <c r="A14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9" s="14">
        <v>1450</v>
      </c>
      <c r="D1459" s="16" t="s">
        <v>5219</v>
      </c>
      <c r="E1459" s="14" t="s">
        <v>5874</v>
      </c>
      <c r="F1459" s="16" t="s">
        <v>5546</v>
      </c>
      <c r="G1459" s="24"/>
      <c r="H1459" s="24"/>
      <c r="I1459" s="24"/>
      <c r="J1459" s="24"/>
      <c r="K1459" s="24"/>
      <c r="L1459" s="24"/>
      <c r="M1459" s="24"/>
      <c r="N1459" s="24"/>
      <c r="O1459" s="24"/>
      <c r="P1459" s="24"/>
      <c r="Q1459" s="24"/>
      <c r="R1459" s="36"/>
      <c r="S1459" s="24"/>
      <c r="T1459" s="24"/>
      <c r="U1459" s="24"/>
      <c r="V1459" s="24"/>
      <c r="X1459" s="6"/>
      <c r="Y1459" s="6"/>
      <c r="Z1459" s="6"/>
      <c r="AA1459" s="6"/>
      <c r="AB1459" s="6"/>
      <c r="AC1459" s="6"/>
      <c r="AD1459" s="6"/>
      <c r="AE1459" s="6"/>
      <c r="AF1459" s="6" t="s">
        <v>247</v>
      </c>
      <c r="AG1459" s="6"/>
      <c r="AH1459" s="6" t="s">
        <v>4010</v>
      </c>
      <c r="AI1459" s="6"/>
      <c r="AJ1459" s="6" t="s">
        <v>4070</v>
      </c>
      <c r="AK1459" s="6"/>
      <c r="AL1459" s="6" t="s">
        <v>4071</v>
      </c>
      <c r="AM1459" s="5">
        <v>1</v>
      </c>
      <c r="AN1459" s="10" t="s">
        <v>4072</v>
      </c>
      <c r="AO1459" s="10" t="s">
        <v>4073</v>
      </c>
      <c r="AP1459" s="6"/>
      <c r="AQ1459" s="10"/>
      <c r="AR1459" s="10" t="s">
        <v>8</v>
      </c>
      <c r="AS1459" s="10" t="s">
        <v>22</v>
      </c>
      <c r="AT1459" s="10" t="s">
        <v>19</v>
      </c>
      <c r="AU1459" s="10" t="s">
        <v>11</v>
      </c>
      <c r="AV1459" s="10"/>
      <c r="AW1459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'Sednavirus' ,/*[subgenus]=*/NULL,/*[species]=*/ 'Synechococcus virus SRIP2' ,/*[isType]=*/ '1' ,/*[exemplarAccessions]=*/ 'HQ317389' ,/*[exemplarName]=*/ 'Synechococcus phage S-RIP2'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9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9" s="60" t="str">
        <f t="shared" ca="1" si="149"/>
        <v>/*[filename]=*/ 'ICTV MSL Release 35 2019 Changes.2.col_mapped.SQLinsert.xlsx' ,/*[sort]=*/ '1450'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9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9" s="60" t="str">
        <f t="shared" si="151"/>
        <v xml:space="preserve">,/*[subclass]=*/NULL,/*[order]=*/ 'Caudovirales' ,/*[suborder]=*/NULL,/*[family]=*/ 'Autographiviridae' ,/*[subfamily]=*/NULL,/*[genus]=*/ 'Sednavirus' ,/*[subgenus]=*/NULL,/*[species]=*/ 'Synechococcus virus SRIP2' ,/*[isType]=*/ '1' ,/*[exemplarAccessions]=*/ 'HQ317389' ,/*[exemplarName]=*/ 'Synechococcus phage S-RIP2' ,/*[abbrev]=*/NULL,/*[exemplarIsolate]=*/NULL,/*[isComplete]=*/ 'CG' ,/*[molecule]=*/ 'dsDNA' </v>
      </c>
      <c r="BB1459" s="60" t="str">
        <f t="shared" si="152"/>
        <v xml:space="preserve">,/*[change]=*/ 'Create new; assign as type species' ,/*[rank]=*/ 'species' </v>
      </c>
    </row>
    <row r="1460" spans="1:54" x14ac:dyDescent="0.2">
      <c r="A14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0" s="14">
        <v>1451</v>
      </c>
      <c r="D1460" s="16" t="s">
        <v>5219</v>
      </c>
      <c r="E1460" s="14" t="s">
        <v>5874</v>
      </c>
      <c r="F1460" s="16" t="s">
        <v>5546</v>
      </c>
      <c r="G1460" s="24"/>
      <c r="H1460" s="24"/>
      <c r="I1460" s="24"/>
      <c r="J1460" s="24"/>
      <c r="K1460" s="24"/>
      <c r="L1460" s="24"/>
      <c r="M1460" s="24"/>
      <c r="N1460" s="24"/>
      <c r="O1460" s="24"/>
      <c r="P1460" s="24"/>
      <c r="Q1460" s="24"/>
      <c r="R1460" s="36"/>
      <c r="S1460" s="24"/>
      <c r="T1460" s="24"/>
      <c r="U1460" s="24"/>
      <c r="V1460" s="24"/>
      <c r="X1460" s="6"/>
      <c r="Y1460" s="6"/>
      <c r="Z1460" s="6"/>
      <c r="AA1460" s="6"/>
      <c r="AB1460" s="6"/>
      <c r="AC1460" s="6"/>
      <c r="AD1460" s="6"/>
      <c r="AE1460" s="6"/>
      <c r="AF1460" s="6" t="s">
        <v>247</v>
      </c>
      <c r="AG1460" s="6"/>
      <c r="AH1460" s="6" t="s">
        <v>4010</v>
      </c>
      <c r="AI1460" s="6"/>
      <c r="AJ1460" s="6" t="s">
        <v>4074</v>
      </c>
      <c r="AK1460" s="6"/>
      <c r="AL1460" s="6"/>
      <c r="AM1460" s="6"/>
      <c r="AN1460" s="10"/>
      <c r="AO1460" s="10"/>
      <c r="AP1460" s="6"/>
      <c r="AQ1460" s="10"/>
      <c r="AR1460" s="10"/>
      <c r="AS1460" s="10"/>
      <c r="AT1460" s="10" t="s">
        <v>10</v>
      </c>
      <c r="AU1460" s="10" t="s">
        <v>13</v>
      </c>
      <c r="AV1460" s="10"/>
      <c r="AW1460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60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0" s="60" t="str">
        <f t="shared" ca="1" si="149"/>
        <v>/*[filename]=*/ 'ICTV MSL Release 35 2019 Changes.2.col_mapped.SQLinsert.xlsx' ,/*[sort]=*/ '1451'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0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0" s="60" t="str">
        <f t="shared" si="151"/>
        <v>,/*[subclass]=*/NULL,/*[order]=*/ 'Caudovirales' ,/*[suborder]=*/NULL,/*[family]=*/ 'Autographiviridae' ,/*[subfamily]=*/NULL,/*[genus]=*/ 'Tangaroavirus' ,/*[subgenus]=*/NULL,/*[species]=*/NULL,/*[isType]=*/NULL,/*[exemplarAccessions]=*/NULL,/*[exemplarName]=*/NULL,/*[abbrev]=*/NULL,/*[exemplarIsolate]=*/NULL,/*[isComplete]=*/NULL,/*[molecule]=*/NULL</v>
      </c>
      <c r="BB1460" s="60" t="str">
        <f t="shared" si="152"/>
        <v xml:space="preserve">,/*[change]=*/ 'Create new' ,/*[rank]=*/ 'genus' </v>
      </c>
    </row>
    <row r="1461" spans="1:54" x14ac:dyDescent="0.2">
      <c r="A14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1" s="14">
        <v>1452</v>
      </c>
      <c r="D1461" s="16" t="s">
        <v>5219</v>
      </c>
      <c r="E1461" s="14" t="s">
        <v>5874</v>
      </c>
      <c r="F1461" s="16" t="s">
        <v>5546</v>
      </c>
      <c r="G1461" s="24"/>
      <c r="H1461" s="24"/>
      <c r="I1461" s="24"/>
      <c r="J1461" s="24"/>
      <c r="K1461" s="24"/>
      <c r="L1461" s="24"/>
      <c r="M1461" s="24"/>
      <c r="N1461" s="24"/>
      <c r="O1461" s="24"/>
      <c r="P1461" s="24"/>
      <c r="Q1461" s="24"/>
      <c r="R1461" s="24"/>
      <c r="S1461" s="24"/>
      <c r="T1461" s="24"/>
      <c r="U1461" s="24"/>
      <c r="V1461" s="24"/>
      <c r="X1461" s="6"/>
      <c r="Y1461" s="6"/>
      <c r="Z1461" s="6"/>
      <c r="AA1461" s="6"/>
      <c r="AB1461" s="6"/>
      <c r="AC1461" s="6"/>
      <c r="AD1461" s="6"/>
      <c r="AE1461" s="6"/>
      <c r="AF1461" s="6" t="s">
        <v>247</v>
      </c>
      <c r="AG1461" s="6"/>
      <c r="AH1461" s="6" t="s">
        <v>4010</v>
      </c>
      <c r="AI1461" s="6"/>
      <c r="AJ1461" s="6" t="s">
        <v>4074</v>
      </c>
      <c r="AK1461" s="6"/>
      <c r="AL1461" s="6" t="s">
        <v>4075</v>
      </c>
      <c r="AM1461" s="5">
        <v>0</v>
      </c>
      <c r="AN1461" s="10" t="s">
        <v>4076</v>
      </c>
      <c r="AO1461" s="10" t="s">
        <v>4077</v>
      </c>
      <c r="AP1461" s="6"/>
      <c r="AQ1461" s="10"/>
      <c r="AR1461" s="10" t="s">
        <v>8</v>
      </c>
      <c r="AS1461" s="10" t="s">
        <v>22</v>
      </c>
      <c r="AT1461" s="10" t="s">
        <v>10</v>
      </c>
      <c r="AU1461" s="10" t="s">
        <v>11</v>
      </c>
      <c r="AV1461" s="10"/>
      <c r="AW1461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 'Prochlorococcus virus NATL2A133' ,/*[isType]=*/ '0' ,/*[exemplarAccessions]=*/ 'GU071104' ,/*[exemplarName]=*/ 'Cyanophage NATL2A-133'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1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1" s="60" t="str">
        <f t="shared" ca="1" si="149"/>
        <v>/*[filename]=*/ 'ICTV MSL Release 35 2019 Changes.2.col_mapped.SQLinsert.xlsx' ,/*[sort]=*/ '1452'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1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1" s="60" t="str">
        <f t="shared" si="151"/>
        <v xml:space="preserve">,/*[subclass]=*/NULL,/*[order]=*/ 'Caudovirales' ,/*[suborder]=*/NULL,/*[family]=*/ 'Autographiviridae' ,/*[subfamily]=*/NULL,/*[genus]=*/ 'Tangaroavirus' ,/*[subgenus]=*/NULL,/*[species]=*/ 'Prochlorococcus virus NATL2A133' ,/*[isType]=*/ '0' ,/*[exemplarAccessions]=*/ 'GU071104' ,/*[exemplarName]=*/ 'Cyanophage NATL2A-133' ,/*[abbrev]=*/NULL,/*[exemplarIsolate]=*/NULL,/*[isComplete]=*/ 'CG' ,/*[molecule]=*/ 'dsDNA' </v>
      </c>
      <c r="BB1461" s="60" t="str">
        <f t="shared" si="152"/>
        <v xml:space="preserve">,/*[change]=*/ 'Create new' ,/*[rank]=*/ 'species' </v>
      </c>
    </row>
    <row r="1462" spans="1:54" x14ac:dyDescent="0.2">
      <c r="A14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2" s="14">
        <v>1453</v>
      </c>
      <c r="D1462" s="16" t="s">
        <v>5219</v>
      </c>
      <c r="E1462" s="14" t="s">
        <v>5874</v>
      </c>
      <c r="F1462" s="16" t="s">
        <v>5546</v>
      </c>
      <c r="G1462" s="24"/>
      <c r="H1462" s="24"/>
      <c r="I1462" s="24"/>
      <c r="J1462" s="24"/>
      <c r="K1462" s="24"/>
      <c r="L1462" s="24"/>
      <c r="M1462" s="24"/>
      <c r="N1462" s="24"/>
      <c r="O1462" s="24"/>
      <c r="P1462" s="24"/>
      <c r="Q1462" s="24"/>
      <c r="R1462" s="24"/>
      <c r="S1462" s="24"/>
      <c r="T1462" s="24"/>
      <c r="U1462" s="24"/>
      <c r="V1462" s="24"/>
      <c r="X1462" s="6"/>
      <c r="Y1462" s="6"/>
      <c r="Z1462" s="6"/>
      <c r="AA1462" s="6"/>
      <c r="AB1462" s="6"/>
      <c r="AC1462" s="6"/>
      <c r="AD1462" s="6"/>
      <c r="AE1462" s="6"/>
      <c r="AF1462" s="6" t="s">
        <v>247</v>
      </c>
      <c r="AG1462" s="6"/>
      <c r="AH1462" s="6" t="s">
        <v>4010</v>
      </c>
      <c r="AI1462" s="6"/>
      <c r="AJ1462" s="6" t="s">
        <v>4074</v>
      </c>
      <c r="AK1462" s="6"/>
      <c r="AL1462" s="6" t="s">
        <v>4078</v>
      </c>
      <c r="AM1462" s="5">
        <v>0</v>
      </c>
      <c r="AN1462" s="10" t="s">
        <v>4079</v>
      </c>
      <c r="AO1462" s="10" t="s">
        <v>4080</v>
      </c>
      <c r="AP1462" s="6"/>
      <c r="AQ1462" s="10"/>
      <c r="AR1462" s="10" t="s">
        <v>8</v>
      </c>
      <c r="AS1462" s="10" t="s">
        <v>22</v>
      </c>
      <c r="AT1462" s="10" t="s">
        <v>10</v>
      </c>
      <c r="AU1462" s="10" t="s">
        <v>11</v>
      </c>
      <c r="AV1462" s="10"/>
      <c r="AW1462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 'Prochlorococcus virus PSSP10' ,/*[isType]=*/ '0' ,/*[exemplarAccessions]=*/ 'HQ337022' ,/*[exemplarName]=*/ 'Prochlorococcus phage P-SSP10'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2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2" s="60" t="str">
        <f t="shared" ca="1" si="149"/>
        <v>/*[filename]=*/ 'ICTV MSL Release 35 2019 Changes.2.col_mapped.SQLinsert.xlsx' ,/*[sort]=*/ '1453'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2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2" s="60" t="str">
        <f t="shared" si="151"/>
        <v xml:space="preserve">,/*[subclass]=*/NULL,/*[order]=*/ 'Caudovirales' ,/*[suborder]=*/NULL,/*[family]=*/ 'Autographiviridae' ,/*[subfamily]=*/NULL,/*[genus]=*/ 'Tangaroavirus' ,/*[subgenus]=*/NULL,/*[species]=*/ 'Prochlorococcus virus PSSP10' ,/*[isType]=*/ '0' ,/*[exemplarAccessions]=*/ 'HQ337022' ,/*[exemplarName]=*/ 'Prochlorococcus phage P-SSP10' ,/*[abbrev]=*/NULL,/*[exemplarIsolate]=*/NULL,/*[isComplete]=*/ 'CG' ,/*[molecule]=*/ 'dsDNA' </v>
      </c>
      <c r="BB1462" s="60" t="str">
        <f t="shared" si="152"/>
        <v xml:space="preserve">,/*[change]=*/ 'Create new' ,/*[rank]=*/ 'species' </v>
      </c>
    </row>
    <row r="1463" spans="1:54" x14ac:dyDescent="0.2">
      <c r="A14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3" s="14">
        <v>1454</v>
      </c>
      <c r="D1463" s="16" t="s">
        <v>5219</v>
      </c>
      <c r="E1463" s="14" t="s">
        <v>5874</v>
      </c>
      <c r="F1463" s="16" t="s">
        <v>5546</v>
      </c>
      <c r="G1463" s="24"/>
      <c r="H1463" s="24"/>
      <c r="I1463" s="24"/>
      <c r="J1463" s="24"/>
      <c r="K1463" s="24"/>
      <c r="L1463" s="24"/>
      <c r="M1463" s="24"/>
      <c r="N1463" s="24"/>
      <c r="O1463" s="24"/>
      <c r="P1463" s="24"/>
      <c r="Q1463" s="24"/>
      <c r="R1463" s="24"/>
      <c r="S1463" s="24"/>
      <c r="T1463" s="24"/>
      <c r="U1463" s="24"/>
      <c r="V1463" s="24"/>
      <c r="X1463" s="6"/>
      <c r="Y1463" s="6"/>
      <c r="Z1463" s="6"/>
      <c r="AA1463" s="6"/>
      <c r="AB1463" s="6"/>
      <c r="AC1463" s="6"/>
      <c r="AD1463" s="6"/>
      <c r="AE1463" s="6"/>
      <c r="AF1463" s="6" t="s">
        <v>247</v>
      </c>
      <c r="AG1463" s="6"/>
      <c r="AH1463" s="6" t="s">
        <v>4010</v>
      </c>
      <c r="AI1463" s="6"/>
      <c r="AJ1463" s="6" t="s">
        <v>4074</v>
      </c>
      <c r="AK1463" s="6"/>
      <c r="AL1463" s="6" t="s">
        <v>4081</v>
      </c>
      <c r="AM1463" s="5">
        <v>1</v>
      </c>
      <c r="AN1463" s="10" t="s">
        <v>4082</v>
      </c>
      <c r="AO1463" s="10" t="s">
        <v>4083</v>
      </c>
      <c r="AP1463" s="6"/>
      <c r="AQ1463" s="10"/>
      <c r="AR1463" s="10" t="s">
        <v>8</v>
      </c>
      <c r="AS1463" s="10" t="s">
        <v>22</v>
      </c>
      <c r="AT1463" s="10" t="s">
        <v>19</v>
      </c>
      <c r="AU1463" s="10" t="s">
        <v>11</v>
      </c>
      <c r="AV1463" s="10"/>
      <c r="AW1463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 'Prochlorococcus virus 951510a' ,/*[isType]=*/ '1' ,/*[exemplarAccessions]=*/ 'GU071100' ,/*[exemplarName]=*/ 'Cyanophage 9515-10a'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63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3" s="60" t="str">
        <f t="shared" ca="1" si="149"/>
        <v>/*[filename]=*/ 'ICTV MSL Release 35 2019 Changes.2.col_mapped.SQLinsert.xlsx' ,/*[sort]=*/ '1454'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3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3" s="60" t="str">
        <f t="shared" si="151"/>
        <v xml:space="preserve">,/*[subclass]=*/NULL,/*[order]=*/ 'Caudovirales' ,/*[suborder]=*/NULL,/*[family]=*/ 'Autographiviridae' ,/*[subfamily]=*/NULL,/*[genus]=*/ 'Tangaroavirus' ,/*[subgenus]=*/NULL,/*[species]=*/ 'Prochlorococcus virus 951510a' ,/*[isType]=*/ '1' ,/*[exemplarAccessions]=*/ 'GU071100' ,/*[exemplarName]=*/ 'Cyanophage 9515-10a' ,/*[abbrev]=*/NULL,/*[exemplarIsolate]=*/NULL,/*[isComplete]=*/ 'CG' ,/*[molecule]=*/ 'dsDNA' </v>
      </c>
      <c r="BB1463" s="60" t="str">
        <f t="shared" si="152"/>
        <v xml:space="preserve">,/*[change]=*/ 'Create new; assign as type species' ,/*[rank]=*/ 'species' </v>
      </c>
    </row>
    <row r="1464" spans="1:54" x14ac:dyDescent="0.2">
      <c r="A14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4" s="14">
        <v>1455</v>
      </c>
      <c r="D1464" s="16" t="s">
        <v>5219</v>
      </c>
      <c r="E1464" s="14" t="s">
        <v>5874</v>
      </c>
      <c r="F1464" s="16" t="s">
        <v>5546</v>
      </c>
      <c r="G1464" s="24"/>
      <c r="H1464" s="24"/>
      <c r="I1464" s="24"/>
      <c r="J1464" s="24"/>
      <c r="K1464" s="24"/>
      <c r="L1464" s="24"/>
      <c r="M1464" s="24"/>
      <c r="N1464" s="24"/>
      <c r="O1464" s="24"/>
      <c r="P1464" s="24"/>
      <c r="Q1464" s="24"/>
      <c r="R1464" s="24"/>
      <c r="S1464" s="24"/>
      <c r="T1464" s="24"/>
      <c r="U1464" s="24"/>
      <c r="V1464" s="24"/>
      <c r="X1464" s="6"/>
      <c r="Y1464" s="6"/>
      <c r="Z1464" s="6"/>
      <c r="AA1464" s="6"/>
      <c r="AB1464" s="6"/>
      <c r="AC1464" s="6"/>
      <c r="AD1464" s="6"/>
      <c r="AE1464" s="6"/>
      <c r="AF1464" s="6" t="s">
        <v>247</v>
      </c>
      <c r="AG1464" s="6"/>
      <c r="AH1464" s="6" t="s">
        <v>4010</v>
      </c>
      <c r="AI1464" s="6"/>
      <c r="AJ1464" s="6" t="s">
        <v>4084</v>
      </c>
      <c r="AK1464" s="6"/>
      <c r="AL1464" s="6"/>
      <c r="AM1464" s="6"/>
      <c r="AN1464" s="10"/>
      <c r="AO1464" s="10"/>
      <c r="AP1464" s="6"/>
      <c r="AQ1464" s="10"/>
      <c r="AR1464" s="10"/>
      <c r="AS1464" s="10"/>
      <c r="AT1464" s="10" t="s">
        <v>10</v>
      </c>
      <c r="AU1464" s="10" t="s">
        <v>13</v>
      </c>
      <c r="AV1464" s="10"/>
      <c r="AW1464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64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4" s="60" t="str">
        <f t="shared" ca="1" si="149"/>
        <v>/*[filename]=*/ 'ICTV MSL Release 35 2019 Changes.2.col_mapped.SQLinsert.xlsx' ,/*[sort]=*/ '1455'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4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4" s="60" t="str">
        <f t="shared" si="151"/>
        <v>,/*[subclass]=*/NULL,/*[order]=*/ 'Caudovirales' ,/*[suborder]=*/NULL,/*[family]=*/ 'Autographiviridae' ,/*[subfamily]=*/NULL,/*[genus]=*/ 'Cuernavacavirus' ,/*[subgenus]=*/NULL,/*[species]=*/NULL,/*[isType]=*/NULL,/*[exemplarAccessions]=*/NULL,/*[exemplarName]=*/NULL,/*[abbrev]=*/NULL,/*[exemplarIsolate]=*/NULL,/*[isComplete]=*/NULL,/*[molecule]=*/NULL</v>
      </c>
      <c r="BB1464" s="60" t="str">
        <f t="shared" si="152"/>
        <v xml:space="preserve">,/*[change]=*/ 'Create new' ,/*[rank]=*/ 'genus' </v>
      </c>
    </row>
    <row r="1465" spans="1:54" x14ac:dyDescent="0.2">
      <c r="A14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5" s="14">
        <v>1456</v>
      </c>
      <c r="D1465" s="16" t="s">
        <v>5219</v>
      </c>
      <c r="E1465" s="14" t="s">
        <v>5874</v>
      </c>
      <c r="F1465" s="16" t="s">
        <v>5546</v>
      </c>
      <c r="G1465" s="24"/>
      <c r="H1465" s="24"/>
      <c r="I1465" s="24"/>
      <c r="J1465" s="24"/>
      <c r="K1465" s="24"/>
      <c r="L1465" s="24"/>
      <c r="M1465" s="24"/>
      <c r="N1465" s="24"/>
      <c r="O1465" s="24"/>
      <c r="P1465" s="24"/>
      <c r="Q1465" s="24"/>
      <c r="R1465" s="24"/>
      <c r="S1465" s="24"/>
      <c r="T1465" s="24"/>
      <c r="U1465" s="24"/>
      <c r="V1465" s="24"/>
      <c r="X1465" s="6"/>
      <c r="Y1465" s="6"/>
      <c r="Z1465" s="6"/>
      <c r="AA1465" s="6"/>
      <c r="AB1465" s="6"/>
      <c r="AC1465" s="6"/>
      <c r="AD1465" s="6"/>
      <c r="AE1465" s="6"/>
      <c r="AF1465" s="6" t="s">
        <v>247</v>
      </c>
      <c r="AG1465" s="6"/>
      <c r="AH1465" s="6" t="s">
        <v>4010</v>
      </c>
      <c r="AI1465" s="6"/>
      <c r="AJ1465" s="6" t="s">
        <v>4084</v>
      </c>
      <c r="AK1465" s="6"/>
      <c r="AL1465" s="6" t="s">
        <v>4085</v>
      </c>
      <c r="AM1465" s="5">
        <v>1</v>
      </c>
      <c r="AN1465" s="10" t="s">
        <v>4086</v>
      </c>
      <c r="AO1465" s="10" t="s">
        <v>4087</v>
      </c>
      <c r="AP1465" s="6"/>
      <c r="AQ1465" s="10"/>
      <c r="AR1465" s="10" t="s">
        <v>8</v>
      </c>
      <c r="AS1465" s="10" t="s">
        <v>22</v>
      </c>
      <c r="AT1465" s="10" t="s">
        <v>19</v>
      </c>
      <c r="AU1465" s="10" t="s">
        <v>11</v>
      </c>
      <c r="AV1465" s="10"/>
      <c r="AW1465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 'Rhizobium virus RHEph02' ,/*[isType]=*/ '1' ,/*[exemplarAccessions]=*/ 'JX483874' ,/*[exemplarName]=*/ 'Rhizobium phage RHEph02'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65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5" s="60" t="str">
        <f t="shared" ca="1" si="149"/>
        <v>/*[filename]=*/ 'ICTV MSL Release 35 2019 Changes.2.col_mapped.SQLinsert.xlsx' ,/*[sort]=*/ '1456'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5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5" s="60" t="str">
        <f t="shared" si="151"/>
        <v xml:space="preserve">,/*[subclass]=*/NULL,/*[order]=*/ 'Caudovirales' ,/*[suborder]=*/NULL,/*[family]=*/ 'Autographiviridae' ,/*[subfamily]=*/NULL,/*[genus]=*/ 'Cuernavacavirus' ,/*[subgenus]=*/NULL,/*[species]=*/ 'Rhizobium virus RHEph02' ,/*[isType]=*/ '1' ,/*[exemplarAccessions]=*/ 'JX483874' ,/*[exemplarName]=*/ 'Rhizobium phage RHEph02' ,/*[abbrev]=*/NULL,/*[exemplarIsolate]=*/NULL,/*[isComplete]=*/ 'CG' ,/*[molecule]=*/ 'dsDNA' </v>
      </c>
      <c r="BB1465" s="60" t="str">
        <f t="shared" si="152"/>
        <v xml:space="preserve">,/*[change]=*/ 'Create new; assign as type species' ,/*[rank]=*/ 'species' </v>
      </c>
    </row>
    <row r="1466" spans="1:54" x14ac:dyDescent="0.2">
      <c r="A14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6" s="14">
        <v>1457</v>
      </c>
      <c r="D1466" s="16" t="s">
        <v>5219</v>
      </c>
      <c r="E1466" s="14" t="s">
        <v>5874</v>
      </c>
      <c r="F1466" s="16" t="s">
        <v>5546</v>
      </c>
      <c r="G1466" s="24"/>
      <c r="H1466" s="24"/>
      <c r="I1466" s="24"/>
      <c r="J1466" s="24"/>
      <c r="K1466" s="24"/>
      <c r="L1466" s="24"/>
      <c r="M1466" s="24"/>
      <c r="N1466" s="24"/>
      <c r="O1466" s="24"/>
      <c r="P1466" s="24"/>
      <c r="Q1466" s="24"/>
      <c r="R1466" s="24"/>
      <c r="S1466" s="24"/>
      <c r="T1466" s="24"/>
      <c r="U1466" s="24"/>
      <c r="V1466" s="24"/>
      <c r="X1466" s="6"/>
      <c r="Y1466" s="6"/>
      <c r="Z1466" s="6"/>
      <c r="AA1466" s="6"/>
      <c r="AB1466" s="6"/>
      <c r="AC1466" s="6"/>
      <c r="AD1466" s="6"/>
      <c r="AE1466" s="6"/>
      <c r="AF1466" s="6" t="s">
        <v>247</v>
      </c>
      <c r="AG1466" s="6"/>
      <c r="AH1466" s="6" t="s">
        <v>4010</v>
      </c>
      <c r="AI1466" s="6"/>
      <c r="AJ1466" s="6" t="s">
        <v>4084</v>
      </c>
      <c r="AK1466" s="6"/>
      <c r="AL1466" s="6" t="s">
        <v>4088</v>
      </c>
      <c r="AM1466" s="5">
        <v>0</v>
      </c>
      <c r="AN1466" s="12" t="s">
        <v>4089</v>
      </c>
      <c r="AO1466" s="10" t="s">
        <v>4090</v>
      </c>
      <c r="AP1466" s="10"/>
      <c r="AQ1466" s="10"/>
      <c r="AR1466" s="10" t="s">
        <v>8</v>
      </c>
      <c r="AS1466" s="10" t="s">
        <v>22</v>
      </c>
      <c r="AT1466" s="10" t="s">
        <v>10</v>
      </c>
      <c r="AU1466" s="10" t="s">
        <v>11</v>
      </c>
      <c r="AV1466" s="10"/>
      <c r="AW1466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 'Rhizobium virus RHEph08' ,/*[isType]=*/ '0' ,/*[exemplarAccessions]=*/ 'JX483879' ,/*[exemplarName]=*/ 'Rhizobium phage RHEph08'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6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6" s="60" t="str">
        <f t="shared" ca="1" si="149"/>
        <v>/*[filename]=*/ 'ICTV MSL Release 35 2019 Changes.2.col_mapped.SQLinsert.xlsx' ,/*[sort]=*/ '1457'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6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6" s="60" t="str">
        <f t="shared" si="151"/>
        <v xml:space="preserve">,/*[subclass]=*/NULL,/*[order]=*/ 'Caudovirales' ,/*[suborder]=*/NULL,/*[family]=*/ 'Autographiviridae' ,/*[subfamily]=*/NULL,/*[genus]=*/ 'Cuernavacavirus' ,/*[subgenus]=*/NULL,/*[species]=*/ 'Rhizobium virus RHEph08' ,/*[isType]=*/ '0' ,/*[exemplarAccessions]=*/ 'JX483879' ,/*[exemplarName]=*/ 'Rhizobium phage RHEph08' ,/*[abbrev]=*/NULL,/*[exemplarIsolate]=*/NULL,/*[isComplete]=*/ 'CG' ,/*[molecule]=*/ 'dsDNA' </v>
      </c>
      <c r="BB1466" s="60" t="str">
        <f t="shared" si="152"/>
        <v xml:space="preserve">,/*[change]=*/ 'Create new' ,/*[rank]=*/ 'species' </v>
      </c>
    </row>
    <row r="1467" spans="1:54" x14ac:dyDescent="0.2">
      <c r="A14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7" s="14">
        <v>1458</v>
      </c>
      <c r="D1467" s="16" t="s">
        <v>5219</v>
      </c>
      <c r="E1467" s="14" t="s">
        <v>5874</v>
      </c>
      <c r="F1467" s="16" t="s">
        <v>5546</v>
      </c>
      <c r="G1467" s="24"/>
      <c r="H1467" s="24"/>
      <c r="I1467" s="24"/>
      <c r="J1467" s="24"/>
      <c r="K1467" s="24"/>
      <c r="L1467" s="24"/>
      <c r="M1467" s="24"/>
      <c r="N1467" s="24"/>
      <c r="O1467" s="24"/>
      <c r="P1467" s="24"/>
      <c r="Q1467" s="24"/>
      <c r="R1467" s="24"/>
      <c r="S1467" s="24"/>
      <c r="T1467" s="24"/>
      <c r="U1467" s="24"/>
      <c r="V1467" s="24"/>
      <c r="X1467" s="6"/>
      <c r="Y1467" s="6"/>
      <c r="Z1467" s="6"/>
      <c r="AA1467" s="6"/>
      <c r="AB1467" s="6"/>
      <c r="AC1467" s="6"/>
      <c r="AD1467" s="6"/>
      <c r="AE1467" s="6"/>
      <c r="AF1467" s="6" t="s">
        <v>247</v>
      </c>
      <c r="AG1467" s="6"/>
      <c r="AH1467" s="6" t="s">
        <v>4010</v>
      </c>
      <c r="AI1467" s="6"/>
      <c r="AJ1467" s="6" t="s">
        <v>4084</v>
      </c>
      <c r="AK1467" s="6"/>
      <c r="AL1467" s="6" t="s">
        <v>4091</v>
      </c>
      <c r="AM1467" s="5">
        <v>0</v>
      </c>
      <c r="AN1467" s="12" t="s">
        <v>4092</v>
      </c>
      <c r="AO1467" s="10" t="s">
        <v>4093</v>
      </c>
      <c r="AP1467" s="10"/>
      <c r="AQ1467" s="10"/>
      <c r="AR1467" s="10" t="s">
        <v>8</v>
      </c>
      <c r="AS1467" s="10" t="s">
        <v>22</v>
      </c>
      <c r="AT1467" s="10" t="s">
        <v>10</v>
      </c>
      <c r="AU1467" s="10" t="s">
        <v>11</v>
      </c>
      <c r="AV1467" s="10"/>
      <c r="AW1467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 'Rhizobium virus RHEph09' ,/*[isType]=*/ '0' ,/*[exemplarAccessions]=*/ 'JX483880' ,/*[exemplarName]=*/ 'Rhizobium phage RHEph09'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7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7" s="60" t="str">
        <f t="shared" ca="1" si="149"/>
        <v>/*[filename]=*/ 'ICTV MSL Release 35 2019 Changes.2.col_mapped.SQLinsert.xlsx' ,/*[sort]=*/ '1458'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7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7" s="60" t="str">
        <f t="shared" si="151"/>
        <v xml:space="preserve">,/*[subclass]=*/NULL,/*[order]=*/ 'Caudovirales' ,/*[suborder]=*/NULL,/*[family]=*/ 'Autographiviridae' ,/*[subfamily]=*/NULL,/*[genus]=*/ 'Cuernavacavirus' ,/*[subgenus]=*/NULL,/*[species]=*/ 'Rhizobium virus RHEph09' ,/*[isType]=*/ '0' ,/*[exemplarAccessions]=*/ 'JX483880' ,/*[exemplarName]=*/ 'Rhizobium phage RHEph09' ,/*[abbrev]=*/NULL,/*[exemplarIsolate]=*/NULL,/*[isComplete]=*/ 'CG' ,/*[molecule]=*/ 'dsDNA' </v>
      </c>
      <c r="BB1467" s="60" t="str">
        <f t="shared" si="152"/>
        <v xml:space="preserve">,/*[change]=*/ 'Create new' ,/*[rank]=*/ 'species' </v>
      </c>
    </row>
    <row r="1468" spans="1:54" x14ac:dyDescent="0.2">
      <c r="A14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8" s="14">
        <v>1459</v>
      </c>
      <c r="D1468" s="16" t="s">
        <v>5219</v>
      </c>
      <c r="E1468" s="14" t="s">
        <v>5874</v>
      </c>
      <c r="F1468" s="16" t="s">
        <v>5546</v>
      </c>
      <c r="G1468" s="24"/>
      <c r="H1468" s="24"/>
      <c r="I1468" s="24"/>
      <c r="J1468" s="24"/>
      <c r="K1468" s="24"/>
      <c r="L1468" s="24"/>
      <c r="M1468" s="24"/>
      <c r="N1468" s="24"/>
      <c r="O1468" s="24"/>
      <c r="P1468" s="24"/>
      <c r="Q1468" s="24"/>
      <c r="R1468" s="24"/>
      <c r="S1468" s="24"/>
      <c r="T1468" s="24"/>
      <c r="U1468" s="24"/>
      <c r="V1468" s="24"/>
      <c r="X1468" s="6"/>
      <c r="Y1468" s="6"/>
      <c r="Z1468" s="6"/>
      <c r="AA1468" s="6"/>
      <c r="AB1468" s="6"/>
      <c r="AC1468" s="6"/>
      <c r="AD1468" s="6"/>
      <c r="AE1468" s="6"/>
      <c r="AF1468" s="6" t="s">
        <v>247</v>
      </c>
      <c r="AG1468" s="6"/>
      <c r="AH1468" s="6" t="s">
        <v>4010</v>
      </c>
      <c r="AI1468" s="6"/>
      <c r="AJ1468" s="6" t="s">
        <v>4094</v>
      </c>
      <c r="AK1468" s="6"/>
      <c r="AL1468" s="6"/>
      <c r="AM1468" s="6"/>
      <c r="AN1468" s="12"/>
      <c r="AO1468" s="10"/>
      <c r="AP1468" s="10"/>
      <c r="AQ1468" s="10"/>
      <c r="AR1468" s="10"/>
      <c r="AS1468" s="10"/>
      <c r="AT1468" s="10" t="s">
        <v>10</v>
      </c>
      <c r="AU1468" s="10" t="s">
        <v>13</v>
      </c>
      <c r="AV1468" s="10"/>
      <c r="AW1468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'Bonnellvirus'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68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8" s="60" t="str">
        <f t="shared" ca="1" si="149"/>
        <v>/*[filename]=*/ 'ICTV MSL Release 35 2019 Changes.2.col_mapped.SQLinsert.xlsx' ,/*[sort]=*/ '1459'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8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8" s="60" t="str">
        <f t="shared" si="151"/>
        <v>,/*[subclass]=*/NULL,/*[order]=*/ 'Caudovirales' ,/*[suborder]=*/NULL,/*[family]=*/ 'Autographiviridae' ,/*[subfamily]=*/NULL,/*[genus]=*/ 'Bonnellvirus' ,/*[subgenus]=*/NULL,/*[species]=*/NULL,/*[isType]=*/NULL,/*[exemplarAccessions]=*/NULL,/*[exemplarName]=*/NULL,/*[abbrev]=*/NULL,/*[exemplarIsolate]=*/NULL,/*[isComplete]=*/NULL,/*[molecule]=*/NULL</v>
      </c>
      <c r="BB1468" s="60" t="str">
        <f t="shared" si="152"/>
        <v xml:space="preserve">,/*[change]=*/ 'Create new' ,/*[rank]=*/ 'genus' </v>
      </c>
    </row>
    <row r="1469" spans="1:54" x14ac:dyDescent="0.2">
      <c r="A14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9" s="14">
        <v>1460</v>
      </c>
      <c r="D1469" s="16" t="s">
        <v>5219</v>
      </c>
      <c r="E1469" s="14" t="s">
        <v>5874</v>
      </c>
      <c r="F1469" s="16" t="s">
        <v>5546</v>
      </c>
      <c r="G1469" s="24"/>
      <c r="H1469" s="24"/>
      <c r="I1469" s="24"/>
      <c r="J1469" s="24"/>
      <c r="K1469" s="24"/>
      <c r="L1469" s="24"/>
      <c r="M1469" s="24"/>
      <c r="N1469" s="24"/>
      <c r="O1469" s="24"/>
      <c r="P1469" s="24"/>
      <c r="Q1469" s="24"/>
      <c r="R1469" s="36"/>
      <c r="S1469" s="24"/>
      <c r="T1469" s="24"/>
      <c r="U1469" s="24"/>
      <c r="V1469" s="24"/>
      <c r="X1469" s="6"/>
      <c r="Y1469" s="6"/>
      <c r="Z1469" s="6"/>
      <c r="AA1469" s="6"/>
      <c r="AB1469" s="6"/>
      <c r="AC1469" s="6"/>
      <c r="AD1469" s="6"/>
      <c r="AE1469" s="6"/>
      <c r="AF1469" s="6" t="s">
        <v>247</v>
      </c>
      <c r="AG1469" s="6"/>
      <c r="AH1469" s="6" t="s">
        <v>4010</v>
      </c>
      <c r="AI1469" s="6"/>
      <c r="AJ1469" s="6" t="s">
        <v>4094</v>
      </c>
      <c r="AK1469" s="6"/>
      <c r="AL1469" s="6" t="s">
        <v>4095</v>
      </c>
      <c r="AM1469" s="5">
        <v>1</v>
      </c>
      <c r="AN1469" s="12" t="s">
        <v>4096</v>
      </c>
      <c r="AO1469" s="10" t="s">
        <v>4097</v>
      </c>
      <c r="AP1469" s="10"/>
      <c r="AQ1469" s="10"/>
      <c r="AR1469" s="10" t="s">
        <v>8</v>
      </c>
      <c r="AS1469" s="10" t="s">
        <v>22</v>
      </c>
      <c r="AT1469" s="10" t="s">
        <v>19</v>
      </c>
      <c r="AU1469" s="10" t="s">
        <v>11</v>
      </c>
      <c r="AV1469" s="10"/>
      <c r="AW1469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'Bonnellvirus' ,/*[subgenus]=*/NULL,/*[species]=*/ 'Escherichia virus J8-65' ,/*[isType]=*/ '1' ,/*[exemplarAccessions]=*/ 'KM247287' ,/*[exemplarName]=*/ 'Escherichia phage J8-65'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69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9" s="60" t="str">
        <f t="shared" ca="1" si="149"/>
        <v>/*[filename]=*/ 'ICTV MSL Release 35 2019 Changes.2.col_mapped.SQLinsert.xlsx' ,/*[sort]=*/ '1460'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9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9" s="60" t="str">
        <f t="shared" si="151"/>
        <v xml:space="preserve">,/*[subclass]=*/NULL,/*[order]=*/ 'Caudovirales' ,/*[suborder]=*/NULL,/*[family]=*/ 'Autographiviridae' ,/*[subfamily]=*/NULL,/*[genus]=*/ 'Bonnellvirus' ,/*[subgenus]=*/NULL,/*[species]=*/ 'Escherichia virus J8-65' ,/*[isType]=*/ '1' ,/*[exemplarAccessions]=*/ 'KM247287' ,/*[exemplarName]=*/ 'Escherichia phage J8-65' ,/*[abbrev]=*/NULL,/*[exemplarIsolate]=*/NULL,/*[isComplete]=*/ 'CG' ,/*[molecule]=*/ 'dsDNA' </v>
      </c>
      <c r="BB1469" s="60" t="str">
        <f t="shared" si="152"/>
        <v xml:space="preserve">,/*[change]=*/ 'Create new; assign as type species' ,/*[rank]=*/ 'species' </v>
      </c>
    </row>
    <row r="1470" spans="1:54" x14ac:dyDescent="0.2">
      <c r="A14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0" s="14">
        <v>1461</v>
      </c>
      <c r="D1470" s="16" t="s">
        <v>5219</v>
      </c>
      <c r="E1470" s="14" t="s">
        <v>5874</v>
      </c>
      <c r="F1470" s="16" t="s">
        <v>5546</v>
      </c>
      <c r="G1470" s="24"/>
      <c r="H1470" s="24"/>
      <c r="I1470" s="24"/>
      <c r="J1470" s="24"/>
      <c r="K1470" s="24"/>
      <c r="L1470" s="24"/>
      <c r="M1470" s="24"/>
      <c r="N1470" s="24"/>
      <c r="O1470" s="24"/>
      <c r="P1470" s="24"/>
      <c r="Q1470" s="24"/>
      <c r="R1470" s="36"/>
      <c r="S1470" s="24"/>
      <c r="T1470" s="24"/>
      <c r="U1470" s="24"/>
      <c r="V1470" s="24"/>
      <c r="X1470" s="6"/>
      <c r="Y1470" s="6"/>
      <c r="Z1470" s="6"/>
      <c r="AA1470" s="6"/>
      <c r="AB1470" s="6"/>
      <c r="AC1470" s="6"/>
      <c r="AD1470" s="6"/>
      <c r="AE1470" s="6"/>
      <c r="AF1470" s="6" t="s">
        <v>247</v>
      </c>
      <c r="AG1470" s="6"/>
      <c r="AH1470" s="6" t="s">
        <v>4010</v>
      </c>
      <c r="AI1470" s="6"/>
      <c r="AJ1470" s="6" t="s">
        <v>4094</v>
      </c>
      <c r="AK1470" s="6"/>
      <c r="AL1470" s="6" t="s">
        <v>4098</v>
      </c>
      <c r="AM1470" s="5">
        <v>0</v>
      </c>
      <c r="AN1470" s="12" t="s">
        <v>4099</v>
      </c>
      <c r="AO1470" s="10" t="s">
        <v>4100</v>
      </c>
      <c r="AP1470" s="10"/>
      <c r="AQ1470" s="10"/>
      <c r="AR1470" s="10" t="s">
        <v>8</v>
      </c>
      <c r="AS1470" s="10" t="s">
        <v>22</v>
      </c>
      <c r="AT1470" s="10" t="s">
        <v>10</v>
      </c>
      <c r="AU1470" s="10" t="s">
        <v>11</v>
      </c>
      <c r="AV1470" s="10"/>
      <c r="AW1470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'Bonnellvirus' ,/*[subgenus]=*/NULL,/*[species]=*/ 'Escherichia virus Lidtsur' ,/*[isType]=*/ '0' ,/*[exemplarAccessions]=*/ 'MK629528' ,/*[exemplarName]=*/ 'Escherichia phage_Lidtsur'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70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0" s="60" t="str">
        <f t="shared" ca="1" si="149"/>
        <v>/*[filename]=*/ 'ICTV MSL Release 35 2019 Changes.2.col_mapped.SQLinsert.xlsx' ,/*[sort]=*/ '1461'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0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0" s="60" t="str">
        <f t="shared" si="151"/>
        <v xml:space="preserve">,/*[subclass]=*/NULL,/*[order]=*/ 'Caudovirales' ,/*[suborder]=*/NULL,/*[family]=*/ 'Autographiviridae' ,/*[subfamily]=*/NULL,/*[genus]=*/ 'Bonnellvirus' ,/*[subgenus]=*/NULL,/*[species]=*/ 'Escherichia virus Lidtsur' ,/*[isType]=*/ '0' ,/*[exemplarAccessions]=*/ 'MK629528' ,/*[exemplarName]=*/ 'Escherichia phage_Lidtsur' ,/*[abbrev]=*/NULL,/*[exemplarIsolate]=*/NULL,/*[isComplete]=*/ 'CG' ,/*[molecule]=*/ 'dsDNA' </v>
      </c>
      <c r="BB1470" s="60" t="str">
        <f t="shared" si="152"/>
        <v xml:space="preserve">,/*[change]=*/ 'Create new' ,/*[rank]=*/ 'species' </v>
      </c>
    </row>
    <row r="1471" spans="1:54" x14ac:dyDescent="0.2">
      <c r="A14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1" s="14">
        <v>1462</v>
      </c>
      <c r="D1471" s="16" t="s">
        <v>5219</v>
      </c>
      <c r="E1471" s="14" t="s">
        <v>5874</v>
      </c>
      <c r="F1471" s="16" t="s">
        <v>5546</v>
      </c>
      <c r="G1471" s="24"/>
      <c r="H1471" s="24"/>
      <c r="I1471" s="24"/>
      <c r="J1471" s="24"/>
      <c r="K1471" s="24"/>
      <c r="L1471" s="24"/>
      <c r="M1471" s="24"/>
      <c r="N1471" s="24"/>
      <c r="O1471" s="24"/>
      <c r="P1471" s="24"/>
      <c r="Q1471" s="24"/>
      <c r="R1471" s="36"/>
      <c r="S1471" s="24"/>
      <c r="T1471" s="24"/>
      <c r="U1471" s="24"/>
      <c r="V1471" s="24"/>
      <c r="X1471" s="6"/>
      <c r="Y1471" s="6"/>
      <c r="Z1471" s="6"/>
      <c r="AA1471" s="6"/>
      <c r="AB1471" s="6"/>
      <c r="AC1471" s="6"/>
      <c r="AD1471" s="6"/>
      <c r="AE1471" s="6"/>
      <c r="AF1471" s="6" t="s">
        <v>247</v>
      </c>
      <c r="AG1471" s="6"/>
      <c r="AH1471" s="6" t="s">
        <v>4010</v>
      </c>
      <c r="AI1471" s="6"/>
      <c r="AJ1471" s="6" t="s">
        <v>4101</v>
      </c>
      <c r="AK1471" s="6"/>
      <c r="AL1471" s="6"/>
      <c r="AM1471" s="6"/>
      <c r="AN1471" s="12"/>
      <c r="AO1471" s="10"/>
      <c r="AP1471" s="10"/>
      <c r="AQ1471" s="10"/>
      <c r="AR1471" s="10"/>
      <c r="AS1471" s="10"/>
      <c r="AT1471" s="10" t="s">
        <v>10</v>
      </c>
      <c r="AU1471" s="10" t="s">
        <v>13</v>
      </c>
      <c r="AV1471" s="10"/>
      <c r="AW1471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'Pelagivirus'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71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1" s="60" t="str">
        <f t="shared" ca="1" si="149"/>
        <v>/*[filename]=*/ 'ICTV MSL Release 35 2019 Changes.2.col_mapped.SQLinsert.xlsx' ,/*[sort]=*/ '1462'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1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1" s="60" t="str">
        <f t="shared" si="151"/>
        <v>,/*[subclass]=*/NULL,/*[order]=*/ 'Caudovirales' ,/*[suborder]=*/NULL,/*[family]=*/ 'Autographiviridae' ,/*[subfamily]=*/NULL,/*[genus]=*/ 'Pelagivirus' ,/*[subgenus]=*/NULL,/*[species]=*/NULL,/*[isType]=*/NULL,/*[exemplarAccessions]=*/NULL,/*[exemplarName]=*/NULL,/*[abbrev]=*/NULL,/*[exemplarIsolate]=*/NULL,/*[isComplete]=*/NULL,/*[molecule]=*/NULL</v>
      </c>
      <c r="BB1471" s="60" t="str">
        <f t="shared" si="152"/>
        <v xml:space="preserve">,/*[change]=*/ 'Create new' ,/*[rank]=*/ 'genus' </v>
      </c>
    </row>
    <row r="1472" spans="1:54" x14ac:dyDescent="0.2">
      <c r="A14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2" s="14">
        <v>1463</v>
      </c>
      <c r="D1472" s="16" t="s">
        <v>5219</v>
      </c>
      <c r="E1472" s="14" t="s">
        <v>5874</v>
      </c>
      <c r="F1472" s="16" t="s">
        <v>5546</v>
      </c>
      <c r="G1472" s="24"/>
      <c r="H1472" s="24"/>
      <c r="I1472" s="24"/>
      <c r="J1472" s="24"/>
      <c r="K1472" s="24"/>
      <c r="L1472" s="24"/>
      <c r="M1472" s="24"/>
      <c r="N1472" s="24"/>
      <c r="O1472" s="24"/>
      <c r="P1472" s="24"/>
      <c r="Q1472" s="24"/>
      <c r="R1472" s="36"/>
      <c r="S1472" s="24"/>
      <c r="T1472" s="24"/>
      <c r="U1472" s="24"/>
      <c r="V1472" s="24"/>
      <c r="X1472" s="6"/>
      <c r="Y1472" s="6"/>
      <c r="Z1472" s="6"/>
      <c r="AA1472" s="6"/>
      <c r="AB1472" s="6"/>
      <c r="AC1472" s="6"/>
      <c r="AD1472" s="6"/>
      <c r="AE1472" s="6"/>
      <c r="AF1472" s="6" t="s">
        <v>247</v>
      </c>
      <c r="AG1472" s="6"/>
      <c r="AH1472" s="6" t="s">
        <v>4010</v>
      </c>
      <c r="AI1472" s="6"/>
      <c r="AJ1472" s="6" t="s">
        <v>4101</v>
      </c>
      <c r="AK1472" s="6"/>
      <c r="AL1472" s="6" t="s">
        <v>4102</v>
      </c>
      <c r="AM1472" s="5">
        <v>1</v>
      </c>
      <c r="AN1472" s="12" t="s">
        <v>4103</v>
      </c>
      <c r="AO1472" s="10" t="s">
        <v>4104</v>
      </c>
      <c r="AP1472" s="10"/>
      <c r="AQ1472" s="10"/>
      <c r="AR1472" s="10" t="s">
        <v>8</v>
      </c>
      <c r="AS1472" s="10" t="s">
        <v>22</v>
      </c>
      <c r="AT1472" s="10" t="s">
        <v>19</v>
      </c>
      <c r="AU1472" s="10" t="s">
        <v>11</v>
      </c>
      <c r="AV1472" s="10"/>
      <c r="AW1472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'Pelagivirus' ,/*[subgenus]=*/NULL,/*[species]=*/ 'Pelagibacter virus HTVC019P' ,/*[isType]=*/ '1' ,/*[exemplarAccessions]=*/ 'KC465901' ,/*[exemplarName]=*/ 'Pelagibacter phage HTVC019P'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72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2" s="60" t="str">
        <f t="shared" ca="1" si="149"/>
        <v>/*[filename]=*/ 'ICTV MSL Release 35 2019 Changes.2.col_mapped.SQLinsert.xlsx' ,/*[sort]=*/ '1463'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2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2" s="60" t="str">
        <f t="shared" si="151"/>
        <v xml:space="preserve">,/*[subclass]=*/NULL,/*[order]=*/ 'Caudovirales' ,/*[suborder]=*/NULL,/*[family]=*/ 'Autographiviridae' ,/*[subfamily]=*/NULL,/*[genus]=*/ 'Pelagivirus' ,/*[subgenus]=*/NULL,/*[species]=*/ 'Pelagibacter virus HTVC019P' ,/*[isType]=*/ '1' ,/*[exemplarAccessions]=*/ 'KC465901' ,/*[exemplarName]=*/ 'Pelagibacter phage HTVC019P' ,/*[abbrev]=*/NULL,/*[exemplarIsolate]=*/NULL,/*[isComplete]=*/ 'CG' ,/*[molecule]=*/ 'dsDNA' </v>
      </c>
      <c r="BB1472" s="60" t="str">
        <f t="shared" si="152"/>
        <v xml:space="preserve">,/*[change]=*/ 'Create new; assign as type species' ,/*[rank]=*/ 'species' </v>
      </c>
    </row>
    <row r="1473" spans="1:54" x14ac:dyDescent="0.2">
      <c r="A14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3" s="14">
        <v>1464</v>
      </c>
      <c r="D1473" s="16" t="s">
        <v>5219</v>
      </c>
      <c r="E1473" s="14" t="s">
        <v>5874</v>
      </c>
      <c r="F1473" s="16" t="s">
        <v>5546</v>
      </c>
      <c r="G1473" s="24"/>
      <c r="H1473" s="24"/>
      <c r="I1473" s="24"/>
      <c r="J1473" s="24"/>
      <c r="K1473" s="24"/>
      <c r="L1473" s="24"/>
      <c r="M1473" s="24"/>
      <c r="N1473" s="24"/>
      <c r="O1473" s="24"/>
      <c r="P1473" s="24"/>
      <c r="Q1473" s="24"/>
      <c r="R1473" s="24"/>
      <c r="S1473" s="24"/>
      <c r="T1473" s="24"/>
      <c r="U1473" s="24"/>
      <c r="V1473" s="24"/>
      <c r="X1473" s="6"/>
      <c r="Y1473" s="6"/>
      <c r="Z1473" s="6"/>
      <c r="AA1473" s="6"/>
      <c r="AB1473" s="6"/>
      <c r="AC1473" s="6"/>
      <c r="AD1473" s="6"/>
      <c r="AE1473" s="6"/>
      <c r="AF1473" s="6" t="s">
        <v>247</v>
      </c>
      <c r="AG1473" s="6"/>
      <c r="AH1473" s="6" t="s">
        <v>4010</v>
      </c>
      <c r="AI1473" s="6"/>
      <c r="AJ1473" s="6" t="s">
        <v>4101</v>
      </c>
      <c r="AK1473" s="6"/>
      <c r="AL1473" s="6" t="s">
        <v>4105</v>
      </c>
      <c r="AM1473" s="5">
        <v>0</v>
      </c>
      <c r="AN1473" s="10" t="s">
        <v>4106</v>
      </c>
      <c r="AO1473" s="10" t="s">
        <v>4107</v>
      </c>
      <c r="AP1473" s="10"/>
      <c r="AQ1473" s="10"/>
      <c r="AR1473" s="10" t="s">
        <v>8</v>
      </c>
      <c r="AS1473" s="10" t="s">
        <v>22</v>
      </c>
      <c r="AT1473" s="10" t="s">
        <v>10</v>
      </c>
      <c r="AU1473" s="10" t="s">
        <v>11</v>
      </c>
      <c r="AV1473" s="10"/>
      <c r="AW1473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'Pelagivirus' ,/*[subgenus]=*/NULL,/*[species]=*/ 'Pelagivirus S35C6' ,/*[isType]=*/ '0' ,/*[exemplarAccessions]=*/ 'AP013542' ,/*[exemplarName]=*/ 'Uncultured Mediterranean phage  uvMED-CGR-U-MedDCM-OCT-S35-C6'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73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3" s="60" t="str">
        <f t="shared" ca="1" si="149"/>
        <v>/*[filename]=*/ 'ICTV MSL Release 35 2019 Changes.2.col_mapped.SQLinsert.xlsx' ,/*[sort]=*/ '1464'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3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3" s="60" t="str">
        <f t="shared" si="151"/>
        <v xml:space="preserve">,/*[subclass]=*/NULL,/*[order]=*/ 'Caudovirales' ,/*[suborder]=*/NULL,/*[family]=*/ 'Autographiviridae' ,/*[subfamily]=*/NULL,/*[genus]=*/ 'Pelagivirus' ,/*[subgenus]=*/NULL,/*[species]=*/ 'Pelagivirus S35C6' ,/*[isType]=*/ '0' ,/*[exemplarAccessions]=*/ 'AP013542' ,/*[exemplarName]=*/ 'Uncultured Mediterranean phage  uvMED-CGR-U-MedDCM-OCT-S35-C6' ,/*[abbrev]=*/NULL,/*[exemplarIsolate]=*/NULL,/*[isComplete]=*/ 'CG' ,/*[molecule]=*/ 'dsDNA' </v>
      </c>
      <c r="BB1473" s="60" t="str">
        <f t="shared" si="152"/>
        <v xml:space="preserve">,/*[change]=*/ 'Create new' ,/*[rank]=*/ 'species' </v>
      </c>
    </row>
    <row r="1474" spans="1:54" x14ac:dyDescent="0.2">
      <c r="A14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4" s="14">
        <v>1465</v>
      </c>
      <c r="D1474" s="16" t="s">
        <v>5219</v>
      </c>
      <c r="E1474" s="14" t="s">
        <v>5874</v>
      </c>
      <c r="F1474" s="16" t="s">
        <v>5546</v>
      </c>
      <c r="G1474" s="24"/>
      <c r="H1474" s="24"/>
      <c r="I1474" s="24"/>
      <c r="J1474" s="24"/>
      <c r="K1474" s="24"/>
      <c r="L1474" s="24"/>
      <c r="M1474" s="24"/>
      <c r="N1474" s="24"/>
      <c r="O1474" s="24"/>
      <c r="P1474" s="24"/>
      <c r="Q1474" s="24"/>
      <c r="R1474" s="24"/>
      <c r="S1474" s="24"/>
      <c r="T1474" s="24"/>
      <c r="U1474" s="24"/>
      <c r="V1474" s="24"/>
      <c r="X1474" s="6"/>
      <c r="Y1474" s="6"/>
      <c r="Z1474" s="6"/>
      <c r="AA1474" s="6"/>
      <c r="AB1474" s="6"/>
      <c r="AC1474" s="6"/>
      <c r="AD1474" s="6"/>
      <c r="AE1474" s="6"/>
      <c r="AF1474" s="6" t="s">
        <v>247</v>
      </c>
      <c r="AG1474" s="6"/>
      <c r="AH1474" s="6" t="s">
        <v>4010</v>
      </c>
      <c r="AI1474" s="6"/>
      <c r="AJ1474" s="6" t="s">
        <v>4108</v>
      </c>
      <c r="AK1474" s="6"/>
      <c r="AL1474" s="6"/>
      <c r="AM1474" s="6"/>
      <c r="AN1474" s="10"/>
      <c r="AO1474" s="10"/>
      <c r="AP1474" s="10"/>
      <c r="AQ1474" s="10"/>
      <c r="AR1474" s="10"/>
      <c r="AS1474" s="10"/>
      <c r="AT1474" s="10" t="s">
        <v>10</v>
      </c>
      <c r="AU1474" s="10" t="s">
        <v>13</v>
      </c>
      <c r="AV1474" s="10"/>
      <c r="AW1474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'Aegirvirus'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74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4" s="60" t="str">
        <f t="shared" ca="1" si="149"/>
        <v>/*[filename]=*/ 'ICTV MSL Release 35 2019 Changes.2.col_mapped.SQLinsert.xlsx' ,/*[sort]=*/ '1465'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4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4" s="60" t="str">
        <f t="shared" si="151"/>
        <v>,/*[subclass]=*/NULL,/*[order]=*/ 'Caudovirales' ,/*[suborder]=*/NULL,/*[family]=*/ 'Autographiviridae' ,/*[subfamily]=*/NULL,/*[genus]=*/ 'Aegirvirus' ,/*[subgenus]=*/NULL,/*[species]=*/NULL,/*[isType]=*/NULL,/*[exemplarAccessions]=*/NULL,/*[exemplarName]=*/NULL,/*[abbrev]=*/NULL,/*[exemplarIsolate]=*/NULL,/*[isComplete]=*/NULL,/*[molecule]=*/NULL</v>
      </c>
      <c r="BB1474" s="60" t="str">
        <f t="shared" si="152"/>
        <v xml:space="preserve">,/*[change]=*/ 'Create new' ,/*[rank]=*/ 'genus' </v>
      </c>
    </row>
    <row r="1475" spans="1:54" x14ac:dyDescent="0.2">
      <c r="A14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5" s="14">
        <v>1466</v>
      </c>
      <c r="D1475" s="16" t="s">
        <v>5219</v>
      </c>
      <c r="E1475" s="14" t="s">
        <v>5874</v>
      </c>
      <c r="F1475" s="16" t="s">
        <v>5546</v>
      </c>
      <c r="G1475" s="24"/>
      <c r="H1475" s="24"/>
      <c r="I1475" s="24"/>
      <c r="J1475" s="24"/>
      <c r="K1475" s="24"/>
      <c r="L1475" s="24"/>
      <c r="M1475" s="24"/>
      <c r="N1475" s="24"/>
      <c r="O1475" s="24"/>
      <c r="P1475" s="24"/>
      <c r="Q1475" s="24"/>
      <c r="R1475" s="36"/>
      <c r="S1475" s="24"/>
      <c r="T1475" s="24"/>
      <c r="U1475" s="24"/>
      <c r="V1475" s="24"/>
      <c r="X1475" s="6"/>
      <c r="Y1475" s="6"/>
      <c r="Z1475" s="6"/>
      <c r="AA1475" s="6"/>
      <c r="AB1475" s="6"/>
      <c r="AC1475" s="6"/>
      <c r="AD1475" s="6"/>
      <c r="AE1475" s="6"/>
      <c r="AF1475" s="6" t="s">
        <v>247</v>
      </c>
      <c r="AG1475" s="6"/>
      <c r="AH1475" s="6" t="s">
        <v>4010</v>
      </c>
      <c r="AI1475" s="6"/>
      <c r="AJ1475" s="6" t="s">
        <v>4108</v>
      </c>
      <c r="AK1475" s="6"/>
      <c r="AL1475" s="6" t="s">
        <v>4109</v>
      </c>
      <c r="AM1475" s="5">
        <v>1</v>
      </c>
      <c r="AN1475" s="12" t="s">
        <v>4110</v>
      </c>
      <c r="AO1475" s="10" t="s">
        <v>4111</v>
      </c>
      <c r="AP1475" s="10"/>
      <c r="AQ1475" s="10"/>
      <c r="AR1475" s="10" t="s">
        <v>8</v>
      </c>
      <c r="AS1475" s="10" t="s">
        <v>22</v>
      </c>
      <c r="AT1475" s="10" t="s">
        <v>19</v>
      </c>
      <c r="AU1475" s="10" t="s">
        <v>11</v>
      </c>
      <c r="AV1475" s="10"/>
      <c r="AW1475" s="60" t="str">
        <f t="shared" ca="1" si="14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'Aegirvirus' ,/*[subgenus]=*/NULL,/*[species]=*/ 'Synechococcus virus SCBP42' ,/*[isType]=*/ '1' ,/*[exemplarAccessions]=*/ 'KC310805' ,/*[exemplarName]=*/ 'Synechococcus phage S-CBP42'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75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5" s="60" t="str">
        <f t="shared" ca="1" si="149"/>
        <v>/*[filename]=*/ 'ICTV MSL Release 35 2019 Changes.2.col_mapped.SQLinsert.xlsx' ,/*[sort]=*/ '1466'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5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5" s="60" t="str">
        <f t="shared" si="151"/>
        <v xml:space="preserve">,/*[subclass]=*/NULL,/*[order]=*/ 'Caudovirales' ,/*[suborder]=*/NULL,/*[family]=*/ 'Autographiviridae' ,/*[subfamily]=*/NULL,/*[genus]=*/ 'Aegirvirus' ,/*[subgenus]=*/NULL,/*[species]=*/ 'Synechococcus virus SCBP42' ,/*[isType]=*/ '1' ,/*[exemplarAccessions]=*/ 'KC310805' ,/*[exemplarName]=*/ 'Synechococcus phage S-CBP42' ,/*[abbrev]=*/NULL,/*[exemplarIsolate]=*/NULL,/*[isComplete]=*/ 'CG' ,/*[molecule]=*/ 'dsDNA' </v>
      </c>
      <c r="BB1475" s="60" t="str">
        <f t="shared" si="152"/>
        <v xml:space="preserve">,/*[change]=*/ 'Create new; assign as type species' ,/*[rank]=*/ 'species' </v>
      </c>
    </row>
    <row r="1476" spans="1:54" x14ac:dyDescent="0.2">
      <c r="A14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6" s="14">
        <v>1467</v>
      </c>
      <c r="D1476" s="16" t="s">
        <v>5219</v>
      </c>
      <c r="E1476" s="14" t="s">
        <v>5874</v>
      </c>
      <c r="F1476" s="16" t="s">
        <v>5546</v>
      </c>
      <c r="G1476" s="24"/>
      <c r="H1476" s="24"/>
      <c r="I1476" s="24"/>
      <c r="J1476" s="24"/>
      <c r="K1476" s="24"/>
      <c r="L1476" s="24"/>
      <c r="M1476" s="24"/>
      <c r="N1476" s="24"/>
      <c r="O1476" s="24"/>
      <c r="P1476" s="24"/>
      <c r="Q1476" s="24"/>
      <c r="R1476" s="36"/>
      <c r="S1476" s="24"/>
      <c r="T1476" s="24"/>
      <c r="U1476" s="24"/>
      <c r="V1476" s="24"/>
      <c r="X1476" s="6"/>
      <c r="Y1476" s="6"/>
      <c r="Z1476" s="6"/>
      <c r="AA1476" s="6"/>
      <c r="AB1476" s="6"/>
      <c r="AC1476" s="6"/>
      <c r="AD1476" s="6"/>
      <c r="AE1476" s="6"/>
      <c r="AF1476" s="6" t="s">
        <v>247</v>
      </c>
      <c r="AG1476" s="6"/>
      <c r="AH1476" s="6" t="s">
        <v>4010</v>
      </c>
      <c r="AI1476" s="6"/>
      <c r="AJ1476" s="6" t="s">
        <v>4112</v>
      </c>
      <c r="AK1476" s="6"/>
      <c r="AL1476" s="6"/>
      <c r="AM1476" s="6"/>
      <c r="AN1476" s="12"/>
      <c r="AO1476" s="10"/>
      <c r="AP1476" s="10"/>
      <c r="AQ1476" s="10"/>
      <c r="AR1476" s="10"/>
      <c r="AS1476" s="10"/>
      <c r="AT1476" s="10" t="s">
        <v>10</v>
      </c>
      <c r="AU1476" s="10" t="s">
        <v>13</v>
      </c>
      <c r="AV1476" s="10"/>
      <c r="AW1476" s="60" t="str">
        <f t="shared" ref="AW1476:AW1539" ca="1" si="153">CLEAN(
CONCATENATE(
"insert into [",MID(AW$1,4,100),"] (",
      AX1476,
      "/* "",[_comments]"" */ ",
") values (",
AY1476,AZ1476,BA1476,BB1476,
CONCATENATE("/*,_comment='loaded from ",SUBSTITUTE(CELL("filename",AX1475),"'","''"),"'*/"),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'Tiamatvirus'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76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6" s="60" t="str">
        <f t="shared" ca="1" si="149"/>
        <v>/*[filename]=*/ 'ICTV MSL Release 35 2019 Changes.2.col_mapped.SQLinsert.xlsx' ,/*[sort]=*/ '1467'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6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6" s="60" t="str">
        <f t="shared" si="151"/>
        <v>,/*[subclass]=*/NULL,/*[order]=*/ 'Caudovirales' ,/*[suborder]=*/NULL,/*[family]=*/ 'Autographiviridae' ,/*[subfamily]=*/NULL,/*[genus]=*/ 'Tiamatvirus' ,/*[subgenus]=*/NULL,/*[species]=*/NULL,/*[isType]=*/NULL,/*[exemplarAccessions]=*/NULL,/*[exemplarName]=*/NULL,/*[abbrev]=*/NULL,/*[exemplarIsolate]=*/NULL,/*[isComplete]=*/NULL,/*[molecule]=*/NULL</v>
      </c>
      <c r="BB1476" s="60" t="str">
        <f t="shared" si="152"/>
        <v xml:space="preserve">,/*[change]=*/ 'Create new' ,/*[rank]=*/ 'genus' </v>
      </c>
    </row>
    <row r="1477" spans="1:54" x14ac:dyDescent="0.2">
      <c r="A14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7" s="14">
        <v>1468</v>
      </c>
      <c r="D1477" s="16" t="s">
        <v>5219</v>
      </c>
      <c r="E1477" s="14" t="s">
        <v>5874</v>
      </c>
      <c r="F1477" s="16" t="s">
        <v>5546</v>
      </c>
      <c r="G1477" s="24"/>
      <c r="H1477" s="24"/>
      <c r="I1477" s="24"/>
      <c r="J1477" s="24"/>
      <c r="K1477" s="24"/>
      <c r="L1477" s="24"/>
      <c r="M1477" s="24"/>
      <c r="N1477" s="24"/>
      <c r="O1477" s="24" t="s">
        <v>247</v>
      </c>
      <c r="P1477" s="24"/>
      <c r="Q1477" s="24" t="s">
        <v>2597</v>
      </c>
      <c r="R1477" s="36" t="s">
        <v>4113</v>
      </c>
      <c r="S1477" s="24"/>
      <c r="T1477" s="24"/>
      <c r="U1477" s="24" t="s">
        <v>4114</v>
      </c>
      <c r="V1477" s="24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  <c r="AK1477" s="6"/>
      <c r="AL1477" s="6"/>
      <c r="AM1477" s="6"/>
      <c r="AN1477" s="12"/>
      <c r="AO1477" s="10"/>
      <c r="AP1477" s="10"/>
      <c r="AQ1477" s="10"/>
      <c r="AR1477" s="10"/>
      <c r="AS1477" s="10"/>
      <c r="AT1477" s="10" t="s">
        <v>28</v>
      </c>
      <c r="AU1477" s="10" t="s">
        <v>11</v>
      </c>
      <c r="AV1477" s="10"/>
      <c r="AW1477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,/*[srcGenus]=*/NULL,/*[srcSubgenus]=*/NULL,/*[srcSpecies]=*/ 'Prochlorococcus virus PSSP7'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477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7" s="60" t="str">
        <f t="shared" ca="1" si="149"/>
        <v xml:space="preserve">/*[filename]=*/ 'ICTV MSL Release 35 2019 Changes.2.col_mapped.SQLinsert.xlsx' ,/*[sort]=*/ '1468'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77" s="60" t="str">
        <f t="shared" si="150"/>
        <v>,/*[srcSubOrder]=*/NULL,/*[srcFamily]=*/ 'Podoviridae' ,/*[srcSubFamily]=*/ 'Autographivirinae' ,/*[srcGenus]=*/NULL,/*[srcSubgenus]=*/NULL,/*[srcSpecies]=*/ 'Prochlorococcus virus PSSP7' ,/*[srcIstype]=*/NULL,/*[empty1]=*/NULL,/*[realm]=*/NULL,/*[subrealm]=*/NULL,/*[kingdom]=*/NULL,/*[subkingdom]=*/NULL,/*[phylum]=*/NULL,/*[Subphylum]=*/NULL,/*[class]=*/NULL</v>
      </c>
      <c r="BA1477" s="60" t="str">
        <f t="shared" si="15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477" s="60" t="str">
        <f t="shared" si="152"/>
        <v xml:space="preserve">,/*[change]=*/ 'Abolish' ,/*[rank]=*/ 'species' </v>
      </c>
    </row>
    <row r="1478" spans="1:54" x14ac:dyDescent="0.2">
      <c r="A14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8" s="14">
        <v>1469</v>
      </c>
      <c r="D1478" s="16" t="s">
        <v>5219</v>
      </c>
      <c r="E1478" s="14" t="s">
        <v>5874</v>
      </c>
      <c r="F1478" s="16" t="s">
        <v>5546</v>
      </c>
      <c r="G1478" s="24"/>
      <c r="H1478" s="24"/>
      <c r="I1478" s="24"/>
      <c r="J1478" s="24"/>
      <c r="K1478" s="24"/>
      <c r="L1478" s="24"/>
      <c r="M1478" s="24"/>
      <c r="N1478" s="24"/>
      <c r="O1478" s="24"/>
      <c r="P1478" s="24"/>
      <c r="Q1478" s="24"/>
      <c r="R1478" s="36"/>
      <c r="S1478" s="24"/>
      <c r="T1478" s="24"/>
      <c r="U1478" s="24"/>
      <c r="V1478" s="24"/>
      <c r="X1478" s="6"/>
      <c r="Y1478" s="6"/>
      <c r="Z1478" s="6"/>
      <c r="AA1478" s="6"/>
      <c r="AB1478" s="6"/>
      <c r="AC1478" s="6"/>
      <c r="AD1478" s="6"/>
      <c r="AE1478" s="6"/>
      <c r="AF1478" s="6" t="s">
        <v>247</v>
      </c>
      <c r="AG1478" s="6"/>
      <c r="AH1478" s="6" t="s">
        <v>4010</v>
      </c>
      <c r="AI1478" s="6"/>
      <c r="AJ1478" s="6" t="s">
        <v>4112</v>
      </c>
      <c r="AK1478" s="6"/>
      <c r="AL1478" s="6" t="s">
        <v>4114</v>
      </c>
      <c r="AM1478" s="5">
        <v>1</v>
      </c>
      <c r="AN1478" s="12" t="s">
        <v>4115</v>
      </c>
      <c r="AO1478" s="10" t="s">
        <v>4116</v>
      </c>
      <c r="AP1478" s="10"/>
      <c r="AQ1478" s="10"/>
      <c r="AR1478" s="10" t="s">
        <v>8</v>
      </c>
      <c r="AS1478" s="10" t="s">
        <v>22</v>
      </c>
      <c r="AT1478" s="10" t="s">
        <v>19</v>
      </c>
      <c r="AU1478" s="10" t="s">
        <v>11</v>
      </c>
      <c r="AV1478" s="10"/>
      <c r="AW1478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'Tiamatvirus' ,/*[subgenus]=*/NULL,/*[species]=*/ 'Prochlorococcus virus PSSP7' ,/*[isType]=*/ '1' ,/*[exemplarAccessions]=*/ 'AY939843' ,/*[exemplarName]=*/ 'Prochlorococcus phage P-SSP7'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78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8" s="60" t="str">
        <f t="shared" ca="1" si="149"/>
        <v>/*[filename]=*/ 'ICTV MSL Release 35 2019 Changes.2.col_mapped.SQLinsert.xlsx' ,/*[sort]=*/ '1469'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8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8" s="60" t="str">
        <f t="shared" si="151"/>
        <v xml:space="preserve">,/*[subclass]=*/NULL,/*[order]=*/ 'Caudovirales' ,/*[suborder]=*/NULL,/*[family]=*/ 'Autographiviridae' ,/*[subfamily]=*/NULL,/*[genus]=*/ 'Tiamatvirus' ,/*[subgenus]=*/NULL,/*[species]=*/ 'Prochlorococcus virus PSSP7' ,/*[isType]=*/ '1' ,/*[exemplarAccessions]=*/ 'AY939843' ,/*[exemplarName]=*/ 'Prochlorococcus phage P-SSP7' ,/*[abbrev]=*/NULL,/*[exemplarIsolate]=*/NULL,/*[isComplete]=*/ 'CG' ,/*[molecule]=*/ 'dsDNA' </v>
      </c>
      <c r="BB1478" s="60" t="str">
        <f t="shared" si="152"/>
        <v xml:space="preserve">,/*[change]=*/ 'Create new; assign as type species' ,/*[rank]=*/ 'species' </v>
      </c>
    </row>
    <row r="1479" spans="1:54" x14ac:dyDescent="0.2">
      <c r="A14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9" s="14">
        <v>1470</v>
      </c>
      <c r="D1479" s="16" t="s">
        <v>5219</v>
      </c>
      <c r="E1479" s="14" t="s">
        <v>5874</v>
      </c>
      <c r="F1479" s="16" t="s">
        <v>5546</v>
      </c>
      <c r="G1479" s="24"/>
      <c r="H1479" s="24"/>
      <c r="I1479" s="24"/>
      <c r="J1479" s="24"/>
      <c r="K1479" s="24"/>
      <c r="L1479" s="24"/>
      <c r="M1479" s="24"/>
      <c r="N1479" s="24"/>
      <c r="O1479" s="24" t="s">
        <v>247</v>
      </c>
      <c r="P1479" s="24"/>
      <c r="Q1479" s="24" t="s">
        <v>2597</v>
      </c>
      <c r="R1479" s="36"/>
      <c r="S1479" s="24" t="s">
        <v>4117</v>
      </c>
      <c r="T1479" s="24"/>
      <c r="U1479" s="24"/>
      <c r="V1479" s="24"/>
      <c r="X1479" s="6"/>
      <c r="Y1479" s="6"/>
      <c r="Z1479" s="6"/>
      <c r="AA1479" s="6"/>
      <c r="AB1479" s="6"/>
      <c r="AC1479" s="6"/>
      <c r="AD1479" s="6"/>
      <c r="AE1479" s="6"/>
      <c r="AF1479" s="6" t="s">
        <v>247</v>
      </c>
      <c r="AG1479" s="6"/>
      <c r="AH1479" s="6" t="s">
        <v>4010</v>
      </c>
      <c r="AI1479" s="6"/>
      <c r="AJ1479" s="6" t="s">
        <v>4117</v>
      </c>
      <c r="AK1479" s="6"/>
      <c r="AL1479" s="6"/>
      <c r="AM1479" s="6"/>
      <c r="AN1479" s="10"/>
      <c r="AO1479" s="10"/>
      <c r="AP1479" s="10"/>
      <c r="AQ1479" s="10"/>
      <c r="AR1479" s="10"/>
      <c r="AS1479" s="10"/>
      <c r="AT1479" s="10" t="s">
        <v>32</v>
      </c>
      <c r="AU1479" s="10" t="s">
        <v>13</v>
      </c>
      <c r="AV1479" s="10"/>
      <c r="AW1479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'Aqualcavirus'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'Aqualcavirus'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79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9" s="60" t="str">
        <f t="shared" ca="1" si="149"/>
        <v xml:space="preserve">/*[filename]=*/ 'ICTV MSL Release 35 2019 Changes.2.col_mapped.SQLinsert.xlsx' ,/*[sort]=*/ '1470'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79" s="60" t="str">
        <f t="shared" si="150"/>
        <v>,/*[srcSubOrder]=*/NULL,/*[srcFamily]=*/ 'Podoviridae' ,/*[srcSubFamily]=*/NULL,/*[srcGenus]=*/ 'Aqualcavirus' ,/*[srcSubgenus]=*/NULL,/*[srcSpecies]=*/NULL,/*[srcIstype]=*/NULL,/*[empty1]=*/NULL,/*[realm]=*/NULL,/*[subrealm]=*/NULL,/*[kingdom]=*/NULL,/*[subkingdom]=*/NULL,/*[phylum]=*/NULL,/*[Subphylum]=*/NULL,/*[class]=*/NULL</v>
      </c>
      <c r="BA1479" s="60" t="str">
        <f t="shared" si="151"/>
        <v>,/*[subclass]=*/NULL,/*[order]=*/ 'Caudovirales' ,/*[suborder]=*/NULL,/*[family]=*/ 'Autographiviridae' ,/*[subfamily]=*/NULL,/*[genus]=*/ 'Aqualcavirus' ,/*[subgenus]=*/NULL,/*[species]=*/NULL,/*[isType]=*/NULL,/*[exemplarAccessions]=*/NULL,/*[exemplarName]=*/NULL,/*[abbrev]=*/NULL,/*[exemplarIsolate]=*/NULL,/*[isComplete]=*/NULL,/*[molecule]=*/NULL</v>
      </c>
      <c r="BB1479" s="60" t="str">
        <f t="shared" si="152"/>
        <v xml:space="preserve">,/*[change]=*/ 'Move' ,/*[rank]=*/ 'genus' </v>
      </c>
    </row>
    <row r="1480" spans="1:54" x14ac:dyDescent="0.2">
      <c r="A14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0" s="14">
        <v>1471</v>
      </c>
      <c r="D1480" s="16" t="s">
        <v>5219</v>
      </c>
      <c r="E1480" s="14" t="s">
        <v>5874</v>
      </c>
      <c r="F1480" s="16" t="s">
        <v>5546</v>
      </c>
      <c r="G1480" s="24"/>
      <c r="H1480" s="24"/>
      <c r="I1480" s="24"/>
      <c r="J1480" s="24"/>
      <c r="K1480" s="24"/>
      <c r="L1480" s="24"/>
      <c r="M1480" s="24"/>
      <c r="N1480" s="24"/>
      <c r="O1480" s="24" t="s">
        <v>247</v>
      </c>
      <c r="P1480" s="24"/>
      <c r="Q1480" s="24" t="s">
        <v>2597</v>
      </c>
      <c r="R1480" s="36"/>
      <c r="S1480" s="24" t="s">
        <v>4118</v>
      </c>
      <c r="T1480" s="24"/>
      <c r="U1480" s="24"/>
      <c r="V1480" s="24"/>
      <c r="X1480" s="6"/>
      <c r="Y1480" s="6"/>
      <c r="Z1480" s="6"/>
      <c r="AA1480" s="6"/>
      <c r="AB1480" s="6"/>
      <c r="AC1480" s="6"/>
      <c r="AD1480" s="6"/>
      <c r="AE1480" s="6"/>
      <c r="AF1480" s="6" t="s">
        <v>247</v>
      </c>
      <c r="AG1480" s="6"/>
      <c r="AH1480" s="6" t="s">
        <v>4010</v>
      </c>
      <c r="AI1480" s="6"/>
      <c r="AJ1480" s="6" t="s">
        <v>4118</v>
      </c>
      <c r="AK1480" s="6"/>
      <c r="AL1480" s="6"/>
      <c r="AM1480" s="6"/>
      <c r="AN1480" s="10"/>
      <c r="AO1480" s="10"/>
      <c r="AP1480" s="10"/>
      <c r="AQ1480" s="10"/>
      <c r="AR1480" s="10"/>
      <c r="AS1480" s="10"/>
      <c r="AT1480" s="10" t="s">
        <v>32</v>
      </c>
      <c r="AU1480" s="10" t="s">
        <v>13</v>
      </c>
      <c r="AV1480" s="10"/>
      <c r="AW1480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'Bifseptvirus'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'Bifseptvirus'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0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0" s="60" t="str">
        <f t="shared" ca="1" si="149"/>
        <v xml:space="preserve">/*[filename]=*/ 'ICTV MSL Release 35 2019 Changes.2.col_mapped.SQLinsert.xlsx' ,/*[sort]=*/ '1471'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0" s="60" t="str">
        <f t="shared" si="150"/>
        <v>,/*[srcSubOrder]=*/NULL,/*[srcFamily]=*/ 'Podoviridae' ,/*[srcSubFamily]=*/NULL,/*[srcGenus]=*/ 'Bifseptvirus' ,/*[srcSubgenus]=*/NULL,/*[srcSpecies]=*/NULL,/*[srcIstype]=*/NULL,/*[empty1]=*/NULL,/*[realm]=*/NULL,/*[subrealm]=*/NULL,/*[kingdom]=*/NULL,/*[subkingdom]=*/NULL,/*[phylum]=*/NULL,/*[Subphylum]=*/NULL,/*[class]=*/NULL</v>
      </c>
      <c r="BA1480" s="60" t="str">
        <f t="shared" si="151"/>
        <v>,/*[subclass]=*/NULL,/*[order]=*/ 'Caudovirales' ,/*[suborder]=*/NULL,/*[family]=*/ 'Autographiviridae' ,/*[subfamily]=*/NULL,/*[genus]=*/ 'Bifseptvirus' ,/*[subgenus]=*/NULL,/*[species]=*/NULL,/*[isType]=*/NULL,/*[exemplarAccessions]=*/NULL,/*[exemplarName]=*/NULL,/*[abbrev]=*/NULL,/*[exemplarIsolate]=*/NULL,/*[isComplete]=*/NULL,/*[molecule]=*/NULL</v>
      </c>
      <c r="BB1480" s="60" t="str">
        <f t="shared" si="152"/>
        <v xml:space="preserve">,/*[change]=*/ 'Move' ,/*[rank]=*/ 'genus' </v>
      </c>
    </row>
    <row r="1481" spans="1:54" x14ac:dyDescent="0.2">
      <c r="A14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1" s="14">
        <v>1472</v>
      </c>
      <c r="D1481" s="16" t="s">
        <v>5219</v>
      </c>
      <c r="E1481" s="14" t="s">
        <v>5874</v>
      </c>
      <c r="F1481" s="16" t="s">
        <v>5546</v>
      </c>
      <c r="G1481" s="24"/>
      <c r="H1481" s="24"/>
      <c r="I1481" s="24"/>
      <c r="J1481" s="24"/>
      <c r="K1481" s="24"/>
      <c r="L1481" s="24"/>
      <c r="M1481" s="24"/>
      <c r="N1481" s="24"/>
      <c r="O1481" s="24"/>
      <c r="P1481" s="24"/>
      <c r="Q1481" s="24"/>
      <c r="R1481" s="36"/>
      <c r="S1481" s="24"/>
      <c r="T1481" s="24"/>
      <c r="U1481" s="24"/>
      <c r="V1481" s="24"/>
      <c r="X1481" s="6"/>
      <c r="Y1481" s="6"/>
      <c r="Z1481" s="6"/>
      <c r="AA1481" s="6"/>
      <c r="AB1481" s="6"/>
      <c r="AC1481" s="6"/>
      <c r="AD1481" s="6"/>
      <c r="AE1481" s="6"/>
      <c r="AF1481" s="6" t="s">
        <v>247</v>
      </c>
      <c r="AG1481" s="6"/>
      <c r="AH1481" s="6" t="s">
        <v>4010</v>
      </c>
      <c r="AI1481" s="6"/>
      <c r="AJ1481" s="6" t="s">
        <v>4119</v>
      </c>
      <c r="AK1481" s="6"/>
      <c r="AL1481" s="6"/>
      <c r="AM1481" s="6"/>
      <c r="AN1481" s="10"/>
      <c r="AO1481" s="10"/>
      <c r="AP1481" s="10"/>
      <c r="AQ1481" s="10"/>
      <c r="AR1481" s="10"/>
      <c r="AS1481" s="10"/>
      <c r="AT1481" s="10" t="s">
        <v>10</v>
      </c>
      <c r="AU1481" s="10" t="s">
        <v>13</v>
      </c>
      <c r="AV1481" s="10"/>
      <c r="AW1481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'Lauvirus'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81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1" s="60" t="str">
        <f t="shared" ca="1" si="149"/>
        <v>/*[filename]=*/ 'ICTV MSL Release 35 2019 Changes.2.col_mapped.SQLinsert.xlsx' ,/*[sort]=*/ '1472'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1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1" s="60" t="str">
        <f t="shared" si="151"/>
        <v>,/*[subclass]=*/NULL,/*[order]=*/ 'Caudovirales' ,/*[suborder]=*/NULL,/*[family]=*/ 'Autographiviridae' ,/*[subfamily]=*/NULL,/*[genus]=*/ 'Lauvirus' ,/*[subgenus]=*/NULL,/*[species]=*/NULL,/*[isType]=*/NULL,/*[exemplarAccessions]=*/NULL,/*[exemplarName]=*/NULL,/*[abbrev]=*/NULL,/*[exemplarIsolate]=*/NULL,/*[isComplete]=*/NULL,/*[molecule]=*/NULL</v>
      </c>
      <c r="BB1481" s="60" t="str">
        <f t="shared" si="152"/>
        <v xml:space="preserve">,/*[change]=*/ 'Create new' ,/*[rank]=*/ 'genus' </v>
      </c>
    </row>
    <row r="1482" spans="1:54" x14ac:dyDescent="0.2">
      <c r="A14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2" s="14">
        <v>1473</v>
      </c>
      <c r="D1482" s="16" t="s">
        <v>5219</v>
      </c>
      <c r="E1482" s="14" t="s">
        <v>5874</v>
      </c>
      <c r="F1482" s="16" t="s">
        <v>5546</v>
      </c>
      <c r="G1482" s="24"/>
      <c r="H1482" s="24"/>
      <c r="I1482" s="24"/>
      <c r="J1482" s="24"/>
      <c r="K1482" s="24"/>
      <c r="L1482" s="24"/>
      <c r="M1482" s="24"/>
      <c r="N1482" s="24"/>
      <c r="O1482" s="24"/>
      <c r="P1482" s="24"/>
      <c r="Q1482" s="24"/>
      <c r="R1482" s="36"/>
      <c r="S1482" s="24"/>
      <c r="T1482" s="24"/>
      <c r="U1482" s="24"/>
      <c r="V1482" s="24"/>
      <c r="X1482" s="6"/>
      <c r="Y1482" s="6"/>
      <c r="Z1482" s="6"/>
      <c r="AA1482" s="6"/>
      <c r="AB1482" s="6"/>
      <c r="AC1482" s="6"/>
      <c r="AD1482" s="6"/>
      <c r="AE1482" s="6"/>
      <c r="AF1482" s="6" t="s">
        <v>247</v>
      </c>
      <c r="AG1482" s="6"/>
      <c r="AH1482" s="6" t="s">
        <v>4010</v>
      </c>
      <c r="AI1482" s="6"/>
      <c r="AJ1482" s="6" t="s">
        <v>4119</v>
      </c>
      <c r="AK1482" s="6"/>
      <c r="AL1482" s="6" t="s">
        <v>4120</v>
      </c>
      <c r="AM1482" s="5">
        <v>1</v>
      </c>
      <c r="AN1482" s="12" t="s">
        <v>4121</v>
      </c>
      <c r="AO1482" s="10" t="s">
        <v>4122</v>
      </c>
      <c r="AP1482" s="10"/>
      <c r="AQ1482" s="10"/>
      <c r="AR1482" s="10" t="s">
        <v>8</v>
      </c>
      <c r="AS1482" s="10" t="s">
        <v>22</v>
      </c>
      <c r="AT1482" s="10" t="s">
        <v>19</v>
      </c>
      <c r="AU1482" s="10" t="s">
        <v>11</v>
      </c>
      <c r="AV1482" s="10"/>
      <c r="AW1482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'Lauvirus' ,/*[subgenus]=*/NULL,/*[species]=*/ 'Podovirus Lau218' ,/*[isType]=*/ '1' ,/*[exemplarAccessions]=*/ 'KJ183191' ,/*[exemplarName]=*/ 'Podovirus Lau218, strain Abe'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82" s="60" t="str">
        <f t="shared" si="14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2" s="60" t="str">
        <f t="shared" ca="1" si="149"/>
        <v>/*[filename]=*/ 'ICTV MSL Release 35 2019 Changes.2.col_mapped.SQLinsert.xlsx' ,/*[sort]=*/ '1473'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2" s="60" t="str">
        <f t="shared" si="15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2" s="60" t="str">
        <f t="shared" si="151"/>
        <v xml:space="preserve">,/*[subclass]=*/NULL,/*[order]=*/ 'Caudovirales' ,/*[suborder]=*/NULL,/*[family]=*/ 'Autographiviridae' ,/*[subfamily]=*/NULL,/*[genus]=*/ 'Lauvirus' ,/*[subgenus]=*/NULL,/*[species]=*/ 'Podovirus Lau218' ,/*[isType]=*/ '1' ,/*[exemplarAccessions]=*/ 'KJ183191' ,/*[exemplarName]=*/ 'Podovirus Lau218, strain Abe' ,/*[abbrev]=*/NULL,/*[exemplarIsolate]=*/NULL,/*[isComplete]=*/ 'CG' ,/*[molecule]=*/ 'dsDNA' </v>
      </c>
      <c r="BB1482" s="60" t="str">
        <f t="shared" si="152"/>
        <v xml:space="preserve">,/*[change]=*/ 'Create new; assign as type species' ,/*[rank]=*/ 'species' </v>
      </c>
    </row>
    <row r="1483" spans="1:54" x14ac:dyDescent="0.2">
      <c r="A14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3" s="14">
        <v>1474</v>
      </c>
      <c r="D1483" s="16" t="s">
        <v>5219</v>
      </c>
      <c r="E1483" s="14" t="s">
        <v>5874</v>
      </c>
      <c r="F1483" s="16" t="s">
        <v>5546</v>
      </c>
      <c r="G1483" s="24"/>
      <c r="H1483" s="24"/>
      <c r="I1483" s="24"/>
      <c r="J1483" s="24"/>
      <c r="K1483" s="24"/>
      <c r="L1483" s="24"/>
      <c r="M1483" s="24"/>
      <c r="N1483" s="24"/>
      <c r="O1483" s="24" t="s">
        <v>247</v>
      </c>
      <c r="P1483" s="24"/>
      <c r="Q1483" s="24" t="s">
        <v>2597</v>
      </c>
      <c r="R1483" s="36" t="s">
        <v>4113</v>
      </c>
      <c r="S1483" s="24" t="s">
        <v>4123</v>
      </c>
      <c r="T1483" s="24"/>
      <c r="U1483" s="24"/>
      <c r="V1483" s="24"/>
      <c r="X1483" s="6"/>
      <c r="Y1483" s="6"/>
      <c r="Z1483" s="6"/>
      <c r="AA1483" s="6"/>
      <c r="AB1483" s="6"/>
      <c r="AC1483" s="6"/>
      <c r="AD1483" s="6"/>
      <c r="AE1483" s="6"/>
      <c r="AF1483" s="6" t="s">
        <v>247</v>
      </c>
      <c r="AG1483" s="6"/>
      <c r="AH1483" s="6" t="s">
        <v>4010</v>
      </c>
      <c r="AI1483" s="6"/>
      <c r="AJ1483" s="6" t="s">
        <v>4123</v>
      </c>
      <c r="AK1483" s="6"/>
      <c r="AL1483" s="6"/>
      <c r="AM1483" s="6"/>
      <c r="AN1483" s="12"/>
      <c r="AO1483" s="10"/>
      <c r="AP1483" s="10"/>
      <c r="AQ1483" s="10"/>
      <c r="AR1483" s="10"/>
      <c r="AS1483" s="10"/>
      <c r="AT1483" s="10" t="s">
        <v>32</v>
      </c>
      <c r="AU1483" s="10" t="s">
        <v>13</v>
      </c>
      <c r="AV1483" s="10"/>
      <c r="AW1483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'Napahaivirus'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'Napahaivirus'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3" s="60" t="str">
        <f t="shared" ref="AX1483:AX1546" si="154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3" s="60" t="str">
        <f t="shared" ref="AY1483:AY1546" ca="1" si="155">CONCATENATE(
CONCATENATE("/*[",A$1,"]=*/",IF(ISBLANK(A1483),"NULL",CONCATENATE(" '",SUBSTITUTE(A1483,"'","''"),"' ")),
CONCATENATE(",/*[",B$1,"]=*/",IF(ISBLANK(B1483),"NULL",CONCATENATE(" '",SUBSTITUTE(B1483,"'","''"),"' "))),
CONCATENATE(",/*[",C$1,"]=*/",IF(ISBLANK(C1483),"NULL",CONCATENATE(" '",SUBSTITUTE(C1483,"'","''"),"' "))),
CONCATENATE(",/*[",D$1,"]=*/",IF(ISBLANK(D1483),"NULL",CONCATENATE(" '",SUBSTITUTE(D1483,"'","''"),"' "))),
CONCATENATE(",/*[",E$1,"]=*/",IF(ISBLANK(E1483),"NULL",CONCATENATE(" '",SUBSTITUTE(E1483,"'","''"),"' "))),
CONCATENATE(",/*[",F$1,"]=*/",IF(ISBLANK(F1483),"NULL",CONCATENATE(" '",SUBSTITUTE(F1483,"'","''"),"' "))),
CONCATENATE(",/*[",G$1,"]=*/",IF(ISBLANK(G1483),"NULL",CONCATENATE(" '",SUBSTITUTE(G1483,"'","''"),"' "))),
CONCATENATE(",/*[",H$1,"]=*/",IF(ISBLANK(H1483),"NULL",CONCATENATE(" '",SUBSTITUTE(H1483,"'","''"),"' "))),
CONCATENATE(",/*[",I$1,"]=*/",IF(ISBLANK(I1483),"NULL",CONCATENATE(" '",SUBSTITUTE(I1483,"'","''"),"' "))),
CONCATENATE(",/*[",J$1,"]=*/",IF(ISBLANK(J1483),"NULL",CONCATENATE(" '",SUBSTITUTE(J1483,"'","''"),"' "))),
CONCATENATE(",/*[",K$1,"]=*/",IF(ISBLANK(K1483),"NULL",CONCATENATE(" '",SUBSTITUTE(K1483,"'","''"),"' "))),
CONCATENATE(",/*[",L$1,"]=*/",IF(ISBLANK(L1483),"NULL",CONCATENATE(" '",SUBSTITUTE(L1483,"'","''"),"' "))),
CONCATENATE(",/*[",M$1,"]=*/",IF(ISBLANK(M1483),"NULL",CONCATENATE(" '",SUBSTITUTE(M1483,"'","''"),"' "))),
CONCATENATE(",/*[",N$1,"]=*/",IF(ISBLANK(N1483),"NULL",CONCATENATE(" '",SUBSTITUTE(N1483,"'","''"),"' "))),
CONCATENATE(",/*[",O$1,"]=*/",IF(ISBLANK(O1483),"NULL",CONCATENATE(" '",SUBSTITUTE(O1483,"'","''"),"' "))),
))</f>
        <v xml:space="preserve">/*[filename]=*/ 'ICTV MSL Release 35 2019 Changes.2.col_mapped.SQLinsert.xlsx' ,/*[sort]=*/ '1474'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3" s="60" t="str">
        <f t="shared" ref="AZ1483:AZ1546" si="156">CONCATENATE(
CONCATENATE(",/*[",P$1,"]=*/",IF(ISBLANK(P1483),"NULL",CONCATENATE(" '",SUBSTITUTE(P1483,"'","''"),"' " ))),
CONCATENATE(",/*[",Q$1,"]=*/",IF(ISBLANK(Q1483),"NULL",CONCATENATE(" '",SUBSTITUTE(Q1483,"'","''"),"' " ))),
CONCATENATE(",/*[",R$1,"]=*/",IF(ISBLANK(R1483),"NULL",CONCATENATE(" '",SUBSTITUTE(R1483,"'","''"),"' " ))),
CONCATENATE(",/*[",S$1,"]=*/",IF(ISBLANK(S1483),"NULL",CONCATENATE(" '",SUBSTITUTE(S1483,"'","''"),"' " ))),
CONCATENATE(",/*[",T$1,"]=*/",IF(ISBLANK(T1483),"NULL",CONCATENATE(" '",SUBSTITUTE(T1483,"'","''"),"' " ))),
CONCATENATE(",/*[",U$1,"]=*/",IF(ISBLANK(U1483),"NULL",CONCATENATE(" '",SUBSTITUTE(U1483,"'","''"),"' " ))),
CONCATENATE(",/*[",V$1,"]=*/",IF(ISBLANK(V1483),"NULL",CONCATENATE(" '",SUBSTITUTE(V1483,"'","''"),"' " ))),
CONCATENATE(",/*[",W$1,"]=*/",IF(ISBLANK(W1483),"NULL",CONCATENATE(" '",SUBSTITUTE(W1483,"'","''"),"' " ))),
CONCATENATE(",/*[",X$1,"]=*/",IF(ISBLANK(X1483),"NULL",CONCATENATE(" '",SUBSTITUTE(X1483,"'","''"),"' " ))),
CONCATENATE(",/*[",Y$1,"]=*/",IF(ISBLANK(Y1483),"NULL",CONCATENATE(" '",SUBSTITUTE(Y1483,"'","''"),"' " ))),
CONCATENATE(",/*[",Z$1,"]=*/",IF(ISBLANK(Z1483),"NULL",CONCATENATE(" '",SUBSTITUTE(Z1483,"'","''"),"' " ))),
CONCATENATE(",/*[",AA$1,"]=*/",IF(ISBLANK(AA1483),"NULL",CONCATENATE(" '",SUBSTITUTE(AA1483,"'","''"),"' " ))),
CONCATENATE(",/*[",AB$1,"]=*/",IF(ISBLANK(AB1483),"NULL",CONCATENATE(" '",SUBSTITUTE(AB1483,"'","''"),"' " ))),
CONCATENATE(",/*[",AC$1,"]=*/",IF(ISBLANK(AC1483),"NULL",CONCATENATE(" '",SUBSTITUTE(AC1483,"'","''"),"' " ))),
CONCATENATE(",/*[",AD$1,"]=*/",IF(ISBLANK(AD1483),"NULL",CONCATENATE(" '",SUBSTITUTE(AD1483,"'","''"),"' " ))),
)</f>
        <v>,/*[srcSubOrder]=*/NULL,/*[srcFamily]=*/ 'Podoviridae' ,/*[srcSubFamily]=*/ 'Autographivirinae' ,/*[srcGenus]=*/ 'Napahaivirus' ,/*[srcSubgenus]=*/NULL,/*[srcSpecies]=*/NULL,/*[srcIstype]=*/NULL,/*[empty1]=*/NULL,/*[realm]=*/NULL,/*[subrealm]=*/NULL,/*[kingdom]=*/NULL,/*[subkingdom]=*/NULL,/*[phylum]=*/NULL,/*[Subphylum]=*/NULL,/*[class]=*/NULL</v>
      </c>
      <c r="BA1483" s="60" t="str">
        <f t="shared" ref="BA1483:BA1546" si="157">CONCATENATE(
CONCATENATE(",/*[",AE$1,"]=*/",IF(ISBLANK(AE1483),"NULL",CONCATENATE(" '",SUBSTITUTE(AE1483,"'","''"),"' " ))),
CONCATENATE(",/*[",AF$1,"]=*/",IF(ISBLANK(AF1483),"NULL",CONCATENATE(" '",SUBSTITUTE(AF1483,"'","''"),"' " ))),
CONCATENATE(",/*[",AG$1,"]=*/",IF(ISBLANK(AG1483),"NULL",CONCATENATE(" '",SUBSTITUTE(AG1483,"'","''"),"' " ))),
CONCATENATE(",/*[",AH$1,"]=*/",IF(ISBLANK(AH1483),"NULL",CONCATENATE(" '",SUBSTITUTE(AH1483,"'","''"),"' " ))),
CONCATENATE(",/*[",AI$1,"]=*/",IF(ISBLANK(AI1483),"NULL",CONCATENATE(" '",SUBSTITUTE(AI1483,"'","''"),"' " ))),
CONCATENATE(",/*[",AJ$1,"]=*/",IF(ISBLANK(AJ1483),"NULL",CONCATENATE(" '",SUBSTITUTE(AJ1483,"'","''"),"' " ))),
CONCATENATE(",/*[",AK$1,"]=*/",IF(ISBLANK(AK1483),"NULL",CONCATENATE(" '",SUBSTITUTE(AK1483,"'","''"),"' " ))),
CONCATENATE(",/*[",AL$1,"]=*/",IF(ISBLANK(AL1483),"NULL",CONCATENATE(" '",SUBSTITUTE(AL1483,"'","''"),"' " ))),
CONCATENATE(",/*[",AM$1,"]=*/",IF(ISBLANK(AM1483),"NULL",CONCATENATE(" '",SUBSTITUTE(AM1483,"'","''"),"' " ))),
CONCATENATE(",/*[",AN$1,"]=*/",IF(ISBLANK(AN1483),"NULL",CONCATENATE(" '",SUBSTITUTE(AN1483,"'","''"),"' " ))),
CONCATENATE(",/*[",AO$1,"]=*/",IF(ISBLANK(AO1483),"NULL",CONCATENATE(" '",SUBSTITUTE(AO1483,"'","''"),"' " ))),
CONCATENATE(",/*[",AP$1,"]=*/",IF(ISBLANK(AP1483),"NULL",CONCATENATE(" '",SUBSTITUTE(AP1483,"'","''"),"' " ))),
CONCATENATE(",/*[",AQ$1,"]=*/",IF(ISBLANK(AQ1483),"NULL",CONCATENATE(" '",SUBSTITUTE(AQ1483,"'","''"),"' " ))),
CONCATENATE(",/*[",AR$1,"]=*/",IF(ISBLANK(AR1483),"NULL",CONCATENATE(" '",SUBSTITUTE(AR1483,"'","''"),"' " ))),
CONCATENATE(",/*[",AS$1,"]=*/",IF(ISBLANK(AS1483),"NULL",CONCATENATE(" '",SUBSTITUTE(AS1483,"'","''"),"' " ))),
)</f>
        <v>,/*[subclass]=*/NULL,/*[order]=*/ 'Caudovirales' ,/*[suborder]=*/NULL,/*[family]=*/ 'Autographiviridae' ,/*[subfamily]=*/NULL,/*[genus]=*/ 'Napahaivirus' ,/*[subgenus]=*/NULL,/*[species]=*/NULL,/*[isType]=*/NULL,/*[exemplarAccessions]=*/NULL,/*[exemplarName]=*/NULL,/*[abbrev]=*/NULL,/*[exemplarIsolate]=*/NULL,/*[isComplete]=*/NULL,/*[molecule]=*/NULL</v>
      </c>
      <c r="BB1483" s="60" t="str">
        <f t="shared" ref="BB1483:BB1546" si="158">CONCATENATE(
CONCATENATE(",/*[",AT$1,"]=*/",IF(ISBLANK(AT1483),"NULL",CONCATENATE(" '",SUBSTITUTE(AT1483,"'","''"),"' " ))),
CONCATENATE(",/*[",AU$1,"]=*/",IF(ISBLANK(AU1483),"NULL",CONCATENATE(" '",SUBSTITUTE(AU1483,"'","''"),"' " ))),
)</f>
        <v xml:space="preserve">,/*[change]=*/ 'Move' ,/*[rank]=*/ 'genus' </v>
      </c>
    </row>
    <row r="1484" spans="1:54" x14ac:dyDescent="0.2">
      <c r="A14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4" s="14">
        <v>1475</v>
      </c>
      <c r="D1484" s="16" t="s">
        <v>5219</v>
      </c>
      <c r="E1484" s="14" t="s">
        <v>5874</v>
      </c>
      <c r="F1484" s="16" t="s">
        <v>5546</v>
      </c>
      <c r="G1484" s="24"/>
      <c r="H1484" s="24"/>
      <c r="I1484" s="24"/>
      <c r="J1484" s="24"/>
      <c r="K1484" s="24"/>
      <c r="L1484" s="24"/>
      <c r="M1484" s="24"/>
      <c r="N1484" s="24"/>
      <c r="O1484" s="24"/>
      <c r="P1484" s="24"/>
      <c r="Q1484" s="24"/>
      <c r="R1484" s="24"/>
      <c r="S1484" s="24"/>
      <c r="T1484" s="24"/>
      <c r="U1484" s="24"/>
      <c r="V1484" s="24"/>
      <c r="X1484" s="6"/>
      <c r="Y1484" s="6"/>
      <c r="Z1484" s="6"/>
      <c r="AA1484" s="6"/>
      <c r="AB1484" s="6"/>
      <c r="AC1484" s="6"/>
      <c r="AD1484" s="6"/>
      <c r="AE1484" s="6"/>
      <c r="AF1484" s="6" t="s">
        <v>247</v>
      </c>
      <c r="AG1484" s="6"/>
      <c r="AH1484" s="6" t="s">
        <v>4010</v>
      </c>
      <c r="AI1484" s="6"/>
      <c r="AJ1484" s="6" t="s">
        <v>4124</v>
      </c>
      <c r="AK1484" s="6"/>
      <c r="AL1484" s="6"/>
      <c r="AM1484" s="6"/>
      <c r="AN1484" s="12"/>
      <c r="AO1484" s="10"/>
      <c r="AP1484" s="10"/>
      <c r="AQ1484" s="10"/>
      <c r="AR1484" s="10"/>
      <c r="AS1484" s="10"/>
      <c r="AT1484" s="10" t="s">
        <v>10</v>
      </c>
      <c r="AU1484" s="10" t="s">
        <v>13</v>
      </c>
      <c r="AV1484" s="10"/>
      <c r="AW1484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'Waewaevirus'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84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4" s="60" t="str">
        <f t="shared" ca="1" si="155"/>
        <v>/*[filename]=*/ 'ICTV MSL Release 35 2019 Changes.2.col_mapped.SQLinsert.xlsx' ,/*[sort]=*/ '1475'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4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4" s="60" t="str">
        <f t="shared" si="157"/>
        <v>,/*[subclass]=*/NULL,/*[order]=*/ 'Caudovirales' ,/*[suborder]=*/NULL,/*[family]=*/ 'Autographiviridae' ,/*[subfamily]=*/NULL,/*[genus]=*/ 'Waewaevirus' ,/*[subgenus]=*/NULL,/*[species]=*/NULL,/*[isType]=*/NULL,/*[exemplarAccessions]=*/NULL,/*[exemplarName]=*/NULL,/*[abbrev]=*/NULL,/*[exemplarIsolate]=*/NULL,/*[isComplete]=*/NULL,/*[molecule]=*/NULL</v>
      </c>
      <c r="BB1484" s="60" t="str">
        <f t="shared" si="158"/>
        <v xml:space="preserve">,/*[change]=*/ 'Create new' ,/*[rank]=*/ 'genus' </v>
      </c>
    </row>
    <row r="1485" spans="1:54" x14ac:dyDescent="0.2">
      <c r="A14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5" s="14">
        <v>1476</v>
      </c>
      <c r="D1485" s="16" t="s">
        <v>5219</v>
      </c>
      <c r="E1485" s="14" t="s">
        <v>5874</v>
      </c>
      <c r="F1485" s="16" t="s">
        <v>5546</v>
      </c>
      <c r="G1485" s="24"/>
      <c r="H1485" s="24"/>
      <c r="I1485" s="24"/>
      <c r="J1485" s="24"/>
      <c r="K1485" s="24"/>
      <c r="L1485" s="24"/>
      <c r="M1485" s="24"/>
      <c r="N1485" s="24"/>
      <c r="O1485" s="24" t="s">
        <v>247</v>
      </c>
      <c r="P1485" s="24"/>
      <c r="Q1485" s="24" t="s">
        <v>2597</v>
      </c>
      <c r="R1485" s="24" t="s">
        <v>4113</v>
      </c>
      <c r="S1485" s="24" t="s">
        <v>4125</v>
      </c>
      <c r="T1485" s="24"/>
      <c r="U1485" s="24" t="s">
        <v>4126</v>
      </c>
      <c r="V1485" s="24"/>
      <c r="X1485" s="6"/>
      <c r="Y1485" s="6"/>
      <c r="Z1485" s="6"/>
      <c r="AA1485" s="6"/>
      <c r="AB1485" s="6"/>
      <c r="AC1485" s="6"/>
      <c r="AD1485" s="6"/>
      <c r="AE1485" s="6"/>
      <c r="AF1485" s="6" t="s">
        <v>247</v>
      </c>
      <c r="AG1485" s="6"/>
      <c r="AH1485" s="6" t="s">
        <v>4010</v>
      </c>
      <c r="AI1485" s="6"/>
      <c r="AJ1485" s="6" t="s">
        <v>4124</v>
      </c>
      <c r="AK1485" s="6"/>
      <c r="AL1485" s="6" t="s">
        <v>4128</v>
      </c>
      <c r="AM1485" s="5">
        <v>0</v>
      </c>
      <c r="AN1485" s="10" t="s">
        <v>4127</v>
      </c>
      <c r="AO1485" s="10" t="s">
        <v>4129</v>
      </c>
      <c r="AP1485" s="10"/>
      <c r="AQ1485" s="10"/>
      <c r="AR1485" s="10" t="s">
        <v>8</v>
      </c>
      <c r="AS1485" s="10" t="s">
        <v>22</v>
      </c>
      <c r="AT1485" s="10" t="s">
        <v>45</v>
      </c>
      <c r="AU1485" s="10" t="s">
        <v>11</v>
      </c>
      <c r="AV1485" s="10"/>
      <c r="AW1485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 'Pantoea virus Limezero'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'Waewaevirus' ,/*[subgenus]=*/NULL,/*[species]=*/ 'Pantoea virus LIMEzero' ,/*[isType]=*/ '0' ,/*[exemplarAccessions]=*/ 'FR751545' ,/*[exemplarName]=*/ 'Pantoea phage Limezero' ,/*[abbrev]=*/NULL,/*[exemplarIsolate]=*/NULL,/*[isComplete]=*/ 'CG' ,/*[molecule]=*/ 'dsDNA' ,/*[change]=*/ 'Move; rename' ,/*[rank]=*/ 'species' /*,_comment='loaded from D:\client\github\ICTVonlineDbLoad\excel_files\[ICTV MSL Release 35 2019 Changes.2.col_mapped.SQLinsert.xlsx]load_next_msl'*/)</v>
      </c>
      <c r="AX1485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5" s="60" t="str">
        <f t="shared" ca="1" si="155"/>
        <v xml:space="preserve">/*[filename]=*/ 'ICTV MSL Release 35 2019 Changes.2.col_mapped.SQLinsert.xlsx' ,/*[sort]=*/ '1476'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5" s="60" t="str">
        <f t="shared" si="156"/>
        <v>,/*[srcSubOrder]=*/NULL,/*[srcFamily]=*/ 'Podoviridae' ,/*[srcSubFamily]=*/ 'Autographivirinae' ,/*[srcGenus]=*/ 'Phikmvvirus' ,/*[srcSubgenus]=*/NULL,/*[srcSpecies]=*/ 'Pantoea virus Limezero' ,/*[srcIstype]=*/NULL,/*[empty1]=*/NULL,/*[realm]=*/NULL,/*[subrealm]=*/NULL,/*[kingdom]=*/NULL,/*[subkingdom]=*/NULL,/*[phylum]=*/NULL,/*[Subphylum]=*/NULL,/*[class]=*/NULL</v>
      </c>
      <c r="BA1485" s="60" t="str">
        <f t="shared" si="157"/>
        <v xml:space="preserve">,/*[subclass]=*/NULL,/*[order]=*/ 'Caudovirales' ,/*[suborder]=*/NULL,/*[family]=*/ 'Autographiviridae' ,/*[subfamily]=*/NULL,/*[genus]=*/ 'Waewaevirus' ,/*[subgenus]=*/NULL,/*[species]=*/ 'Pantoea virus LIMEzero' ,/*[isType]=*/ '0' ,/*[exemplarAccessions]=*/ 'FR751545' ,/*[exemplarName]=*/ 'Pantoea phage Limezero' ,/*[abbrev]=*/NULL,/*[exemplarIsolate]=*/NULL,/*[isComplete]=*/ 'CG' ,/*[molecule]=*/ 'dsDNA' </v>
      </c>
      <c r="BB1485" s="60" t="str">
        <f t="shared" si="158"/>
        <v xml:space="preserve">,/*[change]=*/ 'Move; rename' ,/*[rank]=*/ 'species' </v>
      </c>
    </row>
    <row r="1486" spans="1:54" x14ac:dyDescent="0.2">
      <c r="A14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6" s="14">
        <v>1477</v>
      </c>
      <c r="D1486" s="16" t="s">
        <v>5219</v>
      </c>
      <c r="E1486" s="14" t="s">
        <v>5874</v>
      </c>
      <c r="F1486" s="16" t="s">
        <v>5546</v>
      </c>
      <c r="G1486" s="24"/>
      <c r="H1486" s="24"/>
      <c r="I1486" s="24"/>
      <c r="J1486" s="24"/>
      <c r="K1486" s="24"/>
      <c r="L1486" s="24"/>
      <c r="M1486" s="24"/>
      <c r="N1486" s="24"/>
      <c r="O1486" s="24"/>
      <c r="P1486" s="24"/>
      <c r="Q1486" s="24"/>
      <c r="R1486" s="24"/>
      <c r="S1486" s="24"/>
      <c r="T1486" s="24"/>
      <c r="U1486" s="24"/>
      <c r="V1486" s="24"/>
      <c r="X1486" s="6"/>
      <c r="Y1486" s="6"/>
      <c r="Z1486" s="6"/>
      <c r="AA1486" s="6"/>
      <c r="AB1486" s="6"/>
      <c r="AC1486" s="6"/>
      <c r="AD1486" s="6"/>
      <c r="AE1486" s="6"/>
      <c r="AF1486" s="6" t="s">
        <v>247</v>
      </c>
      <c r="AG1486" s="6"/>
      <c r="AH1486" s="6" t="s">
        <v>4010</v>
      </c>
      <c r="AI1486" s="6"/>
      <c r="AJ1486" s="6" t="s">
        <v>4130</v>
      </c>
      <c r="AK1486" s="6"/>
      <c r="AL1486" s="6"/>
      <c r="AM1486" s="6"/>
      <c r="AN1486" s="10"/>
      <c r="AO1486" s="10"/>
      <c r="AP1486" s="10"/>
      <c r="AQ1486" s="10"/>
      <c r="AR1486" s="10"/>
      <c r="AS1486" s="10"/>
      <c r="AT1486" s="10" t="s">
        <v>10</v>
      </c>
      <c r="AU1486" s="10" t="s">
        <v>13</v>
      </c>
      <c r="AV1486" s="10"/>
      <c r="AW1486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'Unyawo'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86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6" s="60" t="str">
        <f t="shared" ca="1" si="155"/>
        <v>/*[filename]=*/ 'ICTV MSL Release 35 2019 Changes.2.col_mapped.SQLinsert.xlsx' ,/*[sort]=*/ '1477'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6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6" s="60" t="str">
        <f t="shared" si="157"/>
        <v>,/*[subclass]=*/NULL,/*[order]=*/ 'Caudovirales' ,/*[suborder]=*/NULL,/*[family]=*/ 'Autographiviridae' ,/*[subfamily]=*/NULL,/*[genus]=*/ 'Unyawo' ,/*[subgenus]=*/NULL,/*[species]=*/NULL,/*[isType]=*/NULL,/*[exemplarAccessions]=*/NULL,/*[exemplarName]=*/NULL,/*[abbrev]=*/NULL,/*[exemplarIsolate]=*/NULL,/*[isComplete]=*/NULL,/*[molecule]=*/NULL</v>
      </c>
      <c r="BB1486" s="60" t="str">
        <f t="shared" si="158"/>
        <v xml:space="preserve">,/*[change]=*/ 'Create new' ,/*[rank]=*/ 'genus' </v>
      </c>
    </row>
    <row r="1487" spans="1:54" x14ac:dyDescent="0.2">
      <c r="A14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7" s="14">
        <v>1478</v>
      </c>
      <c r="D1487" s="16" t="s">
        <v>5219</v>
      </c>
      <c r="E1487" s="14" t="s">
        <v>5874</v>
      </c>
      <c r="F1487" s="16" t="s">
        <v>5546</v>
      </c>
      <c r="G1487" s="24"/>
      <c r="H1487" s="24"/>
      <c r="I1487" s="24"/>
      <c r="J1487" s="24"/>
      <c r="K1487" s="24"/>
      <c r="L1487" s="24"/>
      <c r="M1487" s="24"/>
      <c r="N1487" s="24"/>
      <c r="O1487" s="24"/>
      <c r="P1487" s="24"/>
      <c r="Q1487" s="24"/>
      <c r="R1487" s="24"/>
      <c r="S1487" s="24"/>
      <c r="T1487" s="24"/>
      <c r="U1487" s="24"/>
      <c r="V1487" s="24"/>
      <c r="X1487" s="6"/>
      <c r="Y1487" s="6"/>
      <c r="Z1487" s="6"/>
      <c r="AA1487" s="6"/>
      <c r="AB1487" s="6"/>
      <c r="AC1487" s="6"/>
      <c r="AD1487" s="6"/>
      <c r="AE1487" s="6"/>
      <c r="AF1487" s="6" t="s">
        <v>247</v>
      </c>
      <c r="AG1487" s="6"/>
      <c r="AH1487" s="6" t="s">
        <v>4010</v>
      </c>
      <c r="AI1487" s="6"/>
      <c r="AJ1487" s="6" t="s">
        <v>4130</v>
      </c>
      <c r="AK1487" s="6"/>
      <c r="AL1487" s="6" t="s">
        <v>4131</v>
      </c>
      <c r="AM1487" s="5">
        <v>0</v>
      </c>
      <c r="AN1487" s="10" t="s">
        <v>4132</v>
      </c>
      <c r="AO1487" s="10" t="s">
        <v>4133</v>
      </c>
      <c r="AP1487" s="10"/>
      <c r="AQ1487" s="10"/>
      <c r="AR1487" s="10" t="s">
        <v>8</v>
      </c>
      <c r="AS1487" s="10" t="s">
        <v>22</v>
      </c>
      <c r="AT1487" s="10" t="s">
        <v>10</v>
      </c>
      <c r="AU1487" s="10" t="s">
        <v>11</v>
      </c>
      <c r="AV1487" s="10"/>
      <c r="AW1487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'Unyawo' ,/*[subgenus]=*/NULL,/*[species]=*/ 'Xylella virus Paz' ,/*[isType]=*/ '0' ,/*[exemplarAccessions]=*/ 'KF626666' ,/*[exemplarName]=*/ 'Xylella phage Paz'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87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7" s="60" t="str">
        <f t="shared" ca="1" si="155"/>
        <v>/*[filename]=*/ 'ICTV MSL Release 35 2019 Changes.2.col_mapped.SQLinsert.xlsx' ,/*[sort]=*/ '1478'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7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7" s="60" t="str">
        <f t="shared" si="157"/>
        <v xml:space="preserve">,/*[subclass]=*/NULL,/*[order]=*/ 'Caudovirales' ,/*[suborder]=*/NULL,/*[family]=*/ 'Autographiviridae' ,/*[subfamily]=*/NULL,/*[genus]=*/ 'Unyawo' ,/*[subgenus]=*/NULL,/*[species]=*/ 'Xylella virus Paz' ,/*[isType]=*/ '0' ,/*[exemplarAccessions]=*/ 'KF626666' ,/*[exemplarName]=*/ 'Xylella phage Paz' ,/*[abbrev]=*/NULL,/*[exemplarIsolate]=*/NULL,/*[isComplete]=*/ 'CG' ,/*[molecule]=*/ 'dsDNA' </v>
      </c>
      <c r="BB1487" s="60" t="str">
        <f t="shared" si="158"/>
        <v xml:space="preserve">,/*[change]=*/ 'Create new' ,/*[rank]=*/ 'species' </v>
      </c>
    </row>
    <row r="1488" spans="1:54" x14ac:dyDescent="0.2">
      <c r="A14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8" s="14">
        <v>1479</v>
      </c>
      <c r="D1488" s="16" t="s">
        <v>5219</v>
      </c>
      <c r="E1488" s="14" t="s">
        <v>5874</v>
      </c>
      <c r="F1488" s="16" t="s">
        <v>5546</v>
      </c>
      <c r="G1488" s="24"/>
      <c r="H1488" s="24"/>
      <c r="I1488" s="24"/>
      <c r="J1488" s="24"/>
      <c r="K1488" s="24"/>
      <c r="L1488" s="24"/>
      <c r="M1488" s="24"/>
      <c r="N1488" s="24"/>
      <c r="O1488" s="24" t="s">
        <v>247</v>
      </c>
      <c r="P1488" s="24"/>
      <c r="Q1488" s="24" t="s">
        <v>2597</v>
      </c>
      <c r="R1488" s="24" t="s">
        <v>4113</v>
      </c>
      <c r="S1488" s="24" t="s">
        <v>4134</v>
      </c>
      <c r="T1488" s="24"/>
      <c r="U1488" s="24"/>
      <c r="V1488" s="24"/>
      <c r="X1488" s="6"/>
      <c r="Y1488" s="6"/>
      <c r="Z1488" s="6"/>
      <c r="AA1488" s="6"/>
      <c r="AB1488" s="6"/>
      <c r="AC1488" s="6"/>
      <c r="AD1488" s="6"/>
      <c r="AE1488" s="6"/>
      <c r="AF1488" s="6" t="s">
        <v>247</v>
      </c>
      <c r="AG1488" s="6"/>
      <c r="AH1488" s="6" t="s">
        <v>4010</v>
      </c>
      <c r="AI1488" s="6"/>
      <c r="AJ1488" s="6" t="s">
        <v>4134</v>
      </c>
      <c r="AK1488" s="6"/>
      <c r="AL1488" s="6"/>
      <c r="AM1488" s="6"/>
      <c r="AN1488" s="10"/>
      <c r="AO1488" s="10"/>
      <c r="AP1488" s="10"/>
      <c r="AQ1488" s="10"/>
      <c r="AR1488" s="10"/>
      <c r="AS1488" s="10"/>
      <c r="AT1488" s="10" t="s">
        <v>32</v>
      </c>
      <c r="AU1488" s="10" t="s">
        <v>13</v>
      </c>
      <c r="AV1488" s="10"/>
      <c r="AW1488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'Pollyceevirus'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'Pollyceevirus'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8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8" s="60" t="str">
        <f t="shared" ca="1" si="155"/>
        <v xml:space="preserve">/*[filename]=*/ 'ICTV MSL Release 35 2019 Changes.2.col_mapped.SQLinsert.xlsx' ,/*[sort]=*/ '1479'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8" s="60" t="str">
        <f t="shared" si="156"/>
        <v>,/*[srcSubOrder]=*/NULL,/*[srcFamily]=*/ 'Podoviridae' ,/*[srcSubFamily]=*/ 'Autographivirinae' ,/*[srcGenus]=*/ 'Pollyceevirus' ,/*[srcSubgenus]=*/NULL,/*[srcSpecies]=*/NULL,/*[srcIstype]=*/NULL,/*[empty1]=*/NULL,/*[realm]=*/NULL,/*[subrealm]=*/NULL,/*[kingdom]=*/NULL,/*[subkingdom]=*/NULL,/*[phylum]=*/NULL,/*[Subphylum]=*/NULL,/*[class]=*/NULL</v>
      </c>
      <c r="BA1488" s="60" t="str">
        <f t="shared" si="157"/>
        <v>,/*[subclass]=*/NULL,/*[order]=*/ 'Caudovirales' ,/*[suborder]=*/NULL,/*[family]=*/ 'Autographiviridae' ,/*[subfamily]=*/NULL,/*[genus]=*/ 'Pollyceevirus' ,/*[subgenus]=*/NULL,/*[species]=*/NULL,/*[isType]=*/NULL,/*[exemplarAccessions]=*/NULL,/*[exemplarName]=*/NULL,/*[abbrev]=*/NULL,/*[exemplarIsolate]=*/NULL,/*[isComplete]=*/NULL,/*[molecule]=*/NULL</v>
      </c>
      <c r="BB1488" s="60" t="str">
        <f t="shared" si="158"/>
        <v xml:space="preserve">,/*[change]=*/ 'Move' ,/*[rank]=*/ 'genus' </v>
      </c>
    </row>
    <row r="1489" spans="1:54" x14ac:dyDescent="0.2">
      <c r="A14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9" s="14">
        <v>1480</v>
      </c>
      <c r="D1489" s="16" t="s">
        <v>5219</v>
      </c>
      <c r="E1489" s="14" t="s">
        <v>5874</v>
      </c>
      <c r="F1489" s="16" t="s">
        <v>5546</v>
      </c>
      <c r="G1489" s="24"/>
      <c r="H1489" s="24"/>
      <c r="I1489" s="24"/>
      <c r="J1489" s="24"/>
      <c r="K1489" s="24"/>
      <c r="L1489" s="24"/>
      <c r="M1489" s="24"/>
      <c r="N1489" s="24"/>
      <c r="O1489" s="24" t="s">
        <v>247</v>
      </c>
      <c r="P1489" s="24"/>
      <c r="Q1489" s="24" t="s">
        <v>2597</v>
      </c>
      <c r="R1489" s="24" t="s">
        <v>4113</v>
      </c>
      <c r="S1489" s="24" t="s">
        <v>4135</v>
      </c>
      <c r="T1489" s="24"/>
      <c r="U1489" s="24"/>
      <c r="V1489" s="24"/>
      <c r="X1489" s="6"/>
      <c r="Y1489" s="6"/>
      <c r="Z1489" s="6"/>
      <c r="AA1489" s="6"/>
      <c r="AB1489" s="6"/>
      <c r="AC1489" s="6"/>
      <c r="AD1489" s="6"/>
      <c r="AE1489" s="6"/>
      <c r="AF1489" s="6" t="s">
        <v>247</v>
      </c>
      <c r="AG1489" s="6"/>
      <c r="AH1489" s="6" t="s">
        <v>4010</v>
      </c>
      <c r="AI1489" s="6"/>
      <c r="AJ1489" s="6" t="s">
        <v>4135</v>
      </c>
      <c r="AK1489" s="6"/>
      <c r="AL1489" s="6"/>
      <c r="AM1489" s="6"/>
      <c r="AN1489" s="10"/>
      <c r="AO1489" s="10"/>
      <c r="AP1489" s="10"/>
      <c r="AQ1489" s="10"/>
      <c r="AR1489" s="10"/>
      <c r="AS1489" s="10"/>
      <c r="AT1489" s="10" t="s">
        <v>32</v>
      </c>
      <c r="AU1489" s="10" t="s">
        <v>13</v>
      </c>
      <c r="AV1489" s="10"/>
      <c r="AW1489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'Pradovirus'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'Pradovirus'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9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9" s="60" t="str">
        <f t="shared" ca="1" si="155"/>
        <v xml:space="preserve">/*[filename]=*/ 'ICTV MSL Release 35 2019 Changes.2.col_mapped.SQLinsert.xlsx' ,/*[sort]=*/ '1480'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9" s="60" t="str">
        <f t="shared" si="156"/>
        <v>,/*[srcSubOrder]=*/NULL,/*[srcFamily]=*/ 'Podoviridae' ,/*[srcSubFamily]=*/ 'Autographivirinae' ,/*[srcGenus]=*/ 'Pradovirus' ,/*[srcSubgenus]=*/NULL,/*[srcSpecies]=*/NULL,/*[srcIstype]=*/NULL,/*[empty1]=*/NULL,/*[realm]=*/NULL,/*[subrealm]=*/NULL,/*[kingdom]=*/NULL,/*[subkingdom]=*/NULL,/*[phylum]=*/NULL,/*[Subphylum]=*/NULL,/*[class]=*/NULL</v>
      </c>
      <c r="BA1489" s="60" t="str">
        <f t="shared" si="157"/>
        <v>,/*[subclass]=*/NULL,/*[order]=*/ 'Caudovirales' ,/*[suborder]=*/NULL,/*[family]=*/ 'Autographiviridae' ,/*[subfamily]=*/NULL,/*[genus]=*/ 'Pradovirus' ,/*[subgenus]=*/NULL,/*[species]=*/NULL,/*[isType]=*/NULL,/*[exemplarAccessions]=*/NULL,/*[exemplarName]=*/NULL,/*[abbrev]=*/NULL,/*[exemplarIsolate]=*/NULL,/*[isComplete]=*/NULL,/*[molecule]=*/NULL</v>
      </c>
      <c r="BB1489" s="60" t="str">
        <f t="shared" si="158"/>
        <v xml:space="preserve">,/*[change]=*/ 'Move' ,/*[rank]=*/ 'genus' </v>
      </c>
    </row>
    <row r="1490" spans="1:54" x14ac:dyDescent="0.2">
      <c r="A14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0" s="14">
        <v>1481</v>
      </c>
      <c r="D1490" s="16" t="s">
        <v>5219</v>
      </c>
      <c r="E1490" s="14" t="s">
        <v>5874</v>
      </c>
      <c r="F1490" s="16" t="s">
        <v>5546</v>
      </c>
      <c r="G1490" s="24"/>
      <c r="H1490" s="24"/>
      <c r="I1490" s="24"/>
      <c r="J1490" s="24"/>
      <c r="K1490" s="24"/>
      <c r="L1490" s="24"/>
      <c r="M1490" s="24"/>
      <c r="N1490" s="24"/>
      <c r="O1490" s="24"/>
      <c r="P1490" s="24"/>
      <c r="Q1490" s="24"/>
      <c r="R1490" s="24"/>
      <c r="S1490" s="24"/>
      <c r="T1490" s="24"/>
      <c r="U1490" s="24"/>
      <c r="V1490" s="24"/>
      <c r="X1490" s="6"/>
      <c r="Y1490" s="6"/>
      <c r="Z1490" s="6"/>
      <c r="AA1490" s="6"/>
      <c r="AB1490" s="6"/>
      <c r="AC1490" s="6"/>
      <c r="AD1490" s="6"/>
      <c r="AE1490" s="6"/>
      <c r="AF1490" s="6" t="s">
        <v>247</v>
      </c>
      <c r="AG1490" s="6"/>
      <c r="AH1490" s="6" t="s">
        <v>4010</v>
      </c>
      <c r="AI1490" s="6"/>
      <c r="AJ1490" s="6" t="s">
        <v>4135</v>
      </c>
      <c r="AK1490" s="6"/>
      <c r="AL1490" s="6" t="s">
        <v>4136</v>
      </c>
      <c r="AM1490" s="5">
        <v>0</v>
      </c>
      <c r="AN1490" s="12" t="s">
        <v>4137</v>
      </c>
      <c r="AO1490" s="10" t="s">
        <v>4138</v>
      </c>
      <c r="AP1490" s="10"/>
      <c r="AQ1490" s="10"/>
      <c r="AR1490" s="10" t="s">
        <v>8</v>
      </c>
      <c r="AS1490" s="10" t="s">
        <v>22</v>
      </c>
      <c r="AT1490" s="10" t="s">
        <v>10</v>
      </c>
      <c r="AU1490" s="10" t="s">
        <v>11</v>
      </c>
      <c r="AV1490" s="10"/>
      <c r="AW1490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'Pradovirus' ,/*[subgenus]=*/NULL,/*[species]=*/ 'Xanthomonas virus XAJ24' ,/*[isType]=*/ '0' ,/*[exemplarAccessions]=*/ 'KU197013' ,/*[exemplarName]=*/ 'Xanthomonas phage XAJ24'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90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0" s="60" t="str">
        <f t="shared" ca="1" si="155"/>
        <v>/*[filename]=*/ 'ICTV MSL Release 35 2019 Changes.2.col_mapped.SQLinsert.xlsx' ,/*[sort]=*/ '1481'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0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0" s="60" t="str">
        <f t="shared" si="157"/>
        <v xml:space="preserve">,/*[subclass]=*/NULL,/*[order]=*/ 'Caudovirales' ,/*[suborder]=*/NULL,/*[family]=*/ 'Autographiviridae' ,/*[subfamily]=*/NULL,/*[genus]=*/ 'Pradovirus' ,/*[subgenus]=*/NULL,/*[species]=*/ 'Xanthomonas virus XAJ24' ,/*[isType]=*/ '0' ,/*[exemplarAccessions]=*/ 'KU197013' ,/*[exemplarName]=*/ 'Xanthomonas phage XAJ24' ,/*[abbrev]=*/NULL,/*[exemplarIsolate]=*/NULL,/*[isComplete]=*/ 'CG' ,/*[molecule]=*/ 'dsDNA' </v>
      </c>
      <c r="BB1490" s="60" t="str">
        <f t="shared" si="158"/>
        <v xml:space="preserve">,/*[change]=*/ 'Create new' ,/*[rank]=*/ 'species' </v>
      </c>
    </row>
    <row r="1491" spans="1:54" x14ac:dyDescent="0.2">
      <c r="A14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1" s="14">
        <v>1482</v>
      </c>
      <c r="D1491" s="16" t="s">
        <v>5219</v>
      </c>
      <c r="E1491" s="14" t="s">
        <v>5874</v>
      </c>
      <c r="F1491" s="16" t="s">
        <v>5546</v>
      </c>
      <c r="G1491" s="24"/>
      <c r="H1491" s="24"/>
      <c r="I1491" s="24"/>
      <c r="J1491" s="24"/>
      <c r="K1491" s="24"/>
      <c r="L1491" s="24"/>
      <c r="M1491" s="24"/>
      <c r="N1491" s="24"/>
      <c r="O1491" s="24"/>
      <c r="P1491" s="24"/>
      <c r="Q1491" s="24"/>
      <c r="R1491" s="24"/>
      <c r="S1491" s="24"/>
      <c r="T1491" s="24"/>
      <c r="U1491" s="24"/>
      <c r="V1491" s="24"/>
      <c r="X1491" s="6"/>
      <c r="Y1491" s="6"/>
      <c r="Z1491" s="6"/>
      <c r="AA1491" s="6"/>
      <c r="AB1491" s="6"/>
      <c r="AC1491" s="6"/>
      <c r="AD1491" s="6"/>
      <c r="AE1491" s="6"/>
      <c r="AF1491" s="6" t="s">
        <v>247</v>
      </c>
      <c r="AG1491" s="6"/>
      <c r="AH1491" s="6" t="s">
        <v>4010</v>
      </c>
      <c r="AI1491" s="6"/>
      <c r="AJ1491" s="6" t="s">
        <v>4135</v>
      </c>
      <c r="AK1491" s="6"/>
      <c r="AL1491" s="6" t="s">
        <v>4139</v>
      </c>
      <c r="AM1491" s="5">
        <v>0</v>
      </c>
      <c r="AN1491" s="12" t="s">
        <v>4140</v>
      </c>
      <c r="AO1491" s="10" t="s">
        <v>4141</v>
      </c>
      <c r="AP1491" s="10"/>
      <c r="AQ1491" s="10"/>
      <c r="AR1491" s="10" t="s">
        <v>8</v>
      </c>
      <c r="AS1491" s="10" t="s">
        <v>22</v>
      </c>
      <c r="AT1491" s="10" t="s">
        <v>10</v>
      </c>
      <c r="AU1491" s="10" t="s">
        <v>11</v>
      </c>
      <c r="AV1491" s="10"/>
      <c r="AW1491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'Pradovirus' ,/*[subgenus]=*/NULL,/*[species]=*/ 'Xanthomonas virus Xc10' ,/*[isType]=*/ '0' ,/*[exemplarAccessions]=*/ 'MF375456' ,/*[exemplarName]=*/ 'Xanthomonas phage phi Xc10'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91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1" s="60" t="str">
        <f t="shared" ca="1" si="155"/>
        <v>/*[filename]=*/ 'ICTV MSL Release 35 2019 Changes.2.col_mapped.SQLinsert.xlsx' ,/*[sort]=*/ '1482'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1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1" s="60" t="str">
        <f t="shared" si="157"/>
        <v xml:space="preserve">,/*[subclass]=*/NULL,/*[order]=*/ 'Caudovirales' ,/*[suborder]=*/NULL,/*[family]=*/ 'Autographiviridae' ,/*[subfamily]=*/NULL,/*[genus]=*/ 'Pradovirus' ,/*[subgenus]=*/NULL,/*[species]=*/ 'Xanthomonas virus Xc10' ,/*[isType]=*/ '0' ,/*[exemplarAccessions]=*/ 'MF375456' ,/*[exemplarName]=*/ 'Xanthomonas phage phi Xc10' ,/*[abbrev]=*/NULL,/*[exemplarIsolate]=*/NULL,/*[isComplete]=*/ 'CG' ,/*[molecule]=*/ 'dsDNA' </v>
      </c>
      <c r="BB1491" s="60" t="str">
        <f t="shared" si="158"/>
        <v xml:space="preserve">,/*[change]=*/ 'Create new' ,/*[rank]=*/ 'species' </v>
      </c>
    </row>
    <row r="1492" spans="1:54" x14ac:dyDescent="0.2">
      <c r="A14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2" s="14">
        <v>1483</v>
      </c>
      <c r="D1492" s="16" t="s">
        <v>5219</v>
      </c>
      <c r="E1492" s="14" t="s">
        <v>5874</v>
      </c>
      <c r="F1492" s="16" t="s">
        <v>5546</v>
      </c>
      <c r="G1492" s="24"/>
      <c r="H1492" s="24"/>
      <c r="I1492" s="24"/>
      <c r="J1492" s="24"/>
      <c r="K1492" s="24"/>
      <c r="L1492" s="24"/>
      <c r="M1492" s="24"/>
      <c r="N1492" s="24"/>
      <c r="O1492" s="24"/>
      <c r="P1492" s="24"/>
      <c r="Q1492" s="24"/>
      <c r="R1492" s="24"/>
      <c r="S1492" s="24"/>
      <c r="T1492" s="24"/>
      <c r="U1492" s="24"/>
      <c r="V1492" s="24"/>
      <c r="X1492" s="6"/>
      <c r="Y1492" s="6"/>
      <c r="Z1492" s="6"/>
      <c r="AA1492" s="6"/>
      <c r="AB1492" s="6"/>
      <c r="AC1492" s="6"/>
      <c r="AD1492" s="6"/>
      <c r="AE1492" s="6"/>
      <c r="AF1492" s="6" t="s">
        <v>247</v>
      </c>
      <c r="AG1492" s="6"/>
      <c r="AH1492" s="6" t="s">
        <v>4010</v>
      </c>
      <c r="AI1492" s="6"/>
      <c r="AJ1492" s="6" t="s">
        <v>4142</v>
      </c>
      <c r="AK1492" s="6"/>
      <c r="AL1492" s="6"/>
      <c r="AM1492" s="6"/>
      <c r="AN1492" s="10"/>
      <c r="AO1492" s="10"/>
      <c r="AP1492" s="10"/>
      <c r="AQ1492" s="6"/>
      <c r="AR1492" s="10"/>
      <c r="AS1492" s="10"/>
      <c r="AT1492" s="10" t="s">
        <v>10</v>
      </c>
      <c r="AU1492" s="10" t="s">
        <v>13</v>
      </c>
      <c r="AV1492" s="10"/>
      <c r="AW1492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'Ashivirus'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2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2" s="60" t="str">
        <f t="shared" ca="1" si="155"/>
        <v>/*[filename]=*/ 'ICTV MSL Release 35 2019 Changes.2.col_mapped.SQLinsert.xlsx' ,/*[sort]=*/ '1483'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2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2" s="60" t="str">
        <f t="shared" si="157"/>
        <v>,/*[subclass]=*/NULL,/*[order]=*/ 'Caudovirales' ,/*[suborder]=*/NULL,/*[family]=*/ 'Autographiviridae' ,/*[subfamily]=*/NULL,/*[genus]=*/ 'Ashivirus' ,/*[subgenus]=*/NULL,/*[species]=*/NULL,/*[isType]=*/NULL,/*[exemplarAccessions]=*/NULL,/*[exemplarName]=*/NULL,/*[abbrev]=*/NULL,/*[exemplarIsolate]=*/NULL,/*[isComplete]=*/NULL,/*[molecule]=*/NULL</v>
      </c>
      <c r="BB1492" s="60" t="str">
        <f t="shared" si="158"/>
        <v xml:space="preserve">,/*[change]=*/ 'Create new' ,/*[rank]=*/ 'genus' </v>
      </c>
    </row>
    <row r="1493" spans="1:54" x14ac:dyDescent="0.2">
      <c r="A14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3" s="14">
        <v>1484</v>
      </c>
      <c r="D1493" s="16" t="s">
        <v>5219</v>
      </c>
      <c r="E1493" s="14" t="s">
        <v>5874</v>
      </c>
      <c r="F1493" s="16" t="s">
        <v>5546</v>
      </c>
      <c r="G1493" s="24"/>
      <c r="H1493" s="24"/>
      <c r="I1493" s="24"/>
      <c r="J1493" s="24"/>
      <c r="K1493" s="24"/>
      <c r="L1493" s="24"/>
      <c r="M1493" s="24"/>
      <c r="N1493" s="24"/>
      <c r="O1493" s="24"/>
      <c r="P1493" s="24"/>
      <c r="Q1493" s="24"/>
      <c r="R1493" s="24"/>
      <c r="S1493" s="24"/>
      <c r="T1493" s="24"/>
      <c r="U1493" s="24"/>
      <c r="V1493" s="24"/>
      <c r="X1493" s="6"/>
      <c r="Y1493" s="6"/>
      <c r="Z1493" s="6"/>
      <c r="AA1493" s="6"/>
      <c r="AB1493" s="6"/>
      <c r="AC1493" s="6"/>
      <c r="AD1493" s="6"/>
      <c r="AE1493" s="6"/>
      <c r="AF1493" s="6" t="s">
        <v>247</v>
      </c>
      <c r="AG1493" s="6"/>
      <c r="AH1493" s="6" t="s">
        <v>4010</v>
      </c>
      <c r="AI1493" s="6"/>
      <c r="AJ1493" s="6" t="s">
        <v>4142</v>
      </c>
      <c r="AK1493" s="6"/>
      <c r="AL1493" s="6" t="s">
        <v>4143</v>
      </c>
      <c r="AM1493" s="5">
        <v>1</v>
      </c>
      <c r="AN1493" s="12" t="s">
        <v>4144</v>
      </c>
      <c r="AO1493" s="10" t="s">
        <v>4145</v>
      </c>
      <c r="AP1493" s="10"/>
      <c r="AQ1493" s="10"/>
      <c r="AR1493" s="10" t="s">
        <v>8</v>
      </c>
      <c r="AS1493" s="10" t="s">
        <v>22</v>
      </c>
      <c r="AT1493" s="10" t="s">
        <v>19</v>
      </c>
      <c r="AU1493" s="10" t="s">
        <v>11</v>
      </c>
      <c r="AV1493" s="10"/>
      <c r="AW1493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'Ashivirus' ,/*[subgenus]=*/NULL,/*[species]=*/ 'Ashivirus  S45C4' ,/*[isType]=*/ '1' ,/*[exemplarAccessions]=*/ 'AP013538' ,/*[exemplarName]=*/ 'Uncultured Mediterranean phage uvMED DNA, group G7, isolate: uvMED-CGR-U-MedDCM-OCT-S45-C4'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3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3" s="60" t="str">
        <f t="shared" ca="1" si="155"/>
        <v>/*[filename]=*/ 'ICTV MSL Release 35 2019 Changes.2.col_mapped.SQLinsert.xlsx' ,/*[sort]=*/ '1484'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3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3" s="60" t="str">
        <f t="shared" si="157"/>
        <v xml:space="preserve">,/*[subclass]=*/NULL,/*[order]=*/ 'Caudovirales' ,/*[suborder]=*/NULL,/*[family]=*/ 'Autographiviridae' ,/*[subfamily]=*/NULL,/*[genus]=*/ 'Ashivirus' ,/*[subgenus]=*/NULL,/*[species]=*/ 'Ashivirus  S45C4' ,/*[isType]=*/ '1' ,/*[exemplarAccessions]=*/ 'AP013538' ,/*[exemplarName]=*/ 'Uncultured Mediterranean phage uvMED DNA, group G7, isolate: uvMED-CGR-U-MedDCM-OCT-S45-C4' ,/*[abbrev]=*/NULL,/*[exemplarIsolate]=*/NULL,/*[isComplete]=*/ 'CG' ,/*[molecule]=*/ 'dsDNA' </v>
      </c>
      <c r="BB1493" s="60" t="str">
        <f t="shared" si="158"/>
        <v xml:space="preserve">,/*[change]=*/ 'Create new; assign as type species' ,/*[rank]=*/ 'species' </v>
      </c>
    </row>
    <row r="1494" spans="1:54" x14ac:dyDescent="0.2">
      <c r="A14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4" s="14">
        <v>1485</v>
      </c>
      <c r="D1494" s="16" t="s">
        <v>5219</v>
      </c>
      <c r="E1494" s="14" t="s">
        <v>5874</v>
      </c>
      <c r="F1494" s="16" t="s">
        <v>5546</v>
      </c>
      <c r="G1494" s="24"/>
      <c r="H1494" s="24"/>
      <c r="I1494" s="24"/>
      <c r="J1494" s="24"/>
      <c r="K1494" s="24"/>
      <c r="L1494" s="24"/>
      <c r="M1494" s="24"/>
      <c r="N1494" s="24"/>
      <c r="O1494" s="24"/>
      <c r="P1494" s="24"/>
      <c r="Q1494" s="24"/>
      <c r="R1494" s="24"/>
      <c r="S1494" s="24"/>
      <c r="T1494" s="24"/>
      <c r="U1494" s="24"/>
      <c r="V1494" s="24"/>
      <c r="X1494" s="6"/>
      <c r="Y1494" s="6"/>
      <c r="Z1494" s="6"/>
      <c r="AA1494" s="6"/>
      <c r="AB1494" s="6"/>
      <c r="AC1494" s="6"/>
      <c r="AD1494" s="6"/>
      <c r="AE1494" s="6"/>
      <c r="AF1494" s="6" t="s">
        <v>247</v>
      </c>
      <c r="AG1494" s="6"/>
      <c r="AH1494" s="6" t="s">
        <v>4010</v>
      </c>
      <c r="AI1494" s="6"/>
      <c r="AJ1494" s="6" t="s">
        <v>4146</v>
      </c>
      <c r="AK1494" s="6"/>
      <c r="AL1494" s="6"/>
      <c r="AM1494" s="6"/>
      <c r="AN1494" s="12"/>
      <c r="AO1494" s="10"/>
      <c r="AP1494" s="10"/>
      <c r="AQ1494" s="10"/>
      <c r="AR1494" s="10"/>
      <c r="AS1494" s="10"/>
      <c r="AT1494" s="10" t="s">
        <v>10</v>
      </c>
      <c r="AU1494" s="10" t="s">
        <v>13</v>
      </c>
      <c r="AV1494" s="10"/>
      <c r="AW1494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'Jiaoyazivirus'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4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4" s="60" t="str">
        <f t="shared" ca="1" si="155"/>
        <v>/*[filename]=*/ 'ICTV MSL Release 35 2019 Changes.2.col_mapped.SQLinsert.xlsx' ,/*[sort]=*/ '1485'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4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4" s="60" t="str">
        <f t="shared" si="157"/>
        <v>,/*[subclass]=*/NULL,/*[order]=*/ 'Caudovirales' ,/*[suborder]=*/NULL,/*[family]=*/ 'Autographiviridae' ,/*[subfamily]=*/NULL,/*[genus]=*/ 'Jiaoyazivirus' ,/*[subgenus]=*/NULL,/*[species]=*/NULL,/*[isType]=*/NULL,/*[exemplarAccessions]=*/NULL,/*[exemplarName]=*/NULL,/*[abbrev]=*/NULL,/*[exemplarIsolate]=*/NULL,/*[isComplete]=*/NULL,/*[molecule]=*/NULL</v>
      </c>
      <c r="BB1494" s="60" t="str">
        <f t="shared" si="158"/>
        <v xml:space="preserve">,/*[change]=*/ 'Create new' ,/*[rank]=*/ 'genus' </v>
      </c>
    </row>
    <row r="1495" spans="1:54" x14ac:dyDescent="0.2">
      <c r="A14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5" s="14">
        <v>1486</v>
      </c>
      <c r="D1495" s="16" t="s">
        <v>5219</v>
      </c>
      <c r="E1495" s="14" t="s">
        <v>5874</v>
      </c>
      <c r="F1495" s="16" t="s">
        <v>5546</v>
      </c>
      <c r="G1495" s="24"/>
      <c r="H1495" s="24"/>
      <c r="I1495" s="24"/>
      <c r="J1495" s="24"/>
      <c r="K1495" s="24"/>
      <c r="L1495" s="24"/>
      <c r="M1495" s="24"/>
      <c r="N1495" s="24"/>
      <c r="O1495" s="24"/>
      <c r="P1495" s="24"/>
      <c r="Q1495" s="24"/>
      <c r="R1495" s="24"/>
      <c r="S1495" s="24"/>
      <c r="T1495" s="24"/>
      <c r="U1495" s="24"/>
      <c r="V1495" s="24"/>
      <c r="X1495" s="6"/>
      <c r="Y1495" s="6"/>
      <c r="Z1495" s="6"/>
      <c r="AA1495" s="6"/>
      <c r="AB1495" s="6"/>
      <c r="AC1495" s="6"/>
      <c r="AD1495" s="6"/>
      <c r="AE1495" s="6"/>
      <c r="AF1495" s="6" t="s">
        <v>247</v>
      </c>
      <c r="AG1495" s="6"/>
      <c r="AH1495" s="6" t="s">
        <v>4010</v>
      </c>
      <c r="AI1495" s="6"/>
      <c r="AJ1495" s="6" t="s">
        <v>4146</v>
      </c>
      <c r="AK1495" s="6"/>
      <c r="AL1495" s="6" t="s">
        <v>4147</v>
      </c>
      <c r="AM1495" s="5">
        <v>1</v>
      </c>
      <c r="AN1495" s="10" t="s">
        <v>4148</v>
      </c>
      <c r="AO1495" s="10" t="s">
        <v>4149</v>
      </c>
      <c r="AP1495" s="10"/>
      <c r="AQ1495" s="10"/>
      <c r="AR1495" s="10" t="s">
        <v>8</v>
      </c>
      <c r="AS1495" s="10" t="s">
        <v>22</v>
      </c>
      <c r="AT1495" s="10" t="s">
        <v>19</v>
      </c>
      <c r="AU1495" s="10" t="s">
        <v>11</v>
      </c>
      <c r="AV1495" s="10"/>
      <c r="AW1495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'Jiaoyazivirus' ,/*[subgenus]=*/NULL,/*[species]=*/ 'Ralstonia virus RSB3' ,/*[isType]=*/ '1' ,/*[exemplarAccessions]=*/ 'AB854109' ,/*[exemplarName]=*/ 'Ralstonia phage RSB3'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5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5" s="60" t="str">
        <f t="shared" ca="1" si="155"/>
        <v>/*[filename]=*/ 'ICTV MSL Release 35 2019 Changes.2.col_mapped.SQLinsert.xlsx' ,/*[sort]=*/ '1486'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5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5" s="60" t="str">
        <f t="shared" si="157"/>
        <v xml:space="preserve">,/*[subclass]=*/NULL,/*[order]=*/ 'Caudovirales' ,/*[suborder]=*/NULL,/*[family]=*/ 'Autographiviridae' ,/*[subfamily]=*/NULL,/*[genus]=*/ 'Jiaoyazivirus' ,/*[subgenus]=*/NULL,/*[species]=*/ 'Ralstonia virus RSB3' ,/*[isType]=*/ '1' ,/*[exemplarAccessions]=*/ 'AB854109' ,/*[exemplarName]=*/ 'Ralstonia phage RSB3' ,/*[abbrev]=*/NULL,/*[exemplarIsolate]=*/NULL,/*[isComplete]=*/ 'CG' ,/*[molecule]=*/ 'dsDNA' </v>
      </c>
      <c r="BB1495" s="60" t="str">
        <f t="shared" si="158"/>
        <v xml:space="preserve">,/*[change]=*/ 'Create new; assign as type species' ,/*[rank]=*/ 'species' </v>
      </c>
    </row>
    <row r="1496" spans="1:54" x14ac:dyDescent="0.2">
      <c r="A14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6" s="14">
        <v>1487</v>
      </c>
      <c r="D1496" s="16" t="s">
        <v>5219</v>
      </c>
      <c r="E1496" s="14" t="s">
        <v>5874</v>
      </c>
      <c r="F1496" s="16" t="s">
        <v>5546</v>
      </c>
      <c r="G1496" s="24"/>
      <c r="H1496" s="24"/>
      <c r="I1496" s="24"/>
      <c r="J1496" s="24"/>
      <c r="K1496" s="24"/>
      <c r="L1496" s="24"/>
      <c r="M1496" s="24"/>
      <c r="N1496" s="24"/>
      <c r="O1496" s="24"/>
      <c r="P1496" s="24"/>
      <c r="Q1496" s="24"/>
      <c r="R1496" s="24"/>
      <c r="S1496" s="24"/>
      <c r="T1496" s="24"/>
      <c r="U1496" s="24"/>
      <c r="V1496" s="24"/>
      <c r="X1496" s="6"/>
      <c r="Y1496" s="6"/>
      <c r="Z1496" s="6"/>
      <c r="AA1496" s="6"/>
      <c r="AB1496" s="6"/>
      <c r="AC1496" s="6"/>
      <c r="AD1496" s="6"/>
      <c r="AE1496" s="6"/>
      <c r="AF1496" s="6" t="s">
        <v>247</v>
      </c>
      <c r="AG1496" s="6"/>
      <c r="AH1496" s="6" t="s">
        <v>4010</v>
      </c>
      <c r="AI1496" s="6"/>
      <c r="AJ1496" s="6" t="s">
        <v>4150</v>
      </c>
      <c r="AK1496" s="6"/>
      <c r="AL1496" s="6"/>
      <c r="AM1496" s="6"/>
      <c r="AN1496" s="10"/>
      <c r="AO1496" s="10"/>
      <c r="AP1496" s="10"/>
      <c r="AQ1496" s="10"/>
      <c r="AR1496" s="10"/>
      <c r="AS1496" s="10"/>
      <c r="AT1496" s="10" t="s">
        <v>10</v>
      </c>
      <c r="AU1496" s="10" t="s">
        <v>13</v>
      </c>
      <c r="AV1496" s="10"/>
      <c r="AW1496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6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6" s="60" t="str">
        <f t="shared" ca="1" si="155"/>
        <v>/*[filename]=*/ 'ICTV MSL Release 35 2019 Changes.2.col_mapped.SQLinsert.xlsx' ,/*[sort]=*/ '1487'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6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6" s="60" t="str">
        <f t="shared" si="157"/>
        <v>,/*[subclass]=*/NULL,/*[order]=*/ 'Caudovirales' ,/*[suborder]=*/NULL,/*[family]=*/ 'Autographiviridae' ,/*[subfamily]=*/NULL,/*[genus]=*/ 'Ayakvirus' ,/*[subgenus]=*/NULL,/*[species]=*/NULL,/*[isType]=*/NULL,/*[exemplarAccessions]=*/NULL,/*[exemplarName]=*/NULL,/*[abbrev]=*/NULL,/*[exemplarIsolate]=*/NULL,/*[isComplete]=*/NULL,/*[molecule]=*/NULL</v>
      </c>
      <c r="BB1496" s="60" t="str">
        <f t="shared" si="158"/>
        <v xml:space="preserve">,/*[change]=*/ 'Create new' ,/*[rank]=*/ 'genus' </v>
      </c>
    </row>
    <row r="1497" spans="1:54" x14ac:dyDescent="0.2">
      <c r="A14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7" s="14">
        <v>1488</v>
      </c>
      <c r="D1497" s="16" t="s">
        <v>5219</v>
      </c>
      <c r="E1497" s="14" t="s">
        <v>5874</v>
      </c>
      <c r="F1497" s="16" t="s">
        <v>5546</v>
      </c>
      <c r="G1497" s="24"/>
      <c r="H1497" s="24"/>
      <c r="I1497" s="24"/>
      <c r="J1497" s="24"/>
      <c r="K1497" s="24"/>
      <c r="L1497" s="24"/>
      <c r="M1497" s="24"/>
      <c r="N1497" s="24"/>
      <c r="O1497" s="24"/>
      <c r="P1497" s="24"/>
      <c r="Q1497" s="24"/>
      <c r="R1497" s="24"/>
      <c r="S1497" s="24"/>
      <c r="T1497" s="24"/>
      <c r="U1497" s="24"/>
      <c r="V1497" s="24"/>
      <c r="X1497" s="6"/>
      <c r="Y1497" s="6"/>
      <c r="Z1497" s="6"/>
      <c r="AA1497" s="6"/>
      <c r="AB1497" s="6"/>
      <c r="AC1497" s="6"/>
      <c r="AD1497" s="6"/>
      <c r="AE1497" s="6"/>
      <c r="AF1497" s="6" t="s">
        <v>247</v>
      </c>
      <c r="AG1497" s="6"/>
      <c r="AH1497" s="6" t="s">
        <v>4010</v>
      </c>
      <c r="AI1497" s="6"/>
      <c r="AJ1497" s="6" t="s">
        <v>4150</v>
      </c>
      <c r="AK1497" s="6"/>
      <c r="AL1497" s="6" t="s">
        <v>4151</v>
      </c>
      <c r="AM1497" s="5">
        <v>1</v>
      </c>
      <c r="AN1497" s="10" t="s">
        <v>4152</v>
      </c>
      <c r="AO1497" s="10" t="s">
        <v>4153</v>
      </c>
      <c r="AP1497" s="10"/>
      <c r="AQ1497" s="10"/>
      <c r="AR1497" s="10" t="s">
        <v>8</v>
      </c>
      <c r="AS1497" s="10" t="s">
        <v>22</v>
      </c>
      <c r="AT1497" s="10" t="s">
        <v>19</v>
      </c>
      <c r="AU1497" s="10" t="s">
        <v>11</v>
      </c>
      <c r="AV1497" s="10"/>
      <c r="AW1497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'Ayakvirus' ,/*[subgenus]=*/NULL,/*[species]=*/ 'Ralstonia virus Ap1' ,/*[isType]=*/ '1' ,/*[exemplarAccessions]=*/ 'KY117485' ,/*[exemplarName]=*/ 'Ralstonia virus phiAp1'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7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7" s="60" t="str">
        <f t="shared" ca="1" si="155"/>
        <v>/*[filename]=*/ 'ICTV MSL Release 35 2019 Changes.2.col_mapped.SQLinsert.xlsx' ,/*[sort]=*/ '1488'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7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7" s="60" t="str">
        <f t="shared" si="157"/>
        <v xml:space="preserve">,/*[subclass]=*/NULL,/*[order]=*/ 'Caudovirales' ,/*[suborder]=*/NULL,/*[family]=*/ 'Autographiviridae' ,/*[subfamily]=*/NULL,/*[genus]=*/ 'Ayakvirus' ,/*[subgenus]=*/NULL,/*[species]=*/ 'Ralstonia virus Ap1' ,/*[isType]=*/ '1' ,/*[exemplarAccessions]=*/ 'KY117485' ,/*[exemplarName]=*/ 'Ralstonia virus phiAp1' ,/*[abbrev]=*/NULL,/*[exemplarIsolate]=*/NULL,/*[isComplete]=*/ 'CG' ,/*[molecule]=*/ 'dsDNA' </v>
      </c>
      <c r="BB1497" s="60" t="str">
        <f t="shared" si="158"/>
        <v xml:space="preserve">,/*[change]=*/ 'Create new; assign as type species' ,/*[rank]=*/ 'species' </v>
      </c>
    </row>
    <row r="1498" spans="1:54" x14ac:dyDescent="0.2">
      <c r="A14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8" s="14">
        <v>1489</v>
      </c>
      <c r="D1498" s="16" t="s">
        <v>5219</v>
      </c>
      <c r="E1498" s="14" t="s">
        <v>5874</v>
      </c>
      <c r="F1498" s="16" t="s">
        <v>5546</v>
      </c>
      <c r="G1498" s="24"/>
      <c r="H1498" s="24"/>
      <c r="I1498" s="24"/>
      <c r="J1498" s="24"/>
      <c r="K1498" s="24"/>
      <c r="L1498" s="24"/>
      <c r="M1498" s="24"/>
      <c r="N1498" s="24"/>
      <c r="O1498" s="24"/>
      <c r="P1498" s="24"/>
      <c r="Q1498" s="24"/>
      <c r="R1498" s="24"/>
      <c r="S1498" s="24"/>
      <c r="T1498" s="24"/>
      <c r="U1498" s="24"/>
      <c r="V1498" s="24"/>
      <c r="X1498" s="6"/>
      <c r="Y1498" s="6"/>
      <c r="Z1498" s="6"/>
      <c r="AA1498" s="6"/>
      <c r="AB1498" s="6"/>
      <c r="AC1498" s="6"/>
      <c r="AD1498" s="6"/>
      <c r="AE1498" s="6"/>
      <c r="AF1498" s="6" t="s">
        <v>247</v>
      </c>
      <c r="AG1498" s="6"/>
      <c r="AH1498" s="6" t="s">
        <v>4010</v>
      </c>
      <c r="AI1498" s="6"/>
      <c r="AJ1498" s="6" t="s">
        <v>4154</v>
      </c>
      <c r="AK1498" s="6"/>
      <c r="AL1498" s="6"/>
      <c r="AM1498" s="6"/>
      <c r="AN1498" s="10"/>
      <c r="AO1498" s="10"/>
      <c r="AP1498" s="10"/>
      <c r="AQ1498" s="10"/>
      <c r="AR1498" s="10"/>
      <c r="AS1498" s="10"/>
      <c r="AT1498" s="10" t="s">
        <v>10</v>
      </c>
      <c r="AU1498" s="10" t="s">
        <v>13</v>
      </c>
      <c r="AV1498" s="10"/>
      <c r="AW1498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8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8" s="60" t="str">
        <f t="shared" ca="1" si="155"/>
        <v>/*[filename]=*/ 'ICTV MSL Release 35 2019 Changes.2.col_mapped.SQLinsert.xlsx' ,/*[sort]=*/ '1489'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8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8" s="60" t="str">
        <f t="shared" si="157"/>
        <v>,/*[subclass]=*/NULL,/*[order]=*/ 'Caudovirales' ,/*[suborder]=*/NULL,/*[family]=*/ 'Autographiviridae' ,/*[subfamily]=*/NULL,/*[genus]=*/ 'Stopavirus' ,/*[subgenus]=*/NULL,/*[species]=*/NULL,/*[isType]=*/NULL,/*[exemplarAccessions]=*/NULL,/*[exemplarName]=*/NULL,/*[abbrev]=*/NULL,/*[exemplarIsolate]=*/NULL,/*[isComplete]=*/NULL,/*[molecule]=*/NULL</v>
      </c>
      <c r="BB1498" s="60" t="str">
        <f t="shared" si="158"/>
        <v xml:space="preserve">,/*[change]=*/ 'Create new' ,/*[rank]=*/ 'genus' </v>
      </c>
    </row>
    <row r="1499" spans="1:54" x14ac:dyDescent="0.2">
      <c r="A14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9" s="14">
        <v>1490</v>
      </c>
      <c r="D1499" s="16" t="s">
        <v>5219</v>
      </c>
      <c r="E1499" s="14" t="s">
        <v>5874</v>
      </c>
      <c r="F1499" s="16" t="s">
        <v>5546</v>
      </c>
      <c r="G1499" s="24"/>
      <c r="H1499" s="24"/>
      <c r="I1499" s="24"/>
      <c r="J1499" s="24"/>
      <c r="K1499" s="24"/>
      <c r="L1499" s="24"/>
      <c r="M1499" s="24"/>
      <c r="N1499" s="24"/>
      <c r="O1499" s="24"/>
      <c r="P1499" s="24"/>
      <c r="Q1499" s="24"/>
      <c r="R1499" s="24"/>
      <c r="S1499" s="24"/>
      <c r="T1499" s="24"/>
      <c r="U1499" s="24"/>
      <c r="V1499" s="24"/>
      <c r="X1499" s="6"/>
      <c r="Y1499" s="6"/>
      <c r="Z1499" s="6"/>
      <c r="AA1499" s="6"/>
      <c r="AB1499" s="6"/>
      <c r="AC1499" s="6"/>
      <c r="AD1499" s="6"/>
      <c r="AE1499" s="6"/>
      <c r="AF1499" s="6" t="s">
        <v>247</v>
      </c>
      <c r="AG1499" s="6"/>
      <c r="AH1499" s="6" t="s">
        <v>4010</v>
      </c>
      <c r="AI1499" s="6"/>
      <c r="AJ1499" s="6" t="s">
        <v>4154</v>
      </c>
      <c r="AK1499" s="6"/>
      <c r="AL1499" s="6" t="s">
        <v>4155</v>
      </c>
      <c r="AM1499" s="5">
        <v>1</v>
      </c>
      <c r="AN1499" s="10" t="s">
        <v>4156</v>
      </c>
      <c r="AO1499" s="10" t="s">
        <v>4157</v>
      </c>
      <c r="AP1499" s="10"/>
      <c r="AQ1499" s="10"/>
      <c r="AR1499" s="10" t="s">
        <v>8</v>
      </c>
      <c r="AS1499" s="10" t="s">
        <v>22</v>
      </c>
      <c r="AT1499" s="10" t="s">
        <v>19</v>
      </c>
      <c r="AU1499" s="10" t="s">
        <v>11</v>
      </c>
      <c r="AV1499" s="10"/>
      <c r="AW1499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'Stopavirus' ,/*[subgenus]=*/NULL,/*[species]=*/ 'Pelagibacter virus HTVC011P' ,/*[isType]=*/ '1' ,/*[exemplarAccessions]=*/ 'KC465900' ,/*[exemplarName]=*/ 'Pelagibacter phage HTVC011P'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9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9" s="60" t="str">
        <f t="shared" ca="1" si="155"/>
        <v>/*[filename]=*/ 'ICTV MSL Release 35 2019 Changes.2.col_mapped.SQLinsert.xlsx' ,/*[sort]=*/ '1490'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9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9" s="60" t="str">
        <f t="shared" si="157"/>
        <v xml:space="preserve">,/*[subclass]=*/NULL,/*[order]=*/ 'Caudovirales' ,/*[suborder]=*/NULL,/*[family]=*/ 'Autographiviridae' ,/*[subfamily]=*/NULL,/*[genus]=*/ 'Stopavirus' ,/*[subgenus]=*/NULL,/*[species]=*/ 'Pelagibacter virus HTVC011P' ,/*[isType]=*/ '1' ,/*[exemplarAccessions]=*/ 'KC465900' ,/*[exemplarName]=*/ 'Pelagibacter phage HTVC011P' ,/*[abbrev]=*/NULL,/*[exemplarIsolate]=*/NULL,/*[isComplete]=*/ 'CG' ,/*[molecule]=*/ 'dsDNA' </v>
      </c>
      <c r="BB1499" s="60" t="str">
        <f t="shared" si="158"/>
        <v xml:space="preserve">,/*[change]=*/ 'Create new; assign as type species' ,/*[rank]=*/ 'species' </v>
      </c>
    </row>
    <row r="1500" spans="1:54" x14ac:dyDescent="0.2">
      <c r="A15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0" s="14">
        <v>1491</v>
      </c>
      <c r="D1500" s="16" t="s">
        <v>5219</v>
      </c>
      <c r="E1500" s="14" t="s">
        <v>5874</v>
      </c>
      <c r="F1500" s="16" t="s">
        <v>5546</v>
      </c>
      <c r="G1500" s="24"/>
      <c r="H1500" s="24"/>
      <c r="I1500" s="24"/>
      <c r="J1500" s="24"/>
      <c r="K1500" s="24"/>
      <c r="L1500" s="24"/>
      <c r="M1500" s="24"/>
      <c r="N1500" s="24"/>
      <c r="O1500" s="24"/>
      <c r="P1500" s="24"/>
      <c r="Q1500" s="24"/>
      <c r="R1500" s="24"/>
      <c r="S1500" s="24"/>
      <c r="T1500" s="24"/>
      <c r="U1500" s="24"/>
      <c r="V1500" s="24"/>
      <c r="X1500" s="6"/>
      <c r="Y1500" s="6"/>
      <c r="Z1500" s="6"/>
      <c r="AA1500" s="6"/>
      <c r="AB1500" s="6"/>
      <c r="AC1500" s="6"/>
      <c r="AD1500" s="6"/>
      <c r="AE1500" s="6"/>
      <c r="AF1500" s="6" t="s">
        <v>247</v>
      </c>
      <c r="AG1500" s="6"/>
      <c r="AH1500" s="6" t="s">
        <v>4010</v>
      </c>
      <c r="AI1500" s="6"/>
      <c r="AJ1500" s="6" t="s">
        <v>4158</v>
      </c>
      <c r="AK1500" s="6"/>
      <c r="AL1500" s="6"/>
      <c r="AM1500" s="6"/>
      <c r="AN1500" s="12"/>
      <c r="AO1500" s="10"/>
      <c r="AP1500" s="10"/>
      <c r="AQ1500" s="10"/>
      <c r="AR1500" s="10"/>
      <c r="AS1500" s="10"/>
      <c r="AT1500" s="10" t="s">
        <v>10</v>
      </c>
      <c r="AU1500" s="10" t="s">
        <v>13</v>
      </c>
      <c r="AV1500" s="10"/>
      <c r="AW1500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'Fussvirus'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0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0" s="60" t="str">
        <f t="shared" ca="1" si="155"/>
        <v>/*[filename]=*/ 'ICTV MSL Release 35 2019 Changes.2.col_mapped.SQLinsert.xlsx' ,/*[sort]=*/ '1491'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0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0" s="60" t="str">
        <f t="shared" si="157"/>
        <v>,/*[subclass]=*/NULL,/*[order]=*/ 'Caudovirales' ,/*[suborder]=*/NULL,/*[family]=*/ 'Autographiviridae' ,/*[subfamily]=*/NULL,/*[genus]=*/ 'Fussvirus' ,/*[subgenus]=*/NULL,/*[species]=*/NULL,/*[isType]=*/NULL,/*[exemplarAccessions]=*/NULL,/*[exemplarName]=*/NULL,/*[abbrev]=*/NULL,/*[exemplarIsolate]=*/NULL,/*[isComplete]=*/NULL,/*[molecule]=*/NULL</v>
      </c>
      <c r="BB1500" s="60" t="str">
        <f t="shared" si="158"/>
        <v xml:space="preserve">,/*[change]=*/ 'Create new' ,/*[rank]=*/ 'genus' </v>
      </c>
    </row>
    <row r="1501" spans="1:54" x14ac:dyDescent="0.2">
      <c r="A15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1" s="14">
        <v>1492</v>
      </c>
      <c r="D1501" s="16" t="s">
        <v>5219</v>
      </c>
      <c r="E1501" s="14" t="s">
        <v>5874</v>
      </c>
      <c r="F1501" s="16" t="s">
        <v>5546</v>
      </c>
      <c r="G1501" s="24"/>
      <c r="H1501" s="24"/>
      <c r="I1501" s="24"/>
      <c r="J1501" s="24"/>
      <c r="K1501" s="24"/>
      <c r="L1501" s="24"/>
      <c r="M1501" s="24"/>
      <c r="N1501" s="24"/>
      <c r="O1501" s="24"/>
      <c r="P1501" s="24"/>
      <c r="Q1501" s="24"/>
      <c r="R1501" s="24"/>
      <c r="S1501" s="24"/>
      <c r="T1501" s="24"/>
      <c r="U1501" s="24"/>
      <c r="V1501" s="24"/>
      <c r="X1501" s="6"/>
      <c r="Y1501" s="6"/>
      <c r="Z1501" s="6"/>
      <c r="AA1501" s="6"/>
      <c r="AB1501" s="6"/>
      <c r="AC1501" s="6"/>
      <c r="AD1501" s="6"/>
      <c r="AE1501" s="6"/>
      <c r="AF1501" s="6" t="s">
        <v>247</v>
      </c>
      <c r="AG1501" s="6"/>
      <c r="AH1501" s="6" t="s">
        <v>4010</v>
      </c>
      <c r="AI1501" s="6"/>
      <c r="AJ1501" s="6" t="s">
        <v>4158</v>
      </c>
      <c r="AK1501" s="6"/>
      <c r="AL1501" s="6" t="s">
        <v>4159</v>
      </c>
      <c r="AM1501" s="5">
        <v>1</v>
      </c>
      <c r="AN1501" s="12" t="s">
        <v>4160</v>
      </c>
      <c r="AO1501" s="10" t="s">
        <v>4161</v>
      </c>
      <c r="AP1501" s="10"/>
      <c r="AQ1501" s="10"/>
      <c r="AR1501" s="10" t="s">
        <v>8</v>
      </c>
      <c r="AS1501" s="10" t="s">
        <v>22</v>
      </c>
      <c r="AT1501" s="10" t="s">
        <v>19</v>
      </c>
      <c r="AU1501" s="10" t="s">
        <v>11</v>
      </c>
      <c r="AV1501" s="10"/>
      <c r="AW1501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'Fussvirus' ,/*[subgenus]=*/NULL,/*[species]=*/ 'Fussvirus S30C28' ,/*[isType]=*/ '1' ,/*[exemplarAccessions]=*/ 'AP013543' ,/*[exemplarName]=*/ 'Uncultured Mediterranean phage uvMED DNA, group G8, isolate: uvMED-CGR-U-MedDCM-OCT-S30-C28'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1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1" s="60" t="str">
        <f t="shared" ca="1" si="155"/>
        <v>/*[filename]=*/ 'ICTV MSL Release 35 2019 Changes.2.col_mapped.SQLinsert.xlsx' ,/*[sort]=*/ '1492'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1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1" s="60" t="str">
        <f t="shared" si="157"/>
        <v xml:space="preserve">,/*[subclass]=*/NULL,/*[order]=*/ 'Caudovirales' ,/*[suborder]=*/NULL,/*[family]=*/ 'Autographiviridae' ,/*[subfamily]=*/NULL,/*[genus]=*/ 'Fussvirus' ,/*[subgenus]=*/NULL,/*[species]=*/ 'Fussvirus S30C28' ,/*[isType]=*/ '1' ,/*[exemplarAccessions]=*/ 'AP013543' ,/*[exemplarName]=*/ 'Uncultured Mediterranean phage uvMED DNA, group G8, isolate: uvMED-CGR-U-MedDCM-OCT-S30-C28' ,/*[abbrev]=*/NULL,/*[exemplarIsolate]=*/NULL,/*[isComplete]=*/ 'CG' ,/*[molecule]=*/ 'dsDNA' </v>
      </c>
      <c r="BB1501" s="60" t="str">
        <f t="shared" si="158"/>
        <v xml:space="preserve">,/*[change]=*/ 'Create new; assign as type species' ,/*[rank]=*/ 'species' </v>
      </c>
    </row>
    <row r="1502" spans="1:54" x14ac:dyDescent="0.2">
      <c r="A15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2" s="14">
        <v>1493</v>
      </c>
      <c r="D1502" s="16" t="s">
        <v>5219</v>
      </c>
      <c r="E1502" s="14" t="s">
        <v>5874</v>
      </c>
      <c r="F1502" s="16" t="s">
        <v>5546</v>
      </c>
      <c r="G1502" s="24"/>
      <c r="H1502" s="24"/>
      <c r="I1502" s="24"/>
      <c r="J1502" s="24"/>
      <c r="K1502" s="24"/>
      <c r="L1502" s="24"/>
      <c r="M1502" s="24"/>
      <c r="N1502" s="24"/>
      <c r="O1502" s="24"/>
      <c r="P1502" s="24"/>
      <c r="Q1502" s="24"/>
      <c r="R1502" s="24"/>
      <c r="S1502" s="24"/>
      <c r="T1502" s="24"/>
      <c r="U1502" s="24"/>
      <c r="V1502" s="24"/>
      <c r="X1502" s="6"/>
      <c r="Y1502" s="6"/>
      <c r="Z1502" s="6"/>
      <c r="AA1502" s="6"/>
      <c r="AB1502" s="6"/>
      <c r="AC1502" s="6"/>
      <c r="AD1502" s="6"/>
      <c r="AE1502" s="6"/>
      <c r="AF1502" s="6" t="s">
        <v>247</v>
      </c>
      <c r="AG1502" s="6"/>
      <c r="AH1502" s="6" t="s">
        <v>4010</v>
      </c>
      <c r="AI1502" s="6"/>
      <c r="AJ1502" s="6" t="s">
        <v>4162</v>
      </c>
      <c r="AK1502" s="6"/>
      <c r="AL1502" s="6"/>
      <c r="AM1502" s="6"/>
      <c r="AN1502" s="12"/>
      <c r="AO1502" s="10"/>
      <c r="AP1502" s="10"/>
      <c r="AQ1502" s="10"/>
      <c r="AR1502" s="10"/>
      <c r="AS1502" s="10"/>
      <c r="AT1502" s="10" t="s">
        <v>10</v>
      </c>
      <c r="AU1502" s="10" t="s">
        <v>13</v>
      </c>
      <c r="AV1502" s="10"/>
      <c r="AW1502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'Stupnyavirus'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2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2" s="60" t="str">
        <f t="shared" ca="1" si="155"/>
        <v>/*[filename]=*/ 'ICTV MSL Release 35 2019 Changes.2.col_mapped.SQLinsert.xlsx' ,/*[sort]=*/ '1493'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2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2" s="60" t="str">
        <f t="shared" si="157"/>
        <v>,/*[subclass]=*/NULL,/*[order]=*/ 'Caudovirales' ,/*[suborder]=*/NULL,/*[family]=*/ 'Autographiviridae' ,/*[subfamily]=*/NULL,/*[genus]=*/ 'Stupnyavirus' ,/*[subgenus]=*/NULL,/*[species]=*/NULL,/*[isType]=*/NULL,/*[exemplarAccessions]=*/NULL,/*[exemplarName]=*/NULL,/*[abbrev]=*/NULL,/*[exemplarIsolate]=*/NULL,/*[isComplete]=*/NULL,/*[molecule]=*/NULL</v>
      </c>
      <c r="BB1502" s="60" t="str">
        <f t="shared" si="158"/>
        <v xml:space="preserve">,/*[change]=*/ 'Create new' ,/*[rank]=*/ 'genus' </v>
      </c>
    </row>
    <row r="1503" spans="1:54" x14ac:dyDescent="0.2">
      <c r="A15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3" s="14">
        <v>1494</v>
      </c>
      <c r="D1503" s="16" t="s">
        <v>5219</v>
      </c>
      <c r="E1503" s="14" t="s">
        <v>5874</v>
      </c>
      <c r="F1503" s="16" t="s">
        <v>5546</v>
      </c>
      <c r="G1503" s="24"/>
      <c r="H1503" s="24"/>
      <c r="I1503" s="24"/>
      <c r="J1503" s="24"/>
      <c r="K1503" s="24"/>
      <c r="L1503" s="24"/>
      <c r="M1503" s="24"/>
      <c r="N1503" s="24"/>
      <c r="O1503" s="24"/>
      <c r="P1503" s="24"/>
      <c r="Q1503" s="24"/>
      <c r="R1503" s="24"/>
      <c r="S1503" s="24"/>
      <c r="T1503" s="24"/>
      <c r="U1503" s="24"/>
      <c r="V1503" s="24"/>
      <c r="X1503" s="6"/>
      <c r="Y1503" s="6"/>
      <c r="Z1503" s="6"/>
      <c r="AA1503" s="6"/>
      <c r="AB1503" s="6"/>
      <c r="AC1503" s="6"/>
      <c r="AD1503" s="6"/>
      <c r="AE1503" s="6"/>
      <c r="AF1503" s="6" t="s">
        <v>247</v>
      </c>
      <c r="AG1503" s="6"/>
      <c r="AH1503" s="6" t="s">
        <v>4010</v>
      </c>
      <c r="AI1503" s="6"/>
      <c r="AJ1503" s="6" t="s">
        <v>4162</v>
      </c>
      <c r="AK1503" s="6"/>
      <c r="AL1503" s="6" t="s">
        <v>4163</v>
      </c>
      <c r="AM1503" s="5">
        <v>1</v>
      </c>
      <c r="AN1503" s="12" t="s">
        <v>4164</v>
      </c>
      <c r="AO1503" s="10" t="s">
        <v>4165</v>
      </c>
      <c r="AP1503" s="10"/>
      <c r="AQ1503" s="10"/>
      <c r="AR1503" s="10" t="s">
        <v>29</v>
      </c>
      <c r="AS1503" s="10" t="s">
        <v>22</v>
      </c>
      <c r="AT1503" s="10" t="s">
        <v>19</v>
      </c>
      <c r="AU1503" s="10" t="s">
        <v>11</v>
      </c>
      <c r="AV1503" s="10"/>
      <c r="AW1503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'Stupnyavirus' ,/*[subgenus]=*/NULL,/*[species]=*/ 'Stupnyavirus KM16C193' ,/*[isType]=*/ '1' ,/*[exemplarAccessions]=*/ 'KT997876' ,/*[exemplarName]=*/ 'Uncultured Mediterranean phage clone uvDeep-GF0-KM16-C193 genomic sequence'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3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3" s="60" t="str">
        <f t="shared" ca="1" si="155"/>
        <v>/*[filename]=*/ 'ICTV MSL Release 35 2019 Changes.2.col_mapped.SQLinsert.xlsx' ,/*[sort]=*/ '1494'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3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3" s="60" t="str">
        <f t="shared" si="157"/>
        <v xml:space="preserve">,/*[subclass]=*/NULL,/*[order]=*/ 'Caudovirales' ,/*[suborder]=*/NULL,/*[family]=*/ 'Autographiviridae' ,/*[subfamily]=*/NULL,/*[genus]=*/ 'Stupnyavirus' ,/*[subgenus]=*/NULL,/*[species]=*/ 'Stupnyavirus KM16C193' ,/*[isType]=*/ '1' ,/*[exemplarAccessions]=*/ 'KT997876' ,/*[exemplarName]=*/ 'Uncultured Mediterranean phage clone uvDeep-GF0-KM16-C193 genomic sequence' ,/*[abbrev]=*/NULL,/*[exemplarIsolate]=*/NULL,/*[isComplete]=*/ 'PG' ,/*[molecule]=*/ 'dsDNA' </v>
      </c>
      <c r="BB1503" s="60" t="str">
        <f t="shared" si="158"/>
        <v xml:space="preserve">,/*[change]=*/ 'Create new; assign as type species' ,/*[rank]=*/ 'species' </v>
      </c>
    </row>
    <row r="1504" spans="1:54" x14ac:dyDescent="0.2">
      <c r="A15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4" s="14">
        <v>1495</v>
      </c>
      <c r="D1504" s="16" t="s">
        <v>5219</v>
      </c>
      <c r="E1504" s="14" t="s">
        <v>5874</v>
      </c>
      <c r="F1504" s="16" t="s">
        <v>5546</v>
      </c>
      <c r="G1504" s="24"/>
      <c r="H1504" s="24"/>
      <c r="I1504" s="24"/>
      <c r="J1504" s="24"/>
      <c r="K1504" s="24"/>
      <c r="L1504" s="24"/>
      <c r="M1504" s="24"/>
      <c r="N1504" s="24"/>
      <c r="O1504" s="24"/>
      <c r="P1504" s="24"/>
      <c r="Q1504" s="24"/>
      <c r="R1504" s="24"/>
      <c r="S1504" s="24"/>
      <c r="T1504" s="24"/>
      <c r="U1504" s="24"/>
      <c r="V1504" s="24"/>
      <c r="X1504" s="6"/>
      <c r="Y1504" s="6"/>
      <c r="Z1504" s="6"/>
      <c r="AA1504" s="6"/>
      <c r="AB1504" s="6"/>
      <c r="AC1504" s="6"/>
      <c r="AD1504" s="6"/>
      <c r="AE1504" s="6"/>
      <c r="AF1504" s="6" t="s">
        <v>247</v>
      </c>
      <c r="AG1504" s="6"/>
      <c r="AH1504" s="6" t="s">
        <v>4010</v>
      </c>
      <c r="AI1504" s="6"/>
      <c r="AJ1504" s="6" t="s">
        <v>4166</v>
      </c>
      <c r="AK1504" s="6"/>
      <c r="AL1504" s="6"/>
      <c r="AM1504" s="6"/>
      <c r="AN1504" s="12"/>
      <c r="AO1504" s="10"/>
      <c r="AP1504" s="10"/>
      <c r="AQ1504" s="10"/>
      <c r="AR1504" s="10"/>
      <c r="AS1504" s="10"/>
      <c r="AT1504" s="10" t="s">
        <v>10</v>
      </c>
      <c r="AU1504" s="10" t="s">
        <v>13</v>
      </c>
      <c r="AV1504" s="10"/>
      <c r="AW1504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'Paadamvirus'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4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4" s="60" t="str">
        <f t="shared" ca="1" si="155"/>
        <v>/*[filename]=*/ 'ICTV MSL Release 35 2019 Changes.2.col_mapped.SQLinsert.xlsx' ,/*[sort]=*/ '1495'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4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4" s="60" t="str">
        <f t="shared" si="157"/>
        <v>,/*[subclass]=*/NULL,/*[order]=*/ 'Caudovirales' ,/*[suborder]=*/NULL,/*[family]=*/ 'Autographiviridae' ,/*[subfamily]=*/NULL,/*[genus]=*/ 'Paadamvirus' ,/*[subgenus]=*/NULL,/*[species]=*/NULL,/*[isType]=*/NULL,/*[exemplarAccessions]=*/NULL,/*[exemplarName]=*/NULL,/*[abbrev]=*/NULL,/*[exemplarIsolate]=*/NULL,/*[isComplete]=*/NULL,/*[molecule]=*/NULL</v>
      </c>
      <c r="BB1504" s="60" t="str">
        <f t="shared" si="158"/>
        <v xml:space="preserve">,/*[change]=*/ 'Create new' ,/*[rank]=*/ 'genus' </v>
      </c>
    </row>
    <row r="1505" spans="1:54" x14ac:dyDescent="0.2">
      <c r="A15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5" s="14">
        <v>1496</v>
      </c>
      <c r="D1505" s="16" t="s">
        <v>5219</v>
      </c>
      <c r="E1505" s="14" t="s">
        <v>5874</v>
      </c>
      <c r="F1505" s="16" t="s">
        <v>5546</v>
      </c>
      <c r="G1505" s="24"/>
      <c r="H1505" s="24"/>
      <c r="I1505" s="24"/>
      <c r="J1505" s="24"/>
      <c r="K1505" s="24"/>
      <c r="L1505" s="24"/>
      <c r="M1505" s="24"/>
      <c r="N1505" s="24"/>
      <c r="O1505" s="24"/>
      <c r="P1505" s="24"/>
      <c r="Q1505" s="24"/>
      <c r="R1505" s="24"/>
      <c r="S1505" s="24"/>
      <c r="T1505" s="24"/>
      <c r="U1505" s="24"/>
      <c r="V1505" s="24"/>
      <c r="X1505" s="6"/>
      <c r="Y1505" s="6"/>
      <c r="Z1505" s="6"/>
      <c r="AA1505" s="6"/>
      <c r="AB1505" s="6"/>
      <c r="AC1505" s="6"/>
      <c r="AD1505" s="6"/>
      <c r="AE1505" s="6"/>
      <c r="AF1505" s="6" t="s">
        <v>247</v>
      </c>
      <c r="AG1505" s="6"/>
      <c r="AH1505" s="6" t="s">
        <v>4010</v>
      </c>
      <c r="AI1505" s="6"/>
      <c r="AJ1505" s="6" t="s">
        <v>4166</v>
      </c>
      <c r="AK1505" s="6"/>
      <c r="AL1505" s="6" t="s">
        <v>4167</v>
      </c>
      <c r="AM1505" s="5">
        <v>1</v>
      </c>
      <c r="AN1505" s="12" t="s">
        <v>4168</v>
      </c>
      <c r="AO1505" s="10" t="s">
        <v>4169</v>
      </c>
      <c r="AP1505" s="10"/>
      <c r="AQ1505" s="10"/>
      <c r="AR1505" s="10" t="s">
        <v>8</v>
      </c>
      <c r="AS1505" s="10" t="s">
        <v>22</v>
      </c>
      <c r="AT1505" s="10" t="s">
        <v>19</v>
      </c>
      <c r="AU1505" s="10" t="s">
        <v>11</v>
      </c>
      <c r="AV1505" s="10"/>
      <c r="AW1505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'Paadamvirus' ,/*[subgenus]=*/NULL,/*[species]=*/ 'Rhizobium virus RHEph01' ,/*[isType]=*/ '1' ,/*[exemplarAccessions]=*/ 'JX483873' ,/*[exemplarName]=*/ 'Rhizobium phage RHEph01'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5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5" s="60" t="str">
        <f t="shared" ca="1" si="155"/>
        <v>/*[filename]=*/ 'ICTV MSL Release 35 2019 Changes.2.col_mapped.SQLinsert.xlsx' ,/*[sort]=*/ '1496'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5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5" s="60" t="str">
        <f t="shared" si="157"/>
        <v xml:space="preserve">,/*[subclass]=*/NULL,/*[order]=*/ 'Caudovirales' ,/*[suborder]=*/NULL,/*[family]=*/ 'Autographiviridae' ,/*[subfamily]=*/NULL,/*[genus]=*/ 'Paadamvirus' ,/*[subgenus]=*/NULL,/*[species]=*/ 'Rhizobium virus RHEph01' ,/*[isType]=*/ '1' ,/*[exemplarAccessions]=*/ 'JX483873' ,/*[exemplarName]=*/ 'Rhizobium phage RHEph01' ,/*[abbrev]=*/NULL,/*[exemplarIsolate]=*/NULL,/*[isComplete]=*/ 'CG' ,/*[molecule]=*/ 'dsDNA' </v>
      </c>
      <c r="BB1505" s="60" t="str">
        <f t="shared" si="158"/>
        <v xml:space="preserve">,/*[change]=*/ 'Create new; assign as type species' ,/*[rank]=*/ 'species' </v>
      </c>
    </row>
    <row r="1506" spans="1:54" x14ac:dyDescent="0.2">
      <c r="A15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6" s="14">
        <v>1497</v>
      </c>
      <c r="D1506" s="16" t="s">
        <v>5219</v>
      </c>
      <c r="E1506" s="14" t="s">
        <v>5874</v>
      </c>
      <c r="F1506" s="16" t="s">
        <v>5546</v>
      </c>
      <c r="G1506" s="24"/>
      <c r="H1506" s="24"/>
      <c r="I1506" s="24"/>
      <c r="J1506" s="24"/>
      <c r="K1506" s="24"/>
      <c r="L1506" s="24"/>
      <c r="M1506" s="24"/>
      <c r="N1506" s="24"/>
      <c r="O1506" s="24"/>
      <c r="P1506" s="24"/>
      <c r="Q1506" s="24"/>
      <c r="R1506" s="24"/>
      <c r="S1506" s="24"/>
      <c r="T1506" s="24"/>
      <c r="U1506" s="24"/>
      <c r="V1506" s="24"/>
      <c r="X1506" s="6"/>
      <c r="Y1506" s="6"/>
      <c r="Z1506" s="6"/>
      <c r="AA1506" s="6"/>
      <c r="AB1506" s="6"/>
      <c r="AC1506" s="6"/>
      <c r="AD1506" s="6"/>
      <c r="AE1506" s="6"/>
      <c r="AF1506" s="6" t="s">
        <v>247</v>
      </c>
      <c r="AG1506" s="6"/>
      <c r="AH1506" s="6" t="s">
        <v>4010</v>
      </c>
      <c r="AI1506" s="6"/>
      <c r="AJ1506" s="6" t="s">
        <v>4170</v>
      </c>
      <c r="AK1506" s="6"/>
      <c r="AL1506" s="6"/>
      <c r="AM1506" s="6"/>
      <c r="AN1506" s="12"/>
      <c r="AO1506" s="10"/>
      <c r="AP1506" s="10"/>
      <c r="AQ1506" s="10"/>
      <c r="AR1506" s="10"/>
      <c r="AS1506" s="10"/>
      <c r="AT1506" s="10" t="s">
        <v>10</v>
      </c>
      <c r="AU1506" s="10" t="s">
        <v>13</v>
      </c>
      <c r="AV1506" s="10"/>
      <c r="AW1506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'Pairvirus'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6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6" s="60" t="str">
        <f t="shared" ca="1" si="155"/>
        <v>/*[filename]=*/ 'ICTV MSL Release 35 2019 Changes.2.col_mapped.SQLinsert.xlsx' ,/*[sort]=*/ '1497'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6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6" s="60" t="str">
        <f t="shared" si="157"/>
        <v>,/*[subclass]=*/NULL,/*[order]=*/ 'Caudovirales' ,/*[suborder]=*/NULL,/*[family]=*/ 'Autographiviridae' ,/*[subfamily]=*/NULL,/*[genus]=*/ 'Pairvirus' ,/*[subgenus]=*/NULL,/*[species]=*/NULL,/*[isType]=*/NULL,/*[exemplarAccessions]=*/NULL,/*[exemplarName]=*/NULL,/*[abbrev]=*/NULL,/*[exemplarIsolate]=*/NULL,/*[isComplete]=*/NULL,/*[molecule]=*/NULL</v>
      </c>
      <c r="BB1506" s="60" t="str">
        <f t="shared" si="158"/>
        <v xml:space="preserve">,/*[change]=*/ 'Create new' ,/*[rank]=*/ 'genus' </v>
      </c>
    </row>
    <row r="1507" spans="1:54" x14ac:dyDescent="0.2">
      <c r="A15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7" s="14">
        <v>1498</v>
      </c>
      <c r="D1507" s="16" t="s">
        <v>5219</v>
      </c>
      <c r="E1507" s="14" t="s">
        <v>5874</v>
      </c>
      <c r="F1507" s="16" t="s">
        <v>5546</v>
      </c>
      <c r="G1507" s="24"/>
      <c r="H1507" s="24"/>
      <c r="I1507" s="24"/>
      <c r="J1507" s="24"/>
      <c r="K1507" s="24"/>
      <c r="L1507" s="24"/>
      <c r="M1507" s="24"/>
      <c r="N1507" s="24"/>
      <c r="O1507" s="24"/>
      <c r="P1507" s="24"/>
      <c r="Q1507" s="24"/>
      <c r="R1507" s="24"/>
      <c r="S1507" s="24"/>
      <c r="T1507" s="24"/>
      <c r="U1507" s="24"/>
      <c r="V1507" s="24"/>
      <c r="X1507" s="6"/>
      <c r="Y1507" s="6"/>
      <c r="Z1507" s="6"/>
      <c r="AA1507" s="6"/>
      <c r="AB1507" s="6"/>
      <c r="AC1507" s="6"/>
      <c r="AD1507" s="6"/>
      <c r="AE1507" s="6"/>
      <c r="AF1507" s="6" t="s">
        <v>247</v>
      </c>
      <c r="AG1507" s="6"/>
      <c r="AH1507" s="6" t="s">
        <v>4010</v>
      </c>
      <c r="AI1507" s="6"/>
      <c r="AJ1507" s="6" t="s">
        <v>4170</v>
      </c>
      <c r="AK1507" s="6"/>
      <c r="AL1507" s="6" t="s">
        <v>4171</v>
      </c>
      <c r="AM1507" s="5">
        <v>1</v>
      </c>
      <c r="AN1507" s="12" t="s">
        <v>4172</v>
      </c>
      <c r="AO1507" s="10" t="s">
        <v>4173</v>
      </c>
      <c r="AP1507" s="10"/>
      <c r="AQ1507" s="10"/>
      <c r="AR1507" s="10" t="s">
        <v>8</v>
      </c>
      <c r="AS1507" s="10" t="s">
        <v>22</v>
      </c>
      <c r="AT1507" s="10" t="s">
        <v>19</v>
      </c>
      <c r="AU1507" s="10" t="s">
        <v>11</v>
      </c>
      <c r="AV1507" s="10"/>
      <c r="AW1507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'Pairvirus' ,/*[subgenus]=*/NULL,/*[species]=*/ 'Mesorhizobium virus Lo5R7ANS' ,/*[isType]=*/ '1' ,/*[exemplarAccessions]=*/ 'KM199771' ,/*[exemplarName]=*/ 'Mesorhizobium phage vB_MloP_Lo5R7ANS'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7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7" s="60" t="str">
        <f t="shared" ca="1" si="155"/>
        <v>/*[filename]=*/ 'ICTV MSL Release 35 2019 Changes.2.col_mapped.SQLinsert.xlsx' ,/*[sort]=*/ '1498'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7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7" s="60" t="str">
        <f t="shared" si="157"/>
        <v xml:space="preserve">,/*[subclass]=*/NULL,/*[order]=*/ 'Caudovirales' ,/*[suborder]=*/NULL,/*[family]=*/ 'Autographiviridae' ,/*[subfamily]=*/NULL,/*[genus]=*/ 'Pairvirus' ,/*[subgenus]=*/NULL,/*[species]=*/ 'Mesorhizobium virus Lo5R7ANS' ,/*[isType]=*/ '1' ,/*[exemplarAccessions]=*/ 'KM199771' ,/*[exemplarName]=*/ 'Mesorhizobium phage vB_MloP_Lo5R7ANS' ,/*[abbrev]=*/NULL,/*[exemplarIsolate]=*/NULL,/*[isComplete]=*/ 'CG' ,/*[molecule]=*/ 'dsDNA' </v>
      </c>
      <c r="BB1507" s="60" t="str">
        <f t="shared" si="158"/>
        <v xml:space="preserve">,/*[change]=*/ 'Create new; assign as type species' ,/*[rank]=*/ 'species' </v>
      </c>
    </row>
    <row r="1508" spans="1:54" x14ac:dyDescent="0.2">
      <c r="A15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8" s="14">
        <v>1499</v>
      </c>
      <c r="D1508" s="16" t="s">
        <v>5219</v>
      </c>
      <c r="E1508" s="14" t="s">
        <v>5874</v>
      </c>
      <c r="F1508" s="16" t="s">
        <v>5546</v>
      </c>
      <c r="G1508" s="24"/>
      <c r="H1508" s="24"/>
      <c r="I1508" s="24"/>
      <c r="J1508" s="24"/>
      <c r="K1508" s="24"/>
      <c r="L1508" s="24"/>
      <c r="M1508" s="24"/>
      <c r="N1508" s="24"/>
      <c r="O1508" s="24"/>
      <c r="P1508" s="24"/>
      <c r="Q1508" s="24"/>
      <c r="R1508" s="24"/>
      <c r="S1508" s="24"/>
      <c r="T1508" s="24"/>
      <c r="U1508" s="24"/>
      <c r="V1508" s="24"/>
      <c r="X1508" s="6"/>
      <c r="Y1508" s="6"/>
      <c r="Z1508" s="6"/>
      <c r="AA1508" s="6"/>
      <c r="AB1508" s="6"/>
      <c r="AC1508" s="6"/>
      <c r="AD1508" s="6"/>
      <c r="AE1508" s="6"/>
      <c r="AF1508" s="6" t="s">
        <v>247</v>
      </c>
      <c r="AG1508" s="6"/>
      <c r="AH1508" s="6" t="s">
        <v>4010</v>
      </c>
      <c r="AI1508" s="6"/>
      <c r="AJ1508" s="6" t="s">
        <v>4174</v>
      </c>
      <c r="AK1508" s="6"/>
      <c r="AL1508" s="6"/>
      <c r="AM1508" s="6"/>
      <c r="AN1508" s="12"/>
      <c r="AO1508" s="10"/>
      <c r="AP1508" s="10"/>
      <c r="AQ1508" s="10"/>
      <c r="AR1508" s="10"/>
      <c r="AS1508" s="10"/>
      <c r="AT1508" s="10" t="s">
        <v>10</v>
      </c>
      <c r="AU1508" s="10" t="s">
        <v>13</v>
      </c>
      <c r="AV1508" s="10"/>
      <c r="AW1508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'Piedvirus'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8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8" s="60" t="str">
        <f t="shared" ca="1" si="155"/>
        <v>/*[filename]=*/ 'ICTV MSL Release 35 2019 Changes.2.col_mapped.SQLinsert.xlsx' ,/*[sort]=*/ '1499'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8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8" s="60" t="str">
        <f t="shared" si="157"/>
        <v>,/*[subclass]=*/NULL,/*[order]=*/ 'Caudovirales' ,/*[suborder]=*/NULL,/*[family]=*/ 'Autographiviridae' ,/*[subfamily]=*/NULL,/*[genus]=*/ 'Piedvirus' ,/*[subgenus]=*/NULL,/*[species]=*/NULL,/*[isType]=*/NULL,/*[exemplarAccessions]=*/NULL,/*[exemplarName]=*/NULL,/*[abbrev]=*/NULL,/*[exemplarIsolate]=*/NULL,/*[isComplete]=*/NULL,/*[molecule]=*/NULL</v>
      </c>
      <c r="BB1508" s="60" t="str">
        <f t="shared" si="158"/>
        <v xml:space="preserve">,/*[change]=*/ 'Create new' ,/*[rank]=*/ 'genus' </v>
      </c>
    </row>
    <row r="1509" spans="1:54" x14ac:dyDescent="0.2">
      <c r="A15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9" s="14">
        <v>1500</v>
      </c>
      <c r="D1509" s="16" t="s">
        <v>5219</v>
      </c>
      <c r="E1509" s="14" t="s">
        <v>5874</v>
      </c>
      <c r="F1509" s="16" t="s">
        <v>5546</v>
      </c>
      <c r="G1509" s="24"/>
      <c r="H1509" s="24"/>
      <c r="I1509" s="24"/>
      <c r="J1509" s="24"/>
      <c r="K1509" s="24"/>
      <c r="L1509" s="24"/>
      <c r="M1509" s="24"/>
      <c r="N1509" s="24"/>
      <c r="O1509" s="24"/>
      <c r="P1509" s="24"/>
      <c r="Q1509" s="24"/>
      <c r="R1509" s="24"/>
      <c r="S1509" s="24"/>
      <c r="T1509" s="24"/>
      <c r="U1509" s="24"/>
      <c r="V1509" s="24"/>
      <c r="X1509" s="6"/>
      <c r="Y1509" s="6"/>
      <c r="Z1509" s="6"/>
      <c r="AA1509" s="6"/>
      <c r="AB1509" s="6"/>
      <c r="AC1509" s="6"/>
      <c r="AD1509" s="6"/>
      <c r="AE1509" s="6"/>
      <c r="AF1509" s="6" t="s">
        <v>247</v>
      </c>
      <c r="AG1509" s="6"/>
      <c r="AH1509" s="6" t="s">
        <v>4010</v>
      </c>
      <c r="AI1509" s="6"/>
      <c r="AJ1509" s="6" t="s">
        <v>4174</v>
      </c>
      <c r="AK1509" s="6"/>
      <c r="AL1509" s="6" t="s">
        <v>4175</v>
      </c>
      <c r="AM1509" s="5">
        <v>1</v>
      </c>
      <c r="AN1509" s="12" t="s">
        <v>4176</v>
      </c>
      <c r="AO1509" s="10" t="s">
        <v>4177</v>
      </c>
      <c r="AP1509" s="10"/>
      <c r="AQ1509" s="10"/>
      <c r="AR1509" s="10" t="s">
        <v>8</v>
      </c>
      <c r="AS1509" s="10" t="s">
        <v>22</v>
      </c>
      <c r="AT1509" s="10" t="s">
        <v>19</v>
      </c>
      <c r="AU1509" s="10" t="s">
        <v>11</v>
      </c>
      <c r="AV1509" s="10"/>
      <c r="AW1509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'Piedvirus' ,/*[subgenus]=*/NULL,/*[species]=*/ 'Delftia virus IMEDE1' ,/*[isType]=*/ '1' ,/*[exemplarAccessions]=*/ 'KR153873' ,/*[exemplarName]=*/ 'Delftia phage IME-DE1'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9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9" s="60" t="str">
        <f t="shared" ca="1" si="155"/>
        <v>/*[filename]=*/ 'ICTV MSL Release 35 2019 Changes.2.col_mapped.SQLinsert.xlsx' ,/*[sort]=*/ '1500'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9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9" s="60" t="str">
        <f t="shared" si="157"/>
        <v xml:space="preserve">,/*[subclass]=*/NULL,/*[order]=*/ 'Caudovirales' ,/*[suborder]=*/NULL,/*[family]=*/ 'Autographiviridae' ,/*[subfamily]=*/NULL,/*[genus]=*/ 'Piedvirus' ,/*[subgenus]=*/NULL,/*[species]=*/ 'Delftia virus IMEDE1' ,/*[isType]=*/ '1' ,/*[exemplarAccessions]=*/ 'KR153873' ,/*[exemplarName]=*/ 'Delftia phage IME-DE1' ,/*[abbrev]=*/NULL,/*[exemplarIsolate]=*/NULL,/*[isComplete]=*/ 'CG' ,/*[molecule]=*/ 'dsDNA' </v>
      </c>
      <c r="BB1509" s="60" t="str">
        <f t="shared" si="158"/>
        <v xml:space="preserve">,/*[change]=*/ 'Create new; assign as type species' ,/*[rank]=*/ 'species' </v>
      </c>
    </row>
    <row r="1510" spans="1:54" x14ac:dyDescent="0.2">
      <c r="A15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0" s="14">
        <v>1501</v>
      </c>
      <c r="D1510" s="16" t="s">
        <v>5219</v>
      </c>
      <c r="E1510" s="14" t="s">
        <v>5874</v>
      </c>
      <c r="F1510" s="16" t="s">
        <v>5546</v>
      </c>
      <c r="G1510" s="24"/>
      <c r="H1510" s="24"/>
      <c r="I1510" s="24"/>
      <c r="J1510" s="24"/>
      <c r="K1510" s="24"/>
      <c r="L1510" s="24"/>
      <c r="M1510" s="24"/>
      <c r="N1510" s="24"/>
      <c r="O1510" s="24"/>
      <c r="P1510" s="24"/>
      <c r="Q1510" s="24"/>
      <c r="R1510" s="24"/>
      <c r="S1510" s="24"/>
      <c r="T1510" s="24"/>
      <c r="U1510" s="24"/>
      <c r="V1510" s="24"/>
      <c r="X1510" s="6"/>
      <c r="Y1510" s="6"/>
      <c r="Z1510" s="6"/>
      <c r="AA1510" s="6"/>
      <c r="AB1510" s="6"/>
      <c r="AC1510" s="6"/>
      <c r="AD1510" s="6"/>
      <c r="AE1510" s="6"/>
      <c r="AF1510" s="6" t="s">
        <v>247</v>
      </c>
      <c r="AG1510" s="6"/>
      <c r="AH1510" s="6" t="s">
        <v>4010</v>
      </c>
      <c r="AI1510" s="6"/>
      <c r="AJ1510" s="6" t="s">
        <v>4178</v>
      </c>
      <c r="AK1510" s="6"/>
      <c r="AL1510" s="6"/>
      <c r="AM1510" s="6"/>
      <c r="AN1510" s="10"/>
      <c r="AO1510" s="10"/>
      <c r="AP1510" s="10"/>
      <c r="AQ1510" s="10"/>
      <c r="AR1510" s="10"/>
      <c r="AS1510" s="10"/>
      <c r="AT1510" s="10" t="s">
        <v>10</v>
      </c>
      <c r="AU1510" s="10" t="s">
        <v>13</v>
      </c>
      <c r="AV1510" s="10"/>
      <c r="AW1510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'Percyvirus'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0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0" s="60" t="str">
        <f t="shared" ca="1" si="155"/>
        <v>/*[filename]=*/ 'ICTV MSL Release 35 2019 Changes.2.col_mapped.SQLinsert.xlsx' ,/*[sort]=*/ '1501'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0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0" s="60" t="str">
        <f t="shared" si="157"/>
        <v>,/*[subclass]=*/NULL,/*[order]=*/ 'Caudovirales' ,/*[suborder]=*/NULL,/*[family]=*/ 'Autographiviridae' ,/*[subfamily]=*/NULL,/*[genus]=*/ 'Percyvirus' ,/*[subgenus]=*/NULL,/*[species]=*/NULL,/*[isType]=*/NULL,/*[exemplarAccessions]=*/NULL,/*[exemplarName]=*/NULL,/*[abbrev]=*/NULL,/*[exemplarIsolate]=*/NULL,/*[isComplete]=*/NULL,/*[molecule]=*/NULL</v>
      </c>
      <c r="BB1510" s="60" t="str">
        <f t="shared" si="158"/>
        <v xml:space="preserve">,/*[change]=*/ 'Create new' ,/*[rank]=*/ 'genus' </v>
      </c>
    </row>
    <row r="1511" spans="1:54" x14ac:dyDescent="0.2">
      <c r="A15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1" s="14">
        <v>1502</v>
      </c>
      <c r="D1511" s="16" t="s">
        <v>5219</v>
      </c>
      <c r="E1511" s="14" t="s">
        <v>5874</v>
      </c>
      <c r="F1511" s="16" t="s">
        <v>5546</v>
      </c>
      <c r="G1511" s="24"/>
      <c r="H1511" s="24"/>
      <c r="I1511" s="24"/>
      <c r="J1511" s="24"/>
      <c r="K1511" s="24"/>
      <c r="L1511" s="24"/>
      <c r="M1511" s="24"/>
      <c r="N1511" s="24"/>
      <c r="O1511" s="24"/>
      <c r="P1511" s="24"/>
      <c r="Q1511" s="24"/>
      <c r="R1511" s="24"/>
      <c r="S1511" s="24"/>
      <c r="T1511" s="24"/>
      <c r="U1511" s="24"/>
      <c r="V1511" s="24"/>
      <c r="X1511" s="6"/>
      <c r="Y1511" s="6"/>
      <c r="Z1511" s="6"/>
      <c r="AA1511" s="6"/>
      <c r="AB1511" s="6"/>
      <c r="AC1511" s="6"/>
      <c r="AD1511" s="6"/>
      <c r="AE1511" s="6"/>
      <c r="AF1511" s="6" t="s">
        <v>247</v>
      </c>
      <c r="AG1511" s="6"/>
      <c r="AH1511" s="6" t="s">
        <v>4010</v>
      </c>
      <c r="AI1511" s="6"/>
      <c r="AJ1511" s="6" t="s">
        <v>4178</v>
      </c>
      <c r="AK1511" s="6"/>
      <c r="AL1511" s="6" t="s">
        <v>4179</v>
      </c>
      <c r="AM1511" s="5">
        <v>1</v>
      </c>
      <c r="AN1511" s="10" t="s">
        <v>4180</v>
      </c>
      <c r="AO1511" s="10" t="s">
        <v>4181</v>
      </c>
      <c r="AP1511" s="10"/>
      <c r="AQ1511" s="10"/>
      <c r="AR1511" s="10" t="s">
        <v>8</v>
      </c>
      <c r="AS1511" s="10" t="s">
        <v>22</v>
      </c>
      <c r="AT1511" s="10" t="s">
        <v>19</v>
      </c>
      <c r="AU1511" s="10" t="s">
        <v>11</v>
      </c>
      <c r="AV1511" s="10"/>
      <c r="AW1511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'Percyvirus' ,/*[subgenus]=*/NULL,/*[species]=*/ 'Caulobacter virus Percy' ,/*[isType]=*/ '1' ,/*[exemplarAccessions]=*/ 'KT381879 ' ,/*[exemplarName]=*/ 'Caulobacter phage Percy'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1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1" s="60" t="str">
        <f t="shared" ca="1" si="155"/>
        <v>/*[filename]=*/ 'ICTV MSL Release 35 2019 Changes.2.col_mapped.SQLinsert.xlsx' ,/*[sort]=*/ '1502'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1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1" s="60" t="str">
        <f t="shared" si="157"/>
        <v xml:space="preserve">,/*[subclass]=*/NULL,/*[order]=*/ 'Caudovirales' ,/*[suborder]=*/NULL,/*[family]=*/ 'Autographiviridae' ,/*[subfamily]=*/NULL,/*[genus]=*/ 'Percyvirus' ,/*[subgenus]=*/NULL,/*[species]=*/ 'Caulobacter virus Percy' ,/*[isType]=*/ '1' ,/*[exemplarAccessions]=*/ 'KT381879 ' ,/*[exemplarName]=*/ 'Caulobacter phage Percy' ,/*[abbrev]=*/NULL,/*[exemplarIsolate]=*/NULL,/*[isComplete]=*/ 'CG' ,/*[molecule]=*/ 'dsDNA' </v>
      </c>
      <c r="BB1511" s="60" t="str">
        <f t="shared" si="158"/>
        <v xml:space="preserve">,/*[change]=*/ 'Create new; assign as type species' ,/*[rank]=*/ 'species' </v>
      </c>
    </row>
    <row r="1512" spans="1:54" x14ac:dyDescent="0.2">
      <c r="A15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2" s="14">
        <v>1503</v>
      </c>
      <c r="D1512" s="16" t="s">
        <v>5219</v>
      </c>
      <c r="E1512" s="14" t="s">
        <v>5874</v>
      </c>
      <c r="F1512" s="16" t="s">
        <v>5546</v>
      </c>
      <c r="G1512" s="24"/>
      <c r="H1512" s="24"/>
      <c r="I1512" s="24"/>
      <c r="J1512" s="24"/>
      <c r="K1512" s="24"/>
      <c r="L1512" s="24"/>
      <c r="M1512" s="24"/>
      <c r="N1512" s="24"/>
      <c r="O1512" s="24"/>
      <c r="P1512" s="24"/>
      <c r="Q1512" s="24"/>
      <c r="R1512" s="24"/>
      <c r="S1512" s="24"/>
      <c r="T1512" s="24"/>
      <c r="U1512" s="24"/>
      <c r="V1512" s="24"/>
      <c r="X1512" s="6"/>
      <c r="Y1512" s="6"/>
      <c r="Z1512" s="6"/>
      <c r="AA1512" s="6"/>
      <c r="AB1512" s="6"/>
      <c r="AC1512" s="6"/>
      <c r="AD1512" s="6"/>
      <c r="AE1512" s="6"/>
      <c r="AF1512" s="6" t="s">
        <v>247</v>
      </c>
      <c r="AG1512" s="6"/>
      <c r="AH1512" s="6" t="s">
        <v>4010</v>
      </c>
      <c r="AI1512" s="6"/>
      <c r="AJ1512" s="6" t="s">
        <v>4182</v>
      </c>
      <c r="AK1512" s="6"/>
      <c r="AL1512" s="6"/>
      <c r="AM1512" s="6"/>
      <c r="AN1512" s="10"/>
      <c r="AO1512" s="10"/>
      <c r="AP1512" s="10"/>
      <c r="AQ1512" s="10"/>
      <c r="AR1512" s="10"/>
      <c r="AS1512" s="10"/>
      <c r="AT1512" s="10" t="s">
        <v>10</v>
      </c>
      <c r="AU1512" s="10" t="s">
        <v>13</v>
      </c>
      <c r="AV1512" s="10"/>
      <c r="AW1512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'Kalppathivirus'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2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2" s="60" t="str">
        <f t="shared" ca="1" si="155"/>
        <v>/*[filename]=*/ 'ICTV MSL Release 35 2019 Changes.2.col_mapped.SQLinsert.xlsx' ,/*[sort]=*/ '1503'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2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2" s="60" t="str">
        <f t="shared" si="157"/>
        <v>,/*[subclass]=*/NULL,/*[order]=*/ 'Caudovirales' ,/*[suborder]=*/NULL,/*[family]=*/ 'Autographiviridae' ,/*[subfamily]=*/NULL,/*[genus]=*/ 'Kalppathivirus' ,/*[subgenus]=*/NULL,/*[species]=*/NULL,/*[isType]=*/NULL,/*[exemplarAccessions]=*/NULL,/*[exemplarName]=*/NULL,/*[abbrev]=*/NULL,/*[exemplarIsolate]=*/NULL,/*[isComplete]=*/NULL,/*[molecule]=*/NULL</v>
      </c>
      <c r="BB1512" s="60" t="str">
        <f t="shared" si="158"/>
        <v xml:space="preserve">,/*[change]=*/ 'Create new' ,/*[rank]=*/ 'genus' </v>
      </c>
    </row>
    <row r="1513" spans="1:54" x14ac:dyDescent="0.2">
      <c r="A15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3" s="14">
        <v>1504</v>
      </c>
      <c r="D1513" s="16" t="s">
        <v>5219</v>
      </c>
      <c r="E1513" s="14" t="s">
        <v>5874</v>
      </c>
      <c r="F1513" s="16" t="s">
        <v>5546</v>
      </c>
      <c r="G1513" s="24"/>
      <c r="H1513" s="24"/>
      <c r="I1513" s="24"/>
      <c r="J1513" s="24"/>
      <c r="K1513" s="24"/>
      <c r="L1513" s="24"/>
      <c r="M1513" s="24"/>
      <c r="N1513" s="24"/>
      <c r="O1513" s="24"/>
      <c r="P1513" s="24"/>
      <c r="Q1513" s="24"/>
      <c r="R1513" s="24"/>
      <c r="S1513" s="24"/>
      <c r="T1513" s="24"/>
      <c r="U1513" s="24"/>
      <c r="V1513" s="24"/>
      <c r="X1513" s="6"/>
      <c r="Y1513" s="6"/>
      <c r="Z1513" s="6"/>
      <c r="AA1513" s="6"/>
      <c r="AB1513" s="6"/>
      <c r="AC1513" s="6"/>
      <c r="AD1513" s="6"/>
      <c r="AE1513" s="6"/>
      <c r="AF1513" s="6" t="s">
        <v>247</v>
      </c>
      <c r="AG1513" s="6"/>
      <c r="AH1513" s="6" t="s">
        <v>4010</v>
      </c>
      <c r="AI1513" s="6"/>
      <c r="AJ1513" s="6" t="s">
        <v>4182</v>
      </c>
      <c r="AK1513" s="6"/>
      <c r="AL1513" s="6" t="s">
        <v>4183</v>
      </c>
      <c r="AM1513" s="5">
        <v>1</v>
      </c>
      <c r="AN1513" s="10" t="s">
        <v>4184</v>
      </c>
      <c r="AO1513" s="10" t="s">
        <v>4185</v>
      </c>
      <c r="AP1513" s="10"/>
      <c r="AQ1513" s="10"/>
      <c r="AR1513" s="10" t="s">
        <v>8</v>
      </c>
      <c r="AS1513" s="10" t="s">
        <v>22</v>
      </c>
      <c r="AT1513" s="10" t="s">
        <v>19</v>
      </c>
      <c r="AU1513" s="10" t="s">
        <v>11</v>
      </c>
      <c r="AV1513" s="10"/>
      <c r="AW1513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'Kalppathivirus' ,/*[subgenus]=*/NULL,/*[species]=*/ 'Curvibacter virus P26059B' ,/*[isType]=*/ '1' ,/*[exemplarAccessions]=*/ 'KY981272' ,/*[exemplarName]=*/ 'Curvibacter phage P26059B'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3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3" s="60" t="str">
        <f t="shared" ca="1" si="155"/>
        <v>/*[filename]=*/ 'ICTV MSL Release 35 2019 Changes.2.col_mapped.SQLinsert.xlsx' ,/*[sort]=*/ '1504'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3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3" s="60" t="str">
        <f t="shared" si="157"/>
        <v xml:space="preserve">,/*[subclass]=*/NULL,/*[order]=*/ 'Caudovirales' ,/*[suborder]=*/NULL,/*[family]=*/ 'Autographiviridae' ,/*[subfamily]=*/NULL,/*[genus]=*/ 'Kalppathivirus' ,/*[subgenus]=*/NULL,/*[species]=*/ 'Curvibacter virus P26059B' ,/*[isType]=*/ '1' ,/*[exemplarAccessions]=*/ 'KY981272' ,/*[exemplarName]=*/ 'Curvibacter phage P26059B' ,/*[abbrev]=*/NULL,/*[exemplarIsolate]=*/NULL,/*[isComplete]=*/ 'CG' ,/*[molecule]=*/ 'dsDNA' </v>
      </c>
      <c r="BB1513" s="60" t="str">
        <f t="shared" si="158"/>
        <v xml:space="preserve">,/*[change]=*/ 'Create new; assign as type species' ,/*[rank]=*/ 'species' </v>
      </c>
    </row>
    <row r="1514" spans="1:54" x14ac:dyDescent="0.2">
      <c r="A15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4" s="14">
        <v>1505</v>
      </c>
      <c r="D1514" s="16" t="s">
        <v>5219</v>
      </c>
      <c r="E1514" s="14" t="s">
        <v>5874</v>
      </c>
      <c r="F1514" s="16" t="s">
        <v>5546</v>
      </c>
      <c r="G1514" s="24"/>
      <c r="H1514" s="24"/>
      <c r="I1514" s="24"/>
      <c r="J1514" s="24"/>
      <c r="K1514" s="24"/>
      <c r="L1514" s="24"/>
      <c r="M1514" s="24"/>
      <c r="N1514" s="24"/>
      <c r="O1514" s="24"/>
      <c r="P1514" s="24"/>
      <c r="Q1514" s="24"/>
      <c r="R1514" s="24"/>
      <c r="S1514" s="24"/>
      <c r="T1514" s="24"/>
      <c r="U1514" s="24"/>
      <c r="V1514" s="24"/>
      <c r="X1514" s="6"/>
      <c r="Y1514" s="6"/>
      <c r="Z1514" s="6"/>
      <c r="AA1514" s="6"/>
      <c r="AB1514" s="6"/>
      <c r="AC1514" s="6"/>
      <c r="AD1514" s="6"/>
      <c r="AE1514" s="6"/>
      <c r="AF1514" s="6" t="s">
        <v>247</v>
      </c>
      <c r="AG1514" s="6"/>
      <c r="AH1514" s="6" t="s">
        <v>4010</v>
      </c>
      <c r="AI1514" s="6"/>
      <c r="AJ1514" s="6" t="s">
        <v>4186</v>
      </c>
      <c r="AK1514" s="6"/>
      <c r="AL1514" s="6"/>
      <c r="AM1514" s="6"/>
      <c r="AN1514" s="6"/>
      <c r="AO1514" s="10"/>
      <c r="AP1514" s="6"/>
      <c r="AQ1514" s="10"/>
      <c r="AR1514" s="10"/>
      <c r="AS1514" s="10"/>
      <c r="AT1514" s="10" t="s">
        <v>10</v>
      </c>
      <c r="AU1514" s="10" t="s">
        <v>13</v>
      </c>
      <c r="AV1514" s="10"/>
      <c r="AW1514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'Lullwatervirus'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4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4" s="60" t="str">
        <f t="shared" ca="1" si="155"/>
        <v>/*[filename]=*/ 'ICTV MSL Release 35 2019 Changes.2.col_mapped.SQLinsert.xlsx' ,/*[sort]=*/ '1505'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4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4" s="60" t="str">
        <f t="shared" si="157"/>
        <v>,/*[subclass]=*/NULL,/*[order]=*/ 'Caudovirales' ,/*[suborder]=*/NULL,/*[family]=*/ 'Autographiviridae' ,/*[subfamily]=*/NULL,/*[genus]=*/ 'Lullwatervirus' ,/*[subgenus]=*/NULL,/*[species]=*/NULL,/*[isType]=*/NULL,/*[exemplarAccessions]=*/NULL,/*[exemplarName]=*/NULL,/*[abbrev]=*/NULL,/*[exemplarIsolate]=*/NULL,/*[isComplete]=*/NULL,/*[molecule]=*/NULL</v>
      </c>
      <c r="BB1514" s="60" t="str">
        <f t="shared" si="158"/>
        <v xml:space="preserve">,/*[change]=*/ 'Create new' ,/*[rank]=*/ 'genus' </v>
      </c>
    </row>
    <row r="1515" spans="1:54" x14ac:dyDescent="0.2">
      <c r="A15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5" s="14">
        <v>1506</v>
      </c>
      <c r="D1515" s="16" t="s">
        <v>5219</v>
      </c>
      <c r="E1515" s="14" t="s">
        <v>5874</v>
      </c>
      <c r="F1515" s="16" t="s">
        <v>5546</v>
      </c>
      <c r="G1515" s="24"/>
      <c r="H1515" s="24"/>
      <c r="I1515" s="24"/>
      <c r="J1515" s="24"/>
      <c r="K1515" s="24"/>
      <c r="L1515" s="24"/>
      <c r="M1515" s="24"/>
      <c r="N1515" s="24"/>
      <c r="O1515" s="24"/>
      <c r="P1515" s="24"/>
      <c r="Q1515" s="24"/>
      <c r="R1515" s="24"/>
      <c r="S1515" s="24"/>
      <c r="T1515" s="24"/>
      <c r="U1515" s="24"/>
      <c r="V1515" s="24"/>
      <c r="X1515" s="6"/>
      <c r="Y1515" s="6"/>
      <c r="Z1515" s="6"/>
      <c r="AA1515" s="6"/>
      <c r="AB1515" s="6"/>
      <c r="AC1515" s="6"/>
      <c r="AD1515" s="6"/>
      <c r="AE1515" s="6"/>
      <c r="AF1515" s="6" t="s">
        <v>247</v>
      </c>
      <c r="AG1515" s="6"/>
      <c r="AH1515" s="6" t="s">
        <v>4010</v>
      </c>
      <c r="AI1515" s="6"/>
      <c r="AJ1515" s="6" t="s">
        <v>4186</v>
      </c>
      <c r="AK1515" s="6"/>
      <c r="AL1515" s="6" t="s">
        <v>4187</v>
      </c>
      <c r="AM1515" s="5">
        <v>1</v>
      </c>
      <c r="AN1515" s="6" t="s">
        <v>4188</v>
      </c>
      <c r="AO1515" s="10" t="s">
        <v>4189</v>
      </c>
      <c r="AP1515" s="6"/>
      <c r="AQ1515" s="10"/>
      <c r="AR1515" s="10" t="s">
        <v>8</v>
      </c>
      <c r="AS1515" s="10" t="s">
        <v>22</v>
      </c>
      <c r="AT1515" s="10" t="s">
        <v>19</v>
      </c>
      <c r="AU1515" s="10" t="s">
        <v>11</v>
      </c>
      <c r="AV1515" s="10"/>
      <c r="AW1515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'Lullwatervirus' ,/*[subgenus]=*/NULL,/*[species]=*/ 'Caulobacter virus Lullwater' ,/*[isType]=*/ '1' ,/*[exemplarAccessions]=*/ 'MF621978' ,/*[exemplarName]=*/ 'Caulobacter phage Lullwater'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5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5" s="60" t="str">
        <f t="shared" ca="1" si="155"/>
        <v>/*[filename]=*/ 'ICTV MSL Release 35 2019 Changes.2.col_mapped.SQLinsert.xlsx' ,/*[sort]=*/ '1506'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5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5" s="60" t="str">
        <f t="shared" si="157"/>
        <v xml:space="preserve">,/*[subclass]=*/NULL,/*[order]=*/ 'Caudovirales' ,/*[suborder]=*/NULL,/*[family]=*/ 'Autographiviridae' ,/*[subfamily]=*/NULL,/*[genus]=*/ 'Lullwatervirus' ,/*[subgenus]=*/NULL,/*[species]=*/ 'Caulobacter virus Lullwater' ,/*[isType]=*/ '1' ,/*[exemplarAccessions]=*/ 'MF621978' ,/*[exemplarName]=*/ 'Caulobacter phage Lullwater' ,/*[abbrev]=*/NULL,/*[exemplarIsolate]=*/NULL,/*[isComplete]=*/ 'CG' ,/*[molecule]=*/ 'dsDNA' </v>
      </c>
      <c r="BB1515" s="60" t="str">
        <f t="shared" si="158"/>
        <v xml:space="preserve">,/*[change]=*/ 'Create new; assign as type species' ,/*[rank]=*/ 'species' </v>
      </c>
    </row>
    <row r="1516" spans="1:54" x14ac:dyDescent="0.2">
      <c r="A15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6" s="14">
        <v>1507</v>
      </c>
      <c r="D1516" s="16" t="s">
        <v>5219</v>
      </c>
      <c r="E1516" s="14" t="s">
        <v>5874</v>
      </c>
      <c r="F1516" s="16" t="s">
        <v>5546</v>
      </c>
      <c r="G1516" s="24"/>
      <c r="H1516" s="24"/>
      <c r="I1516" s="24"/>
      <c r="J1516" s="24"/>
      <c r="K1516" s="24"/>
      <c r="L1516" s="24"/>
      <c r="M1516" s="24"/>
      <c r="N1516" s="24"/>
      <c r="O1516" s="24"/>
      <c r="P1516" s="24"/>
      <c r="Q1516" s="24"/>
      <c r="R1516" s="24"/>
      <c r="S1516" s="24"/>
      <c r="T1516" s="24"/>
      <c r="U1516" s="24"/>
      <c r="V1516" s="24"/>
      <c r="X1516" s="6"/>
      <c r="Y1516" s="6"/>
      <c r="Z1516" s="6"/>
      <c r="AA1516" s="6"/>
      <c r="AB1516" s="6"/>
      <c r="AC1516" s="6"/>
      <c r="AD1516" s="6"/>
      <c r="AE1516" s="6"/>
      <c r="AF1516" s="6" t="s">
        <v>247</v>
      </c>
      <c r="AG1516" s="6"/>
      <c r="AH1516" s="6" t="s">
        <v>4010</v>
      </c>
      <c r="AI1516" s="6"/>
      <c r="AJ1516" s="6" t="s">
        <v>4190</v>
      </c>
      <c r="AK1516" s="6"/>
      <c r="AL1516" s="6"/>
      <c r="AM1516" s="6"/>
      <c r="AN1516" s="6"/>
      <c r="AO1516" s="10"/>
      <c r="AP1516" s="6"/>
      <c r="AQ1516" s="10"/>
      <c r="AR1516" s="10"/>
      <c r="AS1516" s="10"/>
      <c r="AT1516" s="10" t="s">
        <v>10</v>
      </c>
      <c r="AU1516" s="10" t="s">
        <v>13</v>
      </c>
      <c r="AV1516" s="10"/>
      <c r="AW1516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'Scottvirus'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6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6" s="60" t="str">
        <f t="shared" ca="1" si="155"/>
        <v>/*[filename]=*/ 'ICTV MSL Release 35 2019 Changes.2.col_mapped.SQLinsert.xlsx' ,/*[sort]=*/ '1507'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6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6" s="60" t="str">
        <f t="shared" si="157"/>
        <v>,/*[subclass]=*/NULL,/*[order]=*/ 'Caudovirales' ,/*[suborder]=*/NULL,/*[family]=*/ 'Autographiviridae' ,/*[subfamily]=*/NULL,/*[genus]=*/ 'Scottvirus' ,/*[subgenus]=*/NULL,/*[species]=*/NULL,/*[isType]=*/NULL,/*[exemplarAccessions]=*/NULL,/*[exemplarName]=*/NULL,/*[abbrev]=*/NULL,/*[exemplarIsolate]=*/NULL,/*[isComplete]=*/NULL,/*[molecule]=*/NULL</v>
      </c>
      <c r="BB1516" s="60" t="str">
        <f t="shared" si="158"/>
        <v xml:space="preserve">,/*[change]=*/ 'Create new' ,/*[rank]=*/ 'genus' </v>
      </c>
    </row>
    <row r="1517" spans="1:54" x14ac:dyDescent="0.2">
      <c r="A15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7" s="14">
        <v>1508</v>
      </c>
      <c r="D1517" s="16" t="s">
        <v>5219</v>
      </c>
      <c r="E1517" s="14" t="s">
        <v>5874</v>
      </c>
      <c r="F1517" s="16" t="s">
        <v>5546</v>
      </c>
      <c r="G1517" s="24"/>
      <c r="H1517" s="24"/>
      <c r="I1517" s="24"/>
      <c r="J1517" s="24"/>
      <c r="K1517" s="24"/>
      <c r="L1517" s="24"/>
      <c r="M1517" s="24"/>
      <c r="N1517" s="24"/>
      <c r="O1517" s="24"/>
      <c r="P1517" s="24"/>
      <c r="Q1517" s="24"/>
      <c r="R1517" s="24"/>
      <c r="S1517" s="24"/>
      <c r="T1517" s="24"/>
      <c r="U1517" s="24"/>
      <c r="V1517" s="24"/>
      <c r="X1517" s="6"/>
      <c r="Y1517" s="6"/>
      <c r="Z1517" s="6"/>
      <c r="AA1517" s="6"/>
      <c r="AB1517" s="6"/>
      <c r="AC1517" s="6"/>
      <c r="AD1517" s="6"/>
      <c r="AE1517" s="6"/>
      <c r="AF1517" s="6" t="s">
        <v>247</v>
      </c>
      <c r="AG1517" s="6"/>
      <c r="AH1517" s="6" t="s">
        <v>4010</v>
      </c>
      <c r="AI1517" s="6"/>
      <c r="AJ1517" s="6" t="s">
        <v>4190</v>
      </c>
      <c r="AK1517" s="6"/>
      <c r="AL1517" s="6" t="s">
        <v>4191</v>
      </c>
      <c r="AM1517" s="5">
        <v>1</v>
      </c>
      <c r="AN1517" s="6" t="s">
        <v>4192</v>
      </c>
      <c r="AO1517" s="10" t="s">
        <v>4193</v>
      </c>
      <c r="AP1517" s="6"/>
      <c r="AQ1517" s="10"/>
      <c r="AR1517" s="10" t="s">
        <v>8</v>
      </c>
      <c r="AS1517" s="10" t="s">
        <v>22</v>
      </c>
      <c r="AT1517" s="10" t="s">
        <v>19</v>
      </c>
      <c r="AU1517" s="10" t="s">
        <v>11</v>
      </c>
      <c r="AV1517" s="10"/>
      <c r="AW1517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'Scottvirus' ,/*[subgenus]=*/NULL,/*[species]=*/ 'Sphingomonas virus Scott' ,/*[isType]=*/ '1' ,/*[exemplarAccessions]=*/ 'MH684921' ,/*[exemplarName]=*/ 'Sphingomonas_phage_Scott'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7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7" s="60" t="str">
        <f t="shared" ca="1" si="155"/>
        <v>/*[filename]=*/ 'ICTV MSL Release 35 2019 Changes.2.col_mapped.SQLinsert.xlsx' ,/*[sort]=*/ '1508'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7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7" s="60" t="str">
        <f t="shared" si="157"/>
        <v xml:space="preserve">,/*[subclass]=*/NULL,/*[order]=*/ 'Caudovirales' ,/*[suborder]=*/NULL,/*[family]=*/ 'Autographiviridae' ,/*[subfamily]=*/NULL,/*[genus]=*/ 'Scottvirus' ,/*[subgenus]=*/NULL,/*[species]=*/ 'Sphingomonas virus Scott' ,/*[isType]=*/ '1' ,/*[exemplarAccessions]=*/ 'MH684921' ,/*[exemplarName]=*/ 'Sphingomonas_phage_Scott' ,/*[abbrev]=*/NULL,/*[exemplarIsolate]=*/NULL,/*[isComplete]=*/ 'CG' ,/*[molecule]=*/ 'dsDNA' </v>
      </c>
      <c r="BB1517" s="60" t="str">
        <f t="shared" si="158"/>
        <v xml:space="preserve">,/*[change]=*/ 'Create new; assign as type species' ,/*[rank]=*/ 'species' </v>
      </c>
    </row>
    <row r="1518" spans="1:54" x14ac:dyDescent="0.2">
      <c r="A15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8" s="14">
        <v>1509</v>
      </c>
      <c r="D1518" s="16" t="s">
        <v>5219</v>
      </c>
      <c r="E1518" s="14" t="s">
        <v>5874</v>
      </c>
      <c r="F1518" s="16" t="s">
        <v>5546</v>
      </c>
      <c r="G1518" s="24"/>
      <c r="H1518" s="24"/>
      <c r="I1518" s="24"/>
      <c r="J1518" s="24"/>
      <c r="K1518" s="24"/>
      <c r="L1518" s="24"/>
      <c r="M1518" s="24"/>
      <c r="N1518" s="24"/>
      <c r="O1518" s="24"/>
      <c r="P1518" s="24"/>
      <c r="Q1518" s="24"/>
      <c r="R1518" s="24"/>
      <c r="S1518" s="24"/>
      <c r="T1518" s="24"/>
      <c r="U1518" s="24"/>
      <c r="V1518" s="24"/>
      <c r="X1518" s="6"/>
      <c r="Y1518" s="6"/>
      <c r="Z1518" s="6"/>
      <c r="AA1518" s="6"/>
      <c r="AB1518" s="6"/>
      <c r="AC1518" s="6"/>
      <c r="AD1518" s="6"/>
      <c r="AE1518" s="6"/>
      <c r="AF1518" s="6" t="s">
        <v>247</v>
      </c>
      <c r="AG1518" s="6"/>
      <c r="AH1518" s="6" t="s">
        <v>4010</v>
      </c>
      <c r="AI1518" s="6"/>
      <c r="AJ1518" s="6" t="s">
        <v>4194</v>
      </c>
      <c r="AK1518" s="6"/>
      <c r="AL1518" s="6"/>
      <c r="AM1518" s="6"/>
      <c r="AN1518" s="6"/>
      <c r="AO1518" s="10"/>
      <c r="AP1518" s="6"/>
      <c r="AQ1518" s="10"/>
      <c r="AR1518" s="10"/>
      <c r="AS1518" s="10"/>
      <c r="AT1518" s="10" t="s">
        <v>10</v>
      </c>
      <c r="AU1518" s="10" t="s">
        <v>13</v>
      </c>
      <c r="AV1518" s="10"/>
      <c r="AW1518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'Voetvirus'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8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8" s="60" t="str">
        <f t="shared" ca="1" si="155"/>
        <v>/*[filename]=*/ 'ICTV MSL Release 35 2019 Changes.2.col_mapped.SQLinsert.xlsx' ,/*[sort]=*/ '1509'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8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8" s="60" t="str">
        <f t="shared" si="157"/>
        <v>,/*[subclass]=*/NULL,/*[order]=*/ 'Caudovirales' ,/*[suborder]=*/NULL,/*[family]=*/ 'Autographiviridae' ,/*[subfamily]=*/NULL,/*[genus]=*/ 'Voetvirus' ,/*[subgenus]=*/NULL,/*[species]=*/NULL,/*[isType]=*/NULL,/*[exemplarAccessions]=*/NULL,/*[exemplarName]=*/NULL,/*[abbrev]=*/NULL,/*[exemplarIsolate]=*/NULL,/*[isComplete]=*/NULL,/*[molecule]=*/NULL</v>
      </c>
      <c r="BB1518" s="60" t="str">
        <f t="shared" si="158"/>
        <v xml:space="preserve">,/*[change]=*/ 'Create new' ,/*[rank]=*/ 'genus' </v>
      </c>
    </row>
    <row r="1519" spans="1:54" x14ac:dyDescent="0.2">
      <c r="A15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9" s="14">
        <v>1510</v>
      </c>
      <c r="D1519" s="16" t="s">
        <v>5219</v>
      </c>
      <c r="E1519" s="14" t="s">
        <v>5874</v>
      </c>
      <c r="F1519" s="16" t="s">
        <v>5546</v>
      </c>
      <c r="G1519" s="24"/>
      <c r="H1519" s="24"/>
      <c r="I1519" s="24"/>
      <c r="J1519" s="24"/>
      <c r="K1519" s="24"/>
      <c r="L1519" s="24"/>
      <c r="M1519" s="24"/>
      <c r="N1519" s="24"/>
      <c r="O1519" s="24" t="s">
        <v>247</v>
      </c>
      <c r="P1519" s="24"/>
      <c r="Q1519" s="24" t="s">
        <v>2597</v>
      </c>
      <c r="R1519" s="24" t="s">
        <v>4113</v>
      </c>
      <c r="S1519" s="24"/>
      <c r="T1519" s="24"/>
      <c r="U1519" s="24" t="s">
        <v>4195</v>
      </c>
      <c r="V1519" s="24"/>
      <c r="X1519" s="6"/>
      <c r="Y1519" s="6"/>
      <c r="Z1519" s="6"/>
      <c r="AA1519" s="6"/>
      <c r="AB1519" s="6"/>
      <c r="AC1519" s="6"/>
      <c r="AD1519" s="6"/>
      <c r="AE1519" s="6"/>
      <c r="AF1519" s="6" t="s">
        <v>247</v>
      </c>
      <c r="AG1519" s="6"/>
      <c r="AH1519" s="6" t="s">
        <v>4010</v>
      </c>
      <c r="AI1519" s="6"/>
      <c r="AJ1519" s="6" t="s">
        <v>4194</v>
      </c>
      <c r="AK1519" s="6"/>
      <c r="AL1519" s="6" t="s">
        <v>4195</v>
      </c>
      <c r="AM1519" s="5">
        <v>1</v>
      </c>
      <c r="AN1519" s="6" t="s">
        <v>4196</v>
      </c>
      <c r="AO1519" s="10" t="s">
        <v>4195</v>
      </c>
      <c r="AP1519" s="6"/>
      <c r="AQ1519" s="10"/>
      <c r="AR1519" s="10" t="s">
        <v>8</v>
      </c>
      <c r="AS1519" s="10" t="s">
        <v>22</v>
      </c>
      <c r="AT1519" s="10" t="s">
        <v>5246</v>
      </c>
      <c r="AU1519" s="10" t="s">
        <v>11</v>
      </c>
      <c r="AV1519" s="10"/>
      <c r="AW1519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,/*[srcGenus]=*/NULL,/*[srcSubgenus]=*/NULL,/*[srcSpecies]=*/ 'Synechococcus virus Syn5'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'Voetvirus' ,/*[subgenus]=*/NULL,/*[species]=*/ 'Synechococcus virus Syn5' ,/*[isType]=*/ '1' ,/*[exemplarAccessions]=*/ 'EF372997' ,/*[exemplarName]=*/ 'Synechococcus virus Syn5'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519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9" s="60" t="str">
        <f t="shared" ca="1" si="155"/>
        <v xml:space="preserve">/*[filename]=*/ 'ICTV MSL Release 35 2019 Changes.2.col_mapped.SQLinsert.xlsx' ,/*[sort]=*/ '1510'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19" s="60" t="str">
        <f t="shared" si="156"/>
        <v>,/*[srcSubOrder]=*/NULL,/*[srcFamily]=*/ 'Podoviridae' ,/*[srcSubFamily]=*/ 'Autographivirinae' ,/*[srcGenus]=*/NULL,/*[srcSubgenus]=*/NULL,/*[srcSpecies]=*/ 'Synechococcus virus Syn5' ,/*[srcIstype]=*/NULL,/*[empty1]=*/NULL,/*[realm]=*/NULL,/*[subrealm]=*/NULL,/*[kingdom]=*/NULL,/*[subkingdom]=*/NULL,/*[phylum]=*/NULL,/*[Subphylum]=*/NULL,/*[class]=*/NULL</v>
      </c>
      <c r="BA1519" s="60" t="str">
        <f t="shared" si="157"/>
        <v xml:space="preserve">,/*[subclass]=*/NULL,/*[order]=*/ 'Caudovirales' ,/*[suborder]=*/NULL,/*[family]=*/ 'Autographiviridae' ,/*[subfamily]=*/NULL,/*[genus]=*/ 'Voetvirus' ,/*[subgenus]=*/NULL,/*[species]=*/ 'Synechococcus virus Syn5' ,/*[isType]=*/ '1' ,/*[exemplarAccessions]=*/ 'EF372997' ,/*[exemplarName]=*/ 'Synechococcus virus Syn5' ,/*[abbrev]=*/NULL,/*[exemplarIsolate]=*/NULL,/*[isComplete]=*/ 'CG' ,/*[molecule]=*/ 'dsDNA' </v>
      </c>
      <c r="BB1519" s="60" t="str">
        <f t="shared" si="158"/>
        <v xml:space="preserve">,/*[change]=*/ 'Move; assign as type species' ,/*[rank]=*/ 'species' </v>
      </c>
    </row>
    <row r="1520" spans="1:54" x14ac:dyDescent="0.2">
      <c r="A15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0" s="14">
        <v>1511</v>
      </c>
      <c r="D1520" s="16" t="s">
        <v>5219</v>
      </c>
      <c r="E1520" s="14" t="s">
        <v>5874</v>
      </c>
      <c r="F1520" s="16" t="s">
        <v>5546</v>
      </c>
      <c r="G1520" s="24"/>
      <c r="H1520" s="24"/>
      <c r="I1520" s="24"/>
      <c r="J1520" s="24"/>
      <c r="K1520" s="24"/>
      <c r="L1520" s="24"/>
      <c r="M1520" s="24"/>
      <c r="N1520" s="24"/>
      <c r="O1520" s="24"/>
      <c r="P1520" s="24"/>
      <c r="Q1520" s="24"/>
      <c r="R1520" s="24"/>
      <c r="S1520" s="24"/>
      <c r="T1520" s="24"/>
      <c r="U1520" s="24"/>
      <c r="V1520" s="24"/>
      <c r="X1520" s="6"/>
      <c r="Y1520" s="6"/>
      <c r="Z1520" s="6"/>
      <c r="AA1520" s="6"/>
      <c r="AB1520" s="6"/>
      <c r="AC1520" s="6"/>
      <c r="AD1520" s="6"/>
      <c r="AE1520" s="6"/>
      <c r="AF1520" s="6" t="s">
        <v>247</v>
      </c>
      <c r="AG1520" s="6"/>
      <c r="AH1520" s="6" t="s">
        <v>4010</v>
      </c>
      <c r="AI1520" s="6"/>
      <c r="AJ1520" s="6" t="s">
        <v>4197</v>
      </c>
      <c r="AK1520" s="6"/>
      <c r="AL1520" s="6"/>
      <c r="AM1520" s="6"/>
      <c r="AN1520" s="6"/>
      <c r="AO1520" s="10"/>
      <c r="AP1520" s="6"/>
      <c r="AQ1520" s="10"/>
      <c r="AR1520" s="10"/>
      <c r="AS1520" s="10"/>
      <c r="AT1520" s="10" t="s">
        <v>10</v>
      </c>
      <c r="AU1520" s="10" t="s">
        <v>13</v>
      </c>
      <c r="AV1520" s="10"/>
      <c r="AW1520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'Powvirus'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0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0" s="60" t="str">
        <f t="shared" ca="1" si="155"/>
        <v>/*[filename]=*/ 'ICTV MSL Release 35 2019 Changes.2.col_mapped.SQLinsert.xlsx' ,/*[sort]=*/ '1511'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0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0" s="60" t="str">
        <f t="shared" si="157"/>
        <v>,/*[subclass]=*/NULL,/*[order]=*/ 'Caudovirales' ,/*[suborder]=*/NULL,/*[family]=*/ 'Autographiviridae' ,/*[subfamily]=*/NULL,/*[genus]=*/ 'Powvirus' ,/*[subgenus]=*/NULL,/*[species]=*/NULL,/*[isType]=*/NULL,/*[exemplarAccessions]=*/NULL,/*[exemplarName]=*/NULL,/*[abbrev]=*/NULL,/*[exemplarIsolate]=*/NULL,/*[isComplete]=*/NULL,/*[molecule]=*/NULL</v>
      </c>
      <c r="BB1520" s="60" t="str">
        <f t="shared" si="158"/>
        <v xml:space="preserve">,/*[change]=*/ 'Create new' ,/*[rank]=*/ 'genus' </v>
      </c>
    </row>
    <row r="1521" spans="1:54" x14ac:dyDescent="0.2">
      <c r="A15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1" s="14">
        <v>1512</v>
      </c>
      <c r="D1521" s="16" t="s">
        <v>5219</v>
      </c>
      <c r="E1521" s="14" t="s">
        <v>5874</v>
      </c>
      <c r="F1521" s="16" t="s">
        <v>5546</v>
      </c>
      <c r="G1521" s="24"/>
      <c r="H1521" s="24"/>
      <c r="I1521" s="24"/>
      <c r="J1521" s="24"/>
      <c r="K1521" s="24"/>
      <c r="L1521" s="24"/>
      <c r="M1521" s="24"/>
      <c r="N1521" s="24"/>
      <c r="O1521" s="24"/>
      <c r="P1521" s="24"/>
      <c r="Q1521" s="24"/>
      <c r="R1521" s="24"/>
      <c r="S1521" s="24"/>
      <c r="T1521" s="24"/>
      <c r="U1521" s="24"/>
      <c r="V1521" s="24"/>
      <c r="X1521" s="6"/>
      <c r="Y1521" s="6"/>
      <c r="Z1521" s="6"/>
      <c r="AA1521" s="6"/>
      <c r="AB1521" s="6"/>
      <c r="AC1521" s="6"/>
      <c r="AD1521" s="6"/>
      <c r="AE1521" s="6"/>
      <c r="AF1521" s="6" t="s">
        <v>247</v>
      </c>
      <c r="AG1521" s="6"/>
      <c r="AH1521" s="6" t="s">
        <v>4010</v>
      </c>
      <c r="AI1521" s="6"/>
      <c r="AJ1521" s="6" t="s">
        <v>4197</v>
      </c>
      <c r="AK1521" s="6"/>
      <c r="AL1521" s="6" t="s">
        <v>4198</v>
      </c>
      <c r="AM1521" s="5">
        <v>1</v>
      </c>
      <c r="AN1521" s="6" t="s">
        <v>4199</v>
      </c>
      <c r="AO1521" s="10" t="s">
        <v>4200</v>
      </c>
      <c r="AP1521" s="6"/>
      <c r="AQ1521" s="10"/>
      <c r="AR1521" s="10" t="s">
        <v>29</v>
      </c>
      <c r="AS1521" s="10" t="s">
        <v>22</v>
      </c>
      <c r="AT1521" s="10" t="s">
        <v>19</v>
      </c>
      <c r="AU1521" s="10" t="s">
        <v>11</v>
      </c>
      <c r="AV1521" s="10"/>
      <c r="AW1521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'Powvirus' ,/*[subgenus]=*/NULL,/*[species]=*/ 'Powvirus S08C41' ,/*[isType]=*/ '1' ,/*[exemplarAccessions]=*/ 'GU943073' ,/*[exemplarName]=*/ 'uncultured phage MedDCM-OCT-S08-C41'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1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1" s="60" t="str">
        <f t="shared" ca="1" si="155"/>
        <v>/*[filename]=*/ 'ICTV MSL Release 35 2019 Changes.2.col_mapped.SQLinsert.xlsx' ,/*[sort]=*/ '1512'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1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1" s="60" t="str">
        <f t="shared" si="157"/>
        <v xml:space="preserve">,/*[subclass]=*/NULL,/*[order]=*/ 'Caudovirales' ,/*[suborder]=*/NULL,/*[family]=*/ 'Autographiviridae' ,/*[subfamily]=*/NULL,/*[genus]=*/ 'Powvirus' ,/*[subgenus]=*/NULL,/*[species]=*/ 'Powvirus S08C41' ,/*[isType]=*/ '1' ,/*[exemplarAccessions]=*/ 'GU943073' ,/*[exemplarName]=*/ 'uncultured phage MedDCM-OCT-S08-C41' ,/*[abbrev]=*/NULL,/*[exemplarIsolate]=*/NULL,/*[isComplete]=*/ 'PG' ,/*[molecule]=*/ 'dsDNA' </v>
      </c>
      <c r="BB1521" s="60" t="str">
        <f t="shared" si="158"/>
        <v xml:space="preserve">,/*[change]=*/ 'Create new; assign as type species' ,/*[rank]=*/ 'species' </v>
      </c>
    </row>
    <row r="1522" spans="1:54" x14ac:dyDescent="0.2">
      <c r="A15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2" s="14">
        <v>1513</v>
      </c>
      <c r="D1522" s="16" t="s">
        <v>5219</v>
      </c>
      <c r="E1522" s="14" t="s">
        <v>5874</v>
      </c>
      <c r="F1522" s="16" t="s">
        <v>5546</v>
      </c>
      <c r="G1522" s="24"/>
      <c r="H1522" s="24"/>
      <c r="I1522" s="24"/>
      <c r="J1522" s="24"/>
      <c r="K1522" s="24"/>
      <c r="L1522" s="24"/>
      <c r="M1522" s="24"/>
      <c r="N1522" s="24"/>
      <c r="O1522" s="24"/>
      <c r="P1522" s="24"/>
      <c r="Q1522" s="24"/>
      <c r="R1522" s="24"/>
      <c r="S1522" s="24"/>
      <c r="T1522" s="24"/>
      <c r="U1522" s="24"/>
      <c r="V1522" s="24"/>
      <c r="X1522" s="6"/>
      <c r="Y1522" s="6"/>
      <c r="Z1522" s="6"/>
      <c r="AA1522" s="6"/>
      <c r="AB1522" s="6"/>
      <c r="AC1522" s="6"/>
      <c r="AD1522" s="6"/>
      <c r="AE1522" s="6"/>
      <c r="AF1522" s="6" t="s">
        <v>247</v>
      </c>
      <c r="AG1522" s="6"/>
      <c r="AH1522" s="6" t="s">
        <v>4010</v>
      </c>
      <c r="AI1522" s="6"/>
      <c r="AJ1522" s="6" t="s">
        <v>4201</v>
      </c>
      <c r="AK1522" s="6"/>
      <c r="AL1522" s="6"/>
      <c r="AM1522" s="6"/>
      <c r="AN1522" s="6"/>
      <c r="AO1522" s="10"/>
      <c r="AP1522" s="6"/>
      <c r="AQ1522" s="10"/>
      <c r="AR1522" s="10"/>
      <c r="AS1522" s="10"/>
      <c r="AT1522" s="10" t="s">
        <v>10</v>
      </c>
      <c r="AU1522" s="10" t="s">
        <v>13</v>
      </c>
      <c r="AV1522" s="10"/>
      <c r="AW1522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'Banchanvirus'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2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2" s="60" t="str">
        <f t="shared" ca="1" si="155"/>
        <v>/*[filename]=*/ 'ICTV MSL Release 35 2019 Changes.2.col_mapped.SQLinsert.xlsx' ,/*[sort]=*/ '1513'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2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2" s="60" t="str">
        <f t="shared" si="157"/>
        <v>,/*[subclass]=*/NULL,/*[order]=*/ 'Caudovirales' ,/*[suborder]=*/NULL,/*[family]=*/ 'Autographiviridae' ,/*[subfamily]=*/NULL,/*[genus]=*/ 'Banchanvirus' ,/*[subgenus]=*/NULL,/*[species]=*/NULL,/*[isType]=*/NULL,/*[exemplarAccessions]=*/NULL,/*[exemplarName]=*/NULL,/*[abbrev]=*/NULL,/*[exemplarIsolate]=*/NULL,/*[isComplete]=*/NULL,/*[molecule]=*/NULL</v>
      </c>
      <c r="BB1522" s="60" t="str">
        <f t="shared" si="158"/>
        <v xml:space="preserve">,/*[change]=*/ 'Create new' ,/*[rank]=*/ 'genus' </v>
      </c>
    </row>
    <row r="1523" spans="1:54" x14ac:dyDescent="0.2">
      <c r="A15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3" s="14">
        <v>1514</v>
      </c>
      <c r="D1523" s="16" t="s">
        <v>5219</v>
      </c>
      <c r="E1523" s="14" t="s">
        <v>5874</v>
      </c>
      <c r="F1523" s="16" t="s">
        <v>5546</v>
      </c>
      <c r="G1523" s="24"/>
      <c r="H1523" s="24"/>
      <c r="I1523" s="24"/>
      <c r="J1523" s="24"/>
      <c r="K1523" s="24"/>
      <c r="L1523" s="24"/>
      <c r="M1523" s="24"/>
      <c r="N1523" s="24"/>
      <c r="O1523" s="24"/>
      <c r="P1523" s="24"/>
      <c r="Q1523" s="24"/>
      <c r="R1523" s="24"/>
      <c r="S1523" s="24"/>
      <c r="T1523" s="24"/>
      <c r="U1523" s="24"/>
      <c r="V1523" s="24"/>
      <c r="X1523" s="6"/>
      <c r="Y1523" s="6"/>
      <c r="Z1523" s="6"/>
      <c r="AA1523" s="6"/>
      <c r="AB1523" s="6"/>
      <c r="AC1523" s="6"/>
      <c r="AD1523" s="6"/>
      <c r="AE1523" s="6"/>
      <c r="AF1523" s="6" t="s">
        <v>247</v>
      </c>
      <c r="AG1523" s="6"/>
      <c r="AH1523" s="6" t="s">
        <v>4010</v>
      </c>
      <c r="AI1523" s="6"/>
      <c r="AJ1523" s="6" t="s">
        <v>4201</v>
      </c>
      <c r="AK1523" s="6"/>
      <c r="AL1523" s="6" t="s">
        <v>4202</v>
      </c>
      <c r="AM1523" s="5">
        <v>1</v>
      </c>
      <c r="AN1523" s="6" t="s">
        <v>4203</v>
      </c>
      <c r="AO1523" s="10" t="s">
        <v>4204</v>
      </c>
      <c r="AP1523" s="6"/>
      <c r="AQ1523" s="10"/>
      <c r="AR1523" s="10" t="s">
        <v>8</v>
      </c>
      <c r="AS1523" s="10" t="s">
        <v>22</v>
      </c>
      <c r="AT1523" s="10" t="s">
        <v>19</v>
      </c>
      <c r="AU1523" s="10" t="s">
        <v>11</v>
      </c>
      <c r="AV1523" s="10"/>
      <c r="AW1523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'Banchanvirus' ,/*[subgenus]=*/NULL,/*[species]=*/ 'Prochlorococcus virus SS120-1' ,/*[isType]=*/ '1' ,/*[exemplarAccessions]=*/ 'HQ316584' ,/*[exemplarName]=*/ 'Cyanophage SS120-1'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3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3" s="60" t="str">
        <f t="shared" ca="1" si="155"/>
        <v>/*[filename]=*/ 'ICTV MSL Release 35 2019 Changes.2.col_mapped.SQLinsert.xlsx' ,/*[sort]=*/ '1514'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3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3" s="60" t="str">
        <f t="shared" si="157"/>
        <v xml:space="preserve">,/*[subclass]=*/NULL,/*[order]=*/ 'Caudovirales' ,/*[suborder]=*/NULL,/*[family]=*/ 'Autographiviridae' ,/*[subfamily]=*/NULL,/*[genus]=*/ 'Banchanvirus' ,/*[subgenus]=*/NULL,/*[species]=*/ 'Prochlorococcus virus SS120-1' ,/*[isType]=*/ '1' ,/*[exemplarAccessions]=*/ 'HQ316584' ,/*[exemplarName]=*/ 'Cyanophage SS120-1' ,/*[abbrev]=*/NULL,/*[exemplarIsolate]=*/NULL,/*[isComplete]=*/ 'CG' ,/*[molecule]=*/ 'dsDNA' </v>
      </c>
      <c r="BB1523" s="60" t="str">
        <f t="shared" si="158"/>
        <v xml:space="preserve">,/*[change]=*/ 'Create new; assign as type species' ,/*[rank]=*/ 'species' </v>
      </c>
    </row>
    <row r="1524" spans="1:54" x14ac:dyDescent="0.2">
      <c r="A15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4" s="14">
        <v>1515</v>
      </c>
      <c r="D1524" s="16" t="s">
        <v>5219</v>
      </c>
      <c r="E1524" s="14" t="s">
        <v>5874</v>
      </c>
      <c r="F1524" s="16" t="s">
        <v>5546</v>
      </c>
      <c r="G1524" s="24"/>
      <c r="H1524" s="24"/>
      <c r="I1524" s="24"/>
      <c r="J1524" s="24"/>
      <c r="K1524" s="24"/>
      <c r="L1524" s="24"/>
      <c r="M1524" s="24"/>
      <c r="N1524" s="24"/>
      <c r="O1524" s="24"/>
      <c r="P1524" s="24"/>
      <c r="Q1524" s="24"/>
      <c r="R1524" s="24"/>
      <c r="S1524" s="24"/>
      <c r="T1524" s="24"/>
      <c r="U1524" s="24"/>
      <c r="V1524" s="24"/>
      <c r="X1524" s="6"/>
      <c r="Y1524" s="6"/>
      <c r="Z1524" s="6"/>
      <c r="AA1524" s="6"/>
      <c r="AB1524" s="6"/>
      <c r="AC1524" s="6"/>
      <c r="AD1524" s="6"/>
      <c r="AE1524" s="6"/>
      <c r="AF1524" s="6" t="s">
        <v>247</v>
      </c>
      <c r="AG1524" s="6"/>
      <c r="AH1524" s="6" t="s">
        <v>4010</v>
      </c>
      <c r="AI1524" s="6"/>
      <c r="AJ1524" s="6" t="s">
        <v>4205</v>
      </c>
      <c r="AK1524" s="6"/>
      <c r="AL1524" s="6"/>
      <c r="AM1524" s="6"/>
      <c r="AN1524" s="10"/>
      <c r="AO1524" s="6"/>
      <c r="AP1524" s="6"/>
      <c r="AQ1524" s="10"/>
      <c r="AR1524" s="10"/>
      <c r="AS1524" s="10"/>
      <c r="AT1524" s="10" t="s">
        <v>10</v>
      </c>
      <c r="AU1524" s="10" t="s">
        <v>13</v>
      </c>
      <c r="AV1524" s="10"/>
      <c r="AW1524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'Kembevirus'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4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4" s="60" t="str">
        <f t="shared" ca="1" si="155"/>
        <v>/*[filename]=*/ 'ICTV MSL Release 35 2019 Changes.2.col_mapped.SQLinsert.xlsx' ,/*[sort]=*/ '1515'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4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4" s="60" t="str">
        <f t="shared" si="157"/>
        <v>,/*[subclass]=*/NULL,/*[order]=*/ 'Caudovirales' ,/*[suborder]=*/NULL,/*[family]=*/ 'Autographiviridae' ,/*[subfamily]=*/NULL,/*[genus]=*/ 'Kembevirus' ,/*[subgenus]=*/NULL,/*[species]=*/NULL,/*[isType]=*/NULL,/*[exemplarAccessions]=*/NULL,/*[exemplarName]=*/NULL,/*[abbrev]=*/NULL,/*[exemplarIsolate]=*/NULL,/*[isComplete]=*/NULL,/*[molecule]=*/NULL</v>
      </c>
      <c r="BB1524" s="60" t="str">
        <f t="shared" si="158"/>
        <v xml:space="preserve">,/*[change]=*/ 'Create new' ,/*[rank]=*/ 'genus' </v>
      </c>
    </row>
    <row r="1525" spans="1:54" x14ac:dyDescent="0.2">
      <c r="A15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5" s="14">
        <v>1516</v>
      </c>
      <c r="D1525" s="16" t="s">
        <v>5219</v>
      </c>
      <c r="E1525" s="14" t="s">
        <v>5874</v>
      </c>
      <c r="F1525" s="16" t="s">
        <v>5546</v>
      </c>
      <c r="G1525" s="24"/>
      <c r="H1525" s="24"/>
      <c r="I1525" s="24"/>
      <c r="J1525" s="24"/>
      <c r="K1525" s="24"/>
      <c r="L1525" s="24"/>
      <c r="M1525" s="24"/>
      <c r="N1525" s="24"/>
      <c r="O1525" s="24"/>
      <c r="P1525" s="24"/>
      <c r="Q1525" s="24"/>
      <c r="R1525" s="24"/>
      <c r="S1525" s="24"/>
      <c r="T1525" s="24"/>
      <c r="U1525" s="24"/>
      <c r="V1525" s="24"/>
      <c r="X1525" s="6"/>
      <c r="Y1525" s="6"/>
      <c r="Z1525" s="6"/>
      <c r="AA1525" s="6"/>
      <c r="AB1525" s="6"/>
      <c r="AC1525" s="6"/>
      <c r="AD1525" s="6"/>
      <c r="AE1525" s="6"/>
      <c r="AF1525" s="6" t="s">
        <v>247</v>
      </c>
      <c r="AG1525" s="6"/>
      <c r="AH1525" s="6" t="s">
        <v>4010</v>
      </c>
      <c r="AI1525" s="6"/>
      <c r="AJ1525" s="6" t="s">
        <v>4205</v>
      </c>
      <c r="AK1525" s="6"/>
      <c r="AL1525" s="6" t="s">
        <v>4206</v>
      </c>
      <c r="AM1525" s="5">
        <v>1</v>
      </c>
      <c r="AN1525" s="10" t="s">
        <v>4207</v>
      </c>
      <c r="AO1525" s="6" t="s">
        <v>4208</v>
      </c>
      <c r="AP1525" s="6"/>
      <c r="AQ1525" s="10"/>
      <c r="AR1525" s="10" t="s">
        <v>8</v>
      </c>
      <c r="AS1525" s="10" t="s">
        <v>22</v>
      </c>
      <c r="AT1525" s="10" t="s">
        <v>19</v>
      </c>
      <c r="AU1525" s="10" t="s">
        <v>11</v>
      </c>
      <c r="AV1525" s="10"/>
      <c r="AW1525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'Kembevirus' ,/*[subgenus]=*/NULL,/*[species]=*/ 'Synechococcus virus SCBP2' ,/*[isType]=*/ '1' ,/*[exemplarAccessions]=*/ 'KC310806' ,/*[exemplarName]=*/ 'Synechococcus phage S-CBP2'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5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5" s="60" t="str">
        <f t="shared" ca="1" si="155"/>
        <v>/*[filename]=*/ 'ICTV MSL Release 35 2019 Changes.2.col_mapped.SQLinsert.xlsx' ,/*[sort]=*/ '1516'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5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5" s="60" t="str">
        <f t="shared" si="157"/>
        <v xml:space="preserve">,/*[subclass]=*/NULL,/*[order]=*/ 'Caudovirales' ,/*[suborder]=*/NULL,/*[family]=*/ 'Autographiviridae' ,/*[subfamily]=*/NULL,/*[genus]=*/ 'Kembevirus' ,/*[subgenus]=*/NULL,/*[species]=*/ 'Synechococcus virus SCBP2' ,/*[isType]=*/ '1' ,/*[exemplarAccessions]=*/ 'KC310806' ,/*[exemplarName]=*/ 'Synechococcus phage S-CBP2' ,/*[abbrev]=*/NULL,/*[exemplarIsolate]=*/NULL,/*[isComplete]=*/ 'CG' ,/*[molecule]=*/ 'dsDNA' </v>
      </c>
      <c r="BB1525" s="60" t="str">
        <f t="shared" si="158"/>
        <v xml:space="preserve">,/*[change]=*/ 'Create new; assign as type species' ,/*[rank]=*/ 'species' </v>
      </c>
    </row>
    <row r="1526" spans="1:54" x14ac:dyDescent="0.2">
      <c r="A15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6" s="14">
        <v>1517</v>
      </c>
      <c r="D1526" s="16" t="s">
        <v>5219</v>
      </c>
      <c r="E1526" s="14" t="s">
        <v>5874</v>
      </c>
      <c r="F1526" s="16" t="s">
        <v>5546</v>
      </c>
      <c r="G1526" s="24"/>
      <c r="H1526" s="24"/>
      <c r="I1526" s="24"/>
      <c r="J1526" s="24"/>
      <c r="K1526" s="24"/>
      <c r="L1526" s="24"/>
      <c r="M1526" s="24"/>
      <c r="N1526" s="24"/>
      <c r="O1526" s="24"/>
      <c r="P1526" s="24"/>
      <c r="Q1526" s="24"/>
      <c r="R1526" s="24"/>
      <c r="S1526" s="24"/>
      <c r="T1526" s="24"/>
      <c r="U1526" s="24"/>
      <c r="V1526" s="24"/>
      <c r="X1526" s="6"/>
      <c r="Y1526" s="6"/>
      <c r="Z1526" s="6"/>
      <c r="AA1526" s="6"/>
      <c r="AB1526" s="6"/>
      <c r="AC1526" s="6"/>
      <c r="AD1526" s="6"/>
      <c r="AE1526" s="6"/>
      <c r="AF1526" s="6" t="s">
        <v>247</v>
      </c>
      <c r="AG1526" s="6"/>
      <c r="AH1526" s="6" t="s">
        <v>4010</v>
      </c>
      <c r="AI1526" s="6"/>
      <c r="AJ1526" s="6" t="s">
        <v>4209</v>
      </c>
      <c r="AK1526" s="6"/>
      <c r="AL1526" s="6"/>
      <c r="AM1526" s="6"/>
      <c r="AN1526" s="10"/>
      <c r="AO1526" s="10"/>
      <c r="AP1526" s="10"/>
      <c r="AQ1526" s="10"/>
      <c r="AR1526" s="10"/>
      <c r="AS1526" s="10"/>
      <c r="AT1526" s="10" t="s">
        <v>10</v>
      </c>
      <c r="AU1526" s="10" t="s">
        <v>13</v>
      </c>
      <c r="AV1526" s="10"/>
      <c r="AW1526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'Igirivirus'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6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6" s="60" t="str">
        <f t="shared" ca="1" si="155"/>
        <v>/*[filename]=*/ 'ICTV MSL Release 35 2019 Changes.2.col_mapped.SQLinsert.xlsx' ,/*[sort]=*/ '1517'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6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6" s="60" t="str">
        <f t="shared" si="157"/>
        <v>,/*[subclass]=*/NULL,/*[order]=*/ 'Caudovirales' ,/*[suborder]=*/NULL,/*[family]=*/ 'Autographiviridae' ,/*[subfamily]=*/NULL,/*[genus]=*/ 'Igirivirus' ,/*[subgenus]=*/NULL,/*[species]=*/NULL,/*[isType]=*/NULL,/*[exemplarAccessions]=*/NULL,/*[exemplarName]=*/NULL,/*[abbrev]=*/NULL,/*[exemplarIsolate]=*/NULL,/*[isComplete]=*/NULL,/*[molecule]=*/NULL</v>
      </c>
      <c r="BB1526" s="60" t="str">
        <f t="shared" si="158"/>
        <v xml:space="preserve">,/*[change]=*/ 'Create new' ,/*[rank]=*/ 'genus' </v>
      </c>
    </row>
    <row r="1527" spans="1:54" x14ac:dyDescent="0.2">
      <c r="A15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7" s="14">
        <v>1518</v>
      </c>
      <c r="D1527" s="16" t="s">
        <v>5219</v>
      </c>
      <c r="E1527" s="14" t="s">
        <v>5874</v>
      </c>
      <c r="F1527" s="16" t="s">
        <v>5546</v>
      </c>
      <c r="G1527" s="24"/>
      <c r="H1527" s="24"/>
      <c r="I1527" s="24"/>
      <c r="J1527" s="24"/>
      <c r="K1527" s="24"/>
      <c r="L1527" s="24"/>
      <c r="M1527" s="24"/>
      <c r="N1527" s="24"/>
      <c r="O1527" s="24"/>
      <c r="P1527" s="24"/>
      <c r="Q1527" s="24"/>
      <c r="R1527" s="24"/>
      <c r="S1527" s="24"/>
      <c r="T1527" s="24"/>
      <c r="U1527" s="24"/>
      <c r="V1527" s="24"/>
      <c r="X1527" s="6"/>
      <c r="Y1527" s="6"/>
      <c r="Z1527" s="6"/>
      <c r="AA1527" s="6"/>
      <c r="AB1527" s="6"/>
      <c r="AC1527" s="6"/>
      <c r="AD1527" s="6"/>
      <c r="AE1527" s="6"/>
      <c r="AF1527" s="6" t="s">
        <v>247</v>
      </c>
      <c r="AG1527" s="6"/>
      <c r="AH1527" s="6" t="s">
        <v>4010</v>
      </c>
      <c r="AI1527" s="6"/>
      <c r="AJ1527" s="6" t="s">
        <v>4209</v>
      </c>
      <c r="AK1527" s="6"/>
      <c r="AL1527" s="6" t="s">
        <v>4210</v>
      </c>
      <c r="AM1527" s="5">
        <v>1</v>
      </c>
      <c r="AN1527" s="10" t="s">
        <v>4211</v>
      </c>
      <c r="AO1527" s="10" t="s">
        <v>4212</v>
      </c>
      <c r="AP1527" s="10"/>
      <c r="AQ1527" s="10"/>
      <c r="AR1527" s="10" t="s">
        <v>8</v>
      </c>
      <c r="AS1527" s="10" t="s">
        <v>22</v>
      </c>
      <c r="AT1527" s="10" t="s">
        <v>19</v>
      </c>
      <c r="AU1527" s="10" t="s">
        <v>11</v>
      </c>
      <c r="AV1527" s="10"/>
      <c r="AW1527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'Igirivirus' ,/*[subgenus]=*/NULL,/*[species]=*/ 'Synechococcus STIP37' ,/*[isType]=*/ '1' ,/*[exemplarAccessions]=*/ 'MH540083' ,/*[exemplarName]=*/ 'Synechococcus T7-like virus S-TIP37'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7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7" s="60" t="str">
        <f t="shared" ca="1" si="155"/>
        <v>/*[filename]=*/ 'ICTV MSL Release 35 2019 Changes.2.col_mapped.SQLinsert.xlsx' ,/*[sort]=*/ '1518'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7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7" s="60" t="str">
        <f t="shared" si="157"/>
        <v xml:space="preserve">,/*[subclass]=*/NULL,/*[order]=*/ 'Caudovirales' ,/*[suborder]=*/NULL,/*[family]=*/ 'Autographiviridae' ,/*[subfamily]=*/NULL,/*[genus]=*/ 'Igirivirus' ,/*[subgenus]=*/NULL,/*[species]=*/ 'Synechococcus STIP37' ,/*[isType]=*/ '1' ,/*[exemplarAccessions]=*/ 'MH540083' ,/*[exemplarName]=*/ 'Synechococcus T7-like virus S-TIP37' ,/*[abbrev]=*/NULL,/*[exemplarIsolate]=*/NULL,/*[isComplete]=*/ 'CG' ,/*[molecule]=*/ 'dsDNA' </v>
      </c>
      <c r="BB1527" s="60" t="str">
        <f t="shared" si="158"/>
        <v xml:space="preserve">,/*[change]=*/ 'Create new; assign as type species' ,/*[rank]=*/ 'species' </v>
      </c>
    </row>
    <row r="1528" spans="1:54" x14ac:dyDescent="0.2">
      <c r="A15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8" s="14">
        <v>1519</v>
      </c>
      <c r="D1528" s="16" t="s">
        <v>5219</v>
      </c>
      <c r="E1528" s="14" t="s">
        <v>5874</v>
      </c>
      <c r="F1528" s="16" t="s">
        <v>5546</v>
      </c>
      <c r="G1528" s="24"/>
      <c r="H1528" s="24"/>
      <c r="I1528" s="24"/>
      <c r="J1528" s="24"/>
      <c r="K1528" s="24"/>
      <c r="L1528" s="24"/>
      <c r="M1528" s="24"/>
      <c r="N1528" s="24"/>
      <c r="O1528" s="24"/>
      <c r="P1528" s="24"/>
      <c r="Q1528" s="24"/>
      <c r="R1528" s="24"/>
      <c r="S1528" s="24"/>
      <c r="T1528" s="24"/>
      <c r="U1528" s="24"/>
      <c r="V1528" s="24"/>
      <c r="X1528" s="6"/>
      <c r="Y1528" s="6"/>
      <c r="Z1528" s="6"/>
      <c r="AA1528" s="6"/>
      <c r="AB1528" s="6"/>
      <c r="AC1528" s="6"/>
      <c r="AD1528" s="6"/>
      <c r="AE1528" s="6"/>
      <c r="AF1528" s="6" t="s">
        <v>247</v>
      </c>
      <c r="AG1528" s="6"/>
      <c r="AH1528" s="6" t="s">
        <v>4010</v>
      </c>
      <c r="AI1528" s="6"/>
      <c r="AJ1528" s="6" t="s">
        <v>4213</v>
      </c>
      <c r="AK1528" s="6"/>
      <c r="AL1528" s="6"/>
      <c r="AM1528" s="6"/>
      <c r="AN1528" s="10"/>
      <c r="AO1528" s="10"/>
      <c r="AP1528" s="10"/>
      <c r="AQ1528" s="10"/>
      <c r="AR1528" s="10"/>
      <c r="AS1528" s="10"/>
      <c r="AT1528" s="10" t="s">
        <v>10</v>
      </c>
      <c r="AU1528" s="10" t="s">
        <v>13</v>
      </c>
      <c r="AV1528" s="10"/>
      <c r="AW1528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'Qadamvirus'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8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8" s="60" t="str">
        <f t="shared" ca="1" si="155"/>
        <v>/*[filename]=*/ 'ICTV MSL Release 35 2019 Changes.2.col_mapped.SQLinsert.xlsx' ,/*[sort]=*/ '1519'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8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8" s="60" t="str">
        <f t="shared" si="157"/>
        <v>,/*[subclass]=*/NULL,/*[order]=*/ 'Caudovirales' ,/*[suborder]=*/NULL,/*[family]=*/ 'Autographiviridae' ,/*[subfamily]=*/NULL,/*[genus]=*/ 'Qadamvirus' ,/*[subgenus]=*/NULL,/*[species]=*/NULL,/*[isType]=*/NULL,/*[exemplarAccessions]=*/NULL,/*[exemplarName]=*/NULL,/*[abbrev]=*/NULL,/*[exemplarIsolate]=*/NULL,/*[isComplete]=*/NULL,/*[molecule]=*/NULL</v>
      </c>
      <c r="BB1528" s="60" t="str">
        <f t="shared" si="158"/>
        <v xml:space="preserve">,/*[change]=*/ 'Create new' ,/*[rank]=*/ 'genus' </v>
      </c>
    </row>
    <row r="1529" spans="1:54" x14ac:dyDescent="0.2">
      <c r="A15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9" s="14">
        <v>1520</v>
      </c>
      <c r="D1529" s="16" t="s">
        <v>5219</v>
      </c>
      <c r="E1529" s="14" t="s">
        <v>5874</v>
      </c>
      <c r="F1529" s="16" t="s">
        <v>5546</v>
      </c>
      <c r="G1529" s="24"/>
      <c r="H1529" s="24"/>
      <c r="I1529" s="24"/>
      <c r="J1529" s="24"/>
      <c r="K1529" s="24"/>
      <c r="L1529" s="24"/>
      <c r="M1529" s="24"/>
      <c r="N1529" s="24"/>
      <c r="O1529" s="24"/>
      <c r="P1529" s="24"/>
      <c r="Q1529" s="24"/>
      <c r="R1529" s="24"/>
      <c r="S1529" s="24"/>
      <c r="T1529" s="24"/>
      <c r="U1529" s="24"/>
      <c r="V1529" s="24"/>
      <c r="X1529" s="6"/>
      <c r="Y1529" s="6"/>
      <c r="Z1529" s="6"/>
      <c r="AA1529" s="6"/>
      <c r="AB1529" s="6"/>
      <c r="AC1529" s="6"/>
      <c r="AD1529" s="6"/>
      <c r="AE1529" s="6"/>
      <c r="AF1529" s="6" t="s">
        <v>247</v>
      </c>
      <c r="AG1529" s="6"/>
      <c r="AH1529" s="6" t="s">
        <v>4010</v>
      </c>
      <c r="AI1529" s="6"/>
      <c r="AJ1529" s="6" t="s">
        <v>4213</v>
      </c>
      <c r="AK1529" s="6"/>
      <c r="AL1529" s="6" t="s">
        <v>4214</v>
      </c>
      <c r="AM1529" s="5">
        <v>1</v>
      </c>
      <c r="AN1529" s="10" t="s">
        <v>4215</v>
      </c>
      <c r="AO1529" s="10" t="s">
        <v>4216</v>
      </c>
      <c r="AP1529" s="10"/>
      <c r="AQ1529" s="10"/>
      <c r="AR1529" s="10" t="s">
        <v>8</v>
      </c>
      <c r="AS1529" s="10" t="s">
        <v>22</v>
      </c>
      <c r="AT1529" s="10" t="s">
        <v>19</v>
      </c>
      <c r="AU1529" s="10" t="s">
        <v>11</v>
      </c>
      <c r="AV1529" s="10"/>
      <c r="AW1529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'Qadamvirus' ,/*[subgenus]=*/NULL,/*[species]=*/ 'Synechococcus virus SB28' ,/*[isType]=*/ '1' ,/*[exemplarAccessions]=*/ 'MK016662' ,/*[exemplarName]=*/ 'Synechococcus phage S-B28'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9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9" s="60" t="str">
        <f t="shared" ca="1" si="155"/>
        <v>/*[filename]=*/ 'ICTV MSL Release 35 2019 Changes.2.col_mapped.SQLinsert.xlsx' ,/*[sort]=*/ '1520'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9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9" s="60" t="str">
        <f t="shared" si="157"/>
        <v xml:space="preserve">,/*[subclass]=*/NULL,/*[order]=*/ 'Caudovirales' ,/*[suborder]=*/NULL,/*[family]=*/ 'Autographiviridae' ,/*[subfamily]=*/NULL,/*[genus]=*/ 'Qadamvirus' ,/*[subgenus]=*/NULL,/*[species]=*/ 'Synechococcus virus SB28' ,/*[isType]=*/ '1' ,/*[exemplarAccessions]=*/ 'MK016662' ,/*[exemplarName]=*/ 'Synechococcus phage S-B28' ,/*[abbrev]=*/NULL,/*[exemplarIsolate]=*/NULL,/*[isComplete]=*/ 'CG' ,/*[molecule]=*/ 'dsDNA' </v>
      </c>
      <c r="BB1529" s="60" t="str">
        <f t="shared" si="158"/>
        <v xml:space="preserve">,/*[change]=*/ 'Create new; assign as type species' ,/*[rank]=*/ 'species' </v>
      </c>
    </row>
    <row r="1530" spans="1:54" x14ac:dyDescent="0.2">
      <c r="A15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0" s="14">
        <v>1521</v>
      </c>
      <c r="D1530" s="16" t="s">
        <v>5219</v>
      </c>
      <c r="E1530" s="14" t="s">
        <v>5874</v>
      </c>
      <c r="F1530" s="16" t="s">
        <v>5546</v>
      </c>
      <c r="G1530" s="24"/>
      <c r="H1530" s="24"/>
      <c r="I1530" s="24"/>
      <c r="J1530" s="24"/>
      <c r="K1530" s="24"/>
      <c r="L1530" s="24"/>
      <c r="M1530" s="24"/>
      <c r="N1530" s="24"/>
      <c r="O1530" s="24"/>
      <c r="P1530" s="24"/>
      <c r="Q1530" s="24"/>
      <c r="R1530" s="24"/>
      <c r="S1530" s="24"/>
      <c r="T1530" s="24"/>
      <c r="U1530" s="24"/>
      <c r="V1530" s="24"/>
      <c r="X1530" s="6"/>
      <c r="Y1530" s="6"/>
      <c r="Z1530" s="6"/>
      <c r="AA1530" s="6"/>
      <c r="AB1530" s="6"/>
      <c r="AC1530" s="6"/>
      <c r="AD1530" s="6"/>
      <c r="AE1530" s="6"/>
      <c r="AF1530" s="6" t="s">
        <v>247</v>
      </c>
      <c r="AG1530" s="6"/>
      <c r="AH1530" s="6" t="s">
        <v>4010</v>
      </c>
      <c r="AI1530" s="6"/>
      <c r="AJ1530" s="6" t="s">
        <v>4217</v>
      </c>
      <c r="AK1530" s="6"/>
      <c r="AL1530" s="6"/>
      <c r="AM1530" s="6"/>
      <c r="AN1530" s="10"/>
      <c r="AO1530" s="10"/>
      <c r="AP1530" s="10"/>
      <c r="AQ1530" s="10"/>
      <c r="AR1530" s="10"/>
      <c r="AS1530" s="10"/>
      <c r="AT1530" s="10" t="s">
        <v>10</v>
      </c>
      <c r="AU1530" s="10" t="s">
        <v>13</v>
      </c>
      <c r="AV1530" s="10"/>
      <c r="AW1530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'Votkovvirus'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0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0" s="60" t="str">
        <f t="shared" ca="1" si="155"/>
        <v>/*[filename]=*/ 'ICTV MSL Release 35 2019 Changes.2.col_mapped.SQLinsert.xlsx' ,/*[sort]=*/ '1521'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0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0" s="60" t="str">
        <f t="shared" si="157"/>
        <v>,/*[subclass]=*/NULL,/*[order]=*/ 'Caudovirales' ,/*[suborder]=*/NULL,/*[family]=*/ 'Autographiviridae' ,/*[subfamily]=*/NULL,/*[genus]=*/ 'Votkovvirus' ,/*[subgenus]=*/NULL,/*[species]=*/NULL,/*[isType]=*/NULL,/*[exemplarAccessions]=*/NULL,/*[exemplarName]=*/NULL,/*[abbrev]=*/NULL,/*[exemplarIsolate]=*/NULL,/*[isComplete]=*/NULL,/*[molecule]=*/NULL</v>
      </c>
      <c r="BB1530" s="60" t="str">
        <f t="shared" si="158"/>
        <v xml:space="preserve">,/*[change]=*/ 'Create new' ,/*[rank]=*/ 'genus' </v>
      </c>
    </row>
    <row r="1531" spans="1:54" x14ac:dyDescent="0.2">
      <c r="A15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1" s="14">
        <v>1522</v>
      </c>
      <c r="D1531" s="16" t="s">
        <v>5219</v>
      </c>
      <c r="E1531" s="14" t="s">
        <v>5874</v>
      </c>
      <c r="F1531" s="16" t="s">
        <v>5546</v>
      </c>
      <c r="G1531" s="24"/>
      <c r="H1531" s="24"/>
      <c r="I1531" s="24"/>
      <c r="J1531" s="24"/>
      <c r="K1531" s="24"/>
      <c r="L1531" s="24"/>
      <c r="M1531" s="24"/>
      <c r="N1531" s="24"/>
      <c r="O1531" s="24"/>
      <c r="P1531" s="24"/>
      <c r="Q1531" s="24"/>
      <c r="R1531" s="24"/>
      <c r="S1531" s="24"/>
      <c r="T1531" s="24"/>
      <c r="U1531" s="24"/>
      <c r="V1531" s="24"/>
      <c r="X1531" s="6"/>
      <c r="Y1531" s="6"/>
      <c r="Z1531" s="6"/>
      <c r="AA1531" s="6"/>
      <c r="AB1531" s="6"/>
      <c r="AC1531" s="6"/>
      <c r="AD1531" s="6"/>
      <c r="AE1531" s="6"/>
      <c r="AF1531" s="6" t="s">
        <v>247</v>
      </c>
      <c r="AG1531" s="6"/>
      <c r="AH1531" s="6" t="s">
        <v>4010</v>
      </c>
      <c r="AI1531" s="6"/>
      <c r="AJ1531" s="6" t="s">
        <v>4217</v>
      </c>
      <c r="AK1531" s="6"/>
      <c r="AL1531" s="6" t="s">
        <v>4218</v>
      </c>
      <c r="AM1531" s="5">
        <v>1</v>
      </c>
      <c r="AN1531" s="10" t="s">
        <v>4219</v>
      </c>
      <c r="AO1531" s="10" t="s">
        <v>4220</v>
      </c>
      <c r="AP1531" s="10"/>
      <c r="AQ1531" s="10"/>
      <c r="AR1531" s="10" t="s">
        <v>8</v>
      </c>
      <c r="AS1531" s="10" t="s">
        <v>22</v>
      </c>
      <c r="AT1531" s="10" t="s">
        <v>19</v>
      </c>
      <c r="AU1531" s="10" t="s">
        <v>11</v>
      </c>
      <c r="AV1531" s="10"/>
      <c r="AW1531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'Votkovvirus' ,/*[subgenus]=*/NULL,/*[species]=*/ 'Votkovvirus S28C10' ,/*[isType]=*/ '1' ,/*[exemplarAccessions]=*/ 'AP013540' ,/*[exemplarName]=*/ 'Uncultured Mediterranean phage uvMED DNA, group G8, isolate: uvMED-CGR-C62A-MedDCM-OCT-S28-C10'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1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1" s="60" t="str">
        <f t="shared" ca="1" si="155"/>
        <v>/*[filename]=*/ 'ICTV MSL Release 35 2019 Changes.2.col_mapped.SQLinsert.xlsx' ,/*[sort]=*/ '1522'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1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1" s="60" t="str">
        <f t="shared" si="157"/>
        <v xml:space="preserve">,/*[subclass]=*/NULL,/*[order]=*/ 'Caudovirales' ,/*[suborder]=*/NULL,/*[family]=*/ 'Autographiviridae' ,/*[subfamily]=*/NULL,/*[genus]=*/ 'Votkovvirus' ,/*[subgenus]=*/NULL,/*[species]=*/ 'Votkovvirus S28C10' ,/*[isType]=*/ '1' ,/*[exemplarAccessions]=*/ 'AP013540' ,/*[exemplarName]=*/ 'Uncultured Mediterranean phage uvMED DNA, group G8, isolate: uvMED-CGR-C62A-MedDCM-OCT-S28-C10' ,/*[abbrev]=*/NULL,/*[exemplarIsolate]=*/NULL,/*[isComplete]=*/ 'CG' ,/*[molecule]=*/ 'dsDNA' </v>
      </c>
      <c r="BB1531" s="60" t="str">
        <f t="shared" si="158"/>
        <v xml:space="preserve">,/*[change]=*/ 'Create new; assign as type species' ,/*[rank]=*/ 'species' </v>
      </c>
    </row>
    <row r="1532" spans="1:54" x14ac:dyDescent="0.2">
      <c r="A15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2" s="14">
        <v>1523</v>
      </c>
      <c r="D1532" s="16" t="s">
        <v>5219</v>
      </c>
      <c r="E1532" s="14" t="s">
        <v>5874</v>
      </c>
      <c r="F1532" s="16" t="s">
        <v>5546</v>
      </c>
      <c r="G1532" s="24"/>
      <c r="H1532" s="24"/>
      <c r="I1532" s="24"/>
      <c r="J1532" s="24"/>
      <c r="K1532" s="24"/>
      <c r="L1532" s="24"/>
      <c r="M1532" s="24"/>
      <c r="N1532" s="24"/>
      <c r="O1532" s="24"/>
      <c r="P1532" s="24"/>
      <c r="Q1532" s="24"/>
      <c r="R1532" s="24"/>
      <c r="S1532" s="24"/>
      <c r="T1532" s="24"/>
      <c r="U1532" s="24"/>
      <c r="V1532" s="24"/>
      <c r="X1532" s="6"/>
      <c r="Y1532" s="6"/>
      <c r="Z1532" s="6"/>
      <c r="AA1532" s="6"/>
      <c r="AB1532" s="6"/>
      <c r="AC1532" s="6"/>
      <c r="AD1532" s="6"/>
      <c r="AE1532" s="6"/>
      <c r="AF1532" s="6" t="s">
        <v>247</v>
      </c>
      <c r="AG1532" s="6"/>
      <c r="AH1532" s="6" t="s">
        <v>4010</v>
      </c>
      <c r="AI1532" s="6"/>
      <c r="AJ1532" s="6" t="s">
        <v>4221</v>
      </c>
      <c r="AK1532" s="6"/>
      <c r="AL1532" s="6"/>
      <c r="AM1532" s="6"/>
      <c r="AN1532" s="10"/>
      <c r="AO1532" s="10"/>
      <c r="AP1532" s="10"/>
      <c r="AQ1532" s="10"/>
      <c r="AR1532" s="10"/>
      <c r="AS1532" s="10"/>
      <c r="AT1532" s="10" t="s">
        <v>10</v>
      </c>
      <c r="AU1532" s="10" t="s">
        <v>13</v>
      </c>
      <c r="AV1532" s="10"/>
      <c r="AW1532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'Ayaqvirus'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2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2" s="60" t="str">
        <f t="shared" ca="1" si="155"/>
        <v>/*[filename]=*/ 'ICTV MSL Release 35 2019 Changes.2.col_mapped.SQLinsert.xlsx' ,/*[sort]=*/ '1523'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2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2" s="60" t="str">
        <f t="shared" si="157"/>
        <v>,/*[subclass]=*/NULL,/*[order]=*/ 'Caudovirales' ,/*[suborder]=*/NULL,/*[family]=*/ 'Autographiviridae' ,/*[subfamily]=*/NULL,/*[genus]=*/ 'Ayaqvirus' ,/*[subgenus]=*/NULL,/*[species]=*/NULL,/*[isType]=*/NULL,/*[exemplarAccessions]=*/NULL,/*[exemplarName]=*/NULL,/*[abbrev]=*/NULL,/*[exemplarIsolate]=*/NULL,/*[isComplete]=*/NULL,/*[molecule]=*/NULL</v>
      </c>
      <c r="BB1532" s="60" t="str">
        <f t="shared" si="158"/>
        <v xml:space="preserve">,/*[change]=*/ 'Create new' ,/*[rank]=*/ 'genus' </v>
      </c>
    </row>
    <row r="1533" spans="1:54" x14ac:dyDescent="0.2">
      <c r="A15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3" s="14">
        <v>1524</v>
      </c>
      <c r="D1533" s="16" t="s">
        <v>5219</v>
      </c>
      <c r="E1533" s="14" t="s">
        <v>5874</v>
      </c>
      <c r="F1533" s="16" t="s">
        <v>5546</v>
      </c>
      <c r="G1533" s="24"/>
      <c r="H1533" s="24"/>
      <c r="I1533" s="24"/>
      <c r="J1533" s="24"/>
      <c r="K1533" s="24"/>
      <c r="L1533" s="24"/>
      <c r="M1533" s="24"/>
      <c r="N1533" s="24"/>
      <c r="O1533" s="24"/>
      <c r="P1533" s="24"/>
      <c r="Q1533" s="24"/>
      <c r="R1533" s="24"/>
      <c r="S1533" s="24"/>
      <c r="T1533" s="24"/>
      <c r="U1533" s="24"/>
      <c r="V1533" s="24"/>
      <c r="X1533" s="6"/>
      <c r="Y1533" s="6"/>
      <c r="Z1533" s="6"/>
      <c r="AA1533" s="6"/>
      <c r="AB1533" s="6"/>
      <c r="AC1533" s="6"/>
      <c r="AD1533" s="6"/>
      <c r="AE1533" s="6"/>
      <c r="AF1533" s="6" t="s">
        <v>247</v>
      </c>
      <c r="AG1533" s="6"/>
      <c r="AH1533" s="6" t="s">
        <v>4010</v>
      </c>
      <c r="AI1533" s="6"/>
      <c r="AJ1533" s="6" t="s">
        <v>4221</v>
      </c>
      <c r="AK1533" s="6"/>
      <c r="AL1533" s="6" t="s">
        <v>4222</v>
      </c>
      <c r="AM1533" s="5">
        <v>1</v>
      </c>
      <c r="AN1533" s="10" t="s">
        <v>4223</v>
      </c>
      <c r="AO1533" s="10" t="s">
        <v>4224</v>
      </c>
      <c r="AP1533" s="10"/>
      <c r="AQ1533" s="10"/>
      <c r="AR1533" s="10" t="s">
        <v>8</v>
      </c>
      <c r="AS1533" s="10" t="s">
        <v>22</v>
      </c>
      <c r="AT1533" s="10" t="s">
        <v>19</v>
      </c>
      <c r="AU1533" s="10" t="s">
        <v>11</v>
      </c>
      <c r="AV1533" s="10"/>
      <c r="AW1533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'Ayaqvirus' ,/*[subgenus]=*/NULL,/*[species]=*/ 'Ayaqvirus S45C18' ,/*[isType]=*/ '1' ,/*[exemplarAccessions]=*/ 'AP013544' ,/*[exemplarName]=*/ 'Uncultured Mediterranean phage uvMED DNA, group G8, isolate: uvMED-CGR-U-MedDCM-OCT-S45-C18'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3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3" s="60" t="str">
        <f t="shared" ca="1" si="155"/>
        <v>/*[filename]=*/ 'ICTV MSL Release 35 2019 Changes.2.col_mapped.SQLinsert.xlsx' ,/*[sort]=*/ '1524'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3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3" s="60" t="str">
        <f t="shared" si="157"/>
        <v xml:space="preserve">,/*[subclass]=*/NULL,/*[order]=*/ 'Caudovirales' ,/*[suborder]=*/NULL,/*[family]=*/ 'Autographiviridae' ,/*[subfamily]=*/NULL,/*[genus]=*/ 'Ayaqvirus' ,/*[subgenus]=*/NULL,/*[species]=*/ 'Ayaqvirus S45C18' ,/*[isType]=*/ '1' ,/*[exemplarAccessions]=*/ 'AP013544' ,/*[exemplarName]=*/ 'Uncultured Mediterranean phage uvMED DNA, group G8, isolate: uvMED-CGR-U-MedDCM-OCT-S45-C18' ,/*[abbrev]=*/NULL,/*[exemplarIsolate]=*/NULL,/*[isComplete]=*/ 'CG' ,/*[molecule]=*/ 'dsDNA' </v>
      </c>
      <c r="BB1533" s="60" t="str">
        <f t="shared" si="158"/>
        <v xml:space="preserve">,/*[change]=*/ 'Create new; assign as type species' ,/*[rank]=*/ 'species' </v>
      </c>
    </row>
    <row r="1534" spans="1:54" x14ac:dyDescent="0.2">
      <c r="A15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4" s="14">
        <v>1525</v>
      </c>
      <c r="D1534" s="16" t="s">
        <v>5219</v>
      </c>
      <c r="E1534" s="14" t="s">
        <v>5874</v>
      </c>
      <c r="F1534" s="16" t="s">
        <v>5546</v>
      </c>
      <c r="G1534" s="24"/>
      <c r="H1534" s="24"/>
      <c r="I1534" s="24"/>
      <c r="J1534" s="24"/>
      <c r="K1534" s="24"/>
      <c r="L1534" s="24"/>
      <c r="M1534" s="24"/>
      <c r="N1534" s="24"/>
      <c r="O1534" s="24"/>
      <c r="P1534" s="24"/>
      <c r="Q1534" s="24"/>
      <c r="R1534" s="24"/>
      <c r="S1534" s="24"/>
      <c r="T1534" s="24"/>
      <c r="U1534" s="24"/>
      <c r="V1534" s="24"/>
      <c r="X1534" s="6"/>
      <c r="Y1534" s="6"/>
      <c r="Z1534" s="6"/>
      <c r="AA1534" s="6"/>
      <c r="AB1534" s="6"/>
      <c r="AC1534" s="6"/>
      <c r="AD1534" s="6"/>
      <c r="AE1534" s="6"/>
      <c r="AF1534" s="6" t="s">
        <v>247</v>
      </c>
      <c r="AG1534" s="6"/>
      <c r="AH1534" s="6" t="s">
        <v>4010</v>
      </c>
      <c r="AI1534" s="6"/>
      <c r="AJ1534" s="6" t="s">
        <v>4225</v>
      </c>
      <c r="AK1534" s="6"/>
      <c r="AL1534" s="6"/>
      <c r="AM1534" s="6"/>
      <c r="AN1534" s="10"/>
      <c r="AO1534" s="10"/>
      <c r="AP1534" s="10"/>
      <c r="AQ1534" s="10"/>
      <c r="AR1534" s="10"/>
      <c r="AS1534" s="10"/>
      <c r="AT1534" s="10" t="s">
        <v>10</v>
      </c>
      <c r="AU1534" s="10" t="s">
        <v>13</v>
      </c>
      <c r="AV1534" s="10"/>
      <c r="AW1534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'Oinezvirus'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4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4" s="60" t="str">
        <f t="shared" ca="1" si="155"/>
        <v>/*[filename]=*/ 'ICTV MSL Release 35 2019 Changes.2.col_mapped.SQLinsert.xlsx' ,/*[sort]=*/ '1525'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4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4" s="60" t="str">
        <f t="shared" si="157"/>
        <v>,/*[subclass]=*/NULL,/*[order]=*/ 'Caudovirales' ,/*[suborder]=*/NULL,/*[family]=*/ 'Autographiviridae' ,/*[subfamily]=*/NULL,/*[genus]=*/ 'Oinezvirus' ,/*[subgenus]=*/NULL,/*[species]=*/NULL,/*[isType]=*/NULL,/*[exemplarAccessions]=*/NULL,/*[exemplarName]=*/NULL,/*[abbrev]=*/NULL,/*[exemplarIsolate]=*/NULL,/*[isComplete]=*/NULL,/*[molecule]=*/NULL</v>
      </c>
      <c r="BB1534" s="60" t="str">
        <f t="shared" si="158"/>
        <v xml:space="preserve">,/*[change]=*/ 'Create new' ,/*[rank]=*/ 'genus' </v>
      </c>
    </row>
    <row r="1535" spans="1:54" x14ac:dyDescent="0.2">
      <c r="A15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5" s="14">
        <v>1526</v>
      </c>
      <c r="D1535" s="16" t="s">
        <v>5219</v>
      </c>
      <c r="E1535" s="14" t="s">
        <v>5874</v>
      </c>
      <c r="F1535" s="16" t="s">
        <v>5546</v>
      </c>
      <c r="G1535" s="24"/>
      <c r="H1535" s="24"/>
      <c r="I1535" s="24"/>
      <c r="J1535" s="24"/>
      <c r="K1535" s="24"/>
      <c r="L1535" s="24"/>
      <c r="M1535" s="24"/>
      <c r="N1535" s="24"/>
      <c r="O1535" s="24"/>
      <c r="P1535" s="24"/>
      <c r="Q1535" s="24"/>
      <c r="R1535" s="24"/>
      <c r="S1535" s="24"/>
      <c r="T1535" s="24"/>
      <c r="U1535" s="24"/>
      <c r="V1535" s="24"/>
      <c r="X1535" s="6"/>
      <c r="Y1535" s="6"/>
      <c r="Z1535" s="6"/>
      <c r="AA1535" s="6"/>
      <c r="AB1535" s="6"/>
      <c r="AC1535" s="6"/>
      <c r="AD1535" s="6"/>
      <c r="AE1535" s="6"/>
      <c r="AF1535" s="6" t="s">
        <v>247</v>
      </c>
      <c r="AG1535" s="6"/>
      <c r="AH1535" s="6" t="s">
        <v>4010</v>
      </c>
      <c r="AI1535" s="6"/>
      <c r="AJ1535" s="6" t="s">
        <v>4225</v>
      </c>
      <c r="AK1535" s="6"/>
      <c r="AL1535" s="6" t="s">
        <v>4226</v>
      </c>
      <c r="AM1535" s="5">
        <v>1</v>
      </c>
      <c r="AN1535" s="10" t="s">
        <v>4227</v>
      </c>
      <c r="AO1535" s="10" t="s">
        <v>4228</v>
      </c>
      <c r="AP1535" s="10"/>
      <c r="AQ1535" s="10"/>
      <c r="AR1535" s="10" t="s">
        <v>8</v>
      </c>
      <c r="AS1535" s="10" t="s">
        <v>22</v>
      </c>
      <c r="AT1535" s="10" t="s">
        <v>19</v>
      </c>
      <c r="AU1535" s="10" t="s">
        <v>11</v>
      </c>
      <c r="AV1535" s="10"/>
      <c r="AW1535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'Oinezvirus' ,/*[subgenus]=*/NULL,/*[species]=*/ 'Oinezvirus S37C6' ,/*[isType]=*/ '1' ,/*[exemplarAccessions]=*/ 'AP013546' ,/*[exemplarName]=*/ 'Uncultured Mediterranean phage uvMED DNA, group G9, isolate: uvMED-CGR-C79-MedDCM-OCT-S37-C6'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5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5" s="60" t="str">
        <f t="shared" ca="1" si="155"/>
        <v>/*[filename]=*/ 'ICTV MSL Release 35 2019 Changes.2.col_mapped.SQLinsert.xlsx' ,/*[sort]=*/ '1526'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5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5" s="60" t="str">
        <f t="shared" si="157"/>
        <v xml:space="preserve">,/*[subclass]=*/NULL,/*[order]=*/ 'Caudovirales' ,/*[suborder]=*/NULL,/*[family]=*/ 'Autographiviridae' ,/*[subfamily]=*/NULL,/*[genus]=*/ 'Oinezvirus' ,/*[subgenus]=*/NULL,/*[species]=*/ 'Oinezvirus S37C6' ,/*[isType]=*/ '1' ,/*[exemplarAccessions]=*/ 'AP013546' ,/*[exemplarName]=*/ 'Uncultured Mediterranean phage uvMED DNA, group G9, isolate: uvMED-CGR-C79-MedDCM-OCT-S37-C6' ,/*[abbrev]=*/NULL,/*[exemplarIsolate]=*/NULL,/*[isComplete]=*/ 'CG' ,/*[molecule]=*/ 'dsDNA' </v>
      </c>
      <c r="BB1535" s="60" t="str">
        <f t="shared" si="158"/>
        <v xml:space="preserve">,/*[change]=*/ 'Create new; assign as type species' ,/*[rank]=*/ 'species' </v>
      </c>
    </row>
    <row r="1536" spans="1:54" x14ac:dyDescent="0.2">
      <c r="A15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6" s="14">
        <v>1527</v>
      </c>
      <c r="D1536" s="16" t="s">
        <v>5219</v>
      </c>
      <c r="E1536" s="14" t="s">
        <v>5874</v>
      </c>
      <c r="F1536" s="16" t="s">
        <v>5546</v>
      </c>
      <c r="G1536" s="24"/>
      <c r="H1536" s="24"/>
      <c r="I1536" s="24"/>
      <c r="J1536" s="24"/>
      <c r="K1536" s="24"/>
      <c r="L1536" s="24"/>
      <c r="M1536" s="24"/>
      <c r="N1536" s="24"/>
      <c r="O1536" s="24"/>
      <c r="P1536" s="24"/>
      <c r="Q1536" s="24"/>
      <c r="R1536" s="24"/>
      <c r="S1536" s="24"/>
      <c r="T1536" s="24"/>
      <c r="U1536" s="24"/>
      <c r="V1536" s="24"/>
      <c r="X1536" s="6"/>
      <c r="Y1536" s="6"/>
      <c r="Z1536" s="6"/>
      <c r="AA1536" s="6"/>
      <c r="AB1536" s="6"/>
      <c r="AC1536" s="6"/>
      <c r="AD1536" s="6"/>
      <c r="AE1536" s="6"/>
      <c r="AF1536" s="6" t="s">
        <v>247</v>
      </c>
      <c r="AG1536" s="6"/>
      <c r="AH1536" s="6" t="s">
        <v>4010</v>
      </c>
      <c r="AI1536" s="6"/>
      <c r="AJ1536" s="6" t="s">
        <v>4229</v>
      </c>
      <c r="AK1536" s="6"/>
      <c r="AL1536" s="6"/>
      <c r="AM1536" s="6"/>
      <c r="AN1536" s="10"/>
      <c r="AO1536" s="10"/>
      <c r="AP1536" s="10"/>
      <c r="AQ1536" s="10"/>
      <c r="AR1536" s="10"/>
      <c r="AS1536" s="10"/>
      <c r="AT1536" s="10" t="s">
        <v>10</v>
      </c>
      <c r="AU1536" s="10" t="s">
        <v>13</v>
      </c>
      <c r="AV1536" s="10"/>
      <c r="AW1536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'Nohivirus'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6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6" s="60" t="str">
        <f t="shared" ca="1" si="155"/>
        <v>/*[filename]=*/ 'ICTV MSL Release 35 2019 Changes.2.col_mapped.SQLinsert.xlsx' ,/*[sort]=*/ '1527'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6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6" s="60" t="str">
        <f t="shared" si="157"/>
        <v>,/*[subclass]=*/NULL,/*[order]=*/ 'Caudovirales' ,/*[suborder]=*/NULL,/*[family]=*/ 'Autographiviridae' ,/*[subfamily]=*/NULL,/*[genus]=*/ 'Nohivirus' ,/*[subgenus]=*/NULL,/*[species]=*/NULL,/*[isType]=*/NULL,/*[exemplarAccessions]=*/NULL,/*[exemplarName]=*/NULL,/*[abbrev]=*/NULL,/*[exemplarIsolate]=*/NULL,/*[isComplete]=*/NULL,/*[molecule]=*/NULL</v>
      </c>
      <c r="BB1536" s="60" t="str">
        <f t="shared" si="158"/>
        <v xml:space="preserve">,/*[change]=*/ 'Create new' ,/*[rank]=*/ 'genus' </v>
      </c>
    </row>
    <row r="1537" spans="1:54" x14ac:dyDescent="0.2">
      <c r="A15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7" s="14">
        <v>1528</v>
      </c>
      <c r="D1537" s="16" t="s">
        <v>5219</v>
      </c>
      <c r="E1537" s="14" t="s">
        <v>5874</v>
      </c>
      <c r="F1537" s="16" t="s">
        <v>5546</v>
      </c>
      <c r="G1537" s="24"/>
      <c r="H1537" s="24"/>
      <c r="I1537" s="24"/>
      <c r="J1537" s="24"/>
      <c r="K1537" s="24"/>
      <c r="L1537" s="24"/>
      <c r="M1537" s="24"/>
      <c r="N1537" s="24"/>
      <c r="O1537" s="24"/>
      <c r="P1537" s="24"/>
      <c r="Q1537" s="24"/>
      <c r="R1537" s="24"/>
      <c r="S1537" s="24"/>
      <c r="T1537" s="24"/>
      <c r="U1537" s="24"/>
      <c r="V1537" s="24"/>
      <c r="X1537" s="6"/>
      <c r="Y1537" s="6"/>
      <c r="Z1537" s="6"/>
      <c r="AA1537" s="6"/>
      <c r="AB1537" s="6"/>
      <c r="AC1537" s="6"/>
      <c r="AD1537" s="6"/>
      <c r="AE1537" s="6"/>
      <c r="AF1537" s="6" t="s">
        <v>247</v>
      </c>
      <c r="AG1537" s="6"/>
      <c r="AH1537" s="6" t="s">
        <v>4010</v>
      </c>
      <c r="AI1537" s="6"/>
      <c r="AJ1537" s="6" t="s">
        <v>4229</v>
      </c>
      <c r="AK1537" s="6"/>
      <c r="AL1537" s="6" t="s">
        <v>4230</v>
      </c>
      <c r="AM1537" s="5">
        <v>1</v>
      </c>
      <c r="AN1537" s="10" t="s">
        <v>4231</v>
      </c>
      <c r="AO1537" s="10" t="s">
        <v>4232</v>
      </c>
      <c r="AP1537" s="10"/>
      <c r="AQ1537" s="10"/>
      <c r="AR1537" s="10" t="s">
        <v>8</v>
      </c>
      <c r="AS1537" s="10" t="s">
        <v>22</v>
      </c>
      <c r="AT1537" s="10" t="s">
        <v>19</v>
      </c>
      <c r="AU1537" s="10" t="s">
        <v>11</v>
      </c>
      <c r="AV1537" s="10"/>
      <c r="AW1537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'Nohivirus' ,/*[subgenus]=*/NULL,/*[species]=*/ 'Nohivirus S31C1' ,/*[isType]=*/ '1' ,/*[exemplarAccessions]=*/ 'AP013547' ,/*[exemplarName]=*/ 'Uncultured Mediterranean phage uvMED DNA, group G9, isolate: uvMED-CGR-U-MedDCM-OCT-S31-C1'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7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7" s="60" t="str">
        <f t="shared" ca="1" si="155"/>
        <v>/*[filename]=*/ 'ICTV MSL Release 35 2019 Changes.2.col_mapped.SQLinsert.xlsx' ,/*[sort]=*/ '1528'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7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7" s="60" t="str">
        <f t="shared" si="157"/>
        <v xml:space="preserve">,/*[subclass]=*/NULL,/*[order]=*/ 'Caudovirales' ,/*[suborder]=*/NULL,/*[family]=*/ 'Autographiviridae' ,/*[subfamily]=*/NULL,/*[genus]=*/ 'Nohivirus' ,/*[subgenus]=*/NULL,/*[species]=*/ 'Nohivirus S31C1' ,/*[isType]=*/ '1' ,/*[exemplarAccessions]=*/ 'AP013547' ,/*[exemplarName]=*/ 'Uncultured Mediterranean phage uvMED DNA, group G9, isolate: uvMED-CGR-U-MedDCM-OCT-S31-C1' ,/*[abbrev]=*/NULL,/*[exemplarIsolate]=*/NULL,/*[isComplete]=*/ 'CG' ,/*[molecule]=*/ 'dsDNA' </v>
      </c>
      <c r="BB1537" s="60" t="str">
        <f t="shared" si="158"/>
        <v xml:space="preserve">,/*[change]=*/ 'Create new; assign as type species' ,/*[rank]=*/ 'species' </v>
      </c>
    </row>
    <row r="1538" spans="1:54" x14ac:dyDescent="0.2">
      <c r="A15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8" s="14">
        <v>1529</v>
      </c>
      <c r="D1538" s="16" t="s">
        <v>5219</v>
      </c>
      <c r="E1538" s="14" t="s">
        <v>5874</v>
      </c>
      <c r="F1538" s="16" t="s">
        <v>5546</v>
      </c>
      <c r="G1538" s="24"/>
      <c r="H1538" s="24"/>
      <c r="I1538" s="24"/>
      <c r="J1538" s="24"/>
      <c r="K1538" s="24"/>
      <c r="L1538" s="24"/>
      <c r="M1538" s="24"/>
      <c r="N1538" s="24"/>
      <c r="O1538" s="24"/>
      <c r="P1538" s="24"/>
      <c r="Q1538" s="24"/>
      <c r="R1538" s="24"/>
      <c r="S1538" s="24"/>
      <c r="T1538" s="24"/>
      <c r="U1538" s="24"/>
      <c r="V1538" s="24"/>
      <c r="X1538" s="6"/>
      <c r="Y1538" s="6"/>
      <c r="Z1538" s="6"/>
      <c r="AA1538" s="6"/>
      <c r="AB1538" s="6"/>
      <c r="AC1538" s="6"/>
      <c r="AD1538" s="6"/>
      <c r="AE1538" s="6"/>
      <c r="AF1538" s="6" t="s">
        <v>247</v>
      </c>
      <c r="AG1538" s="6"/>
      <c r="AH1538" s="6" t="s">
        <v>4010</v>
      </c>
      <c r="AI1538" s="6"/>
      <c r="AJ1538" s="6" t="s">
        <v>4233</v>
      </c>
      <c r="AK1538" s="6"/>
      <c r="AL1538" s="6"/>
      <c r="AM1538" s="6"/>
      <c r="AN1538" s="10"/>
      <c r="AO1538" s="10"/>
      <c r="AP1538" s="10"/>
      <c r="AQ1538" s="10"/>
      <c r="AR1538" s="10"/>
      <c r="AS1538" s="10"/>
      <c r="AT1538" s="10" t="s">
        <v>10</v>
      </c>
      <c r="AU1538" s="10" t="s">
        <v>13</v>
      </c>
      <c r="AV1538" s="10"/>
      <c r="AW1538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8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8" s="60" t="str">
        <f t="shared" ca="1" si="155"/>
        <v>/*[filename]=*/ 'ICTV MSL Release 35 2019 Changes.2.col_mapped.SQLinsert.xlsx' ,/*[sort]=*/ '1529'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8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8" s="60" t="str">
        <f t="shared" si="157"/>
        <v>,/*[subclass]=*/NULL,/*[order]=*/ 'Caudovirales' ,/*[suborder]=*/NULL,/*[family]=*/ 'Autographiviridae' ,/*[subfamily]=*/NULL,/*[genus]=*/ 'Stopalavirus' ,/*[subgenus]=*/NULL,/*[species]=*/NULL,/*[isType]=*/NULL,/*[exemplarAccessions]=*/NULL,/*[exemplarName]=*/NULL,/*[abbrev]=*/NULL,/*[exemplarIsolate]=*/NULL,/*[isComplete]=*/NULL,/*[molecule]=*/NULL</v>
      </c>
      <c r="BB1538" s="60" t="str">
        <f t="shared" si="158"/>
        <v xml:space="preserve">,/*[change]=*/ 'Create new' ,/*[rank]=*/ 'genus' </v>
      </c>
    </row>
    <row r="1539" spans="1:54" x14ac:dyDescent="0.2">
      <c r="A15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9" s="14">
        <v>1530</v>
      </c>
      <c r="D1539" s="16" t="s">
        <v>5219</v>
      </c>
      <c r="E1539" s="14" t="s">
        <v>5874</v>
      </c>
      <c r="F1539" s="16" t="s">
        <v>5546</v>
      </c>
      <c r="G1539" s="24"/>
      <c r="H1539" s="24"/>
      <c r="I1539" s="24"/>
      <c r="J1539" s="24"/>
      <c r="K1539" s="24"/>
      <c r="L1539" s="24"/>
      <c r="M1539" s="24"/>
      <c r="N1539" s="24"/>
      <c r="O1539" s="24"/>
      <c r="P1539" s="24"/>
      <c r="Q1539" s="24"/>
      <c r="R1539" s="24"/>
      <c r="S1539" s="24"/>
      <c r="T1539" s="24"/>
      <c r="U1539" s="24"/>
      <c r="V1539" s="24"/>
      <c r="X1539" s="6"/>
      <c r="Y1539" s="6"/>
      <c r="Z1539" s="6"/>
      <c r="AA1539" s="6"/>
      <c r="AB1539" s="6"/>
      <c r="AC1539" s="6"/>
      <c r="AD1539" s="6"/>
      <c r="AE1539" s="6"/>
      <c r="AF1539" s="6" t="s">
        <v>247</v>
      </c>
      <c r="AG1539" s="6"/>
      <c r="AH1539" s="6" t="s">
        <v>4010</v>
      </c>
      <c r="AI1539" s="6"/>
      <c r="AJ1539" s="6" t="s">
        <v>4233</v>
      </c>
      <c r="AK1539" s="6"/>
      <c r="AL1539" s="6" t="s">
        <v>4234</v>
      </c>
      <c r="AM1539" s="5">
        <v>1</v>
      </c>
      <c r="AN1539" s="10" t="s">
        <v>4235</v>
      </c>
      <c r="AO1539" s="10" t="s">
        <v>4236</v>
      </c>
      <c r="AP1539" s="10"/>
      <c r="AQ1539" s="10"/>
      <c r="AR1539" s="10" t="s">
        <v>8</v>
      </c>
      <c r="AS1539" s="10" t="s">
        <v>22</v>
      </c>
      <c r="AT1539" s="10" t="s">
        <v>19</v>
      </c>
      <c r="AU1539" s="10" t="s">
        <v>11</v>
      </c>
      <c r="AV1539" s="10"/>
      <c r="AW1539" s="60" t="str">
        <f t="shared" ca="1" si="15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'Stopalavirus' ,/*[subgenus]=*/NULL,/*[species]=*/ 'Stopalavirus S38C3' ,/*[isType]=*/ '1' ,/*[exemplarAccessions]=*/ 'AP013548' ,/*[exemplarName]=*/ 'Uncultured Mediterranean phage uvMED DNA, group G9, isolate: uvMED-CGR-U-MedDCM-OCT-S38-C3'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9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9" s="60" t="str">
        <f t="shared" ca="1" si="155"/>
        <v>/*[filename]=*/ 'ICTV MSL Release 35 2019 Changes.2.col_mapped.SQLinsert.xlsx' ,/*[sort]=*/ '1530'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9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9" s="60" t="str">
        <f t="shared" si="157"/>
        <v xml:space="preserve">,/*[subclass]=*/NULL,/*[order]=*/ 'Caudovirales' ,/*[suborder]=*/NULL,/*[family]=*/ 'Autographiviridae' ,/*[subfamily]=*/NULL,/*[genus]=*/ 'Stopalavirus' ,/*[subgenus]=*/NULL,/*[species]=*/ 'Stopalavirus S38C3' ,/*[isType]=*/ '1' ,/*[exemplarAccessions]=*/ 'AP013548' ,/*[exemplarName]=*/ 'Uncultured Mediterranean phage uvMED DNA, group G9, isolate: uvMED-CGR-U-MedDCM-OCT-S38-C3' ,/*[abbrev]=*/NULL,/*[exemplarIsolate]=*/NULL,/*[isComplete]=*/ 'CG' ,/*[molecule]=*/ 'dsDNA' </v>
      </c>
      <c r="BB1539" s="60" t="str">
        <f t="shared" si="158"/>
        <v xml:space="preserve">,/*[change]=*/ 'Create new; assign as type species' ,/*[rank]=*/ 'species' </v>
      </c>
    </row>
    <row r="1540" spans="1:54" x14ac:dyDescent="0.2">
      <c r="A15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0" s="14">
        <v>1531</v>
      </c>
      <c r="D1540" s="16" t="s">
        <v>5219</v>
      </c>
      <c r="E1540" s="14" t="s">
        <v>5874</v>
      </c>
      <c r="F1540" s="16" t="s">
        <v>5546</v>
      </c>
      <c r="G1540" s="24"/>
      <c r="H1540" s="24"/>
      <c r="I1540" s="24"/>
      <c r="J1540" s="24"/>
      <c r="K1540" s="24"/>
      <c r="L1540" s="24"/>
      <c r="M1540" s="24"/>
      <c r="N1540" s="24"/>
      <c r="O1540" s="24"/>
      <c r="P1540" s="24"/>
      <c r="Q1540" s="24"/>
      <c r="R1540" s="24"/>
      <c r="S1540" s="24"/>
      <c r="T1540" s="24"/>
      <c r="U1540" s="24"/>
      <c r="V1540" s="24"/>
      <c r="X1540" s="6"/>
      <c r="Y1540" s="6"/>
      <c r="Z1540" s="6"/>
      <c r="AA1540" s="6"/>
      <c r="AB1540" s="6"/>
      <c r="AC1540" s="6"/>
      <c r="AD1540" s="6"/>
      <c r="AE1540" s="6"/>
      <c r="AF1540" s="6" t="s">
        <v>247</v>
      </c>
      <c r="AG1540" s="6"/>
      <c r="AH1540" s="6" t="s">
        <v>4010</v>
      </c>
      <c r="AI1540" s="6"/>
      <c r="AJ1540" s="6" t="s">
        <v>4237</v>
      </c>
      <c r="AK1540" s="6"/>
      <c r="AL1540" s="6"/>
      <c r="AM1540" s="6"/>
      <c r="AN1540" s="10"/>
      <c r="AO1540" s="10"/>
      <c r="AP1540" s="10"/>
      <c r="AQ1540" s="10"/>
      <c r="AR1540" s="10"/>
      <c r="AS1540" s="10"/>
      <c r="AT1540" s="10" t="s">
        <v>10</v>
      </c>
      <c r="AU1540" s="10" t="s">
        <v>13</v>
      </c>
      <c r="AV1540" s="10"/>
      <c r="AW1540" s="60" t="str">
        <f t="shared" ref="AW1540:AW1603" ca="1" si="159">CLEAN(
CONCATENATE(
"insert into [",MID(AW$1,4,100),"] (",
      AX1540,
      "/* "",[_comments]"" */ ",
") values (",
AY1540,AZ1540,BA1540,BB1540,
CONCATENATE("/*,_comment='loaded from ",SUBSTITUTE(CELL("filename",AX1539),"'","''"),"'*/"),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'Krakvirus'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0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0" s="60" t="str">
        <f t="shared" ca="1" si="155"/>
        <v>/*[filename]=*/ 'ICTV MSL Release 35 2019 Changes.2.col_mapped.SQLinsert.xlsx' ,/*[sort]=*/ '1531'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0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0" s="60" t="str">
        <f t="shared" si="157"/>
        <v>,/*[subclass]=*/NULL,/*[order]=*/ 'Caudovirales' ,/*[suborder]=*/NULL,/*[family]=*/ 'Autographiviridae' ,/*[subfamily]=*/NULL,/*[genus]=*/ 'Krakvirus' ,/*[subgenus]=*/NULL,/*[species]=*/NULL,/*[isType]=*/NULL,/*[exemplarAccessions]=*/NULL,/*[exemplarName]=*/NULL,/*[abbrev]=*/NULL,/*[exemplarIsolate]=*/NULL,/*[isComplete]=*/NULL,/*[molecule]=*/NULL</v>
      </c>
      <c r="BB1540" s="60" t="str">
        <f t="shared" si="158"/>
        <v xml:space="preserve">,/*[change]=*/ 'Create new' ,/*[rank]=*/ 'genus' </v>
      </c>
    </row>
    <row r="1541" spans="1:54" x14ac:dyDescent="0.2">
      <c r="A15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1" s="14">
        <v>1532</v>
      </c>
      <c r="D1541" s="16" t="s">
        <v>5219</v>
      </c>
      <c r="E1541" s="14" t="s">
        <v>5874</v>
      </c>
      <c r="F1541" s="16" t="s">
        <v>5546</v>
      </c>
      <c r="G1541" s="24"/>
      <c r="H1541" s="24"/>
      <c r="I1541" s="24"/>
      <c r="J1541" s="24"/>
      <c r="K1541" s="24"/>
      <c r="L1541" s="24"/>
      <c r="M1541" s="24"/>
      <c r="N1541" s="24"/>
      <c r="O1541" s="24"/>
      <c r="P1541" s="24"/>
      <c r="Q1541" s="24"/>
      <c r="R1541" s="24"/>
      <c r="S1541" s="24"/>
      <c r="T1541" s="24"/>
      <c r="U1541" s="24"/>
      <c r="V1541" s="24"/>
      <c r="X1541" s="6"/>
      <c r="Y1541" s="6"/>
      <c r="Z1541" s="6"/>
      <c r="AA1541" s="6"/>
      <c r="AB1541" s="6"/>
      <c r="AC1541" s="6"/>
      <c r="AD1541" s="6"/>
      <c r="AE1541" s="6"/>
      <c r="AF1541" s="6" t="s">
        <v>247</v>
      </c>
      <c r="AG1541" s="6"/>
      <c r="AH1541" s="6" t="s">
        <v>4010</v>
      </c>
      <c r="AI1541" s="6"/>
      <c r="AJ1541" s="6" t="s">
        <v>4237</v>
      </c>
      <c r="AK1541" s="6"/>
      <c r="AL1541" s="6" t="s">
        <v>4238</v>
      </c>
      <c r="AM1541" s="5">
        <v>1</v>
      </c>
      <c r="AN1541" s="10" t="s">
        <v>4239</v>
      </c>
      <c r="AO1541" s="10" t="s">
        <v>4240</v>
      </c>
      <c r="AP1541" s="10"/>
      <c r="AQ1541" s="10"/>
      <c r="AR1541" s="10" t="s">
        <v>8</v>
      </c>
      <c r="AS1541" s="10" t="s">
        <v>22</v>
      </c>
      <c r="AT1541" s="10" t="s">
        <v>19</v>
      </c>
      <c r="AU1541" s="10" t="s">
        <v>11</v>
      </c>
      <c r="AV1541" s="10"/>
      <c r="AW1541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'Krakvirus' ,/*[subgenus]=*/NULL,/*[species]=*/ 'Krakvirus S39C11' ,/*[isType]=*/ '1' ,/*[exemplarAccessions]=*/ 'AP013549' ,/*[exemplarName]=*/ 'Uncultured Mediterranean phage uvMED DNA, group G9, isolate: uvMED-CGR-U-MedDCM-OCT-S39-C11'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1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1" s="60" t="str">
        <f t="shared" ca="1" si="155"/>
        <v>/*[filename]=*/ 'ICTV MSL Release 35 2019 Changes.2.col_mapped.SQLinsert.xlsx' ,/*[sort]=*/ '1532'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1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1" s="60" t="str">
        <f t="shared" si="157"/>
        <v xml:space="preserve">,/*[subclass]=*/NULL,/*[order]=*/ 'Caudovirales' ,/*[suborder]=*/NULL,/*[family]=*/ 'Autographiviridae' ,/*[subfamily]=*/NULL,/*[genus]=*/ 'Krakvirus' ,/*[subgenus]=*/NULL,/*[species]=*/ 'Krakvirus S39C11' ,/*[isType]=*/ '1' ,/*[exemplarAccessions]=*/ 'AP013549' ,/*[exemplarName]=*/ 'Uncultured Mediterranean phage uvMED DNA, group G9, isolate: uvMED-CGR-U-MedDCM-OCT-S39-C11' ,/*[abbrev]=*/NULL,/*[exemplarIsolate]=*/NULL,/*[isComplete]=*/ 'CG' ,/*[molecule]=*/ 'dsDNA' </v>
      </c>
      <c r="BB1541" s="60" t="str">
        <f t="shared" si="158"/>
        <v xml:space="preserve">,/*[change]=*/ 'Create new; assign as type species' ,/*[rank]=*/ 'species' </v>
      </c>
    </row>
    <row r="1542" spans="1:54" x14ac:dyDescent="0.2">
      <c r="A15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2" s="14">
        <v>1533</v>
      </c>
      <c r="D1542" s="16" t="s">
        <v>5219</v>
      </c>
      <c r="E1542" s="14" t="s">
        <v>5874</v>
      </c>
      <c r="F1542" s="16" t="s">
        <v>5546</v>
      </c>
      <c r="G1542" s="24"/>
      <c r="H1542" s="24"/>
      <c r="I1542" s="24"/>
      <c r="J1542" s="24"/>
      <c r="K1542" s="24"/>
      <c r="L1542" s="24"/>
      <c r="M1542" s="24"/>
      <c r="N1542" s="24"/>
      <c r="O1542" s="24"/>
      <c r="P1542" s="24"/>
      <c r="Q1542" s="24"/>
      <c r="R1542" s="24"/>
      <c r="S1542" s="24"/>
      <c r="T1542" s="24"/>
      <c r="U1542" s="24"/>
      <c r="V1542" s="24"/>
      <c r="X1542" s="6"/>
      <c r="Y1542" s="6"/>
      <c r="Z1542" s="6"/>
      <c r="AA1542" s="6"/>
      <c r="AB1542" s="6"/>
      <c r="AC1542" s="6"/>
      <c r="AD1542" s="6"/>
      <c r="AE1542" s="6"/>
      <c r="AF1542" s="6" t="s">
        <v>247</v>
      </c>
      <c r="AG1542" s="6"/>
      <c r="AH1542" s="6" t="s">
        <v>4010</v>
      </c>
      <c r="AI1542" s="6"/>
      <c r="AJ1542" s="6" t="s">
        <v>4241</v>
      </c>
      <c r="AK1542" s="6"/>
      <c r="AL1542" s="6"/>
      <c r="AM1542" s="6"/>
      <c r="AN1542" s="10"/>
      <c r="AO1542" s="10"/>
      <c r="AP1542" s="10"/>
      <c r="AQ1542" s="10"/>
      <c r="AR1542" s="10"/>
      <c r="AS1542" s="10"/>
      <c r="AT1542" s="10" t="s">
        <v>10</v>
      </c>
      <c r="AU1542" s="10" t="s">
        <v>13</v>
      </c>
      <c r="AV1542" s="10"/>
      <c r="AW1542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'Tiilvirus'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2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2" s="60" t="str">
        <f t="shared" ca="1" si="155"/>
        <v>/*[filename]=*/ 'ICTV MSL Release 35 2019 Changes.2.col_mapped.SQLinsert.xlsx' ,/*[sort]=*/ '1533'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2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2" s="60" t="str">
        <f t="shared" si="157"/>
        <v>,/*[subclass]=*/NULL,/*[order]=*/ 'Caudovirales' ,/*[suborder]=*/NULL,/*[family]=*/ 'Autographiviridae' ,/*[subfamily]=*/NULL,/*[genus]=*/ 'Tiilvirus' ,/*[subgenus]=*/NULL,/*[species]=*/NULL,/*[isType]=*/NULL,/*[exemplarAccessions]=*/NULL,/*[exemplarName]=*/NULL,/*[abbrev]=*/NULL,/*[exemplarIsolate]=*/NULL,/*[isComplete]=*/NULL,/*[molecule]=*/NULL</v>
      </c>
      <c r="BB1542" s="60" t="str">
        <f t="shared" si="158"/>
        <v xml:space="preserve">,/*[change]=*/ 'Create new' ,/*[rank]=*/ 'genus' </v>
      </c>
    </row>
    <row r="1543" spans="1:54" x14ac:dyDescent="0.2">
      <c r="A15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3" s="14">
        <v>1534</v>
      </c>
      <c r="D1543" s="16" t="s">
        <v>5219</v>
      </c>
      <c r="E1543" s="14" t="s">
        <v>5874</v>
      </c>
      <c r="F1543" s="16" t="s">
        <v>5546</v>
      </c>
      <c r="G1543" s="24"/>
      <c r="H1543" s="24"/>
      <c r="I1543" s="24"/>
      <c r="J1543" s="24"/>
      <c r="K1543" s="24"/>
      <c r="L1543" s="24"/>
      <c r="M1543" s="24"/>
      <c r="N1543" s="24"/>
      <c r="O1543" s="24" t="s">
        <v>247</v>
      </c>
      <c r="P1543" s="24"/>
      <c r="Q1543" s="24" t="s">
        <v>2597</v>
      </c>
      <c r="R1543" s="24" t="s">
        <v>4113</v>
      </c>
      <c r="S1543" s="24"/>
      <c r="T1543" s="24"/>
      <c r="U1543" s="24" t="s">
        <v>4242</v>
      </c>
      <c r="V1543" s="24"/>
      <c r="X1543" s="6"/>
      <c r="Y1543" s="6"/>
      <c r="Z1543" s="6"/>
      <c r="AA1543" s="6"/>
      <c r="AB1543" s="6"/>
      <c r="AC1543" s="6"/>
      <c r="AD1543" s="6"/>
      <c r="AE1543" s="6"/>
      <c r="AF1543" s="6" t="s">
        <v>247</v>
      </c>
      <c r="AG1543" s="6"/>
      <c r="AH1543" s="6" t="s">
        <v>4010</v>
      </c>
      <c r="AI1543" s="6"/>
      <c r="AJ1543" s="6" t="s">
        <v>4241</v>
      </c>
      <c r="AK1543" s="6"/>
      <c r="AL1543" s="6" t="s">
        <v>4242</v>
      </c>
      <c r="AM1543" s="5">
        <v>0</v>
      </c>
      <c r="AN1543" s="10" t="s">
        <v>4243</v>
      </c>
      <c r="AO1543" s="10" t="s">
        <v>4244</v>
      </c>
      <c r="AP1543" s="10"/>
      <c r="AQ1543" s="10"/>
      <c r="AR1543" s="10" t="s">
        <v>8</v>
      </c>
      <c r="AS1543" s="10" t="s">
        <v>22</v>
      </c>
      <c r="AT1543" s="10" t="s">
        <v>32</v>
      </c>
      <c r="AU1543" s="10" t="s">
        <v>11</v>
      </c>
      <c r="AV1543" s="10"/>
      <c r="AW1543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,/*[srcGenus]=*/NULL,/*[srcSubgenus]=*/NULL,/*[srcSpecies]=*/ 'Synechococcus virus P60'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'Tiilvirus' ,/*[subgenus]=*/NULL,/*[species]=*/ 'Synechococcus virus P60' ,/*[isType]=*/ '0' ,/*[exemplarAccessions]=*/ 'AF338467' ,/*[exemplarName]=*/ 'Synechococcus phage P60'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543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3" s="60" t="str">
        <f t="shared" ca="1" si="155"/>
        <v xml:space="preserve">/*[filename]=*/ 'ICTV MSL Release 35 2019 Changes.2.col_mapped.SQLinsert.xlsx' ,/*[sort]=*/ '1534'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43" s="60" t="str">
        <f t="shared" si="156"/>
        <v>,/*[srcSubOrder]=*/NULL,/*[srcFamily]=*/ 'Podoviridae' ,/*[srcSubFamily]=*/ 'Autographivirinae' ,/*[srcGenus]=*/NULL,/*[srcSubgenus]=*/NULL,/*[srcSpecies]=*/ 'Synechococcus virus P60' ,/*[srcIstype]=*/NULL,/*[empty1]=*/NULL,/*[realm]=*/NULL,/*[subrealm]=*/NULL,/*[kingdom]=*/NULL,/*[subkingdom]=*/NULL,/*[phylum]=*/NULL,/*[Subphylum]=*/NULL,/*[class]=*/NULL</v>
      </c>
      <c r="BA1543" s="60" t="str">
        <f t="shared" si="157"/>
        <v xml:space="preserve">,/*[subclass]=*/NULL,/*[order]=*/ 'Caudovirales' ,/*[suborder]=*/NULL,/*[family]=*/ 'Autographiviridae' ,/*[subfamily]=*/NULL,/*[genus]=*/ 'Tiilvirus' ,/*[subgenus]=*/NULL,/*[species]=*/ 'Synechococcus virus P60' ,/*[isType]=*/ '0' ,/*[exemplarAccessions]=*/ 'AF338467' ,/*[exemplarName]=*/ 'Synechococcus phage P60' ,/*[abbrev]=*/NULL,/*[exemplarIsolate]=*/NULL,/*[isComplete]=*/ 'CG' ,/*[molecule]=*/ 'dsDNA' </v>
      </c>
      <c r="BB1543" s="60" t="str">
        <f t="shared" si="158"/>
        <v xml:space="preserve">,/*[change]=*/ 'Move' ,/*[rank]=*/ 'species' </v>
      </c>
    </row>
    <row r="1544" spans="1:54" x14ac:dyDescent="0.2">
      <c r="A15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4" s="14">
        <v>1535</v>
      </c>
      <c r="D1544" s="16" t="s">
        <v>5219</v>
      </c>
      <c r="E1544" s="14" t="s">
        <v>5874</v>
      </c>
      <c r="F1544" s="16" t="s">
        <v>5546</v>
      </c>
      <c r="G1544" s="24"/>
      <c r="H1544" s="24"/>
      <c r="I1544" s="24"/>
      <c r="J1544" s="24"/>
      <c r="K1544" s="24"/>
      <c r="L1544" s="24"/>
      <c r="M1544" s="24"/>
      <c r="N1544" s="24"/>
      <c r="O1544" s="24"/>
      <c r="P1544" s="24"/>
      <c r="Q1544" s="24"/>
      <c r="R1544" s="24"/>
      <c r="S1544" s="24"/>
      <c r="T1544" s="24"/>
      <c r="U1544" s="24"/>
      <c r="V1544" s="24"/>
      <c r="X1544" s="6"/>
      <c r="Y1544" s="6"/>
      <c r="Z1544" s="6"/>
      <c r="AA1544" s="6"/>
      <c r="AB1544" s="6"/>
      <c r="AC1544" s="6"/>
      <c r="AD1544" s="6"/>
      <c r="AE1544" s="6"/>
      <c r="AF1544" s="6" t="s">
        <v>247</v>
      </c>
      <c r="AG1544" s="6"/>
      <c r="AH1544" s="6" t="s">
        <v>4010</v>
      </c>
      <c r="AI1544" s="6"/>
      <c r="AJ1544" s="6" t="s">
        <v>4245</v>
      </c>
      <c r="AK1544" s="6"/>
      <c r="AL1544" s="6"/>
      <c r="AM1544" s="6"/>
      <c r="AN1544" s="10"/>
      <c r="AO1544" s="10"/>
      <c r="AP1544" s="10"/>
      <c r="AQ1544" s="10"/>
      <c r="AR1544" s="10"/>
      <c r="AS1544" s="10"/>
      <c r="AT1544" s="10" t="s">
        <v>10</v>
      </c>
      <c r="AU1544" s="10" t="s">
        <v>13</v>
      </c>
      <c r="AV1544" s="10"/>
      <c r="AW1544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'Limelightvirus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4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4" s="60" t="str">
        <f t="shared" ca="1" si="155"/>
        <v>/*[filename]=*/ 'ICTV MSL Release 35 2019 Changes.2.col_mapped.SQLinsert.xlsx' ,/*[sort]=*/ '1535'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4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4" s="60" t="str">
        <f t="shared" si="157"/>
        <v>,/*[subclass]=*/NULL,/*[order]=*/ 'Caudovirales' ,/*[suborder]=*/NULL,/*[family]=*/ 'Autographiviridae' ,/*[subfamily]=*/NULL,/*[genus]=*/ 'Limelightvirus ' ,/*[subgenus]=*/NULL,/*[species]=*/NULL,/*[isType]=*/NULL,/*[exemplarAccessions]=*/NULL,/*[exemplarName]=*/NULL,/*[abbrev]=*/NULL,/*[exemplarIsolate]=*/NULL,/*[isComplete]=*/NULL,/*[molecule]=*/NULL</v>
      </c>
      <c r="BB1544" s="60" t="str">
        <f t="shared" si="158"/>
        <v xml:space="preserve">,/*[change]=*/ 'Create new' ,/*[rank]=*/ 'genus' </v>
      </c>
    </row>
    <row r="1545" spans="1:54" x14ac:dyDescent="0.2">
      <c r="A15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5" s="14">
        <v>1536</v>
      </c>
      <c r="D1545" s="16" t="s">
        <v>5219</v>
      </c>
      <c r="E1545" s="14" t="s">
        <v>5874</v>
      </c>
      <c r="F1545" s="16" t="s">
        <v>5546</v>
      </c>
      <c r="G1545" s="24"/>
      <c r="H1545" s="24"/>
      <c r="I1545" s="24"/>
      <c r="J1545" s="24"/>
      <c r="K1545" s="24"/>
      <c r="L1545" s="24"/>
      <c r="M1545" s="24"/>
      <c r="N1545" s="24"/>
      <c r="O1545" s="24" t="s">
        <v>247</v>
      </c>
      <c r="P1545" s="24"/>
      <c r="Q1545" s="24" t="s">
        <v>2597</v>
      </c>
      <c r="R1545" s="24" t="s">
        <v>4113</v>
      </c>
      <c r="S1545" s="24" t="s">
        <v>4125</v>
      </c>
      <c r="T1545" s="24"/>
      <c r="U1545" s="24" t="s">
        <v>4246</v>
      </c>
      <c r="V1545" s="24"/>
      <c r="X1545" s="6"/>
      <c r="Y1545" s="6"/>
      <c r="Z1545" s="6"/>
      <c r="AA1545" s="6"/>
      <c r="AB1545" s="6"/>
      <c r="AC1545" s="6"/>
      <c r="AD1545" s="6"/>
      <c r="AE1545" s="6"/>
      <c r="AF1545" s="6" t="s">
        <v>247</v>
      </c>
      <c r="AG1545" s="6"/>
      <c r="AH1545" s="6" t="s">
        <v>4010</v>
      </c>
      <c r="AI1545" s="6"/>
      <c r="AJ1545" s="6" t="s">
        <v>4248</v>
      </c>
      <c r="AK1545" s="6"/>
      <c r="AL1545" s="6" t="s">
        <v>4249</v>
      </c>
      <c r="AM1545" s="5">
        <v>0</v>
      </c>
      <c r="AN1545" s="10" t="s">
        <v>4247</v>
      </c>
      <c r="AO1545" s="10" t="s">
        <v>4250</v>
      </c>
      <c r="AP1545" s="10"/>
      <c r="AQ1545" s="10"/>
      <c r="AR1545" s="10" t="s">
        <v>8</v>
      </c>
      <c r="AS1545" s="10" t="s">
        <v>22</v>
      </c>
      <c r="AT1545" s="10" t="s">
        <v>45</v>
      </c>
      <c r="AU1545" s="10" t="s">
        <v>11</v>
      </c>
      <c r="AV1545" s="10"/>
      <c r="AW1545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 'Pantoea virus Limelight'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'Limelightvirus' ,/*[subgenus]=*/NULL,/*[species]=*/ 'Pantoea virus LIMElight' ,/*[isType]=*/ '0' ,/*[exemplarAccessions]=*/ 'FR687252' ,/*[exemplarName]=*/ 'Pantoea phage LIMElight' ,/*[abbrev]=*/NULL,/*[exemplarIsolate]=*/NULL,/*[isComplete]=*/ 'CG' ,/*[molecule]=*/ 'dsDNA' ,/*[change]=*/ 'Move; rename' ,/*[rank]=*/ 'species' /*,_comment='loaded from D:\client\github\ICTVonlineDbLoad\excel_files\[ICTV MSL Release 35 2019 Changes.2.col_mapped.SQLinsert.xlsx]load_next_msl'*/)</v>
      </c>
      <c r="AX1545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5" s="60" t="str">
        <f t="shared" ca="1" si="155"/>
        <v xml:space="preserve">/*[filename]=*/ 'ICTV MSL Release 35 2019 Changes.2.col_mapped.SQLinsert.xlsx' ,/*[sort]=*/ '1536'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45" s="60" t="str">
        <f t="shared" si="156"/>
        <v>,/*[srcSubOrder]=*/NULL,/*[srcFamily]=*/ 'Podoviridae' ,/*[srcSubFamily]=*/ 'Autographivirinae' ,/*[srcGenus]=*/ 'Phikmvvirus' ,/*[srcSubgenus]=*/NULL,/*[srcSpecies]=*/ 'Pantoea virus Limelight' ,/*[srcIstype]=*/NULL,/*[empty1]=*/NULL,/*[realm]=*/NULL,/*[subrealm]=*/NULL,/*[kingdom]=*/NULL,/*[subkingdom]=*/NULL,/*[phylum]=*/NULL,/*[Subphylum]=*/NULL,/*[class]=*/NULL</v>
      </c>
      <c r="BA1545" s="60" t="str">
        <f t="shared" si="157"/>
        <v xml:space="preserve">,/*[subclass]=*/NULL,/*[order]=*/ 'Caudovirales' ,/*[suborder]=*/NULL,/*[family]=*/ 'Autographiviridae' ,/*[subfamily]=*/NULL,/*[genus]=*/ 'Limelightvirus' ,/*[subgenus]=*/NULL,/*[species]=*/ 'Pantoea virus LIMElight' ,/*[isType]=*/ '0' ,/*[exemplarAccessions]=*/ 'FR687252' ,/*[exemplarName]=*/ 'Pantoea phage LIMElight' ,/*[abbrev]=*/NULL,/*[exemplarIsolate]=*/NULL,/*[isComplete]=*/ 'CG' ,/*[molecule]=*/ 'dsDNA' </v>
      </c>
      <c r="BB1545" s="60" t="str">
        <f t="shared" si="158"/>
        <v xml:space="preserve">,/*[change]=*/ 'Move; rename' ,/*[rank]=*/ 'species' </v>
      </c>
    </row>
    <row r="1546" spans="1:54" x14ac:dyDescent="0.2">
      <c r="A15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6" s="14">
        <v>1537</v>
      </c>
      <c r="D1546" s="16" t="s">
        <v>5219</v>
      </c>
      <c r="E1546" s="14" t="s">
        <v>5874</v>
      </c>
      <c r="F1546" s="16" t="s">
        <v>5546</v>
      </c>
      <c r="G1546" s="24"/>
      <c r="H1546" s="24"/>
      <c r="I1546" s="24"/>
      <c r="J1546" s="24"/>
      <c r="K1546" s="24"/>
      <c r="L1546" s="24"/>
      <c r="M1546" s="24"/>
      <c r="N1546" s="24"/>
      <c r="O1546" s="24"/>
      <c r="P1546" s="24"/>
      <c r="Q1546" s="24"/>
      <c r="R1546" s="24"/>
      <c r="S1546" s="24"/>
      <c r="T1546" s="24"/>
      <c r="U1546" s="24"/>
      <c r="V1546" s="24"/>
      <c r="X1546" s="6"/>
      <c r="Y1546" s="6"/>
      <c r="Z1546" s="6"/>
      <c r="AA1546" s="6"/>
      <c r="AB1546" s="6"/>
      <c r="AC1546" s="6"/>
      <c r="AD1546" s="6"/>
      <c r="AE1546" s="6"/>
      <c r="AF1546" s="6" t="s">
        <v>247</v>
      </c>
      <c r="AG1546" s="6"/>
      <c r="AH1546" s="6" t="s">
        <v>4010</v>
      </c>
      <c r="AI1546" s="6"/>
      <c r="AJ1546" s="6" t="s">
        <v>4251</v>
      </c>
      <c r="AK1546" s="6"/>
      <c r="AL1546" s="6"/>
      <c r="AM1546" s="6"/>
      <c r="AN1546" s="10"/>
      <c r="AO1546" s="10"/>
      <c r="AP1546" s="10"/>
      <c r="AQ1546" s="10"/>
      <c r="AR1546" s="10"/>
      <c r="AS1546" s="10"/>
      <c r="AT1546" s="10" t="s">
        <v>10</v>
      </c>
      <c r="AU1546" s="10" t="s">
        <v>13</v>
      </c>
      <c r="AV1546" s="10"/>
      <c r="AW1546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'Jalkavirus'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6" s="60" t="str">
        <f t="shared" si="15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6" s="60" t="str">
        <f t="shared" ca="1" si="155"/>
        <v>/*[filename]=*/ 'ICTV MSL Release 35 2019 Changes.2.col_mapped.SQLinsert.xlsx' ,/*[sort]=*/ '1537'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6" s="60" t="str">
        <f t="shared" si="15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6" s="60" t="str">
        <f t="shared" si="157"/>
        <v>,/*[subclass]=*/NULL,/*[order]=*/ 'Caudovirales' ,/*[suborder]=*/NULL,/*[family]=*/ 'Autographiviridae' ,/*[subfamily]=*/NULL,/*[genus]=*/ 'Jalkavirus' ,/*[subgenus]=*/NULL,/*[species]=*/NULL,/*[isType]=*/NULL,/*[exemplarAccessions]=*/NULL,/*[exemplarName]=*/NULL,/*[abbrev]=*/NULL,/*[exemplarIsolate]=*/NULL,/*[isComplete]=*/NULL,/*[molecule]=*/NULL</v>
      </c>
      <c r="BB1546" s="60" t="str">
        <f t="shared" si="158"/>
        <v xml:space="preserve">,/*[change]=*/ 'Create new' ,/*[rank]=*/ 'genus' </v>
      </c>
    </row>
    <row r="1547" spans="1:54" x14ac:dyDescent="0.2">
      <c r="A15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7" s="14">
        <v>1538</v>
      </c>
      <c r="D1547" s="16" t="s">
        <v>5219</v>
      </c>
      <c r="E1547" s="14" t="s">
        <v>5874</v>
      </c>
      <c r="F1547" s="16" t="s">
        <v>5546</v>
      </c>
      <c r="G1547" s="24"/>
      <c r="H1547" s="24"/>
      <c r="I1547" s="24"/>
      <c r="J1547" s="24"/>
      <c r="K1547" s="24"/>
      <c r="L1547" s="24"/>
      <c r="M1547" s="24"/>
      <c r="N1547" s="24"/>
      <c r="O1547" s="24"/>
      <c r="P1547" s="24"/>
      <c r="Q1547" s="24"/>
      <c r="R1547" s="24"/>
      <c r="S1547" s="24"/>
      <c r="T1547" s="24"/>
      <c r="U1547" s="24"/>
      <c r="V1547" s="24"/>
      <c r="X1547" s="6"/>
      <c r="Y1547" s="6"/>
      <c r="Z1547" s="6"/>
      <c r="AA1547" s="6"/>
      <c r="AB1547" s="6"/>
      <c r="AC1547" s="6"/>
      <c r="AD1547" s="6"/>
      <c r="AE1547" s="6"/>
      <c r="AF1547" s="6" t="s">
        <v>247</v>
      </c>
      <c r="AG1547" s="6"/>
      <c r="AH1547" s="6" t="s">
        <v>4010</v>
      </c>
      <c r="AI1547" s="6"/>
      <c r="AJ1547" s="6" t="s">
        <v>4251</v>
      </c>
      <c r="AK1547" s="6"/>
      <c r="AL1547" s="6" t="s">
        <v>4252</v>
      </c>
      <c r="AM1547" s="5">
        <v>1</v>
      </c>
      <c r="AN1547" s="10" t="s">
        <v>4253</v>
      </c>
      <c r="AO1547" s="10" t="s">
        <v>4254</v>
      </c>
      <c r="AP1547" s="10"/>
      <c r="AQ1547" s="10"/>
      <c r="AR1547" s="10" t="s">
        <v>29</v>
      </c>
      <c r="AS1547" s="10" t="s">
        <v>22</v>
      </c>
      <c r="AT1547" s="10" t="s">
        <v>19</v>
      </c>
      <c r="AU1547" s="10" t="s">
        <v>11</v>
      </c>
      <c r="AV1547" s="10"/>
      <c r="AW1547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'Jalkavirus' ,/*[subgenus]=*/NULL,/*[species]=*/ 'Jalkavirus S08C159' ,/*[isType]=*/ '1' ,/*[exemplarAccessions]=*/ 'GU943031' ,/*[exemplarName]=*/ 'uncultured_phage_MedDCM-OCT-S08-C159'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7" s="60" t="str">
        <f t="shared" ref="AX1547:AX1610" si="160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7" s="60" t="str">
        <f t="shared" ref="AY1547:AY1610" ca="1" si="161">CONCATENATE(
CONCATENATE("/*[",A$1,"]=*/",IF(ISBLANK(A1547),"NULL",CONCATENATE(" '",SUBSTITUTE(A1547,"'","''"),"' ")),
CONCATENATE(",/*[",B$1,"]=*/",IF(ISBLANK(B1547),"NULL",CONCATENATE(" '",SUBSTITUTE(B1547,"'","''"),"' "))),
CONCATENATE(",/*[",C$1,"]=*/",IF(ISBLANK(C1547),"NULL",CONCATENATE(" '",SUBSTITUTE(C1547,"'","''"),"' "))),
CONCATENATE(",/*[",D$1,"]=*/",IF(ISBLANK(D1547),"NULL",CONCATENATE(" '",SUBSTITUTE(D1547,"'","''"),"' "))),
CONCATENATE(",/*[",E$1,"]=*/",IF(ISBLANK(E1547),"NULL",CONCATENATE(" '",SUBSTITUTE(E1547,"'","''"),"' "))),
CONCATENATE(",/*[",F$1,"]=*/",IF(ISBLANK(F1547),"NULL",CONCATENATE(" '",SUBSTITUTE(F1547,"'","''"),"' "))),
CONCATENATE(",/*[",G$1,"]=*/",IF(ISBLANK(G1547),"NULL",CONCATENATE(" '",SUBSTITUTE(G1547,"'","''"),"' "))),
CONCATENATE(",/*[",H$1,"]=*/",IF(ISBLANK(H1547),"NULL",CONCATENATE(" '",SUBSTITUTE(H1547,"'","''"),"' "))),
CONCATENATE(",/*[",I$1,"]=*/",IF(ISBLANK(I1547),"NULL",CONCATENATE(" '",SUBSTITUTE(I1547,"'","''"),"' "))),
CONCATENATE(",/*[",J$1,"]=*/",IF(ISBLANK(J1547),"NULL",CONCATENATE(" '",SUBSTITUTE(J1547,"'","''"),"' "))),
CONCATENATE(",/*[",K$1,"]=*/",IF(ISBLANK(K1547),"NULL",CONCATENATE(" '",SUBSTITUTE(K1547,"'","''"),"' "))),
CONCATENATE(",/*[",L$1,"]=*/",IF(ISBLANK(L1547),"NULL",CONCATENATE(" '",SUBSTITUTE(L1547,"'","''"),"' "))),
CONCATENATE(",/*[",M$1,"]=*/",IF(ISBLANK(M1547),"NULL",CONCATENATE(" '",SUBSTITUTE(M1547,"'","''"),"' "))),
CONCATENATE(",/*[",N$1,"]=*/",IF(ISBLANK(N1547),"NULL",CONCATENATE(" '",SUBSTITUTE(N1547,"'","''"),"' "))),
CONCATENATE(",/*[",O$1,"]=*/",IF(ISBLANK(O1547),"NULL",CONCATENATE(" '",SUBSTITUTE(O1547,"'","''"),"' "))),
))</f>
        <v>/*[filename]=*/ 'ICTV MSL Release 35 2019 Changes.2.col_mapped.SQLinsert.xlsx' ,/*[sort]=*/ '1538'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7" s="60" t="str">
        <f t="shared" ref="AZ1547:AZ1610" si="162">CONCATENATE(
CONCATENATE(",/*[",P$1,"]=*/",IF(ISBLANK(P1547),"NULL",CONCATENATE(" '",SUBSTITUTE(P1547,"'","''"),"' " ))),
CONCATENATE(",/*[",Q$1,"]=*/",IF(ISBLANK(Q1547),"NULL",CONCATENATE(" '",SUBSTITUTE(Q1547,"'","''"),"' " ))),
CONCATENATE(",/*[",R$1,"]=*/",IF(ISBLANK(R1547),"NULL",CONCATENATE(" '",SUBSTITUTE(R1547,"'","''"),"' " ))),
CONCATENATE(",/*[",S$1,"]=*/",IF(ISBLANK(S1547),"NULL",CONCATENATE(" '",SUBSTITUTE(S1547,"'","''"),"' " ))),
CONCATENATE(",/*[",T$1,"]=*/",IF(ISBLANK(T1547),"NULL",CONCATENATE(" '",SUBSTITUTE(T1547,"'","''"),"' " ))),
CONCATENATE(",/*[",U$1,"]=*/",IF(ISBLANK(U1547),"NULL",CONCATENATE(" '",SUBSTITUTE(U1547,"'","''"),"' " ))),
CONCATENATE(",/*[",V$1,"]=*/",IF(ISBLANK(V1547),"NULL",CONCATENATE(" '",SUBSTITUTE(V1547,"'","''"),"' " ))),
CONCATENATE(",/*[",W$1,"]=*/",IF(ISBLANK(W1547),"NULL",CONCATENATE(" '",SUBSTITUTE(W1547,"'","''"),"' " ))),
CONCATENATE(",/*[",X$1,"]=*/",IF(ISBLANK(X1547),"NULL",CONCATENATE(" '",SUBSTITUTE(X1547,"'","''"),"' " ))),
CONCATENATE(",/*[",Y$1,"]=*/",IF(ISBLANK(Y1547),"NULL",CONCATENATE(" '",SUBSTITUTE(Y1547,"'","''"),"' " ))),
CONCATENATE(",/*[",Z$1,"]=*/",IF(ISBLANK(Z1547),"NULL",CONCATENATE(" '",SUBSTITUTE(Z1547,"'","''"),"' " ))),
CONCATENATE(",/*[",AA$1,"]=*/",IF(ISBLANK(AA1547),"NULL",CONCATENATE(" '",SUBSTITUTE(AA1547,"'","''"),"' " ))),
CONCATENATE(",/*[",AB$1,"]=*/",IF(ISBLANK(AB1547),"NULL",CONCATENATE(" '",SUBSTITUTE(AB1547,"'","''"),"' " ))),
CONCATENATE(",/*[",AC$1,"]=*/",IF(ISBLANK(AC1547),"NULL",CONCATENATE(" '",SUBSTITUTE(AC1547,"'","''"),"' " ))),
CONCATENATE(",/*[",AD$1,"]=*/",IF(ISBLANK(AD1547),"NULL",CONCATENATE(" '",SUBSTITUTE(AD1547,"'","''"),"'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7" s="60" t="str">
        <f t="shared" ref="BA1547:BA1610" si="163">CONCATENATE(
CONCATENATE(",/*[",AE$1,"]=*/",IF(ISBLANK(AE1547),"NULL",CONCATENATE(" '",SUBSTITUTE(AE1547,"'","''"),"' " ))),
CONCATENATE(",/*[",AF$1,"]=*/",IF(ISBLANK(AF1547),"NULL",CONCATENATE(" '",SUBSTITUTE(AF1547,"'","''"),"' " ))),
CONCATENATE(",/*[",AG$1,"]=*/",IF(ISBLANK(AG1547),"NULL",CONCATENATE(" '",SUBSTITUTE(AG1547,"'","''"),"' " ))),
CONCATENATE(",/*[",AH$1,"]=*/",IF(ISBLANK(AH1547),"NULL",CONCATENATE(" '",SUBSTITUTE(AH1547,"'","''"),"' " ))),
CONCATENATE(",/*[",AI$1,"]=*/",IF(ISBLANK(AI1547),"NULL",CONCATENATE(" '",SUBSTITUTE(AI1547,"'","''"),"' " ))),
CONCATENATE(",/*[",AJ$1,"]=*/",IF(ISBLANK(AJ1547),"NULL",CONCATENATE(" '",SUBSTITUTE(AJ1547,"'","''"),"' " ))),
CONCATENATE(",/*[",AK$1,"]=*/",IF(ISBLANK(AK1547),"NULL",CONCATENATE(" '",SUBSTITUTE(AK1547,"'","''"),"' " ))),
CONCATENATE(",/*[",AL$1,"]=*/",IF(ISBLANK(AL1547),"NULL",CONCATENATE(" '",SUBSTITUTE(AL1547,"'","''"),"' " ))),
CONCATENATE(",/*[",AM$1,"]=*/",IF(ISBLANK(AM1547),"NULL",CONCATENATE(" '",SUBSTITUTE(AM1547,"'","''"),"' " ))),
CONCATENATE(",/*[",AN$1,"]=*/",IF(ISBLANK(AN1547),"NULL",CONCATENATE(" '",SUBSTITUTE(AN1547,"'","''"),"' " ))),
CONCATENATE(",/*[",AO$1,"]=*/",IF(ISBLANK(AO1547),"NULL",CONCATENATE(" '",SUBSTITUTE(AO1547,"'","''"),"' " ))),
CONCATENATE(",/*[",AP$1,"]=*/",IF(ISBLANK(AP1547),"NULL",CONCATENATE(" '",SUBSTITUTE(AP1547,"'","''"),"' " ))),
CONCATENATE(",/*[",AQ$1,"]=*/",IF(ISBLANK(AQ1547),"NULL",CONCATENATE(" '",SUBSTITUTE(AQ1547,"'","''"),"' " ))),
CONCATENATE(",/*[",AR$1,"]=*/",IF(ISBLANK(AR1547),"NULL",CONCATENATE(" '",SUBSTITUTE(AR1547,"'","''"),"' " ))),
CONCATENATE(",/*[",AS$1,"]=*/",IF(ISBLANK(AS1547),"NULL",CONCATENATE(" '",SUBSTITUTE(AS1547,"'","''"),"' " ))),
)</f>
        <v xml:space="preserve">,/*[subclass]=*/NULL,/*[order]=*/ 'Caudovirales' ,/*[suborder]=*/NULL,/*[family]=*/ 'Autographiviridae' ,/*[subfamily]=*/NULL,/*[genus]=*/ 'Jalkavirus' ,/*[subgenus]=*/NULL,/*[species]=*/ 'Jalkavirus S08C159' ,/*[isType]=*/ '1' ,/*[exemplarAccessions]=*/ 'GU943031' ,/*[exemplarName]=*/ 'uncultured_phage_MedDCM-OCT-S08-C159' ,/*[abbrev]=*/NULL,/*[exemplarIsolate]=*/NULL,/*[isComplete]=*/ 'PG' ,/*[molecule]=*/ 'dsDNA' </v>
      </c>
      <c r="BB1547" s="60" t="str">
        <f t="shared" ref="BB1547:BB1610" si="164">CONCATENATE(
CONCATENATE(",/*[",AT$1,"]=*/",IF(ISBLANK(AT1547),"NULL",CONCATENATE(" '",SUBSTITUTE(AT1547,"'","''"),"' " ))),
CONCATENATE(",/*[",AU$1,"]=*/",IF(ISBLANK(AU1547),"NULL",CONCATENATE(" '",SUBSTITUTE(AU1547,"'","''"),"' " ))),
)</f>
        <v xml:space="preserve">,/*[change]=*/ 'Create new; assign as type species' ,/*[rank]=*/ 'species' </v>
      </c>
    </row>
    <row r="1548" spans="1:54" x14ac:dyDescent="0.2">
      <c r="A15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8" s="14">
        <v>1539</v>
      </c>
      <c r="D1548" s="16" t="s">
        <v>5219</v>
      </c>
      <c r="E1548" s="14" t="s">
        <v>5874</v>
      </c>
      <c r="F1548" s="16" t="s">
        <v>5546</v>
      </c>
      <c r="G1548" s="24"/>
      <c r="H1548" s="24"/>
      <c r="I1548" s="24"/>
      <c r="J1548" s="24"/>
      <c r="K1548" s="24"/>
      <c r="L1548" s="24"/>
      <c r="M1548" s="24"/>
      <c r="N1548" s="24"/>
      <c r="O1548" s="24"/>
      <c r="P1548" s="24"/>
      <c r="Q1548" s="24"/>
      <c r="R1548" s="24"/>
      <c r="S1548" s="24"/>
      <c r="T1548" s="24"/>
      <c r="U1548" s="24"/>
      <c r="V1548" s="24"/>
      <c r="X1548" s="6"/>
      <c r="Y1548" s="6"/>
      <c r="Z1548" s="6"/>
      <c r="AA1548" s="6"/>
      <c r="AB1548" s="6"/>
      <c r="AC1548" s="6"/>
      <c r="AD1548" s="6"/>
      <c r="AE1548" s="6"/>
      <c r="AF1548" s="6" t="s">
        <v>247</v>
      </c>
      <c r="AG1548" s="6"/>
      <c r="AH1548" s="6" t="s">
        <v>4010</v>
      </c>
      <c r="AI1548" s="6"/>
      <c r="AJ1548" s="6" t="s">
        <v>4255</v>
      </c>
      <c r="AK1548" s="6"/>
      <c r="AL1548" s="6"/>
      <c r="AM1548" s="6"/>
      <c r="AN1548" s="10"/>
      <c r="AO1548" s="10"/>
      <c r="AP1548" s="10"/>
      <c r="AQ1548" s="10"/>
      <c r="AR1548" s="10"/>
      <c r="AS1548" s="10"/>
      <c r="AT1548" s="10" t="s">
        <v>10</v>
      </c>
      <c r="AU1548" s="10" t="s">
        <v>13</v>
      </c>
      <c r="AV1548" s="10"/>
      <c r="AW1548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'Pekhitvirus'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8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8" s="60" t="str">
        <f t="shared" ca="1" si="161"/>
        <v>/*[filename]=*/ 'ICTV MSL Release 35 2019 Changes.2.col_mapped.SQLinsert.xlsx' ,/*[sort]=*/ '1539'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8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8" s="60" t="str">
        <f t="shared" si="163"/>
        <v>,/*[subclass]=*/NULL,/*[order]=*/ 'Caudovirales' ,/*[suborder]=*/NULL,/*[family]=*/ 'Autographiviridae' ,/*[subfamily]=*/NULL,/*[genus]=*/ 'Pekhitvirus' ,/*[subgenus]=*/NULL,/*[species]=*/NULL,/*[isType]=*/NULL,/*[exemplarAccessions]=*/NULL,/*[exemplarName]=*/NULL,/*[abbrev]=*/NULL,/*[exemplarIsolate]=*/NULL,/*[isComplete]=*/NULL,/*[molecule]=*/NULL</v>
      </c>
      <c r="BB1548" s="60" t="str">
        <f t="shared" si="164"/>
        <v xml:space="preserve">,/*[change]=*/ 'Create new' ,/*[rank]=*/ 'genus' </v>
      </c>
    </row>
    <row r="1549" spans="1:54" x14ac:dyDescent="0.2">
      <c r="A15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9" s="14">
        <v>1540</v>
      </c>
      <c r="D1549" s="16" t="s">
        <v>5219</v>
      </c>
      <c r="E1549" s="14" t="s">
        <v>5874</v>
      </c>
      <c r="F1549" s="16" t="s">
        <v>5546</v>
      </c>
      <c r="G1549" s="24"/>
      <c r="H1549" s="24"/>
      <c r="I1549" s="24"/>
      <c r="J1549" s="24"/>
      <c r="K1549" s="24"/>
      <c r="L1549" s="24"/>
      <c r="M1549" s="24"/>
      <c r="N1549" s="24"/>
      <c r="O1549" s="24"/>
      <c r="P1549" s="24"/>
      <c r="Q1549" s="24"/>
      <c r="R1549" s="24"/>
      <c r="S1549" s="24"/>
      <c r="T1549" s="24"/>
      <c r="U1549" s="24"/>
      <c r="V1549" s="24"/>
      <c r="X1549" s="6"/>
      <c r="Y1549" s="6"/>
      <c r="Z1549" s="6"/>
      <c r="AA1549" s="6"/>
      <c r="AB1549" s="6"/>
      <c r="AC1549" s="6"/>
      <c r="AD1549" s="6"/>
      <c r="AE1549" s="6"/>
      <c r="AF1549" s="6" t="s">
        <v>247</v>
      </c>
      <c r="AG1549" s="6"/>
      <c r="AH1549" s="6" t="s">
        <v>4010</v>
      </c>
      <c r="AI1549" s="6"/>
      <c r="AJ1549" s="6" t="s">
        <v>4255</v>
      </c>
      <c r="AK1549" s="6"/>
      <c r="AL1549" s="6" t="s">
        <v>4256</v>
      </c>
      <c r="AM1549" s="5">
        <v>1</v>
      </c>
      <c r="AN1549" s="10" t="s">
        <v>4257</v>
      </c>
      <c r="AO1549" s="10" t="s">
        <v>4258</v>
      </c>
      <c r="AP1549" s="10"/>
      <c r="AQ1549" s="10"/>
      <c r="AR1549" s="10" t="s">
        <v>29</v>
      </c>
      <c r="AS1549" s="10" t="s">
        <v>22</v>
      </c>
      <c r="AT1549" s="10" t="s">
        <v>19</v>
      </c>
      <c r="AU1549" s="10" t="s">
        <v>11</v>
      </c>
      <c r="AV1549" s="10"/>
      <c r="AW1549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'Pekhitvirus' ,/*[subgenus]=*/NULL,/*[species]=*/ 'Pekhitvirus S04C24' ,/*[isType]=*/ '1' ,/*[exemplarAccessions]=*/ 'GU943054' ,/*[exemplarName]=*/ 'uncultured_phage_MedDCM-OCT-S04-C24'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9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9" s="60" t="str">
        <f t="shared" ca="1" si="161"/>
        <v>/*[filename]=*/ 'ICTV MSL Release 35 2019 Changes.2.col_mapped.SQLinsert.xlsx' ,/*[sort]=*/ '1540'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9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9" s="60" t="str">
        <f t="shared" si="163"/>
        <v xml:space="preserve">,/*[subclass]=*/NULL,/*[order]=*/ 'Caudovirales' ,/*[suborder]=*/NULL,/*[family]=*/ 'Autographiviridae' ,/*[subfamily]=*/NULL,/*[genus]=*/ 'Pekhitvirus' ,/*[subgenus]=*/NULL,/*[species]=*/ 'Pekhitvirus S04C24' ,/*[isType]=*/ '1' ,/*[exemplarAccessions]=*/ 'GU943054' ,/*[exemplarName]=*/ 'uncultured_phage_MedDCM-OCT-S04-C24' ,/*[abbrev]=*/NULL,/*[exemplarIsolate]=*/NULL,/*[isComplete]=*/ 'PG' ,/*[molecule]=*/ 'dsDNA' </v>
      </c>
      <c r="BB1549" s="60" t="str">
        <f t="shared" si="164"/>
        <v xml:space="preserve">,/*[change]=*/ 'Create new; assign as type species' ,/*[rank]=*/ 'species' </v>
      </c>
    </row>
    <row r="1550" spans="1:54" x14ac:dyDescent="0.2">
      <c r="A15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0" s="14">
        <v>1541</v>
      </c>
      <c r="D1550" s="16" t="s">
        <v>5219</v>
      </c>
      <c r="E1550" s="14" t="s">
        <v>5874</v>
      </c>
      <c r="F1550" s="16" t="s">
        <v>5546</v>
      </c>
      <c r="G1550" s="24"/>
      <c r="H1550" s="24"/>
      <c r="I1550" s="24"/>
      <c r="J1550" s="24"/>
      <c r="K1550" s="24"/>
      <c r="L1550" s="24"/>
      <c r="M1550" s="24"/>
      <c r="N1550" s="24"/>
      <c r="O1550" s="24"/>
      <c r="P1550" s="24"/>
      <c r="Q1550" s="24"/>
      <c r="R1550" s="24"/>
      <c r="S1550" s="24"/>
      <c r="T1550" s="24"/>
      <c r="U1550" s="24"/>
      <c r="V1550" s="24"/>
      <c r="X1550" s="6"/>
      <c r="Y1550" s="6"/>
      <c r="Z1550" s="6"/>
      <c r="AA1550" s="6"/>
      <c r="AB1550" s="6"/>
      <c r="AC1550" s="6"/>
      <c r="AD1550" s="6"/>
      <c r="AE1550" s="6"/>
      <c r="AF1550" s="6" t="s">
        <v>247</v>
      </c>
      <c r="AG1550" s="6"/>
      <c r="AH1550" s="6" t="s">
        <v>4010</v>
      </c>
      <c r="AI1550" s="6"/>
      <c r="AJ1550" s="6" t="s">
        <v>4259</v>
      </c>
      <c r="AK1550" s="6"/>
      <c r="AL1550" s="6"/>
      <c r="AM1550" s="6"/>
      <c r="AN1550" s="10"/>
      <c r="AO1550" s="10"/>
      <c r="AP1550" s="10"/>
      <c r="AQ1550" s="10"/>
      <c r="AR1550" s="10"/>
      <c r="AS1550" s="10"/>
      <c r="AT1550" s="10" t="s">
        <v>10</v>
      </c>
      <c r="AU1550" s="10" t="s">
        <v>13</v>
      </c>
      <c r="AV1550" s="10"/>
      <c r="AW1550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'Podivirus'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0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0" s="60" t="str">
        <f t="shared" ca="1" si="161"/>
        <v>/*[filename]=*/ 'ICTV MSL Release 35 2019 Changes.2.col_mapped.SQLinsert.xlsx' ,/*[sort]=*/ '1541'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0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0" s="60" t="str">
        <f t="shared" si="163"/>
        <v>,/*[subclass]=*/NULL,/*[order]=*/ 'Caudovirales' ,/*[suborder]=*/NULL,/*[family]=*/ 'Autographiviridae' ,/*[subfamily]=*/NULL,/*[genus]=*/ 'Podivirus' ,/*[subgenus]=*/NULL,/*[species]=*/NULL,/*[isType]=*/NULL,/*[exemplarAccessions]=*/NULL,/*[exemplarName]=*/NULL,/*[abbrev]=*/NULL,/*[exemplarIsolate]=*/NULL,/*[isComplete]=*/NULL,/*[molecule]=*/NULL</v>
      </c>
      <c r="BB1550" s="60" t="str">
        <f t="shared" si="164"/>
        <v xml:space="preserve">,/*[change]=*/ 'Create new' ,/*[rank]=*/ 'genus' </v>
      </c>
    </row>
    <row r="1551" spans="1:54" x14ac:dyDescent="0.2">
      <c r="A15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1" s="14">
        <v>1542</v>
      </c>
      <c r="D1551" s="16" t="s">
        <v>5219</v>
      </c>
      <c r="E1551" s="14" t="s">
        <v>5874</v>
      </c>
      <c r="F1551" s="16" t="s">
        <v>5546</v>
      </c>
      <c r="G1551" s="24"/>
      <c r="H1551" s="24"/>
      <c r="I1551" s="24"/>
      <c r="J1551" s="24"/>
      <c r="K1551" s="24"/>
      <c r="L1551" s="24"/>
      <c r="M1551" s="24"/>
      <c r="N1551" s="24"/>
      <c r="O1551" s="24"/>
      <c r="P1551" s="24"/>
      <c r="Q1551" s="24"/>
      <c r="R1551" s="24"/>
      <c r="S1551" s="24"/>
      <c r="T1551" s="24"/>
      <c r="U1551" s="24"/>
      <c r="V1551" s="24"/>
      <c r="X1551" s="6"/>
      <c r="Y1551" s="6"/>
      <c r="Z1551" s="6"/>
      <c r="AA1551" s="6"/>
      <c r="AB1551" s="6"/>
      <c r="AC1551" s="6"/>
      <c r="AD1551" s="6"/>
      <c r="AE1551" s="6"/>
      <c r="AF1551" s="6" t="s">
        <v>247</v>
      </c>
      <c r="AG1551" s="6"/>
      <c r="AH1551" s="6" t="s">
        <v>4010</v>
      </c>
      <c r="AI1551" s="6"/>
      <c r="AJ1551" s="6" t="s">
        <v>4259</v>
      </c>
      <c r="AK1551" s="6"/>
      <c r="AL1551" s="6" t="s">
        <v>4260</v>
      </c>
      <c r="AM1551" s="5">
        <v>1</v>
      </c>
      <c r="AN1551" s="10" t="s">
        <v>4261</v>
      </c>
      <c r="AO1551" s="10" t="s">
        <v>4262</v>
      </c>
      <c r="AP1551" s="10"/>
      <c r="AQ1551" s="10"/>
      <c r="AR1551" s="10" t="s">
        <v>29</v>
      </c>
      <c r="AS1551" s="10" t="s">
        <v>22</v>
      </c>
      <c r="AT1551" s="10" t="s">
        <v>19</v>
      </c>
      <c r="AU1551" s="10" t="s">
        <v>11</v>
      </c>
      <c r="AV1551" s="10"/>
      <c r="AW1551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'Podivirus' ,/*[subgenus]=*/NULL,/*[species]=*/ 'Podivirus S05C243' ,/*[isType]=*/ '1' ,/*[exemplarAccessions]=*/ 'GU943065' ,/*[exemplarName]=*/ 'uncultured_phage_MedDCM-OCT-S05-C243'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1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1" s="60" t="str">
        <f t="shared" ca="1" si="161"/>
        <v>/*[filename]=*/ 'ICTV MSL Release 35 2019 Changes.2.col_mapped.SQLinsert.xlsx' ,/*[sort]=*/ '1542'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1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1" s="60" t="str">
        <f t="shared" si="163"/>
        <v xml:space="preserve">,/*[subclass]=*/NULL,/*[order]=*/ 'Caudovirales' ,/*[suborder]=*/NULL,/*[family]=*/ 'Autographiviridae' ,/*[subfamily]=*/NULL,/*[genus]=*/ 'Podivirus' ,/*[subgenus]=*/NULL,/*[species]=*/ 'Podivirus S05C243' ,/*[isType]=*/ '1' ,/*[exemplarAccessions]=*/ 'GU943065' ,/*[exemplarName]=*/ 'uncultured_phage_MedDCM-OCT-S05-C243' ,/*[abbrev]=*/NULL,/*[exemplarIsolate]=*/NULL,/*[isComplete]=*/ 'PG' ,/*[molecule]=*/ 'dsDNA' </v>
      </c>
      <c r="BB1551" s="60" t="str">
        <f t="shared" si="164"/>
        <v xml:space="preserve">,/*[change]=*/ 'Create new; assign as type species' ,/*[rank]=*/ 'species' </v>
      </c>
    </row>
    <row r="1552" spans="1:54" x14ac:dyDescent="0.2">
      <c r="A15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2" s="14">
        <v>1543</v>
      </c>
      <c r="D1552" s="16" t="s">
        <v>5219</v>
      </c>
      <c r="E1552" s="14" t="s">
        <v>5874</v>
      </c>
      <c r="F1552" s="16" t="s">
        <v>5546</v>
      </c>
      <c r="G1552" s="24"/>
      <c r="H1552" s="24"/>
      <c r="I1552" s="24"/>
      <c r="J1552" s="24"/>
      <c r="K1552" s="24"/>
      <c r="L1552" s="24"/>
      <c r="M1552" s="24"/>
      <c r="N1552" s="24"/>
      <c r="O1552" s="24"/>
      <c r="P1552" s="24"/>
      <c r="Q1552" s="24"/>
      <c r="R1552" s="24"/>
      <c r="S1552" s="24"/>
      <c r="T1552" s="24"/>
      <c r="U1552" s="24"/>
      <c r="V1552" s="24"/>
      <c r="X1552" s="6"/>
      <c r="Y1552" s="6"/>
      <c r="Z1552" s="6"/>
      <c r="AA1552" s="6"/>
      <c r="AB1552" s="6"/>
      <c r="AC1552" s="6"/>
      <c r="AD1552" s="6"/>
      <c r="AE1552" s="6"/>
      <c r="AF1552" s="6" t="s">
        <v>247</v>
      </c>
      <c r="AG1552" s="6"/>
      <c r="AH1552" s="6" t="s">
        <v>4010</v>
      </c>
      <c r="AI1552" s="6"/>
      <c r="AJ1552" s="6" t="s">
        <v>4263</v>
      </c>
      <c r="AK1552" s="6"/>
      <c r="AL1552" s="6"/>
      <c r="AM1552" s="6"/>
      <c r="AN1552" s="10"/>
      <c r="AO1552" s="10"/>
      <c r="AP1552" s="10"/>
      <c r="AQ1552" s="10"/>
      <c r="AR1552" s="10"/>
      <c r="AS1552" s="10"/>
      <c r="AT1552" s="10" t="s">
        <v>10</v>
      </c>
      <c r="AU1552" s="10" t="s">
        <v>13</v>
      </c>
      <c r="AV1552" s="10"/>
      <c r="AW1552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'Pagavirus'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2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2" s="60" t="str">
        <f t="shared" ca="1" si="161"/>
        <v>/*[filename]=*/ 'ICTV MSL Release 35 2019 Changes.2.col_mapped.SQLinsert.xlsx' ,/*[sort]=*/ '1543'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2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2" s="60" t="str">
        <f t="shared" si="163"/>
        <v>,/*[subclass]=*/NULL,/*[order]=*/ 'Caudovirales' ,/*[suborder]=*/NULL,/*[family]=*/ 'Autographiviridae' ,/*[subfamily]=*/NULL,/*[genus]=*/ 'Pagavirus' ,/*[subgenus]=*/NULL,/*[species]=*/NULL,/*[isType]=*/NULL,/*[exemplarAccessions]=*/NULL,/*[exemplarName]=*/NULL,/*[abbrev]=*/NULL,/*[exemplarIsolate]=*/NULL,/*[isComplete]=*/NULL,/*[molecule]=*/NULL</v>
      </c>
      <c r="BB1552" s="60" t="str">
        <f t="shared" si="164"/>
        <v xml:space="preserve">,/*[change]=*/ 'Create new' ,/*[rank]=*/ 'genus' </v>
      </c>
    </row>
    <row r="1553" spans="1:54" x14ac:dyDescent="0.2">
      <c r="A15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3" s="14">
        <v>1544</v>
      </c>
      <c r="D1553" s="16" t="s">
        <v>5219</v>
      </c>
      <c r="E1553" s="14" t="s">
        <v>5874</v>
      </c>
      <c r="F1553" s="16" t="s">
        <v>5546</v>
      </c>
      <c r="G1553" s="24"/>
      <c r="H1553" s="24"/>
      <c r="I1553" s="24"/>
      <c r="J1553" s="24"/>
      <c r="K1553" s="24"/>
      <c r="L1553" s="24"/>
      <c r="M1553" s="24"/>
      <c r="N1553" s="24"/>
      <c r="O1553" s="24"/>
      <c r="P1553" s="24"/>
      <c r="Q1553" s="24"/>
      <c r="R1553" s="24"/>
      <c r="S1553" s="24"/>
      <c r="T1553" s="24"/>
      <c r="U1553" s="24"/>
      <c r="V1553" s="24"/>
      <c r="X1553" s="6"/>
      <c r="Y1553" s="6"/>
      <c r="Z1553" s="6"/>
      <c r="AA1553" s="6"/>
      <c r="AB1553" s="6"/>
      <c r="AC1553" s="6"/>
      <c r="AD1553" s="6"/>
      <c r="AE1553" s="6"/>
      <c r="AF1553" s="6" t="s">
        <v>247</v>
      </c>
      <c r="AG1553" s="6"/>
      <c r="AH1553" s="6" t="s">
        <v>4010</v>
      </c>
      <c r="AI1553" s="6"/>
      <c r="AJ1553" s="6" t="s">
        <v>4263</v>
      </c>
      <c r="AK1553" s="6"/>
      <c r="AL1553" s="6" t="s">
        <v>4264</v>
      </c>
      <c r="AM1553" s="5">
        <v>1</v>
      </c>
      <c r="AN1553" s="10" t="s">
        <v>4265</v>
      </c>
      <c r="AO1553" s="10" t="s">
        <v>4266</v>
      </c>
      <c r="AP1553" s="10"/>
      <c r="AQ1553" s="10"/>
      <c r="AR1553" s="10" t="s">
        <v>29</v>
      </c>
      <c r="AS1553" s="10" t="s">
        <v>22</v>
      </c>
      <c r="AT1553" s="10" t="s">
        <v>19</v>
      </c>
      <c r="AU1553" s="10" t="s">
        <v>11</v>
      </c>
      <c r="AV1553" s="10"/>
      <c r="AW1553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'Pagavirus' ,/*[subgenus]=*/NULL,/*[species]=*/ 'Pagavirus S05C849' ,/*[isType]=*/ '1' ,/*[exemplarAccessions]=*/ 'GU943068' ,/*[exemplarName]=*/ 'uncultured_phage_MedDCM-OCT-S05-C849'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3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3" s="60" t="str">
        <f t="shared" ca="1" si="161"/>
        <v>/*[filename]=*/ 'ICTV MSL Release 35 2019 Changes.2.col_mapped.SQLinsert.xlsx' ,/*[sort]=*/ '1544'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3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3" s="60" t="str">
        <f t="shared" si="163"/>
        <v xml:space="preserve">,/*[subclass]=*/NULL,/*[order]=*/ 'Caudovirales' ,/*[suborder]=*/NULL,/*[family]=*/ 'Autographiviridae' ,/*[subfamily]=*/NULL,/*[genus]=*/ 'Pagavirus' ,/*[subgenus]=*/NULL,/*[species]=*/ 'Pagavirus S05C849' ,/*[isType]=*/ '1' ,/*[exemplarAccessions]=*/ 'GU943068' ,/*[exemplarName]=*/ 'uncultured_phage_MedDCM-OCT-S05-C849' ,/*[abbrev]=*/NULL,/*[exemplarIsolate]=*/NULL,/*[isComplete]=*/ 'PG' ,/*[molecule]=*/ 'dsDNA' </v>
      </c>
      <c r="BB1553" s="60" t="str">
        <f t="shared" si="164"/>
        <v xml:space="preserve">,/*[change]=*/ 'Create new; assign as type species' ,/*[rank]=*/ 'species' </v>
      </c>
    </row>
    <row r="1554" spans="1:54" x14ac:dyDescent="0.2">
      <c r="A15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4" s="14">
        <v>1545</v>
      </c>
      <c r="D1554" s="16" t="s">
        <v>5219</v>
      </c>
      <c r="E1554" s="14" t="s">
        <v>5874</v>
      </c>
      <c r="F1554" s="16" t="s">
        <v>5546</v>
      </c>
      <c r="G1554" s="24"/>
      <c r="H1554" s="24"/>
      <c r="I1554" s="24"/>
      <c r="J1554" s="24"/>
      <c r="K1554" s="24"/>
      <c r="L1554" s="24"/>
      <c r="M1554" s="24"/>
      <c r="N1554" s="24"/>
      <c r="O1554" s="24"/>
      <c r="P1554" s="24"/>
      <c r="Q1554" s="24"/>
      <c r="R1554" s="24"/>
      <c r="S1554" s="24"/>
      <c r="T1554" s="24"/>
      <c r="U1554" s="24"/>
      <c r="V1554" s="24"/>
      <c r="X1554" s="6"/>
      <c r="Y1554" s="6"/>
      <c r="Z1554" s="6"/>
      <c r="AA1554" s="6"/>
      <c r="AB1554" s="6"/>
      <c r="AC1554" s="6"/>
      <c r="AD1554" s="6"/>
      <c r="AE1554" s="6"/>
      <c r="AF1554" s="6" t="s">
        <v>247</v>
      </c>
      <c r="AG1554" s="6"/>
      <c r="AH1554" s="6" t="s">
        <v>4010</v>
      </c>
      <c r="AI1554" s="6"/>
      <c r="AJ1554" s="6" t="s">
        <v>4267</v>
      </c>
      <c r="AK1554" s="6"/>
      <c r="AL1554" s="6"/>
      <c r="AM1554" s="6"/>
      <c r="AN1554" s="10"/>
      <c r="AO1554" s="10"/>
      <c r="AP1554" s="10"/>
      <c r="AQ1554" s="10"/>
      <c r="AR1554" s="10"/>
      <c r="AS1554" s="10"/>
      <c r="AT1554" s="10" t="s">
        <v>10</v>
      </c>
      <c r="AU1554" s="10" t="s">
        <v>13</v>
      </c>
      <c r="AV1554" s="10"/>
      <c r="AW1554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'Kafavirus'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4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4" s="60" t="str">
        <f t="shared" ca="1" si="161"/>
        <v>/*[filename]=*/ 'ICTV MSL Release 35 2019 Changes.2.col_mapped.SQLinsert.xlsx' ,/*[sort]=*/ '1545'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4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4" s="60" t="str">
        <f t="shared" si="163"/>
        <v>,/*[subclass]=*/NULL,/*[order]=*/ 'Caudovirales' ,/*[suborder]=*/NULL,/*[family]=*/ 'Autographiviridae' ,/*[subfamily]=*/NULL,/*[genus]=*/ 'Kafavirus' ,/*[subgenus]=*/NULL,/*[species]=*/NULL,/*[isType]=*/NULL,/*[exemplarAccessions]=*/NULL,/*[exemplarName]=*/NULL,/*[abbrev]=*/NULL,/*[exemplarIsolate]=*/NULL,/*[isComplete]=*/NULL,/*[molecule]=*/NULL</v>
      </c>
      <c r="BB1554" s="60" t="str">
        <f t="shared" si="164"/>
        <v xml:space="preserve">,/*[change]=*/ 'Create new' ,/*[rank]=*/ 'genus' </v>
      </c>
    </row>
    <row r="1555" spans="1:54" x14ac:dyDescent="0.2">
      <c r="A15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5" s="14">
        <v>1546</v>
      </c>
      <c r="D1555" s="16" t="s">
        <v>5219</v>
      </c>
      <c r="E1555" s="14" t="s">
        <v>5874</v>
      </c>
      <c r="F1555" s="16" t="s">
        <v>5546</v>
      </c>
      <c r="G1555" s="24"/>
      <c r="H1555" s="24"/>
      <c r="I1555" s="24"/>
      <c r="J1555" s="24"/>
      <c r="K1555" s="24"/>
      <c r="L1555" s="24"/>
      <c r="M1555" s="24"/>
      <c r="N1555" s="24"/>
      <c r="O1555" s="24"/>
      <c r="P1555" s="24"/>
      <c r="Q1555" s="24"/>
      <c r="R1555" s="24"/>
      <c r="S1555" s="24"/>
      <c r="T1555" s="24"/>
      <c r="U1555" s="24"/>
      <c r="V1555" s="24"/>
      <c r="X1555" s="6"/>
      <c r="Y1555" s="6"/>
      <c r="Z1555" s="6"/>
      <c r="AA1555" s="6"/>
      <c r="AB1555" s="6"/>
      <c r="AC1555" s="6"/>
      <c r="AD1555" s="6"/>
      <c r="AE1555" s="6"/>
      <c r="AF1555" s="6" t="s">
        <v>247</v>
      </c>
      <c r="AG1555" s="6"/>
      <c r="AH1555" s="6" t="s">
        <v>4010</v>
      </c>
      <c r="AI1555" s="6"/>
      <c r="AJ1555" s="6" t="s">
        <v>4267</v>
      </c>
      <c r="AK1555" s="6"/>
      <c r="AL1555" s="6" t="s">
        <v>4268</v>
      </c>
      <c r="AM1555" s="5">
        <v>1</v>
      </c>
      <c r="AN1555" s="10" t="s">
        <v>4269</v>
      </c>
      <c r="AO1555" s="10" t="s">
        <v>4270</v>
      </c>
      <c r="AP1555" s="10"/>
      <c r="AQ1555" s="10"/>
      <c r="AR1555" s="10" t="s">
        <v>8</v>
      </c>
      <c r="AS1555" s="10" t="s">
        <v>22</v>
      </c>
      <c r="AT1555" s="10" t="s">
        <v>19</v>
      </c>
      <c r="AU1555" s="10" t="s">
        <v>11</v>
      </c>
      <c r="AV1555" s="10"/>
      <c r="AW1555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'Kafavirus' ,/*[subgenus]=*/NULL,/*[species]=*/ 'Kawavirus SWcelC56' ,/*[isType]=*/ '1' ,/*[exemplarAccessions]=*/ 'KX397280' ,/*[exemplarName]=*/ 'Phage MedPE-SWcel-C56'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5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5" s="60" t="str">
        <f t="shared" ca="1" si="161"/>
        <v>/*[filename]=*/ 'ICTV MSL Release 35 2019 Changes.2.col_mapped.SQLinsert.xlsx' ,/*[sort]=*/ '1546'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5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5" s="60" t="str">
        <f t="shared" si="163"/>
        <v xml:space="preserve">,/*[subclass]=*/NULL,/*[order]=*/ 'Caudovirales' ,/*[suborder]=*/NULL,/*[family]=*/ 'Autographiviridae' ,/*[subfamily]=*/NULL,/*[genus]=*/ 'Kafavirus' ,/*[subgenus]=*/NULL,/*[species]=*/ 'Kawavirus SWcelC56' ,/*[isType]=*/ '1' ,/*[exemplarAccessions]=*/ 'KX397280' ,/*[exemplarName]=*/ 'Phage MedPE-SWcel-C56' ,/*[abbrev]=*/NULL,/*[exemplarIsolate]=*/NULL,/*[isComplete]=*/ 'CG' ,/*[molecule]=*/ 'dsDNA' </v>
      </c>
      <c r="BB1555" s="60" t="str">
        <f t="shared" si="164"/>
        <v xml:space="preserve">,/*[change]=*/ 'Create new; assign as type species' ,/*[rank]=*/ 'species' </v>
      </c>
    </row>
    <row r="1556" spans="1:54" x14ac:dyDescent="0.2">
      <c r="A15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6" s="14">
        <v>1547</v>
      </c>
      <c r="D1556" s="16" t="s">
        <v>5219</v>
      </c>
      <c r="E1556" s="14" t="s">
        <v>5874</v>
      </c>
      <c r="F1556" s="16" t="s">
        <v>5546</v>
      </c>
      <c r="G1556" s="24"/>
      <c r="H1556" s="24"/>
      <c r="I1556" s="24"/>
      <c r="J1556" s="24"/>
      <c r="K1556" s="24"/>
      <c r="L1556" s="24"/>
      <c r="M1556" s="24"/>
      <c r="N1556" s="24"/>
      <c r="O1556" s="24"/>
      <c r="P1556" s="24"/>
      <c r="Q1556" s="24"/>
      <c r="R1556" s="24"/>
      <c r="S1556" s="24"/>
      <c r="T1556" s="24"/>
      <c r="U1556" s="24"/>
      <c r="V1556" s="24"/>
      <c r="X1556" s="6"/>
      <c r="Y1556" s="6"/>
      <c r="Z1556" s="6"/>
      <c r="AA1556" s="6"/>
      <c r="AB1556" s="6"/>
      <c r="AC1556" s="6"/>
      <c r="AD1556" s="6"/>
      <c r="AE1556" s="6"/>
      <c r="AF1556" s="6" t="s">
        <v>247</v>
      </c>
      <c r="AG1556" s="6"/>
      <c r="AH1556" s="6" t="s">
        <v>4010</v>
      </c>
      <c r="AI1556" s="6"/>
      <c r="AJ1556" s="6" t="s">
        <v>4271</v>
      </c>
      <c r="AK1556" s="6"/>
      <c r="AL1556" s="6"/>
      <c r="AM1556" s="6"/>
      <c r="AN1556" s="10"/>
      <c r="AO1556" s="10"/>
      <c r="AP1556" s="10"/>
      <c r="AQ1556" s="10"/>
      <c r="AR1556" s="10"/>
      <c r="AS1556" s="10"/>
      <c r="AT1556" s="10" t="s">
        <v>10</v>
      </c>
      <c r="AU1556" s="10" t="s">
        <v>13</v>
      </c>
      <c r="AV1556" s="10"/>
      <c r="AW1556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'Tawavirus'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6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6" s="60" t="str">
        <f t="shared" ca="1" si="161"/>
        <v>/*[filename]=*/ 'ICTV MSL Release 35 2019 Changes.2.col_mapped.SQLinsert.xlsx' ,/*[sort]=*/ '1547'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6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6" s="60" t="str">
        <f t="shared" si="163"/>
        <v>,/*[subclass]=*/NULL,/*[order]=*/ 'Caudovirales' ,/*[suborder]=*/NULL,/*[family]=*/ 'Autographiviridae' ,/*[subfamily]=*/NULL,/*[genus]=*/ 'Tawavirus' ,/*[subgenus]=*/NULL,/*[species]=*/NULL,/*[isType]=*/NULL,/*[exemplarAccessions]=*/NULL,/*[exemplarName]=*/NULL,/*[abbrev]=*/NULL,/*[exemplarIsolate]=*/NULL,/*[isComplete]=*/NULL,/*[molecule]=*/NULL</v>
      </c>
      <c r="BB1556" s="60" t="str">
        <f t="shared" si="164"/>
        <v xml:space="preserve">,/*[change]=*/ 'Create new' ,/*[rank]=*/ 'genus' </v>
      </c>
    </row>
    <row r="1557" spans="1:54" x14ac:dyDescent="0.2">
      <c r="A15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7" s="14">
        <v>1548</v>
      </c>
      <c r="D1557" s="16" t="s">
        <v>5219</v>
      </c>
      <c r="E1557" s="14" t="s">
        <v>5874</v>
      </c>
      <c r="F1557" s="16" t="s">
        <v>5546</v>
      </c>
      <c r="G1557" s="24"/>
      <c r="H1557" s="24"/>
      <c r="I1557" s="24"/>
      <c r="J1557" s="24"/>
      <c r="K1557" s="24"/>
      <c r="L1557" s="24"/>
      <c r="M1557" s="24"/>
      <c r="N1557" s="24"/>
      <c r="O1557" s="24"/>
      <c r="P1557" s="24"/>
      <c r="Q1557" s="24"/>
      <c r="R1557" s="24"/>
      <c r="S1557" s="24"/>
      <c r="T1557" s="24"/>
      <c r="U1557" s="24"/>
      <c r="V1557" s="24"/>
      <c r="X1557" s="6"/>
      <c r="Y1557" s="6"/>
      <c r="Z1557" s="6"/>
      <c r="AA1557" s="6"/>
      <c r="AB1557" s="6"/>
      <c r="AC1557" s="6"/>
      <c r="AD1557" s="6"/>
      <c r="AE1557" s="6"/>
      <c r="AF1557" s="6" t="s">
        <v>247</v>
      </c>
      <c r="AG1557" s="6"/>
      <c r="AH1557" s="6" t="s">
        <v>4010</v>
      </c>
      <c r="AI1557" s="6"/>
      <c r="AJ1557" s="6" t="s">
        <v>4271</v>
      </c>
      <c r="AK1557" s="6"/>
      <c r="AL1557" s="6" t="s">
        <v>4272</v>
      </c>
      <c r="AM1557" s="5">
        <v>1</v>
      </c>
      <c r="AN1557" s="10" t="s">
        <v>4273</v>
      </c>
      <c r="AO1557" s="10" t="s">
        <v>4274</v>
      </c>
      <c r="AP1557" s="10"/>
      <c r="AQ1557" s="10"/>
      <c r="AR1557" s="10" t="s">
        <v>8</v>
      </c>
      <c r="AS1557" s="10" t="s">
        <v>22</v>
      </c>
      <c r="AT1557" s="10" t="s">
        <v>19</v>
      </c>
      <c r="AU1557" s="10" t="s">
        <v>11</v>
      </c>
      <c r="AV1557" s="10"/>
      <c r="AW1557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'Tawavirus' ,/*[subgenus]=*/NULL,/*[species]=*/ 'Vibrio virus JSF7' ,/*[isType]=*/ '1' ,/*[exemplarAccessions]=*/ 'KY065149' ,/*[exemplarName]=*/ 'Vibrio phage JSF7'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7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7" s="60" t="str">
        <f t="shared" ca="1" si="161"/>
        <v>/*[filename]=*/ 'ICTV MSL Release 35 2019 Changes.2.col_mapped.SQLinsert.xlsx' ,/*[sort]=*/ '1548'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7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7" s="60" t="str">
        <f t="shared" si="163"/>
        <v xml:space="preserve">,/*[subclass]=*/NULL,/*[order]=*/ 'Caudovirales' ,/*[suborder]=*/NULL,/*[family]=*/ 'Autographiviridae' ,/*[subfamily]=*/NULL,/*[genus]=*/ 'Tawavirus' ,/*[subgenus]=*/NULL,/*[species]=*/ 'Vibrio virus JSF7' ,/*[isType]=*/ '1' ,/*[exemplarAccessions]=*/ 'KY065149' ,/*[exemplarName]=*/ 'Vibrio phage JSF7' ,/*[abbrev]=*/NULL,/*[exemplarIsolate]=*/NULL,/*[isComplete]=*/ 'CG' ,/*[molecule]=*/ 'dsDNA' </v>
      </c>
      <c r="BB1557" s="60" t="str">
        <f t="shared" si="164"/>
        <v xml:space="preserve">,/*[change]=*/ 'Create new; assign as type species' ,/*[rank]=*/ 'species' </v>
      </c>
    </row>
    <row r="1558" spans="1:54" x14ac:dyDescent="0.2">
      <c r="A15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8" s="14">
        <v>1549</v>
      </c>
      <c r="D1558" s="16" t="s">
        <v>5219</v>
      </c>
      <c r="E1558" s="14" t="s">
        <v>5874</v>
      </c>
      <c r="F1558" s="16" t="s">
        <v>5546</v>
      </c>
      <c r="G1558" s="24"/>
      <c r="H1558" s="24"/>
      <c r="I1558" s="24"/>
      <c r="J1558" s="24"/>
      <c r="K1558" s="24"/>
      <c r="L1558" s="24"/>
      <c r="M1558" s="24"/>
      <c r="N1558" s="24"/>
      <c r="O1558" s="24"/>
      <c r="P1558" s="24"/>
      <c r="Q1558" s="24"/>
      <c r="R1558" s="24"/>
      <c r="S1558" s="24"/>
      <c r="T1558" s="24"/>
      <c r="U1558" s="24"/>
      <c r="V1558" s="24"/>
      <c r="X1558" s="6"/>
      <c r="Y1558" s="6"/>
      <c r="Z1558" s="6"/>
      <c r="AA1558" s="6"/>
      <c r="AB1558" s="6"/>
      <c r="AC1558" s="6"/>
      <c r="AD1558" s="6"/>
      <c r="AE1558" s="6"/>
      <c r="AF1558" s="6" t="s">
        <v>247</v>
      </c>
      <c r="AG1558" s="6"/>
      <c r="AH1558" s="6" t="s">
        <v>4010</v>
      </c>
      <c r="AI1558" s="6"/>
      <c r="AJ1558" s="6" t="s">
        <v>4275</v>
      </c>
      <c r="AK1558" s="6"/>
      <c r="AL1558" s="6"/>
      <c r="AM1558" s="6"/>
      <c r="AN1558" s="10"/>
      <c r="AO1558" s="10"/>
      <c r="AP1558" s="10"/>
      <c r="AQ1558" s="10"/>
      <c r="AR1558" s="10"/>
      <c r="AS1558" s="10"/>
      <c r="AT1558" s="10" t="s">
        <v>10</v>
      </c>
      <c r="AU1558" s="10" t="s">
        <v>13</v>
      </c>
      <c r="AV1558" s="10"/>
      <c r="AW1558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'Foturvirus'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8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8" s="60" t="str">
        <f t="shared" ca="1" si="161"/>
        <v>/*[filename]=*/ 'ICTV MSL Release 35 2019 Changes.2.col_mapped.SQLinsert.xlsx' ,/*[sort]=*/ '1549'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8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8" s="60" t="str">
        <f t="shared" si="163"/>
        <v>,/*[subclass]=*/NULL,/*[order]=*/ 'Caudovirales' ,/*[suborder]=*/NULL,/*[family]=*/ 'Autographiviridae' ,/*[subfamily]=*/NULL,/*[genus]=*/ 'Foturvirus' ,/*[subgenus]=*/NULL,/*[species]=*/NULL,/*[isType]=*/NULL,/*[exemplarAccessions]=*/NULL,/*[exemplarName]=*/NULL,/*[abbrev]=*/NULL,/*[exemplarIsolate]=*/NULL,/*[isComplete]=*/NULL,/*[molecule]=*/NULL</v>
      </c>
      <c r="BB1558" s="60" t="str">
        <f t="shared" si="164"/>
        <v xml:space="preserve">,/*[change]=*/ 'Create new' ,/*[rank]=*/ 'genus' </v>
      </c>
    </row>
    <row r="1559" spans="1:54" x14ac:dyDescent="0.2">
      <c r="A15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9" s="14">
        <v>1550</v>
      </c>
      <c r="D1559" s="16" t="s">
        <v>5219</v>
      </c>
      <c r="E1559" s="14" t="s">
        <v>5874</v>
      </c>
      <c r="F1559" s="16" t="s">
        <v>5546</v>
      </c>
      <c r="G1559" s="24"/>
      <c r="H1559" s="24"/>
      <c r="I1559" s="24"/>
      <c r="J1559" s="24"/>
      <c r="K1559" s="24"/>
      <c r="L1559" s="24"/>
      <c r="M1559" s="24"/>
      <c r="N1559" s="24"/>
      <c r="O1559" s="24"/>
      <c r="P1559" s="24"/>
      <c r="Q1559" s="24"/>
      <c r="R1559" s="24"/>
      <c r="S1559" s="24"/>
      <c r="T1559" s="24"/>
      <c r="U1559" s="24"/>
      <c r="V1559" s="24"/>
      <c r="X1559" s="6"/>
      <c r="Y1559" s="6"/>
      <c r="Z1559" s="6"/>
      <c r="AA1559" s="6"/>
      <c r="AB1559" s="6"/>
      <c r="AC1559" s="6"/>
      <c r="AD1559" s="6"/>
      <c r="AE1559" s="6"/>
      <c r="AF1559" s="6" t="s">
        <v>247</v>
      </c>
      <c r="AG1559" s="6"/>
      <c r="AH1559" s="6" t="s">
        <v>4010</v>
      </c>
      <c r="AI1559" s="6"/>
      <c r="AJ1559" s="6" t="s">
        <v>4275</v>
      </c>
      <c r="AK1559" s="6"/>
      <c r="AL1559" s="6" t="s">
        <v>4276</v>
      </c>
      <c r="AM1559" s="5">
        <v>1</v>
      </c>
      <c r="AN1559" s="10" t="s">
        <v>4277</v>
      </c>
      <c r="AO1559" s="10" t="s">
        <v>4278</v>
      </c>
      <c r="AP1559" s="10"/>
      <c r="AQ1559" s="10"/>
      <c r="AR1559" s="10" t="s">
        <v>8</v>
      </c>
      <c r="AS1559" s="10" t="s">
        <v>22</v>
      </c>
      <c r="AT1559" s="10" t="s">
        <v>19</v>
      </c>
      <c r="AU1559" s="10" t="s">
        <v>11</v>
      </c>
      <c r="AV1559" s="10"/>
      <c r="AW1559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'Foturvirus' ,/*[subgenus]=*/NULL,/*[species]=*/ 'Alteromonas virus H4-4' ,/*[isType]=*/ '1' ,/*[exemplarAccessions]=*/ 'MF278336' ,/*[exemplarName]=*/ 'Alteromonas virus vB_AspP-H4/4'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9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9" s="60" t="str">
        <f t="shared" ca="1" si="161"/>
        <v>/*[filename]=*/ 'ICTV MSL Release 35 2019 Changes.2.col_mapped.SQLinsert.xlsx' ,/*[sort]=*/ '1550'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9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9" s="60" t="str">
        <f t="shared" si="163"/>
        <v xml:space="preserve">,/*[subclass]=*/NULL,/*[order]=*/ 'Caudovirales' ,/*[suborder]=*/NULL,/*[family]=*/ 'Autographiviridae' ,/*[subfamily]=*/NULL,/*[genus]=*/ 'Foturvirus' ,/*[subgenus]=*/NULL,/*[species]=*/ 'Alteromonas virus H4-4' ,/*[isType]=*/ '1' ,/*[exemplarAccessions]=*/ 'MF278336' ,/*[exemplarName]=*/ 'Alteromonas virus vB_AspP-H4/4' ,/*[abbrev]=*/NULL,/*[exemplarIsolate]=*/NULL,/*[isComplete]=*/ 'CG' ,/*[molecule]=*/ 'dsDNA' </v>
      </c>
      <c r="BB1559" s="60" t="str">
        <f t="shared" si="164"/>
        <v xml:space="preserve">,/*[change]=*/ 'Create new; assign as type species' ,/*[rank]=*/ 'species' </v>
      </c>
    </row>
    <row r="1560" spans="1:54" x14ac:dyDescent="0.2">
      <c r="A15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0" s="14">
        <v>1551</v>
      </c>
      <c r="D1560" s="16" t="s">
        <v>5219</v>
      </c>
      <c r="E1560" s="14" t="s">
        <v>5874</v>
      </c>
      <c r="F1560" s="16" t="s">
        <v>5546</v>
      </c>
      <c r="G1560" s="24"/>
      <c r="H1560" s="24"/>
      <c r="I1560" s="24"/>
      <c r="J1560" s="24"/>
      <c r="K1560" s="24"/>
      <c r="L1560" s="24"/>
      <c r="M1560" s="24"/>
      <c r="N1560" s="24"/>
      <c r="O1560" s="24"/>
      <c r="P1560" s="24"/>
      <c r="Q1560" s="24"/>
      <c r="R1560" s="24"/>
      <c r="S1560" s="24"/>
      <c r="T1560" s="24"/>
      <c r="U1560" s="24"/>
      <c r="V1560" s="24"/>
      <c r="X1560" s="6"/>
      <c r="Y1560" s="6"/>
      <c r="Z1560" s="6"/>
      <c r="AA1560" s="6"/>
      <c r="AB1560" s="6"/>
      <c r="AC1560" s="6"/>
      <c r="AD1560" s="6"/>
      <c r="AE1560" s="6"/>
      <c r="AF1560" s="6" t="s">
        <v>247</v>
      </c>
      <c r="AG1560" s="6"/>
      <c r="AH1560" s="6" t="s">
        <v>4010</v>
      </c>
      <c r="AI1560" s="6"/>
      <c r="AJ1560" s="6" t="s">
        <v>4279</v>
      </c>
      <c r="AK1560" s="6"/>
      <c r="AL1560" s="6"/>
      <c r="AM1560" s="6"/>
      <c r="AN1560" s="10"/>
      <c r="AO1560" s="10"/>
      <c r="AP1560" s="10"/>
      <c r="AQ1560" s="10"/>
      <c r="AR1560" s="10"/>
      <c r="AS1560" s="10"/>
      <c r="AT1560" s="10" t="s">
        <v>10</v>
      </c>
      <c r="AU1560" s="10" t="s">
        <v>13</v>
      </c>
      <c r="AV1560" s="10"/>
      <c r="AW1560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'Cyclitvirus'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0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0" s="60" t="str">
        <f t="shared" ca="1" si="161"/>
        <v>/*[filename]=*/ 'ICTV MSL Release 35 2019 Changes.2.col_mapped.SQLinsert.xlsx' ,/*[sort]=*/ '1551'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0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0" s="60" t="str">
        <f t="shared" si="163"/>
        <v>,/*[subclass]=*/NULL,/*[order]=*/ 'Caudovirales' ,/*[suborder]=*/NULL,/*[family]=*/ 'Autographiviridae' ,/*[subfamily]=*/NULL,/*[genus]=*/ 'Cyclitvirus' ,/*[subgenus]=*/NULL,/*[species]=*/NULL,/*[isType]=*/NULL,/*[exemplarAccessions]=*/NULL,/*[exemplarName]=*/NULL,/*[abbrev]=*/NULL,/*[exemplarIsolate]=*/NULL,/*[isComplete]=*/NULL,/*[molecule]=*/NULL</v>
      </c>
      <c r="BB1560" s="60" t="str">
        <f t="shared" si="164"/>
        <v xml:space="preserve">,/*[change]=*/ 'Create new' ,/*[rank]=*/ 'genus' </v>
      </c>
    </row>
    <row r="1561" spans="1:54" x14ac:dyDescent="0.2">
      <c r="A15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1" s="14">
        <v>1552</v>
      </c>
      <c r="D1561" s="16" t="s">
        <v>5219</v>
      </c>
      <c r="E1561" s="14" t="s">
        <v>5874</v>
      </c>
      <c r="F1561" s="16" t="s">
        <v>5546</v>
      </c>
      <c r="G1561" s="24"/>
      <c r="H1561" s="24"/>
      <c r="I1561" s="24"/>
      <c r="J1561" s="24"/>
      <c r="K1561" s="24"/>
      <c r="L1561" s="24"/>
      <c r="M1561" s="24"/>
      <c r="N1561" s="24"/>
      <c r="O1561" s="24"/>
      <c r="P1561" s="24"/>
      <c r="Q1561" s="24"/>
      <c r="R1561" s="24"/>
      <c r="S1561" s="24"/>
      <c r="T1561" s="24"/>
      <c r="U1561" s="24"/>
      <c r="V1561" s="24"/>
      <c r="X1561" s="6"/>
      <c r="Y1561" s="6"/>
      <c r="Z1561" s="6"/>
      <c r="AA1561" s="6"/>
      <c r="AB1561" s="6"/>
      <c r="AC1561" s="6"/>
      <c r="AD1561" s="6"/>
      <c r="AE1561" s="6"/>
      <c r="AF1561" s="6" t="s">
        <v>247</v>
      </c>
      <c r="AG1561" s="6"/>
      <c r="AH1561" s="6" t="s">
        <v>4010</v>
      </c>
      <c r="AI1561" s="6"/>
      <c r="AJ1561" s="6" t="s">
        <v>4279</v>
      </c>
      <c r="AK1561" s="6"/>
      <c r="AL1561" s="6" t="s">
        <v>4280</v>
      </c>
      <c r="AM1561" s="5">
        <v>1</v>
      </c>
      <c r="AN1561" s="10" t="s">
        <v>4281</v>
      </c>
      <c r="AO1561" s="10" t="s">
        <v>4282</v>
      </c>
      <c r="AP1561" s="10"/>
      <c r="AQ1561" s="10"/>
      <c r="AR1561" s="10" t="s">
        <v>8</v>
      </c>
      <c r="AS1561" s="10" t="s">
        <v>22</v>
      </c>
      <c r="AT1561" s="10" t="s">
        <v>19</v>
      </c>
      <c r="AU1561" s="10" t="s">
        <v>11</v>
      </c>
      <c r="AV1561" s="10"/>
      <c r="AW1561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'Cyclitvirus' ,/*[subgenus]=*/NULL,/*[species]=*/ 'Vibrio virus Cyclit' ,/*[isType]=*/ '1' ,/*[exemplarAccessions]=*/ 'MG592574' ,/*[exemplarName]=*/ 'Vibrio phage 1.204.O._10N.222.46.F12'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1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1" s="60" t="str">
        <f t="shared" ca="1" si="161"/>
        <v>/*[filename]=*/ 'ICTV MSL Release 35 2019 Changes.2.col_mapped.SQLinsert.xlsx' ,/*[sort]=*/ '1552'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1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1" s="60" t="str">
        <f t="shared" si="163"/>
        <v xml:space="preserve">,/*[subclass]=*/NULL,/*[order]=*/ 'Caudovirales' ,/*[suborder]=*/NULL,/*[family]=*/ 'Autographiviridae' ,/*[subfamily]=*/NULL,/*[genus]=*/ 'Cyclitvirus' ,/*[subgenus]=*/NULL,/*[species]=*/ 'Vibrio virus Cyclit' ,/*[isType]=*/ '1' ,/*[exemplarAccessions]=*/ 'MG592574' ,/*[exemplarName]=*/ 'Vibrio phage 1.204.O._10N.222.46.F12' ,/*[abbrev]=*/NULL,/*[exemplarIsolate]=*/NULL,/*[isComplete]=*/ 'CG' ,/*[molecule]=*/ 'dsDNA' </v>
      </c>
      <c r="BB1561" s="60" t="str">
        <f t="shared" si="164"/>
        <v xml:space="preserve">,/*[change]=*/ 'Create new; assign as type species' ,/*[rank]=*/ 'species' </v>
      </c>
    </row>
    <row r="1562" spans="1:54" x14ac:dyDescent="0.2">
      <c r="A15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2" s="14">
        <v>1553</v>
      </c>
      <c r="D1562" s="16" t="s">
        <v>5219</v>
      </c>
      <c r="E1562" s="14" t="s">
        <v>5874</v>
      </c>
      <c r="F1562" s="16" t="s">
        <v>5546</v>
      </c>
      <c r="G1562" s="24"/>
      <c r="H1562" s="24"/>
      <c r="I1562" s="24"/>
      <c r="J1562" s="24"/>
      <c r="K1562" s="24"/>
      <c r="L1562" s="24"/>
      <c r="M1562" s="24"/>
      <c r="N1562" s="24"/>
      <c r="O1562" s="24"/>
      <c r="P1562" s="24"/>
      <c r="Q1562" s="24"/>
      <c r="R1562" s="24"/>
      <c r="S1562" s="24"/>
      <c r="T1562" s="24"/>
      <c r="U1562" s="24"/>
      <c r="V1562" s="24"/>
      <c r="X1562" s="6"/>
      <c r="Y1562" s="6"/>
      <c r="Z1562" s="6"/>
      <c r="AA1562" s="6"/>
      <c r="AB1562" s="6"/>
      <c r="AC1562" s="6"/>
      <c r="AD1562" s="6"/>
      <c r="AE1562" s="6"/>
      <c r="AF1562" s="6" t="s">
        <v>247</v>
      </c>
      <c r="AG1562" s="6"/>
      <c r="AH1562" s="6" t="s">
        <v>4010</v>
      </c>
      <c r="AI1562" s="6"/>
      <c r="AJ1562" s="6" t="s">
        <v>4283</v>
      </c>
      <c r="AK1562" s="6"/>
      <c r="AL1562" s="6"/>
      <c r="AM1562" s="6"/>
      <c r="AN1562" s="10"/>
      <c r="AO1562" s="10"/>
      <c r="AP1562" s="10"/>
      <c r="AQ1562" s="10"/>
      <c r="AR1562" s="10"/>
      <c r="AS1562" s="10"/>
      <c r="AT1562" s="10" t="s">
        <v>10</v>
      </c>
      <c r="AU1562" s="10" t="s">
        <v>13</v>
      </c>
      <c r="AV1562" s="10"/>
      <c r="AW1562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'Kakivirus'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2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2" s="60" t="str">
        <f t="shared" ca="1" si="161"/>
        <v>/*[filename]=*/ 'ICTV MSL Release 35 2019 Changes.2.col_mapped.SQLinsert.xlsx' ,/*[sort]=*/ '1553'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2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2" s="60" t="str">
        <f t="shared" si="163"/>
        <v>,/*[subclass]=*/NULL,/*[order]=*/ 'Caudovirales' ,/*[suborder]=*/NULL,/*[family]=*/ 'Autographiviridae' ,/*[subfamily]=*/NULL,/*[genus]=*/ 'Kakivirus' ,/*[subgenus]=*/NULL,/*[species]=*/NULL,/*[isType]=*/NULL,/*[exemplarAccessions]=*/NULL,/*[exemplarName]=*/NULL,/*[abbrev]=*/NULL,/*[exemplarIsolate]=*/NULL,/*[isComplete]=*/NULL,/*[molecule]=*/NULL</v>
      </c>
      <c r="BB1562" s="60" t="str">
        <f t="shared" si="164"/>
        <v xml:space="preserve">,/*[change]=*/ 'Create new' ,/*[rank]=*/ 'genus' </v>
      </c>
    </row>
    <row r="1563" spans="1:54" x14ac:dyDescent="0.2">
      <c r="A15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3" s="14">
        <v>1554</v>
      </c>
      <c r="D1563" s="16" t="s">
        <v>5219</v>
      </c>
      <c r="E1563" s="14" t="s">
        <v>5874</v>
      </c>
      <c r="F1563" s="16" t="s">
        <v>5546</v>
      </c>
      <c r="G1563" s="24"/>
      <c r="H1563" s="24"/>
      <c r="I1563" s="24"/>
      <c r="J1563" s="24"/>
      <c r="K1563" s="24"/>
      <c r="L1563" s="24"/>
      <c r="M1563" s="24"/>
      <c r="N1563" s="24"/>
      <c r="O1563" s="24"/>
      <c r="P1563" s="24"/>
      <c r="Q1563" s="24"/>
      <c r="R1563" s="24"/>
      <c r="S1563" s="24"/>
      <c r="T1563" s="24"/>
      <c r="U1563" s="24"/>
      <c r="V1563" s="24"/>
      <c r="X1563" s="6"/>
      <c r="Y1563" s="6"/>
      <c r="Z1563" s="6"/>
      <c r="AA1563" s="6"/>
      <c r="AB1563" s="6"/>
      <c r="AC1563" s="6"/>
      <c r="AD1563" s="6"/>
      <c r="AE1563" s="6"/>
      <c r="AF1563" s="6" t="s">
        <v>247</v>
      </c>
      <c r="AG1563" s="6"/>
      <c r="AH1563" s="6" t="s">
        <v>4010</v>
      </c>
      <c r="AI1563" s="6"/>
      <c r="AJ1563" s="6" t="s">
        <v>4283</v>
      </c>
      <c r="AK1563" s="6"/>
      <c r="AL1563" s="6" t="s">
        <v>4284</v>
      </c>
      <c r="AM1563" s="5">
        <v>1</v>
      </c>
      <c r="AN1563" s="10" t="s">
        <v>4285</v>
      </c>
      <c r="AO1563" s="10" t="s">
        <v>4286</v>
      </c>
      <c r="AP1563" s="10"/>
      <c r="AQ1563" s="10"/>
      <c r="AR1563" s="10" t="s">
        <v>8</v>
      </c>
      <c r="AS1563" s="10" t="s">
        <v>22</v>
      </c>
      <c r="AT1563" s="10" t="s">
        <v>19</v>
      </c>
      <c r="AU1563" s="10" t="s">
        <v>11</v>
      </c>
      <c r="AV1563" s="10"/>
      <c r="AW1563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'Kakivirus' ,/*[subgenus]=*/NULL,/*[species]=*/ 'Providencia virus PS3' ,/*[isType]=*/ '1' ,/*[exemplarAccessions]=*/ 'MK387869' ,/*[exemplarName]=*/ 'Providencia phage vB_PstP_PS3'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3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3" s="60" t="str">
        <f t="shared" ca="1" si="161"/>
        <v>/*[filename]=*/ 'ICTV MSL Release 35 2019 Changes.2.col_mapped.SQLinsert.xlsx' ,/*[sort]=*/ '1554'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3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3" s="60" t="str">
        <f t="shared" si="163"/>
        <v xml:space="preserve">,/*[subclass]=*/NULL,/*[order]=*/ 'Caudovirales' ,/*[suborder]=*/NULL,/*[family]=*/ 'Autographiviridae' ,/*[subfamily]=*/NULL,/*[genus]=*/ 'Kakivirus' ,/*[subgenus]=*/NULL,/*[species]=*/ 'Providencia virus PS3' ,/*[isType]=*/ '1' ,/*[exemplarAccessions]=*/ 'MK387869' ,/*[exemplarName]=*/ 'Providencia phage vB_PstP_PS3' ,/*[abbrev]=*/NULL,/*[exemplarIsolate]=*/NULL,/*[isComplete]=*/ 'CG' ,/*[molecule]=*/ 'dsDNA' </v>
      </c>
      <c r="BB1563" s="60" t="str">
        <f t="shared" si="164"/>
        <v xml:space="preserve">,/*[change]=*/ 'Create new; assign as type species' ,/*[rank]=*/ 'species' </v>
      </c>
    </row>
    <row r="1564" spans="1:54" x14ac:dyDescent="0.2">
      <c r="A15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4" s="14">
        <v>1555</v>
      </c>
      <c r="D1564" s="16" t="s">
        <v>5219</v>
      </c>
      <c r="E1564" s="14" t="s">
        <v>5874</v>
      </c>
      <c r="F1564" s="16" t="s">
        <v>5546</v>
      </c>
      <c r="G1564" s="24"/>
      <c r="H1564" s="24"/>
      <c r="I1564" s="24"/>
      <c r="J1564" s="24"/>
      <c r="K1564" s="24"/>
      <c r="L1564" s="24"/>
      <c r="M1564" s="24"/>
      <c r="N1564" s="24"/>
      <c r="O1564" s="24"/>
      <c r="P1564" s="24"/>
      <c r="Q1564" s="24"/>
      <c r="R1564" s="24"/>
      <c r="S1564" s="24"/>
      <c r="T1564" s="24"/>
      <c r="U1564" s="24"/>
      <c r="V1564" s="24"/>
      <c r="X1564" s="6"/>
      <c r="Y1564" s="6"/>
      <c r="Z1564" s="6"/>
      <c r="AA1564" s="6"/>
      <c r="AB1564" s="6"/>
      <c r="AC1564" s="6"/>
      <c r="AD1564" s="6"/>
      <c r="AE1564" s="6"/>
      <c r="AF1564" s="6" t="s">
        <v>247</v>
      </c>
      <c r="AG1564" s="6"/>
      <c r="AH1564" s="6" t="s">
        <v>4010</v>
      </c>
      <c r="AI1564" s="6"/>
      <c r="AJ1564" s="6" t="s">
        <v>4287</v>
      </c>
      <c r="AK1564" s="6"/>
      <c r="AL1564" s="6"/>
      <c r="AM1564" s="6"/>
      <c r="AN1564" s="10"/>
      <c r="AO1564" s="10"/>
      <c r="AP1564" s="10"/>
      <c r="AQ1564" s="10"/>
      <c r="AR1564" s="10"/>
      <c r="AS1564" s="10"/>
      <c r="AT1564" s="10" t="s">
        <v>10</v>
      </c>
      <c r="AU1564" s="10" t="s">
        <v>13</v>
      </c>
      <c r="AV1564" s="10"/>
      <c r="AW1564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4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4" s="60" t="str">
        <f t="shared" ca="1" si="161"/>
        <v>/*[filename]=*/ 'ICTV MSL Release 35 2019 Changes.2.col_mapped.SQLinsert.xlsx' ,/*[sort]=*/ '1555'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4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4" s="60" t="str">
        <f t="shared" si="163"/>
        <v>,/*[subclass]=*/NULL,/*[order]=*/ 'Caudovirales' ,/*[suborder]=*/NULL,/*[family]=*/ 'Autographiviridae' ,/*[subfamily]=*/NULL,/*[genus]=*/ 'Chosvirus' ,/*[subgenus]=*/NULL,/*[species]=*/NULL,/*[isType]=*/NULL,/*[exemplarAccessions]=*/NULL,/*[exemplarName]=*/NULL,/*[abbrev]=*/NULL,/*[exemplarIsolate]=*/NULL,/*[isComplete]=*/NULL,/*[molecule]=*/NULL</v>
      </c>
      <c r="BB1564" s="60" t="str">
        <f t="shared" si="164"/>
        <v xml:space="preserve">,/*[change]=*/ 'Create new' ,/*[rank]=*/ 'genus' </v>
      </c>
    </row>
    <row r="1565" spans="1:54" x14ac:dyDescent="0.2">
      <c r="A15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5" s="14">
        <v>1556</v>
      </c>
      <c r="D1565" s="16" t="s">
        <v>5219</v>
      </c>
      <c r="E1565" s="14" t="s">
        <v>5874</v>
      </c>
      <c r="F1565" s="16" t="s">
        <v>5546</v>
      </c>
      <c r="G1565" s="24"/>
      <c r="H1565" s="24"/>
      <c r="I1565" s="24"/>
      <c r="J1565" s="24"/>
      <c r="K1565" s="24"/>
      <c r="L1565" s="24"/>
      <c r="M1565" s="24"/>
      <c r="N1565" s="24"/>
      <c r="O1565" s="24"/>
      <c r="P1565" s="24"/>
      <c r="Q1565" s="24"/>
      <c r="R1565" s="24"/>
      <c r="S1565" s="24"/>
      <c r="T1565" s="24"/>
      <c r="U1565" s="24"/>
      <c r="V1565" s="24"/>
      <c r="X1565" s="6"/>
      <c r="Y1565" s="6"/>
      <c r="Z1565" s="6"/>
      <c r="AA1565" s="6"/>
      <c r="AB1565" s="6"/>
      <c r="AC1565" s="6"/>
      <c r="AD1565" s="6"/>
      <c r="AE1565" s="6"/>
      <c r="AF1565" s="6" t="s">
        <v>247</v>
      </c>
      <c r="AG1565" s="6"/>
      <c r="AH1565" s="6" t="s">
        <v>4010</v>
      </c>
      <c r="AI1565" s="6"/>
      <c r="AJ1565" s="6" t="s">
        <v>4287</v>
      </c>
      <c r="AK1565" s="6"/>
      <c r="AL1565" s="6" t="s">
        <v>4288</v>
      </c>
      <c r="AM1565" s="5">
        <v>1</v>
      </c>
      <c r="AN1565" s="10" t="s">
        <v>4289</v>
      </c>
      <c r="AO1565" s="10" t="s">
        <v>4290</v>
      </c>
      <c r="AP1565" s="10"/>
      <c r="AQ1565" s="10"/>
      <c r="AR1565" s="10" t="s">
        <v>8</v>
      </c>
      <c r="AS1565" s="10" t="s">
        <v>22</v>
      </c>
      <c r="AT1565" s="10" t="s">
        <v>19</v>
      </c>
      <c r="AU1565" s="10" t="s">
        <v>11</v>
      </c>
      <c r="AV1565" s="10"/>
      <c r="AW1565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'Chosvirus' ,/*[subgenus]=*/NULL,/*[species]=*/ 'Chosvirus KM23C739' ,/*[isType]=*/ '1' ,/*[exemplarAccessions]=*/ 'KT997847' ,/*[exemplarName]=*/ 'Uncultured Mediterranean phage clone uvDeep1-GF2-KM23-C739 genomic sequence'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5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5" s="60" t="str">
        <f t="shared" ca="1" si="161"/>
        <v>/*[filename]=*/ 'ICTV MSL Release 35 2019 Changes.2.col_mapped.SQLinsert.xlsx' ,/*[sort]=*/ '1556'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5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5" s="60" t="str">
        <f t="shared" si="163"/>
        <v xml:space="preserve">,/*[subclass]=*/NULL,/*[order]=*/ 'Caudovirales' ,/*[suborder]=*/NULL,/*[family]=*/ 'Autographiviridae' ,/*[subfamily]=*/NULL,/*[genus]=*/ 'Chosvirus' ,/*[subgenus]=*/NULL,/*[species]=*/ 'Chosvirus KM23C739' ,/*[isType]=*/ '1' ,/*[exemplarAccessions]=*/ 'KT997847' ,/*[exemplarName]=*/ 'Uncultured Mediterranean phage clone uvDeep1-GF2-KM23-C739 genomic sequence' ,/*[abbrev]=*/NULL,/*[exemplarIsolate]=*/NULL,/*[isComplete]=*/ 'CG' ,/*[molecule]=*/ 'dsDNA' </v>
      </c>
      <c r="BB1565" s="60" t="str">
        <f t="shared" si="164"/>
        <v xml:space="preserve">,/*[change]=*/ 'Create new; assign as type species' ,/*[rank]=*/ 'species' </v>
      </c>
    </row>
    <row r="1566" spans="1:54" x14ac:dyDescent="0.2">
      <c r="A15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6" s="14">
        <v>1557</v>
      </c>
      <c r="D1566" s="16" t="s">
        <v>5219</v>
      </c>
      <c r="E1566" s="14" t="s">
        <v>5874</v>
      </c>
      <c r="F1566" s="16" t="s">
        <v>5546</v>
      </c>
      <c r="G1566" s="24"/>
      <c r="H1566" s="24"/>
      <c r="I1566" s="24"/>
      <c r="J1566" s="24"/>
      <c r="K1566" s="24"/>
      <c r="L1566" s="24"/>
      <c r="M1566" s="24"/>
      <c r="N1566" s="24"/>
      <c r="O1566" s="24"/>
      <c r="P1566" s="24"/>
      <c r="Q1566" s="24"/>
      <c r="R1566" s="24"/>
      <c r="S1566" s="24"/>
      <c r="T1566" s="24"/>
      <c r="U1566" s="24"/>
      <c r="V1566" s="24"/>
      <c r="X1566" s="6"/>
      <c r="Y1566" s="6"/>
      <c r="Z1566" s="6"/>
      <c r="AA1566" s="6"/>
      <c r="AB1566" s="6"/>
      <c r="AC1566" s="6"/>
      <c r="AD1566" s="6"/>
      <c r="AE1566" s="6"/>
      <c r="AF1566" s="6" t="s">
        <v>247</v>
      </c>
      <c r="AG1566" s="6"/>
      <c r="AH1566" s="6" t="s">
        <v>4010</v>
      </c>
      <c r="AI1566" s="6"/>
      <c r="AJ1566" s="6" t="s">
        <v>4291</v>
      </c>
      <c r="AK1566" s="6"/>
      <c r="AL1566" s="6"/>
      <c r="AM1566" s="6"/>
      <c r="AN1566" s="10"/>
      <c r="AO1566" s="10"/>
      <c r="AP1566" s="10"/>
      <c r="AQ1566" s="10"/>
      <c r="AR1566" s="10"/>
      <c r="AS1566" s="10"/>
      <c r="AT1566" s="10" t="s">
        <v>10</v>
      </c>
      <c r="AU1566" s="10" t="s">
        <v>13</v>
      </c>
      <c r="AV1566" s="10"/>
      <c r="AW1566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'Cheungvirus'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6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6" s="60" t="str">
        <f t="shared" ca="1" si="161"/>
        <v>/*[filename]=*/ 'ICTV MSL Release 35 2019 Changes.2.col_mapped.SQLinsert.xlsx' ,/*[sort]=*/ '1557'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6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6" s="60" t="str">
        <f t="shared" si="163"/>
        <v>,/*[subclass]=*/NULL,/*[order]=*/ 'Caudovirales' ,/*[suborder]=*/NULL,/*[family]=*/ 'Autographiviridae' ,/*[subfamily]=*/NULL,/*[genus]=*/ 'Cheungvirus' ,/*[subgenus]=*/NULL,/*[species]=*/NULL,/*[isType]=*/NULL,/*[exemplarAccessions]=*/NULL,/*[exemplarName]=*/NULL,/*[abbrev]=*/NULL,/*[exemplarIsolate]=*/NULL,/*[isComplete]=*/NULL,/*[molecule]=*/NULL</v>
      </c>
      <c r="BB1566" s="60" t="str">
        <f t="shared" si="164"/>
        <v xml:space="preserve">,/*[change]=*/ 'Create new' ,/*[rank]=*/ 'genus' </v>
      </c>
    </row>
    <row r="1567" spans="1:54" x14ac:dyDescent="0.2">
      <c r="A15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7" s="14">
        <v>1558</v>
      </c>
      <c r="D1567" s="16" t="s">
        <v>5219</v>
      </c>
      <c r="E1567" s="14" t="s">
        <v>5874</v>
      </c>
      <c r="F1567" s="16" t="s">
        <v>5546</v>
      </c>
      <c r="G1567" s="24"/>
      <c r="H1567" s="24"/>
      <c r="I1567" s="24"/>
      <c r="J1567" s="24"/>
      <c r="K1567" s="24"/>
      <c r="L1567" s="24"/>
      <c r="M1567" s="24"/>
      <c r="N1567" s="24"/>
      <c r="O1567" s="24"/>
      <c r="P1567" s="24"/>
      <c r="Q1567" s="24"/>
      <c r="R1567" s="24"/>
      <c r="S1567" s="24"/>
      <c r="T1567" s="24"/>
      <c r="U1567" s="24"/>
      <c r="V1567" s="24"/>
      <c r="X1567" s="6"/>
      <c r="Y1567" s="6"/>
      <c r="Z1567" s="6"/>
      <c r="AA1567" s="6"/>
      <c r="AB1567" s="6"/>
      <c r="AC1567" s="6"/>
      <c r="AD1567" s="6"/>
      <c r="AE1567" s="6"/>
      <c r="AF1567" s="6" t="s">
        <v>247</v>
      </c>
      <c r="AG1567" s="6"/>
      <c r="AH1567" s="6" t="s">
        <v>4010</v>
      </c>
      <c r="AI1567" s="6"/>
      <c r="AJ1567" s="6" t="s">
        <v>4291</v>
      </c>
      <c r="AK1567" s="6"/>
      <c r="AL1567" s="6" t="s">
        <v>4292</v>
      </c>
      <c r="AM1567" s="5">
        <v>1</v>
      </c>
      <c r="AN1567" s="10" t="s">
        <v>4293</v>
      </c>
      <c r="AO1567" s="10" t="s">
        <v>4294</v>
      </c>
      <c r="AP1567" s="10"/>
      <c r="AQ1567" s="10"/>
      <c r="AR1567" s="10" t="s">
        <v>8</v>
      </c>
      <c r="AS1567" s="10" t="s">
        <v>22</v>
      </c>
      <c r="AT1567" s="10" t="s">
        <v>19</v>
      </c>
      <c r="AU1567" s="10" t="s">
        <v>11</v>
      </c>
      <c r="AV1567" s="10"/>
      <c r="AW1567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'Cheungvirus' ,/*[subgenus]=*/NULL,/*[species]=*/ 'Prochlorococcus virus NATL1A7' ,/*[isType]=*/ '1' ,/*[exemplarAccessions]=*/ 'GU071102' ,/*[exemplarName]=*/ 'Cyanophage NATL1A-7'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7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7" s="60" t="str">
        <f t="shared" ca="1" si="161"/>
        <v>/*[filename]=*/ 'ICTV MSL Release 35 2019 Changes.2.col_mapped.SQLinsert.xlsx' ,/*[sort]=*/ '1558'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7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7" s="60" t="str">
        <f t="shared" si="163"/>
        <v xml:space="preserve">,/*[subclass]=*/NULL,/*[order]=*/ 'Caudovirales' ,/*[suborder]=*/NULL,/*[family]=*/ 'Autographiviridae' ,/*[subfamily]=*/NULL,/*[genus]=*/ 'Cheungvirus' ,/*[subgenus]=*/NULL,/*[species]=*/ 'Prochlorococcus virus NATL1A7' ,/*[isType]=*/ '1' ,/*[exemplarAccessions]=*/ 'GU071102' ,/*[exemplarName]=*/ 'Cyanophage NATL1A-7' ,/*[abbrev]=*/NULL,/*[exemplarIsolate]=*/NULL,/*[isComplete]=*/ 'CG' ,/*[molecule]=*/ 'dsDNA' </v>
      </c>
      <c r="BB1567" s="60" t="str">
        <f t="shared" si="164"/>
        <v xml:space="preserve">,/*[change]=*/ 'Create new; assign as type species' ,/*[rank]=*/ 'species' </v>
      </c>
    </row>
    <row r="1568" spans="1:54" x14ac:dyDescent="0.2">
      <c r="A15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8" s="14">
        <v>1559</v>
      </c>
      <c r="D1568" s="16" t="s">
        <v>5219</v>
      </c>
      <c r="E1568" s="14" t="s">
        <v>5874</v>
      </c>
      <c r="F1568" s="16" t="s">
        <v>5546</v>
      </c>
      <c r="G1568" s="24"/>
      <c r="H1568" s="24"/>
      <c r="I1568" s="24"/>
      <c r="J1568" s="24"/>
      <c r="K1568" s="24"/>
      <c r="L1568" s="24"/>
      <c r="M1568" s="24"/>
      <c r="N1568" s="24"/>
      <c r="O1568" s="24"/>
      <c r="P1568" s="24"/>
      <c r="Q1568" s="24"/>
      <c r="R1568" s="24"/>
      <c r="S1568" s="24"/>
      <c r="T1568" s="24"/>
      <c r="U1568" s="24"/>
      <c r="V1568" s="24"/>
      <c r="X1568" s="6"/>
      <c r="Y1568" s="6"/>
      <c r="Z1568" s="6"/>
      <c r="AA1568" s="6"/>
      <c r="AB1568" s="6"/>
      <c r="AC1568" s="6"/>
      <c r="AD1568" s="6"/>
      <c r="AE1568" s="6"/>
      <c r="AF1568" s="6" t="s">
        <v>247</v>
      </c>
      <c r="AG1568" s="6"/>
      <c r="AH1568" s="6" t="s">
        <v>4010</v>
      </c>
      <c r="AI1568" s="6"/>
      <c r="AJ1568" s="6" t="s">
        <v>4295</v>
      </c>
      <c r="AK1568" s="6"/>
      <c r="AL1568" s="6"/>
      <c r="AM1568" s="6"/>
      <c r="AN1568" s="10"/>
      <c r="AO1568" s="10"/>
      <c r="AP1568" s="10"/>
      <c r="AQ1568" s="10"/>
      <c r="AR1568" s="10"/>
      <c r="AS1568" s="10"/>
      <c r="AT1568" s="10" t="s">
        <v>10</v>
      </c>
      <c r="AU1568" s="10" t="s">
        <v>13</v>
      </c>
      <c r="AV1568" s="10"/>
      <c r="AW1568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8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8" s="60" t="str">
        <f t="shared" ca="1" si="161"/>
        <v>/*[filename]=*/ 'ICTV MSL Release 35 2019 Changes.2.col_mapped.SQLinsert.xlsx' ,/*[sort]=*/ '1559'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8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8" s="60" t="str">
        <f t="shared" si="163"/>
        <v>,/*[subclass]=*/NULL,/*[order]=*/ 'Caudovirales' ,/*[suborder]=*/NULL,/*[family]=*/ 'Autographiviridae' ,/*[subfamily]=*/NULL,/*[genus]=*/ 'Lingvirus' ,/*[subgenus]=*/NULL,/*[species]=*/NULL,/*[isType]=*/NULL,/*[exemplarAccessions]=*/NULL,/*[exemplarName]=*/NULL,/*[abbrev]=*/NULL,/*[exemplarIsolate]=*/NULL,/*[isComplete]=*/NULL,/*[molecule]=*/NULL</v>
      </c>
      <c r="BB1568" s="60" t="str">
        <f t="shared" si="164"/>
        <v xml:space="preserve">,/*[change]=*/ 'Create new' ,/*[rank]=*/ 'genus' </v>
      </c>
    </row>
    <row r="1569" spans="1:54" x14ac:dyDescent="0.2">
      <c r="A15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9" s="14">
        <v>1560</v>
      </c>
      <c r="D1569" s="16" t="s">
        <v>5219</v>
      </c>
      <c r="E1569" s="14" t="s">
        <v>5874</v>
      </c>
      <c r="F1569" s="16" t="s">
        <v>5546</v>
      </c>
      <c r="G1569" s="24"/>
      <c r="H1569" s="24"/>
      <c r="I1569" s="24"/>
      <c r="J1569" s="24"/>
      <c r="K1569" s="24"/>
      <c r="L1569" s="24"/>
      <c r="M1569" s="24"/>
      <c r="N1569" s="24"/>
      <c r="O1569" s="24"/>
      <c r="P1569" s="24"/>
      <c r="Q1569" s="24"/>
      <c r="R1569" s="24"/>
      <c r="S1569" s="24"/>
      <c r="T1569" s="24"/>
      <c r="U1569" s="24"/>
      <c r="V1569" s="24"/>
      <c r="X1569" s="6"/>
      <c r="Y1569" s="6"/>
      <c r="Z1569" s="6"/>
      <c r="AA1569" s="6"/>
      <c r="AB1569" s="6"/>
      <c r="AC1569" s="6"/>
      <c r="AD1569" s="6"/>
      <c r="AE1569" s="6"/>
      <c r="AF1569" s="6" t="s">
        <v>247</v>
      </c>
      <c r="AG1569" s="6"/>
      <c r="AH1569" s="6" t="s">
        <v>4010</v>
      </c>
      <c r="AI1569" s="6"/>
      <c r="AJ1569" s="6" t="s">
        <v>4295</v>
      </c>
      <c r="AK1569" s="6"/>
      <c r="AL1569" s="6" t="s">
        <v>4296</v>
      </c>
      <c r="AM1569" s="5">
        <v>1</v>
      </c>
      <c r="AN1569" s="10" t="s">
        <v>4297</v>
      </c>
      <c r="AO1569" s="10" t="s">
        <v>4298</v>
      </c>
      <c r="AP1569" s="10"/>
      <c r="AQ1569" s="10"/>
      <c r="AR1569" s="10" t="s">
        <v>8</v>
      </c>
      <c r="AS1569" s="10" t="s">
        <v>22</v>
      </c>
      <c r="AT1569" s="10" t="s">
        <v>19</v>
      </c>
      <c r="AU1569" s="10" t="s">
        <v>11</v>
      </c>
      <c r="AV1569" s="10"/>
      <c r="AW1569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'Lingvirus' ,/*[subgenus]=*/NULL,/*[species]=*/ 'Prochlorococcus virus PGSP1' ,/*[isType]=*/ '1' ,/*[exemplarAccessions]=*/ 'HQ332140' ,/*[exemplarName]=*/ 'Prochlorococcus phage P-GSP1'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9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9" s="60" t="str">
        <f t="shared" ca="1" si="161"/>
        <v>/*[filename]=*/ 'ICTV MSL Release 35 2019 Changes.2.col_mapped.SQLinsert.xlsx' ,/*[sort]=*/ '1560'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9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9" s="60" t="str">
        <f t="shared" si="163"/>
        <v xml:space="preserve">,/*[subclass]=*/NULL,/*[order]=*/ 'Caudovirales' ,/*[suborder]=*/NULL,/*[family]=*/ 'Autographiviridae' ,/*[subfamily]=*/NULL,/*[genus]=*/ 'Lingvirus' ,/*[subgenus]=*/NULL,/*[species]=*/ 'Prochlorococcus virus PGSP1' ,/*[isType]=*/ '1' ,/*[exemplarAccessions]=*/ 'HQ332140' ,/*[exemplarName]=*/ 'Prochlorococcus phage P-GSP1' ,/*[abbrev]=*/NULL,/*[exemplarIsolate]=*/NULL,/*[isComplete]=*/ 'CG' ,/*[molecule]=*/ 'dsDNA' </v>
      </c>
      <c r="BB1569" s="60" t="str">
        <f t="shared" si="164"/>
        <v xml:space="preserve">,/*[change]=*/ 'Create new; assign as type species' ,/*[rank]=*/ 'species' </v>
      </c>
    </row>
    <row r="1570" spans="1:54" x14ac:dyDescent="0.2">
      <c r="A15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0" s="14">
        <v>1561</v>
      </c>
      <c r="D1570" s="16" t="s">
        <v>5219</v>
      </c>
      <c r="E1570" s="14" t="s">
        <v>5874</v>
      </c>
      <c r="F1570" s="16" t="s">
        <v>5546</v>
      </c>
      <c r="G1570" s="24"/>
      <c r="H1570" s="24"/>
      <c r="I1570" s="24"/>
      <c r="J1570" s="24"/>
      <c r="K1570" s="24"/>
      <c r="L1570" s="24"/>
      <c r="M1570" s="24"/>
      <c r="N1570" s="24"/>
      <c r="O1570" s="24"/>
      <c r="P1570" s="24"/>
      <c r="Q1570" s="24"/>
      <c r="R1570" s="24"/>
      <c r="S1570" s="24"/>
      <c r="T1570" s="24"/>
      <c r="U1570" s="24"/>
      <c r="V1570" s="24"/>
      <c r="X1570" s="6"/>
      <c r="Y1570" s="6"/>
      <c r="Z1570" s="6"/>
      <c r="AA1570" s="6"/>
      <c r="AB1570" s="6"/>
      <c r="AC1570" s="6"/>
      <c r="AD1570" s="6"/>
      <c r="AE1570" s="6"/>
      <c r="AF1570" s="6" t="s">
        <v>247</v>
      </c>
      <c r="AG1570" s="6"/>
      <c r="AH1570" s="6" t="s">
        <v>4010</v>
      </c>
      <c r="AI1570" s="6"/>
      <c r="AJ1570" s="6" t="s">
        <v>4299</v>
      </c>
      <c r="AK1570" s="6"/>
      <c r="AL1570" s="6"/>
      <c r="AM1570" s="6"/>
      <c r="AN1570" s="10"/>
      <c r="AO1570" s="10"/>
      <c r="AP1570" s="10"/>
      <c r="AQ1570" s="10"/>
      <c r="AR1570" s="10"/>
      <c r="AS1570" s="10"/>
      <c r="AT1570" s="10" t="s">
        <v>10</v>
      </c>
      <c r="AU1570" s="10" t="s">
        <v>13</v>
      </c>
      <c r="AV1570" s="10"/>
      <c r="AW1570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0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0" s="60" t="str">
        <f t="shared" ca="1" si="161"/>
        <v>/*[filename]=*/ 'ICTV MSL Release 35 2019 Changes.2.col_mapped.SQLinsert.xlsx' ,/*[sort]=*/ '1561'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0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0" s="60" t="str">
        <f t="shared" si="163"/>
        <v>,/*[subclass]=*/NULL,/*[order]=*/ 'Caudovirales' ,/*[suborder]=*/NULL,/*[family]=*/ 'Autographiviridae' ,/*[subfamily]=*/NULL,/*[genus]=*/ 'Lirvirus' ,/*[subgenus]=*/NULL,/*[species]=*/NULL,/*[isType]=*/NULL,/*[exemplarAccessions]=*/NULL,/*[exemplarName]=*/NULL,/*[abbrev]=*/NULL,/*[exemplarIsolate]=*/NULL,/*[isComplete]=*/NULL,/*[molecule]=*/NULL</v>
      </c>
      <c r="BB1570" s="60" t="str">
        <f t="shared" si="164"/>
        <v xml:space="preserve">,/*[change]=*/ 'Create new' ,/*[rank]=*/ 'genus' </v>
      </c>
    </row>
    <row r="1571" spans="1:54" x14ac:dyDescent="0.2">
      <c r="A15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1" s="14">
        <v>1562</v>
      </c>
      <c r="D1571" s="16" t="s">
        <v>5219</v>
      </c>
      <c r="E1571" s="14" t="s">
        <v>5874</v>
      </c>
      <c r="F1571" s="16" t="s">
        <v>5546</v>
      </c>
      <c r="G1571" s="24"/>
      <c r="H1571" s="24"/>
      <c r="I1571" s="24"/>
      <c r="J1571" s="24"/>
      <c r="K1571" s="24"/>
      <c r="L1571" s="24"/>
      <c r="M1571" s="24"/>
      <c r="N1571" s="24"/>
      <c r="O1571" s="24"/>
      <c r="P1571" s="24"/>
      <c r="Q1571" s="24"/>
      <c r="R1571" s="24"/>
      <c r="S1571" s="24"/>
      <c r="T1571" s="24"/>
      <c r="U1571" s="24"/>
      <c r="V1571" s="24"/>
      <c r="X1571" s="6"/>
      <c r="Y1571" s="6"/>
      <c r="Z1571" s="6"/>
      <c r="AA1571" s="6"/>
      <c r="AB1571" s="6"/>
      <c r="AC1571" s="6"/>
      <c r="AD1571" s="6"/>
      <c r="AE1571" s="6"/>
      <c r="AF1571" s="6" t="s">
        <v>247</v>
      </c>
      <c r="AG1571" s="6"/>
      <c r="AH1571" s="6" t="s">
        <v>4010</v>
      </c>
      <c r="AI1571" s="6"/>
      <c r="AJ1571" s="6" t="s">
        <v>4299</v>
      </c>
      <c r="AK1571" s="6"/>
      <c r="AL1571" s="6" t="s">
        <v>4300</v>
      </c>
      <c r="AM1571" s="5">
        <v>1</v>
      </c>
      <c r="AN1571" s="10" t="s">
        <v>4301</v>
      </c>
      <c r="AO1571" s="10" t="s">
        <v>4302</v>
      </c>
      <c r="AP1571" s="10"/>
      <c r="AQ1571" s="10"/>
      <c r="AR1571" s="10" t="s">
        <v>8</v>
      </c>
      <c r="AS1571" s="10" t="s">
        <v>22</v>
      </c>
      <c r="AT1571" s="10" t="s">
        <v>19</v>
      </c>
      <c r="AU1571" s="10" t="s">
        <v>11</v>
      </c>
      <c r="AV1571" s="10"/>
      <c r="AW1571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'Lirvirus' ,/*[subgenus]=*/NULL,/*[species]=*/ 'Synechococcus virus SCBP3' ,/*[isType]=*/ '1' ,/*[exemplarAccessions]=*/ 'HQ633062' ,/*[exemplarName]=*/ 'Synechococcus phage S-CBP3'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1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1" s="60" t="str">
        <f t="shared" ca="1" si="161"/>
        <v>/*[filename]=*/ 'ICTV MSL Release 35 2019 Changes.2.col_mapped.SQLinsert.xlsx' ,/*[sort]=*/ '1562'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1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1" s="60" t="str">
        <f t="shared" si="163"/>
        <v xml:space="preserve">,/*[subclass]=*/NULL,/*[order]=*/ 'Caudovirales' ,/*[suborder]=*/NULL,/*[family]=*/ 'Autographiviridae' ,/*[subfamily]=*/NULL,/*[genus]=*/ 'Lirvirus' ,/*[subgenus]=*/NULL,/*[species]=*/ 'Synechococcus virus SCBP3' ,/*[isType]=*/ '1' ,/*[exemplarAccessions]=*/ 'HQ633062' ,/*[exemplarName]=*/ 'Synechococcus phage S-CBP3' ,/*[abbrev]=*/NULL,/*[exemplarIsolate]=*/NULL,/*[isComplete]=*/ 'CG' ,/*[molecule]=*/ 'dsDNA' </v>
      </c>
      <c r="BB1571" s="60" t="str">
        <f t="shared" si="164"/>
        <v xml:space="preserve">,/*[change]=*/ 'Create new; assign as type species' ,/*[rank]=*/ 'species' </v>
      </c>
    </row>
    <row r="1572" spans="1:54" x14ac:dyDescent="0.2">
      <c r="A15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2" s="14">
        <v>1563</v>
      </c>
      <c r="D1572" s="16" t="s">
        <v>5219</v>
      </c>
      <c r="E1572" s="14" t="s">
        <v>5874</v>
      </c>
      <c r="F1572" s="16" t="s">
        <v>5546</v>
      </c>
      <c r="G1572" s="24"/>
      <c r="H1572" s="24"/>
      <c r="I1572" s="24"/>
      <c r="J1572" s="24"/>
      <c r="K1572" s="24"/>
      <c r="L1572" s="24"/>
      <c r="M1572" s="24"/>
      <c r="N1572" s="24"/>
      <c r="O1572" s="24"/>
      <c r="P1572" s="24"/>
      <c r="Q1572" s="24"/>
      <c r="R1572" s="24"/>
      <c r="S1572" s="24"/>
      <c r="T1572" s="24"/>
      <c r="U1572" s="24"/>
      <c r="V1572" s="24"/>
      <c r="X1572" s="6"/>
      <c r="Y1572" s="6"/>
      <c r="Z1572" s="6"/>
      <c r="AA1572" s="6"/>
      <c r="AB1572" s="6"/>
      <c r="AC1572" s="6"/>
      <c r="AD1572" s="6"/>
      <c r="AE1572" s="6"/>
      <c r="AF1572" s="6" t="s">
        <v>247</v>
      </c>
      <c r="AG1572" s="6"/>
      <c r="AH1572" s="6" t="s">
        <v>4010</v>
      </c>
      <c r="AI1572" s="6"/>
      <c r="AJ1572" s="6" t="s">
        <v>4303</v>
      </c>
      <c r="AK1572" s="6"/>
      <c r="AL1572" s="6"/>
      <c r="AM1572" s="6"/>
      <c r="AN1572" s="10"/>
      <c r="AO1572" s="10"/>
      <c r="AP1572" s="10"/>
      <c r="AQ1572" s="10"/>
      <c r="AR1572" s="10"/>
      <c r="AS1572" s="10"/>
      <c r="AT1572" s="10" t="s">
        <v>10</v>
      </c>
      <c r="AU1572" s="10" t="s">
        <v>13</v>
      </c>
      <c r="AV1572" s="10"/>
      <c r="AW1572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'Kajamvirus'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2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2" s="60" t="str">
        <f t="shared" ca="1" si="161"/>
        <v>/*[filename]=*/ 'ICTV MSL Release 35 2019 Changes.2.col_mapped.SQLinsert.xlsx' ,/*[sort]=*/ '1563'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2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2" s="60" t="str">
        <f t="shared" si="163"/>
        <v>,/*[subclass]=*/NULL,/*[order]=*/ 'Caudovirales' ,/*[suborder]=*/NULL,/*[family]=*/ 'Autographiviridae' ,/*[subfamily]=*/NULL,/*[genus]=*/ 'Kajamvirus' ,/*[subgenus]=*/NULL,/*[species]=*/NULL,/*[isType]=*/NULL,/*[exemplarAccessions]=*/NULL,/*[exemplarName]=*/NULL,/*[abbrev]=*/NULL,/*[exemplarIsolate]=*/NULL,/*[isComplete]=*/NULL,/*[molecule]=*/NULL</v>
      </c>
      <c r="BB1572" s="60" t="str">
        <f t="shared" si="164"/>
        <v xml:space="preserve">,/*[change]=*/ 'Create new' ,/*[rank]=*/ 'genus' </v>
      </c>
    </row>
    <row r="1573" spans="1:54" x14ac:dyDescent="0.2">
      <c r="A15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3" s="14">
        <v>1564</v>
      </c>
      <c r="D1573" s="16" t="s">
        <v>5219</v>
      </c>
      <c r="E1573" s="14" t="s">
        <v>5874</v>
      </c>
      <c r="F1573" s="16" t="s">
        <v>5546</v>
      </c>
      <c r="G1573" s="24"/>
      <c r="H1573" s="24"/>
      <c r="I1573" s="24"/>
      <c r="J1573" s="24"/>
      <c r="K1573" s="24"/>
      <c r="L1573" s="24"/>
      <c r="M1573" s="24"/>
      <c r="N1573" s="24"/>
      <c r="O1573" s="24"/>
      <c r="P1573" s="24"/>
      <c r="Q1573" s="24"/>
      <c r="R1573" s="24"/>
      <c r="S1573" s="24"/>
      <c r="T1573" s="24"/>
      <c r="U1573" s="24"/>
      <c r="V1573" s="24"/>
      <c r="X1573" s="6"/>
      <c r="Y1573" s="6"/>
      <c r="Z1573" s="6"/>
      <c r="AA1573" s="6"/>
      <c r="AB1573" s="6"/>
      <c r="AC1573" s="6"/>
      <c r="AD1573" s="6"/>
      <c r="AE1573" s="6"/>
      <c r="AF1573" s="6" t="s">
        <v>247</v>
      </c>
      <c r="AG1573" s="6"/>
      <c r="AH1573" s="6" t="s">
        <v>4010</v>
      </c>
      <c r="AI1573" s="6"/>
      <c r="AJ1573" s="6" t="s">
        <v>4303</v>
      </c>
      <c r="AK1573" s="6"/>
      <c r="AL1573" s="6" t="s">
        <v>4304</v>
      </c>
      <c r="AM1573" s="5">
        <v>1</v>
      </c>
      <c r="AN1573" s="10" t="s">
        <v>4305</v>
      </c>
      <c r="AO1573" s="10" t="s">
        <v>4306</v>
      </c>
      <c r="AP1573" s="10"/>
      <c r="AQ1573" s="10"/>
      <c r="AR1573" s="10" t="s">
        <v>8</v>
      </c>
      <c r="AS1573" s="10" t="s">
        <v>22</v>
      </c>
      <c r="AT1573" s="10" t="s">
        <v>19</v>
      </c>
      <c r="AU1573" s="10" t="s">
        <v>11</v>
      </c>
      <c r="AV1573" s="10"/>
      <c r="AW1573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'Kajamvirus' ,/*[subgenus]=*/NULL,/*[species]=*/ 'Synechococcus virus SRIP1' ,/*[isType]=*/ '1' ,/*[exemplarAccessions]=*/ 'HQ317388' ,/*[exemplarName]=*/ 'Synechococcus phage S-RIP1'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3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3" s="60" t="str">
        <f t="shared" ca="1" si="161"/>
        <v>/*[filename]=*/ 'ICTV MSL Release 35 2019 Changes.2.col_mapped.SQLinsert.xlsx' ,/*[sort]=*/ '1564'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3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3" s="60" t="str">
        <f t="shared" si="163"/>
        <v xml:space="preserve">,/*[subclass]=*/NULL,/*[order]=*/ 'Caudovirales' ,/*[suborder]=*/NULL,/*[family]=*/ 'Autographiviridae' ,/*[subfamily]=*/NULL,/*[genus]=*/ 'Kajamvirus' ,/*[subgenus]=*/NULL,/*[species]=*/ 'Synechococcus virus SRIP1' ,/*[isType]=*/ '1' ,/*[exemplarAccessions]=*/ 'HQ317388' ,/*[exemplarName]=*/ 'Synechococcus phage S-RIP1' ,/*[abbrev]=*/NULL,/*[exemplarIsolate]=*/NULL,/*[isComplete]=*/ 'CG' ,/*[molecule]=*/ 'dsDNA' </v>
      </c>
      <c r="BB1573" s="60" t="str">
        <f t="shared" si="164"/>
        <v xml:space="preserve">,/*[change]=*/ 'Create new; assign as type species' ,/*[rank]=*/ 'species' </v>
      </c>
    </row>
    <row r="1574" spans="1:54" x14ac:dyDescent="0.2">
      <c r="A15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4" s="14">
        <v>1565</v>
      </c>
      <c r="D1574" s="16" t="s">
        <v>5219</v>
      </c>
      <c r="E1574" s="14" t="s">
        <v>5874</v>
      </c>
      <c r="F1574" s="16" t="s">
        <v>5546</v>
      </c>
      <c r="G1574" s="24"/>
      <c r="H1574" s="24"/>
      <c r="I1574" s="24"/>
      <c r="J1574" s="24"/>
      <c r="K1574" s="24"/>
      <c r="L1574" s="24"/>
      <c r="M1574" s="24"/>
      <c r="N1574" s="24"/>
      <c r="O1574" s="24"/>
      <c r="P1574" s="24"/>
      <c r="Q1574" s="24"/>
      <c r="R1574" s="24"/>
      <c r="S1574" s="24"/>
      <c r="T1574" s="24"/>
      <c r="U1574" s="24"/>
      <c r="V1574" s="24"/>
      <c r="X1574" s="6"/>
      <c r="Y1574" s="6"/>
      <c r="Z1574" s="6"/>
      <c r="AA1574" s="6"/>
      <c r="AB1574" s="6"/>
      <c r="AC1574" s="6"/>
      <c r="AD1574" s="6"/>
      <c r="AE1574" s="6"/>
      <c r="AF1574" s="6" t="s">
        <v>247</v>
      </c>
      <c r="AG1574" s="6"/>
      <c r="AH1574" s="6" t="s">
        <v>4010</v>
      </c>
      <c r="AI1574" s="6"/>
      <c r="AJ1574" s="6" t="s">
        <v>4307</v>
      </c>
      <c r="AK1574" s="6"/>
      <c r="AL1574" s="6"/>
      <c r="AM1574" s="6"/>
      <c r="AN1574" s="10"/>
      <c r="AO1574" s="10"/>
      <c r="AP1574" s="10"/>
      <c r="AQ1574" s="10"/>
      <c r="AR1574" s="10"/>
      <c r="AS1574" s="10"/>
      <c r="AT1574" s="10" t="s">
        <v>10</v>
      </c>
      <c r="AU1574" s="10" t="s">
        <v>13</v>
      </c>
      <c r="AV1574" s="10"/>
      <c r="AW1574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'Pedosvirus'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4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4" s="60" t="str">
        <f t="shared" ca="1" si="161"/>
        <v>/*[filename]=*/ 'ICTV MSL Release 35 2019 Changes.2.col_mapped.SQLinsert.xlsx' ,/*[sort]=*/ '1565'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4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4" s="60" t="str">
        <f t="shared" si="163"/>
        <v>,/*[subclass]=*/NULL,/*[order]=*/ 'Caudovirales' ,/*[suborder]=*/NULL,/*[family]=*/ 'Autographiviridae' ,/*[subfamily]=*/NULL,/*[genus]=*/ 'Pedosvirus' ,/*[subgenus]=*/NULL,/*[species]=*/NULL,/*[isType]=*/NULL,/*[exemplarAccessions]=*/NULL,/*[exemplarName]=*/NULL,/*[abbrev]=*/NULL,/*[exemplarIsolate]=*/NULL,/*[isComplete]=*/NULL,/*[molecule]=*/NULL</v>
      </c>
      <c r="BB1574" s="60" t="str">
        <f t="shared" si="164"/>
        <v xml:space="preserve">,/*[change]=*/ 'Create new' ,/*[rank]=*/ 'genus' </v>
      </c>
    </row>
    <row r="1575" spans="1:54" x14ac:dyDescent="0.2">
      <c r="A15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5" s="14">
        <v>1566</v>
      </c>
      <c r="D1575" s="16" t="s">
        <v>5219</v>
      </c>
      <c r="E1575" s="14" t="s">
        <v>5874</v>
      </c>
      <c r="F1575" s="16" t="s">
        <v>5546</v>
      </c>
      <c r="G1575" s="24"/>
      <c r="H1575" s="24"/>
      <c r="I1575" s="24"/>
      <c r="J1575" s="24"/>
      <c r="K1575" s="24"/>
      <c r="L1575" s="24"/>
      <c r="M1575" s="24"/>
      <c r="N1575" s="24"/>
      <c r="O1575" s="24"/>
      <c r="P1575" s="24"/>
      <c r="Q1575" s="24"/>
      <c r="R1575" s="24"/>
      <c r="S1575" s="24"/>
      <c r="T1575" s="24"/>
      <c r="U1575" s="24"/>
      <c r="V1575" s="24"/>
      <c r="X1575" s="6"/>
      <c r="Y1575" s="6"/>
      <c r="Z1575" s="6"/>
      <c r="AA1575" s="6"/>
      <c r="AB1575" s="6"/>
      <c r="AC1575" s="6"/>
      <c r="AD1575" s="6"/>
      <c r="AE1575" s="6"/>
      <c r="AF1575" s="6" t="s">
        <v>247</v>
      </c>
      <c r="AG1575" s="6"/>
      <c r="AH1575" s="6" t="s">
        <v>4010</v>
      </c>
      <c r="AI1575" s="6"/>
      <c r="AJ1575" s="6" t="s">
        <v>4307</v>
      </c>
      <c r="AK1575" s="6"/>
      <c r="AL1575" s="6" t="s">
        <v>4308</v>
      </c>
      <c r="AM1575" s="5">
        <v>1</v>
      </c>
      <c r="AN1575" s="10" t="s">
        <v>4309</v>
      </c>
      <c r="AO1575" s="10" t="s">
        <v>4310</v>
      </c>
      <c r="AP1575" s="10"/>
      <c r="AQ1575" s="10"/>
      <c r="AR1575" s="10" t="s">
        <v>8</v>
      </c>
      <c r="AS1575" s="10" t="s">
        <v>22</v>
      </c>
      <c r="AT1575" s="10" t="s">
        <v>19</v>
      </c>
      <c r="AU1575" s="10" t="s">
        <v>11</v>
      </c>
      <c r="AV1575" s="10"/>
      <c r="AW1575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'Pedosvirus' ,/*[subgenus]=*/NULL,/*[species]=*/ 'Pedosvirus S28C3' ,/*[isType]=*/ '1' ,/*[exemplarAccessions]=*/ 'AP013539' ,/*[exemplarName]=*/ 'Uncultured Mediterranean phage uvMED DNA, group G7, isolate: uvMED-CGR-U-MedDCM-OCT-S28-C3'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5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5" s="60" t="str">
        <f t="shared" ca="1" si="161"/>
        <v>/*[filename]=*/ 'ICTV MSL Release 35 2019 Changes.2.col_mapped.SQLinsert.xlsx' ,/*[sort]=*/ '1566'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5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5" s="60" t="str">
        <f t="shared" si="163"/>
        <v xml:space="preserve">,/*[subclass]=*/NULL,/*[order]=*/ 'Caudovirales' ,/*[suborder]=*/NULL,/*[family]=*/ 'Autographiviridae' ,/*[subfamily]=*/NULL,/*[genus]=*/ 'Pedosvirus' ,/*[subgenus]=*/NULL,/*[species]=*/ 'Pedosvirus S28C3' ,/*[isType]=*/ '1' ,/*[exemplarAccessions]=*/ 'AP013539' ,/*[exemplarName]=*/ 'Uncultured Mediterranean phage uvMED DNA, group G7, isolate: uvMED-CGR-U-MedDCM-OCT-S28-C3' ,/*[abbrev]=*/NULL,/*[exemplarIsolate]=*/NULL,/*[isComplete]=*/ 'CG' ,/*[molecule]=*/ 'dsDNA' </v>
      </c>
      <c r="BB1575" s="60" t="str">
        <f t="shared" si="164"/>
        <v xml:space="preserve">,/*[change]=*/ 'Create new; assign as type species' ,/*[rank]=*/ 'species' </v>
      </c>
    </row>
    <row r="1576" spans="1:54" x14ac:dyDescent="0.2">
      <c r="A15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6" s="14">
        <v>1567</v>
      </c>
      <c r="D1576" s="16" t="s">
        <v>5219</v>
      </c>
      <c r="E1576" s="14" t="s">
        <v>5874</v>
      </c>
      <c r="F1576" s="16" t="s">
        <v>5546</v>
      </c>
      <c r="G1576" s="24"/>
      <c r="H1576" s="24"/>
      <c r="I1576" s="24"/>
      <c r="J1576" s="24"/>
      <c r="K1576" s="24"/>
      <c r="L1576" s="24"/>
      <c r="M1576" s="24"/>
      <c r="N1576" s="24"/>
      <c r="O1576" s="24"/>
      <c r="P1576" s="24"/>
      <c r="Q1576" s="24"/>
      <c r="R1576" s="24"/>
      <c r="S1576" s="24"/>
      <c r="T1576" s="24"/>
      <c r="U1576" s="24"/>
      <c r="V1576" s="24"/>
      <c r="X1576" s="6"/>
      <c r="Y1576" s="6"/>
      <c r="Z1576" s="6"/>
      <c r="AA1576" s="6"/>
      <c r="AB1576" s="6"/>
      <c r="AC1576" s="6"/>
      <c r="AD1576" s="6"/>
      <c r="AE1576" s="6"/>
      <c r="AF1576" s="6" t="s">
        <v>247</v>
      </c>
      <c r="AG1576" s="6"/>
      <c r="AH1576" s="6" t="s">
        <v>4010</v>
      </c>
      <c r="AI1576" s="6"/>
      <c r="AJ1576" s="6" t="s">
        <v>4311</v>
      </c>
      <c r="AK1576" s="6"/>
      <c r="AL1576" s="6"/>
      <c r="AM1576" s="6"/>
      <c r="AN1576" s="10"/>
      <c r="AO1576" s="10"/>
      <c r="AP1576" s="10"/>
      <c r="AQ1576" s="10"/>
      <c r="AR1576" s="10"/>
      <c r="AS1576" s="10"/>
      <c r="AT1576" s="10" t="s">
        <v>10</v>
      </c>
      <c r="AU1576" s="10" t="s">
        <v>13</v>
      </c>
      <c r="AV1576" s="10"/>
      <c r="AW1576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'Foussvirus'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6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6" s="60" t="str">
        <f t="shared" ca="1" si="161"/>
        <v>/*[filename]=*/ 'ICTV MSL Release 35 2019 Changes.2.col_mapped.SQLinsert.xlsx' ,/*[sort]=*/ '1567'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6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6" s="60" t="str">
        <f t="shared" si="163"/>
        <v>,/*[subclass]=*/NULL,/*[order]=*/ 'Caudovirales' ,/*[suborder]=*/NULL,/*[family]=*/ 'Autographiviridae' ,/*[subfamily]=*/NULL,/*[genus]=*/ 'Foussvirus' ,/*[subgenus]=*/NULL,/*[species]=*/NULL,/*[isType]=*/NULL,/*[exemplarAccessions]=*/NULL,/*[exemplarName]=*/NULL,/*[abbrev]=*/NULL,/*[exemplarIsolate]=*/NULL,/*[isComplete]=*/NULL,/*[molecule]=*/NULL</v>
      </c>
      <c r="BB1576" s="60" t="str">
        <f t="shared" si="164"/>
        <v xml:space="preserve">,/*[change]=*/ 'Create new' ,/*[rank]=*/ 'genus' </v>
      </c>
    </row>
    <row r="1577" spans="1:54" x14ac:dyDescent="0.2">
      <c r="A15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7" s="14">
        <v>1568</v>
      </c>
      <c r="D1577" s="16" t="s">
        <v>5219</v>
      </c>
      <c r="E1577" s="14" t="s">
        <v>5874</v>
      </c>
      <c r="F1577" s="16" t="s">
        <v>5546</v>
      </c>
      <c r="G1577" s="24"/>
      <c r="H1577" s="24"/>
      <c r="I1577" s="24"/>
      <c r="J1577" s="24"/>
      <c r="K1577" s="24"/>
      <c r="L1577" s="24"/>
      <c r="M1577" s="24"/>
      <c r="N1577" s="24"/>
      <c r="O1577" s="24"/>
      <c r="P1577" s="24"/>
      <c r="Q1577" s="24"/>
      <c r="R1577" s="24"/>
      <c r="S1577" s="24"/>
      <c r="T1577" s="24"/>
      <c r="U1577" s="24"/>
      <c r="V1577" s="24"/>
      <c r="X1577" s="6"/>
      <c r="Y1577" s="6"/>
      <c r="Z1577" s="6"/>
      <c r="AA1577" s="6"/>
      <c r="AB1577" s="6"/>
      <c r="AC1577" s="6"/>
      <c r="AD1577" s="6"/>
      <c r="AE1577" s="6"/>
      <c r="AF1577" s="6" t="s">
        <v>247</v>
      </c>
      <c r="AG1577" s="6"/>
      <c r="AH1577" s="6" t="s">
        <v>4010</v>
      </c>
      <c r="AI1577" s="6"/>
      <c r="AJ1577" s="6" t="s">
        <v>4311</v>
      </c>
      <c r="AK1577" s="6"/>
      <c r="AL1577" s="6" t="s">
        <v>4312</v>
      </c>
      <c r="AM1577" s="5">
        <v>1</v>
      </c>
      <c r="AN1577" s="10" t="s">
        <v>4313</v>
      </c>
      <c r="AO1577" s="10" t="s">
        <v>4314</v>
      </c>
      <c r="AP1577" s="10"/>
      <c r="AQ1577" s="10"/>
      <c r="AR1577" s="10" t="s">
        <v>8</v>
      </c>
      <c r="AS1577" s="10" t="s">
        <v>22</v>
      </c>
      <c r="AT1577" s="10" t="s">
        <v>19</v>
      </c>
      <c r="AU1577" s="10" t="s">
        <v>11</v>
      </c>
      <c r="AV1577" s="10"/>
      <c r="AW1577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'Foussvirus' ,/*[subgenus]=*/NULL,/*[species]=*/ 'Foussvirus S46C10' ,/*[isType]=*/ '1' ,/*[exemplarAccessions]=*/ 'AP013545' ,/*[exemplarName]=*/ 'Uncultured Mediterranean phage uvMED DNA, group G8, isolate: uvMED-CGR-U-MedDCM-OCT-S46-C10'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7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7" s="60" t="str">
        <f t="shared" ca="1" si="161"/>
        <v>/*[filename]=*/ 'ICTV MSL Release 35 2019 Changes.2.col_mapped.SQLinsert.xlsx' ,/*[sort]=*/ '1568'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7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7" s="60" t="str">
        <f t="shared" si="163"/>
        <v xml:space="preserve">,/*[subclass]=*/NULL,/*[order]=*/ 'Caudovirales' ,/*[suborder]=*/NULL,/*[family]=*/ 'Autographiviridae' ,/*[subfamily]=*/NULL,/*[genus]=*/ 'Foussvirus' ,/*[subgenus]=*/NULL,/*[species]=*/ 'Foussvirus S46C10' ,/*[isType]=*/ '1' ,/*[exemplarAccessions]=*/ 'AP013545' ,/*[exemplarName]=*/ 'Uncultured Mediterranean phage uvMED DNA, group G8, isolate: uvMED-CGR-U-MedDCM-OCT-S46-C10' ,/*[abbrev]=*/NULL,/*[exemplarIsolate]=*/NULL,/*[isComplete]=*/ 'CG' ,/*[molecule]=*/ 'dsDNA' </v>
      </c>
      <c r="BB1577" s="60" t="str">
        <f t="shared" si="164"/>
        <v xml:space="preserve">,/*[change]=*/ 'Create new; assign as type species' ,/*[rank]=*/ 'species' </v>
      </c>
    </row>
    <row r="1578" spans="1:54" x14ac:dyDescent="0.2">
      <c r="A15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8" s="14">
        <v>1569</v>
      </c>
      <c r="D1578" s="16" t="s">
        <v>5219</v>
      </c>
      <c r="E1578" s="14" t="s">
        <v>5874</v>
      </c>
      <c r="F1578" s="16" t="s">
        <v>5546</v>
      </c>
      <c r="G1578" s="24"/>
      <c r="H1578" s="24"/>
      <c r="I1578" s="24"/>
      <c r="J1578" s="24"/>
      <c r="K1578" s="24"/>
      <c r="L1578" s="24"/>
      <c r="M1578" s="24"/>
      <c r="N1578" s="24"/>
      <c r="O1578" s="24"/>
      <c r="P1578" s="24"/>
      <c r="Q1578" s="24"/>
      <c r="R1578" s="24"/>
      <c r="S1578" s="24"/>
      <c r="T1578" s="24"/>
      <c r="U1578" s="24"/>
      <c r="V1578" s="24"/>
      <c r="X1578" s="6"/>
      <c r="Y1578" s="6"/>
      <c r="Z1578" s="6"/>
      <c r="AA1578" s="6"/>
      <c r="AB1578" s="6"/>
      <c r="AC1578" s="6"/>
      <c r="AD1578" s="6"/>
      <c r="AE1578" s="6"/>
      <c r="AF1578" s="6" t="s">
        <v>247</v>
      </c>
      <c r="AG1578" s="6"/>
      <c r="AH1578" s="6" t="s">
        <v>4010</v>
      </c>
      <c r="AI1578" s="6"/>
      <c r="AJ1578" s="6" t="s">
        <v>4315</v>
      </c>
      <c r="AK1578" s="6"/>
      <c r="AL1578" s="6"/>
      <c r="AM1578" s="6"/>
      <c r="AN1578" s="10"/>
      <c r="AO1578" s="10"/>
      <c r="AP1578" s="10"/>
      <c r="AQ1578" s="10"/>
      <c r="AR1578" s="10"/>
      <c r="AS1578" s="10"/>
      <c r="AT1578" s="10" t="s">
        <v>10</v>
      </c>
      <c r="AU1578" s="10" t="s">
        <v>13</v>
      </c>
      <c r="AV1578" s="10"/>
      <c r="AW1578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'Sieqvirus'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8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8" s="60" t="str">
        <f t="shared" ca="1" si="161"/>
        <v>/*[filename]=*/ 'ICTV MSL Release 35 2019 Changes.2.col_mapped.SQLinsert.xlsx' ,/*[sort]=*/ '1569'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8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8" s="60" t="str">
        <f t="shared" si="163"/>
        <v>,/*[subclass]=*/NULL,/*[order]=*/ 'Caudovirales' ,/*[suborder]=*/NULL,/*[family]=*/ 'Autographiviridae' ,/*[subfamily]=*/NULL,/*[genus]=*/ 'Sieqvirus' ,/*[subgenus]=*/NULL,/*[species]=*/NULL,/*[isType]=*/NULL,/*[exemplarAccessions]=*/NULL,/*[exemplarName]=*/NULL,/*[abbrev]=*/NULL,/*[exemplarIsolate]=*/NULL,/*[isComplete]=*/NULL,/*[molecule]=*/NULL</v>
      </c>
      <c r="BB1578" s="60" t="str">
        <f t="shared" si="164"/>
        <v xml:space="preserve">,/*[change]=*/ 'Create new' ,/*[rank]=*/ 'genus' </v>
      </c>
    </row>
    <row r="1579" spans="1:54" x14ac:dyDescent="0.2">
      <c r="A15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9" s="14">
        <v>1570</v>
      </c>
      <c r="D1579" s="16" t="s">
        <v>5219</v>
      </c>
      <c r="E1579" s="14" t="s">
        <v>5874</v>
      </c>
      <c r="F1579" s="16" t="s">
        <v>5546</v>
      </c>
      <c r="G1579" s="24"/>
      <c r="H1579" s="24"/>
      <c r="I1579" s="24"/>
      <c r="J1579" s="24"/>
      <c r="K1579" s="24"/>
      <c r="L1579" s="24"/>
      <c r="M1579" s="24"/>
      <c r="N1579" s="24"/>
      <c r="O1579" s="24"/>
      <c r="P1579" s="24"/>
      <c r="Q1579" s="24"/>
      <c r="R1579" s="24"/>
      <c r="S1579" s="24"/>
      <c r="T1579" s="24"/>
      <c r="U1579" s="24"/>
      <c r="V1579" s="24"/>
      <c r="X1579" s="6"/>
      <c r="Y1579" s="6"/>
      <c r="Z1579" s="6"/>
      <c r="AA1579" s="6"/>
      <c r="AB1579" s="6"/>
      <c r="AC1579" s="6"/>
      <c r="AD1579" s="6"/>
      <c r="AE1579" s="6"/>
      <c r="AF1579" s="6" t="s">
        <v>247</v>
      </c>
      <c r="AG1579" s="6"/>
      <c r="AH1579" s="6" t="s">
        <v>4010</v>
      </c>
      <c r="AI1579" s="6"/>
      <c r="AJ1579" s="6" t="s">
        <v>4315</v>
      </c>
      <c r="AK1579" s="6"/>
      <c r="AL1579" s="6" t="s">
        <v>4316</v>
      </c>
      <c r="AM1579" s="5">
        <v>1</v>
      </c>
      <c r="AN1579" s="10" t="s">
        <v>4317</v>
      </c>
      <c r="AO1579" s="10" t="s">
        <v>4318</v>
      </c>
      <c r="AP1579" s="10"/>
      <c r="AQ1579" s="10"/>
      <c r="AR1579" s="10" t="s">
        <v>8</v>
      </c>
      <c r="AS1579" s="10" t="s">
        <v>22</v>
      </c>
      <c r="AT1579" s="10" t="s">
        <v>19</v>
      </c>
      <c r="AU1579" s="10" t="s">
        <v>11</v>
      </c>
      <c r="AV1579" s="10"/>
      <c r="AW1579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'Sieqvirus' ,/*[subgenus]=*/NULL,/*[species]=*/ 'Sieqvirus S42C7' ,/*[isType]=*/ '1' ,/*[exemplarAccessions]=*/ 'AP013541' ,/*[exemplarName]=*/ 'Uncultured Mediterranean phage uvMED DNA, group G8, isolate: uvMED-CGR-C97-MedDCM-OCT-S42-C7'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9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9" s="60" t="str">
        <f t="shared" ca="1" si="161"/>
        <v>/*[filename]=*/ 'ICTV MSL Release 35 2019 Changes.2.col_mapped.SQLinsert.xlsx' ,/*[sort]=*/ '1570'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9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9" s="60" t="str">
        <f t="shared" si="163"/>
        <v xml:space="preserve">,/*[subclass]=*/NULL,/*[order]=*/ 'Caudovirales' ,/*[suborder]=*/NULL,/*[family]=*/ 'Autographiviridae' ,/*[subfamily]=*/NULL,/*[genus]=*/ 'Sieqvirus' ,/*[subgenus]=*/NULL,/*[species]=*/ 'Sieqvirus S42C7' ,/*[isType]=*/ '1' ,/*[exemplarAccessions]=*/ 'AP013541' ,/*[exemplarName]=*/ 'Uncultured Mediterranean phage uvMED DNA, group G8, isolate: uvMED-CGR-C97-MedDCM-OCT-S42-C7' ,/*[abbrev]=*/NULL,/*[exemplarIsolate]=*/NULL,/*[isComplete]=*/ 'CG' ,/*[molecule]=*/ 'dsDNA' </v>
      </c>
      <c r="BB1579" s="60" t="str">
        <f t="shared" si="164"/>
        <v xml:space="preserve">,/*[change]=*/ 'Create new; assign as type species' ,/*[rank]=*/ 'species' </v>
      </c>
    </row>
    <row r="1580" spans="1:54" x14ac:dyDescent="0.2">
      <c r="A15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0" s="14">
        <v>1571</v>
      </c>
      <c r="D1580" s="16" t="s">
        <v>5219</v>
      </c>
      <c r="E1580" s="14" t="s">
        <v>5874</v>
      </c>
      <c r="F1580" s="16" t="s">
        <v>5546</v>
      </c>
      <c r="G1580" s="24"/>
      <c r="H1580" s="24"/>
      <c r="I1580" s="24"/>
      <c r="J1580" s="24"/>
      <c r="K1580" s="24"/>
      <c r="L1580" s="24"/>
      <c r="M1580" s="24"/>
      <c r="N1580" s="24"/>
      <c r="O1580" s="24"/>
      <c r="P1580" s="24"/>
      <c r="Q1580" s="24"/>
      <c r="R1580" s="24"/>
      <c r="S1580" s="24"/>
      <c r="T1580" s="24"/>
      <c r="U1580" s="24"/>
      <c r="V1580" s="24"/>
      <c r="X1580" s="6"/>
      <c r="Y1580" s="6"/>
      <c r="Z1580" s="6"/>
      <c r="AA1580" s="6"/>
      <c r="AB1580" s="6"/>
      <c r="AC1580" s="6"/>
      <c r="AD1580" s="6"/>
      <c r="AE1580" s="6"/>
      <c r="AF1580" s="6" t="s">
        <v>247</v>
      </c>
      <c r="AG1580" s="6"/>
      <c r="AH1580" s="6" t="s">
        <v>4010</v>
      </c>
      <c r="AI1580" s="6" t="s">
        <v>4319</v>
      </c>
      <c r="AJ1580" s="6"/>
      <c r="AK1580" s="6"/>
      <c r="AL1580" s="6"/>
      <c r="AM1580" s="6"/>
      <c r="AN1580" s="10"/>
      <c r="AO1580" s="10"/>
      <c r="AP1580" s="10"/>
      <c r="AQ1580" s="10"/>
      <c r="AR1580" s="10"/>
      <c r="AS1580" s="10"/>
      <c r="AT1580" s="10" t="s">
        <v>10</v>
      </c>
      <c r="AU1580" s="10" t="s">
        <v>33</v>
      </c>
      <c r="AV1580" s="10"/>
      <c r="AW1580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580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0" s="60" t="str">
        <f t="shared" ca="1" si="161"/>
        <v>/*[filename]=*/ 'ICTV MSL Release 35 2019 Changes.2.col_mapped.SQLinsert.xlsx' ,/*[sort]=*/ '1571'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0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0" s="60" t="str">
        <f t="shared" si="163"/>
        <v>,/*[subclass]=*/NULL,/*[order]=*/ 'Caudovirales' ,/*[suborder]=*/NULL,/*[family]=*/ 'Autographiviridae' ,/*[subfamily]=*/ 'Okabevirinae' ,/*[genus]=*/NULL,/*[subgenus]=*/NULL,/*[species]=*/NULL,/*[isType]=*/NULL,/*[exemplarAccessions]=*/NULL,/*[exemplarName]=*/NULL,/*[abbrev]=*/NULL,/*[exemplarIsolate]=*/NULL,/*[isComplete]=*/NULL,/*[molecule]=*/NULL</v>
      </c>
      <c r="BB1580" s="60" t="str">
        <f t="shared" si="164"/>
        <v xml:space="preserve">,/*[change]=*/ 'Create new' ,/*[rank]=*/ 'subfamily' </v>
      </c>
    </row>
    <row r="1581" spans="1:54" x14ac:dyDescent="0.2">
      <c r="A15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1" s="14">
        <v>1572</v>
      </c>
      <c r="D1581" s="16" t="s">
        <v>5219</v>
      </c>
      <c r="E1581" s="14" t="s">
        <v>5874</v>
      </c>
      <c r="F1581" s="16" t="s">
        <v>5546</v>
      </c>
      <c r="G1581" s="24"/>
      <c r="H1581" s="24"/>
      <c r="I1581" s="24"/>
      <c r="J1581" s="24"/>
      <c r="K1581" s="24"/>
      <c r="L1581" s="24"/>
      <c r="M1581" s="24"/>
      <c r="N1581" s="24"/>
      <c r="O1581" s="24"/>
      <c r="P1581" s="24"/>
      <c r="Q1581" s="24"/>
      <c r="R1581" s="24"/>
      <c r="S1581" s="24"/>
      <c r="T1581" s="24"/>
      <c r="U1581" s="24"/>
      <c r="V1581" s="24"/>
      <c r="X1581" s="6"/>
      <c r="Y1581" s="6"/>
      <c r="Z1581" s="6"/>
      <c r="AA1581" s="6"/>
      <c r="AB1581" s="6"/>
      <c r="AC1581" s="6"/>
      <c r="AD1581" s="6"/>
      <c r="AE1581" s="6"/>
      <c r="AF1581" s="6" t="s">
        <v>247</v>
      </c>
      <c r="AG1581" s="6"/>
      <c r="AH1581" s="6" t="s">
        <v>4010</v>
      </c>
      <c r="AI1581" s="6" t="s">
        <v>4319</v>
      </c>
      <c r="AJ1581" s="6" t="s">
        <v>4320</v>
      </c>
      <c r="AK1581" s="6"/>
      <c r="AL1581" s="6"/>
      <c r="AM1581" s="6"/>
      <c r="AN1581" s="10"/>
      <c r="AO1581" s="10"/>
      <c r="AP1581" s="10"/>
      <c r="AQ1581" s="10"/>
      <c r="AR1581" s="10"/>
      <c r="AS1581" s="10"/>
      <c r="AT1581" s="10" t="s">
        <v>10</v>
      </c>
      <c r="AU1581" s="10" t="s">
        <v>13</v>
      </c>
      <c r="AV1581" s="10"/>
      <c r="AW1581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'Risjevirus'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81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1" s="60" t="str">
        <f t="shared" ca="1" si="161"/>
        <v>/*[filename]=*/ 'ICTV MSL Release 35 2019 Changes.2.col_mapped.SQLinsert.xlsx' ,/*[sort]=*/ '1572'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1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1" s="60" t="str">
        <f t="shared" si="163"/>
        <v>,/*[subclass]=*/NULL,/*[order]=*/ 'Caudovirales' ,/*[suborder]=*/NULL,/*[family]=*/ 'Autographiviridae' ,/*[subfamily]=*/ 'Okabevirinae' ,/*[genus]=*/ 'Risjevirus' ,/*[subgenus]=*/NULL,/*[species]=*/NULL,/*[isType]=*/NULL,/*[exemplarAccessions]=*/NULL,/*[exemplarName]=*/NULL,/*[abbrev]=*/NULL,/*[exemplarIsolate]=*/NULL,/*[isComplete]=*/NULL,/*[molecule]=*/NULL</v>
      </c>
      <c r="BB1581" s="60" t="str">
        <f t="shared" si="164"/>
        <v xml:space="preserve">,/*[change]=*/ 'Create new' ,/*[rank]=*/ 'genus' </v>
      </c>
    </row>
    <row r="1582" spans="1:54" x14ac:dyDescent="0.2">
      <c r="A15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2" s="14">
        <v>1573</v>
      </c>
      <c r="D1582" s="16" t="s">
        <v>5219</v>
      </c>
      <c r="E1582" s="14" t="s">
        <v>5874</v>
      </c>
      <c r="F1582" s="16" t="s">
        <v>5546</v>
      </c>
      <c r="G1582" s="24"/>
      <c r="H1582" s="24"/>
      <c r="I1582" s="24"/>
      <c r="J1582" s="24"/>
      <c r="K1582" s="24"/>
      <c r="L1582" s="24"/>
      <c r="M1582" s="24"/>
      <c r="N1582" s="24"/>
      <c r="O1582" s="24"/>
      <c r="P1582" s="24"/>
      <c r="Q1582" s="24"/>
      <c r="R1582" s="24"/>
      <c r="S1582" s="24"/>
      <c r="T1582" s="24"/>
      <c r="U1582" s="24"/>
      <c r="V1582" s="24"/>
      <c r="X1582" s="6"/>
      <c r="Y1582" s="6"/>
      <c r="Z1582" s="6"/>
      <c r="AA1582" s="6"/>
      <c r="AB1582" s="6"/>
      <c r="AC1582" s="6"/>
      <c r="AD1582" s="6"/>
      <c r="AE1582" s="6"/>
      <c r="AF1582" s="6" t="s">
        <v>247</v>
      </c>
      <c r="AG1582" s="6"/>
      <c r="AH1582" s="6" t="s">
        <v>4010</v>
      </c>
      <c r="AI1582" s="6" t="s">
        <v>4319</v>
      </c>
      <c r="AJ1582" s="6" t="s">
        <v>4320</v>
      </c>
      <c r="AK1582" s="6"/>
      <c r="AL1582" s="6" t="s">
        <v>4321</v>
      </c>
      <c r="AM1582" s="5">
        <v>0</v>
      </c>
      <c r="AN1582" s="10" t="s">
        <v>4322</v>
      </c>
      <c r="AO1582" s="10" t="s">
        <v>4323</v>
      </c>
      <c r="AP1582" s="10"/>
      <c r="AQ1582" s="10"/>
      <c r="AR1582" s="10" t="s">
        <v>8</v>
      </c>
      <c r="AS1582" s="10" t="s">
        <v>22</v>
      </c>
      <c r="AT1582" s="10" t="s">
        <v>10</v>
      </c>
      <c r="AU1582" s="10" t="s">
        <v>11</v>
      </c>
      <c r="AV1582" s="10"/>
      <c r="AW1582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'Risjevirus' ,/*[subgenus]=*/NULL,/*[species]=*/ 'Ralstonia virus RSJ5' ,/*[isType]=*/ '0' ,/*[exemplarAccessions]=*/ 'AB983711' ,/*[exemplarName]=*/ 'Ralstonia phage RSJ5'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82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2" s="60" t="str">
        <f t="shared" ca="1" si="161"/>
        <v>/*[filename]=*/ 'ICTV MSL Release 35 2019 Changes.2.col_mapped.SQLinsert.xlsx' ,/*[sort]=*/ '1573'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2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2" s="60" t="str">
        <f t="shared" si="163"/>
        <v xml:space="preserve">,/*[subclass]=*/NULL,/*[order]=*/ 'Caudovirales' ,/*[suborder]=*/NULL,/*[family]=*/ 'Autographiviridae' ,/*[subfamily]=*/ 'Okabevirinae' ,/*[genus]=*/ 'Risjevirus' ,/*[subgenus]=*/NULL,/*[species]=*/ 'Ralstonia virus RSJ5' ,/*[isType]=*/ '0' ,/*[exemplarAccessions]=*/ 'AB983711' ,/*[exemplarName]=*/ 'Ralstonia phage RSJ5' ,/*[abbrev]=*/NULL,/*[exemplarIsolate]=*/NULL,/*[isComplete]=*/ 'CG' ,/*[molecule]=*/ 'dsDNA' </v>
      </c>
      <c r="BB1582" s="60" t="str">
        <f t="shared" si="164"/>
        <v xml:space="preserve">,/*[change]=*/ 'Create new' ,/*[rank]=*/ 'species' </v>
      </c>
    </row>
    <row r="1583" spans="1:54" x14ac:dyDescent="0.2">
      <c r="A15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3" s="14">
        <v>1574</v>
      </c>
      <c r="D1583" s="16" t="s">
        <v>5219</v>
      </c>
      <c r="E1583" s="14" t="s">
        <v>5874</v>
      </c>
      <c r="F1583" s="16" t="s">
        <v>5546</v>
      </c>
      <c r="G1583" s="24"/>
      <c r="H1583" s="24"/>
      <c r="I1583" s="24"/>
      <c r="J1583" s="24"/>
      <c r="K1583" s="24"/>
      <c r="L1583" s="24"/>
      <c r="M1583" s="24"/>
      <c r="N1583" s="24"/>
      <c r="O1583" s="24"/>
      <c r="P1583" s="24"/>
      <c r="Q1583" s="24"/>
      <c r="R1583" s="24"/>
      <c r="S1583" s="24"/>
      <c r="T1583" s="24"/>
      <c r="U1583" s="24"/>
      <c r="V1583" s="24"/>
      <c r="X1583" s="6"/>
      <c r="Y1583" s="6"/>
      <c r="Z1583" s="6"/>
      <c r="AA1583" s="6"/>
      <c r="AB1583" s="6"/>
      <c r="AC1583" s="6"/>
      <c r="AD1583" s="6"/>
      <c r="AE1583" s="6"/>
      <c r="AF1583" s="6" t="s">
        <v>247</v>
      </c>
      <c r="AG1583" s="6"/>
      <c r="AH1583" s="6" t="s">
        <v>4010</v>
      </c>
      <c r="AI1583" s="6" t="s">
        <v>4319</v>
      </c>
      <c r="AJ1583" s="6" t="s">
        <v>4320</v>
      </c>
      <c r="AK1583" s="6"/>
      <c r="AL1583" s="6" t="s">
        <v>4324</v>
      </c>
      <c r="AM1583" s="5">
        <v>1</v>
      </c>
      <c r="AN1583" s="10" t="s">
        <v>4325</v>
      </c>
      <c r="AO1583" s="10" t="s">
        <v>4326</v>
      </c>
      <c r="AP1583" s="10"/>
      <c r="AQ1583" s="10"/>
      <c r="AR1583" s="10" t="s">
        <v>8</v>
      </c>
      <c r="AS1583" s="10" t="s">
        <v>22</v>
      </c>
      <c r="AT1583" s="10" t="s">
        <v>19</v>
      </c>
      <c r="AU1583" s="10" t="s">
        <v>11</v>
      </c>
      <c r="AV1583" s="10"/>
      <c r="AW1583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'Risjevirus' ,/*[subgenus]=*/NULL,/*[species]=*/ 'Ralstonia virus RSJ2' ,/*[isType]=*/ '1' ,/*[exemplarAccessions]=*/ 'AB920995' ,/*[exemplarName]=*/ 'Ralstonia phage RSJ2'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3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3" s="60" t="str">
        <f t="shared" ca="1" si="161"/>
        <v>/*[filename]=*/ 'ICTV MSL Release 35 2019 Changes.2.col_mapped.SQLinsert.xlsx' ,/*[sort]=*/ '1574'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3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3" s="60" t="str">
        <f t="shared" si="163"/>
        <v xml:space="preserve">,/*[subclass]=*/NULL,/*[order]=*/ 'Caudovirales' ,/*[suborder]=*/NULL,/*[family]=*/ 'Autographiviridae' ,/*[subfamily]=*/ 'Okabevirinae' ,/*[genus]=*/ 'Risjevirus' ,/*[subgenus]=*/NULL,/*[species]=*/ 'Ralstonia virus RSJ2' ,/*[isType]=*/ '1' ,/*[exemplarAccessions]=*/ 'AB920995' ,/*[exemplarName]=*/ 'Ralstonia phage RSJ2' ,/*[abbrev]=*/NULL,/*[exemplarIsolate]=*/NULL,/*[isComplete]=*/ 'CG' ,/*[molecule]=*/ 'dsDNA' </v>
      </c>
      <c r="BB1583" s="60" t="str">
        <f t="shared" si="164"/>
        <v xml:space="preserve">,/*[change]=*/ 'Create new; assign as type species' ,/*[rank]=*/ 'species' </v>
      </c>
    </row>
    <row r="1584" spans="1:54" x14ac:dyDescent="0.2">
      <c r="A15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4" s="14">
        <v>1575</v>
      </c>
      <c r="D1584" s="16" t="s">
        <v>5219</v>
      </c>
      <c r="E1584" s="14" t="s">
        <v>5874</v>
      </c>
      <c r="F1584" s="16" t="s">
        <v>5546</v>
      </c>
      <c r="G1584" s="24"/>
      <c r="H1584" s="24"/>
      <c r="I1584" s="24"/>
      <c r="J1584" s="24"/>
      <c r="K1584" s="24"/>
      <c r="L1584" s="24"/>
      <c r="M1584" s="24"/>
      <c r="N1584" s="24"/>
      <c r="O1584" s="24"/>
      <c r="P1584" s="24"/>
      <c r="Q1584" s="24"/>
      <c r="R1584" s="24"/>
      <c r="S1584" s="24"/>
      <c r="T1584" s="24"/>
      <c r="U1584" s="24"/>
      <c r="V1584" s="24"/>
      <c r="X1584" s="6"/>
      <c r="Y1584" s="6"/>
      <c r="Z1584" s="6"/>
      <c r="AA1584" s="6"/>
      <c r="AB1584" s="6"/>
      <c r="AC1584" s="6"/>
      <c r="AD1584" s="6"/>
      <c r="AE1584" s="6"/>
      <c r="AF1584" s="6" t="s">
        <v>247</v>
      </c>
      <c r="AG1584" s="6"/>
      <c r="AH1584" s="6" t="s">
        <v>4010</v>
      </c>
      <c r="AI1584" s="6" t="s">
        <v>4319</v>
      </c>
      <c r="AJ1584" s="6" t="s">
        <v>4327</v>
      </c>
      <c r="AK1584" s="6"/>
      <c r="AL1584" s="6"/>
      <c r="AM1584" s="6"/>
      <c r="AN1584" s="10"/>
      <c r="AO1584" s="10"/>
      <c r="AP1584" s="10"/>
      <c r="AQ1584" s="10"/>
      <c r="AR1584" s="10"/>
      <c r="AS1584" s="10"/>
      <c r="AT1584" s="10" t="s">
        <v>10</v>
      </c>
      <c r="AU1584" s="10" t="s">
        <v>13</v>
      </c>
      <c r="AV1584" s="10"/>
      <c r="AW1584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'Higashivirus'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84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4" s="60" t="str">
        <f t="shared" ca="1" si="161"/>
        <v>/*[filename]=*/ 'ICTV MSL Release 35 2019 Changes.2.col_mapped.SQLinsert.xlsx' ,/*[sort]=*/ '1575'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4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4" s="60" t="str">
        <f t="shared" si="163"/>
        <v>,/*[subclass]=*/NULL,/*[order]=*/ 'Caudovirales' ,/*[suborder]=*/NULL,/*[family]=*/ 'Autographiviridae' ,/*[subfamily]=*/ 'Okabevirinae' ,/*[genus]=*/ 'Higashivirus' ,/*[subgenus]=*/NULL,/*[species]=*/NULL,/*[isType]=*/NULL,/*[exemplarAccessions]=*/NULL,/*[exemplarName]=*/NULL,/*[abbrev]=*/NULL,/*[exemplarIsolate]=*/NULL,/*[isComplete]=*/NULL,/*[molecule]=*/NULL</v>
      </c>
      <c r="BB1584" s="60" t="str">
        <f t="shared" si="164"/>
        <v xml:space="preserve">,/*[change]=*/ 'Create new' ,/*[rank]=*/ 'genus' </v>
      </c>
    </row>
    <row r="1585" spans="1:54" x14ac:dyDescent="0.2">
      <c r="A15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5" s="14">
        <v>1576</v>
      </c>
      <c r="D1585" s="16" t="s">
        <v>5219</v>
      </c>
      <c r="E1585" s="14" t="s">
        <v>5874</v>
      </c>
      <c r="F1585" s="16" t="s">
        <v>5546</v>
      </c>
      <c r="G1585" s="24"/>
      <c r="H1585" s="24"/>
      <c r="I1585" s="24"/>
      <c r="J1585" s="24"/>
      <c r="K1585" s="24"/>
      <c r="L1585" s="24"/>
      <c r="M1585" s="24"/>
      <c r="N1585" s="24"/>
      <c r="O1585" s="24"/>
      <c r="P1585" s="24"/>
      <c r="Q1585" s="24"/>
      <c r="R1585" s="24"/>
      <c r="S1585" s="24"/>
      <c r="T1585" s="24"/>
      <c r="U1585" s="24"/>
      <c r="V1585" s="24"/>
      <c r="X1585" s="6"/>
      <c r="Y1585" s="6"/>
      <c r="Z1585" s="6"/>
      <c r="AA1585" s="6"/>
      <c r="AB1585" s="6"/>
      <c r="AC1585" s="6"/>
      <c r="AD1585" s="6"/>
      <c r="AE1585" s="6"/>
      <c r="AF1585" s="6" t="s">
        <v>247</v>
      </c>
      <c r="AG1585" s="6"/>
      <c r="AH1585" s="6" t="s">
        <v>4010</v>
      </c>
      <c r="AI1585" s="6" t="s">
        <v>4319</v>
      </c>
      <c r="AJ1585" s="6" t="s">
        <v>4327</v>
      </c>
      <c r="AK1585" s="6"/>
      <c r="AL1585" s="6" t="s">
        <v>4328</v>
      </c>
      <c r="AM1585" s="5">
        <v>1</v>
      </c>
      <c r="AN1585" s="10" t="s">
        <v>4329</v>
      </c>
      <c r="AO1585" s="10" t="s">
        <v>4330</v>
      </c>
      <c r="AP1585" s="10"/>
      <c r="AQ1585" s="10"/>
      <c r="AR1585" s="10" t="s">
        <v>8</v>
      </c>
      <c r="AS1585" s="10" t="s">
        <v>22</v>
      </c>
      <c r="AT1585" s="10" t="s">
        <v>19</v>
      </c>
      <c r="AU1585" s="10" t="s">
        <v>11</v>
      </c>
      <c r="AV1585" s="10"/>
      <c r="AW1585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'Higashivirus' ,/*[subgenus]=*/NULL,/*[species]=*/ 'Ralstonia virus RSB1' ,/*[isType]=*/ '1' ,/*[exemplarAccessions]=*/ 'AB451219' ,/*[exemplarName]=*/ 'Ralstonia phage RSB1'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5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5" s="60" t="str">
        <f t="shared" ca="1" si="161"/>
        <v>/*[filename]=*/ 'ICTV MSL Release 35 2019 Changes.2.col_mapped.SQLinsert.xlsx' ,/*[sort]=*/ '1576'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5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5" s="60" t="str">
        <f t="shared" si="163"/>
        <v xml:space="preserve">,/*[subclass]=*/NULL,/*[order]=*/ 'Caudovirales' ,/*[suborder]=*/NULL,/*[family]=*/ 'Autographiviridae' ,/*[subfamily]=*/ 'Okabevirinae' ,/*[genus]=*/ 'Higashivirus' ,/*[subgenus]=*/NULL,/*[species]=*/ 'Ralstonia virus RSB1' ,/*[isType]=*/ '1' ,/*[exemplarAccessions]=*/ 'AB451219' ,/*[exemplarName]=*/ 'Ralstonia phage RSB1' ,/*[abbrev]=*/NULL,/*[exemplarIsolate]=*/NULL,/*[isComplete]=*/ 'CG' ,/*[molecule]=*/ 'dsDNA' </v>
      </c>
      <c r="BB1585" s="60" t="str">
        <f t="shared" si="164"/>
        <v xml:space="preserve">,/*[change]=*/ 'Create new; assign as type species' ,/*[rank]=*/ 'species' </v>
      </c>
    </row>
    <row r="1586" spans="1:54" x14ac:dyDescent="0.2">
      <c r="A15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6" s="14">
        <v>1577</v>
      </c>
      <c r="D1586" s="16" t="s">
        <v>5219</v>
      </c>
      <c r="E1586" s="14" t="s">
        <v>5874</v>
      </c>
      <c r="F1586" s="16" t="s">
        <v>5546</v>
      </c>
      <c r="G1586" s="24"/>
      <c r="H1586" s="24"/>
      <c r="I1586" s="24"/>
      <c r="J1586" s="24"/>
      <c r="K1586" s="24"/>
      <c r="L1586" s="24"/>
      <c r="M1586" s="24"/>
      <c r="N1586" s="24"/>
      <c r="O1586" s="24"/>
      <c r="P1586" s="24"/>
      <c r="Q1586" s="24"/>
      <c r="R1586" s="24"/>
      <c r="S1586" s="24"/>
      <c r="T1586" s="24"/>
      <c r="U1586" s="24"/>
      <c r="V1586" s="24"/>
      <c r="X1586" s="6"/>
      <c r="Y1586" s="6"/>
      <c r="Z1586" s="6"/>
      <c r="AA1586" s="6"/>
      <c r="AB1586" s="6"/>
      <c r="AC1586" s="6"/>
      <c r="AD1586" s="6"/>
      <c r="AE1586" s="6"/>
      <c r="AF1586" s="6" t="s">
        <v>247</v>
      </c>
      <c r="AG1586" s="6"/>
      <c r="AH1586" s="6" t="s">
        <v>4010</v>
      </c>
      <c r="AI1586" s="6" t="s">
        <v>4319</v>
      </c>
      <c r="AJ1586" s="6" t="s">
        <v>4327</v>
      </c>
      <c r="AK1586" s="6"/>
      <c r="AL1586" s="6" t="s">
        <v>4331</v>
      </c>
      <c r="AM1586" s="5">
        <v>0</v>
      </c>
      <c r="AN1586" s="10" t="s">
        <v>4332</v>
      </c>
      <c r="AO1586" s="10" t="s">
        <v>4333</v>
      </c>
      <c r="AP1586" s="10"/>
      <c r="AQ1586" s="10"/>
      <c r="AR1586" s="10" t="s">
        <v>8</v>
      </c>
      <c r="AS1586" s="10" t="s">
        <v>22</v>
      </c>
      <c r="AT1586" s="10" t="s">
        <v>10</v>
      </c>
      <c r="AU1586" s="10" t="s">
        <v>11</v>
      </c>
      <c r="AV1586" s="10"/>
      <c r="AW1586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'Higashivirus' ,/*[subgenus]=*/NULL,/*[species]=*/ 'Ralstonia virus RsoP1IDN' ,/*[isType]=*/ '0' ,/*[exemplarAccessions]=*/ 'MG652450' ,/*[exemplarName]=*/ 'Ralstonia phage RsoP1IDN'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86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6" s="60" t="str">
        <f t="shared" ca="1" si="161"/>
        <v>/*[filename]=*/ 'ICTV MSL Release 35 2019 Changes.2.col_mapped.SQLinsert.xlsx' ,/*[sort]=*/ '1577'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6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6" s="60" t="str">
        <f t="shared" si="163"/>
        <v xml:space="preserve">,/*[subclass]=*/NULL,/*[order]=*/ 'Caudovirales' ,/*[suborder]=*/NULL,/*[family]=*/ 'Autographiviridae' ,/*[subfamily]=*/ 'Okabevirinae' ,/*[genus]=*/ 'Higashivirus' ,/*[subgenus]=*/NULL,/*[species]=*/ 'Ralstonia virus RsoP1IDN' ,/*[isType]=*/ '0' ,/*[exemplarAccessions]=*/ 'MG652450' ,/*[exemplarName]=*/ 'Ralstonia phage RsoP1IDN' ,/*[abbrev]=*/NULL,/*[exemplarIsolate]=*/NULL,/*[isComplete]=*/ 'CG' ,/*[molecule]=*/ 'dsDNA' </v>
      </c>
      <c r="BB1586" s="60" t="str">
        <f t="shared" si="164"/>
        <v xml:space="preserve">,/*[change]=*/ 'Create new' ,/*[rank]=*/ 'species' </v>
      </c>
    </row>
    <row r="1587" spans="1:54" x14ac:dyDescent="0.2">
      <c r="A15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7" s="14">
        <v>1578</v>
      </c>
      <c r="D1587" s="16" t="s">
        <v>5219</v>
      </c>
      <c r="E1587" s="14" t="s">
        <v>5874</v>
      </c>
      <c r="F1587" s="16" t="s">
        <v>5546</v>
      </c>
      <c r="G1587" s="24"/>
      <c r="H1587" s="24"/>
      <c r="I1587" s="24"/>
      <c r="J1587" s="24"/>
      <c r="K1587" s="24"/>
      <c r="L1587" s="24"/>
      <c r="M1587" s="24"/>
      <c r="N1587" s="24"/>
      <c r="O1587" s="24"/>
      <c r="P1587" s="24"/>
      <c r="Q1587" s="24"/>
      <c r="R1587" s="24"/>
      <c r="S1587" s="24"/>
      <c r="T1587" s="24"/>
      <c r="U1587" s="24"/>
      <c r="V1587" s="24"/>
      <c r="X1587" s="6"/>
      <c r="Y1587" s="6"/>
      <c r="Z1587" s="6"/>
      <c r="AA1587" s="6"/>
      <c r="AB1587" s="6"/>
      <c r="AC1587" s="6"/>
      <c r="AD1587" s="6"/>
      <c r="AE1587" s="6"/>
      <c r="AF1587" s="6" t="s">
        <v>247</v>
      </c>
      <c r="AG1587" s="6"/>
      <c r="AH1587" s="6" t="s">
        <v>4010</v>
      </c>
      <c r="AI1587" s="6" t="s">
        <v>4319</v>
      </c>
      <c r="AJ1587" s="6" t="s">
        <v>4334</v>
      </c>
      <c r="AK1587" s="6"/>
      <c r="AL1587" s="6"/>
      <c r="AM1587" s="6"/>
      <c r="AN1587" s="10"/>
      <c r="AO1587" s="10"/>
      <c r="AP1587" s="10"/>
      <c r="AQ1587" s="10"/>
      <c r="AR1587" s="10"/>
      <c r="AS1587" s="10"/>
      <c r="AT1587" s="10" t="s">
        <v>10</v>
      </c>
      <c r="AU1587" s="10" t="s">
        <v>13</v>
      </c>
      <c r="AV1587" s="10"/>
      <c r="AW1587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'Ampunavirus'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87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7" s="60" t="str">
        <f t="shared" ca="1" si="161"/>
        <v>/*[filename]=*/ 'ICTV MSL Release 35 2019 Changes.2.col_mapped.SQLinsert.xlsx' ,/*[sort]=*/ '1578'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7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7" s="60" t="str">
        <f t="shared" si="163"/>
        <v>,/*[subclass]=*/NULL,/*[order]=*/ 'Caudovirales' ,/*[suborder]=*/NULL,/*[family]=*/ 'Autographiviridae' ,/*[subfamily]=*/ 'Okabevirinae' ,/*[genus]=*/ 'Ampunavirus' ,/*[subgenus]=*/NULL,/*[species]=*/NULL,/*[isType]=*/NULL,/*[exemplarAccessions]=*/NULL,/*[exemplarName]=*/NULL,/*[abbrev]=*/NULL,/*[exemplarIsolate]=*/NULL,/*[isComplete]=*/NULL,/*[molecule]=*/NULL</v>
      </c>
      <c r="BB1587" s="60" t="str">
        <f t="shared" si="164"/>
        <v xml:space="preserve">,/*[change]=*/ 'Create new' ,/*[rank]=*/ 'genus' </v>
      </c>
    </row>
    <row r="1588" spans="1:54" x14ac:dyDescent="0.2">
      <c r="A15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8" s="14">
        <v>1579</v>
      </c>
      <c r="D1588" s="16" t="s">
        <v>5219</v>
      </c>
      <c r="E1588" s="14" t="s">
        <v>5874</v>
      </c>
      <c r="F1588" s="16" t="s">
        <v>5546</v>
      </c>
      <c r="G1588" s="24"/>
      <c r="H1588" s="24"/>
      <c r="I1588" s="24"/>
      <c r="J1588" s="24"/>
      <c r="K1588" s="24"/>
      <c r="L1588" s="24"/>
      <c r="M1588" s="24"/>
      <c r="N1588" s="24"/>
      <c r="O1588" s="24"/>
      <c r="P1588" s="24"/>
      <c r="Q1588" s="24"/>
      <c r="R1588" s="24"/>
      <c r="S1588" s="24"/>
      <c r="T1588" s="24"/>
      <c r="U1588" s="24"/>
      <c r="V1588" s="24"/>
      <c r="X1588" s="6"/>
      <c r="Y1588" s="6"/>
      <c r="Z1588" s="6"/>
      <c r="AA1588" s="6"/>
      <c r="AB1588" s="6"/>
      <c r="AC1588" s="6"/>
      <c r="AD1588" s="6"/>
      <c r="AE1588" s="6"/>
      <c r="AF1588" s="6" t="s">
        <v>247</v>
      </c>
      <c r="AG1588" s="6"/>
      <c r="AH1588" s="6" t="s">
        <v>4010</v>
      </c>
      <c r="AI1588" s="6" t="s">
        <v>4319</v>
      </c>
      <c r="AJ1588" s="6" t="s">
        <v>4334</v>
      </c>
      <c r="AK1588" s="6"/>
      <c r="AL1588" s="6" t="s">
        <v>4335</v>
      </c>
      <c r="AM1588" s="5">
        <v>1</v>
      </c>
      <c r="AN1588" s="10" t="s">
        <v>4336</v>
      </c>
      <c r="AO1588" s="10" t="s">
        <v>4337</v>
      </c>
      <c r="AP1588" s="10"/>
      <c r="AQ1588" s="10"/>
      <c r="AR1588" s="10" t="s">
        <v>8</v>
      </c>
      <c r="AS1588" s="10" t="s">
        <v>22</v>
      </c>
      <c r="AT1588" s="10" t="s">
        <v>19</v>
      </c>
      <c r="AU1588" s="10" t="s">
        <v>11</v>
      </c>
      <c r="AV1588" s="10"/>
      <c r="AW1588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'Ampunavirus' ,/*[subgenus]=*/NULL,/*[species]=*/ 'Burkholderia virus BpAMP1' ,/*[isType]=*/ '1' ,/*[exemplarAccessions]=*/ 'HG793132' ,/*[exemplarName]=*/ 'Burkholderia phage Bp-AMP1'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8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8" s="60" t="str">
        <f t="shared" ca="1" si="161"/>
        <v>/*[filename]=*/ 'ICTV MSL Release 35 2019 Changes.2.col_mapped.SQLinsert.xlsx' ,/*[sort]=*/ '1579'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8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8" s="60" t="str">
        <f t="shared" si="163"/>
        <v xml:space="preserve">,/*[subclass]=*/NULL,/*[order]=*/ 'Caudovirales' ,/*[suborder]=*/NULL,/*[family]=*/ 'Autographiviridae' ,/*[subfamily]=*/ 'Okabevirinae' ,/*[genus]=*/ 'Ampunavirus' ,/*[subgenus]=*/NULL,/*[species]=*/ 'Burkholderia virus BpAMP1' ,/*[isType]=*/ '1' ,/*[exemplarAccessions]=*/ 'HG793132' ,/*[exemplarName]=*/ 'Burkholderia phage Bp-AMP1' ,/*[abbrev]=*/NULL,/*[exemplarIsolate]=*/NULL,/*[isComplete]=*/ 'CG' ,/*[molecule]=*/ 'dsDNA' </v>
      </c>
      <c r="BB1588" s="60" t="str">
        <f t="shared" si="164"/>
        <v xml:space="preserve">,/*[change]=*/ 'Create new; assign as type species' ,/*[rank]=*/ 'species' </v>
      </c>
    </row>
    <row r="1589" spans="1:54" x14ac:dyDescent="0.2">
      <c r="A15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9" s="14">
        <v>1580</v>
      </c>
      <c r="D1589" s="16" t="s">
        <v>5219</v>
      </c>
      <c r="E1589" s="14" t="s">
        <v>5874</v>
      </c>
      <c r="F1589" s="16" t="s">
        <v>5546</v>
      </c>
      <c r="G1589" s="24"/>
      <c r="H1589" s="24"/>
      <c r="I1589" s="24"/>
      <c r="J1589" s="24"/>
      <c r="K1589" s="24"/>
      <c r="L1589" s="24"/>
      <c r="M1589" s="24"/>
      <c r="N1589" s="24"/>
      <c r="O1589" s="24"/>
      <c r="P1589" s="24"/>
      <c r="Q1589" s="24"/>
      <c r="R1589" s="24"/>
      <c r="S1589" s="24"/>
      <c r="T1589" s="24"/>
      <c r="U1589" s="24"/>
      <c r="V1589" s="24"/>
      <c r="X1589" s="6"/>
      <c r="Y1589" s="6"/>
      <c r="Z1589" s="6"/>
      <c r="AA1589" s="6"/>
      <c r="AB1589" s="6"/>
      <c r="AC1589" s="6"/>
      <c r="AD1589" s="6"/>
      <c r="AE1589" s="6"/>
      <c r="AF1589" s="6" t="s">
        <v>247</v>
      </c>
      <c r="AG1589" s="6"/>
      <c r="AH1589" s="6" t="s">
        <v>4010</v>
      </c>
      <c r="AI1589" s="6" t="s">
        <v>4319</v>
      </c>
      <c r="AJ1589" s="6" t="s">
        <v>4334</v>
      </c>
      <c r="AK1589" s="6"/>
      <c r="AL1589" s="6" t="s">
        <v>4338</v>
      </c>
      <c r="AM1589" s="5">
        <v>0</v>
      </c>
      <c r="AN1589" s="10" t="s">
        <v>4339</v>
      </c>
      <c r="AO1589" s="10" t="s">
        <v>4340</v>
      </c>
      <c r="AP1589" s="10"/>
      <c r="AQ1589" s="10"/>
      <c r="AR1589" s="10" t="s">
        <v>8</v>
      </c>
      <c r="AS1589" s="10" t="s">
        <v>22</v>
      </c>
      <c r="AT1589" s="10" t="s">
        <v>10</v>
      </c>
      <c r="AU1589" s="10" t="s">
        <v>11</v>
      </c>
      <c r="AV1589" s="10"/>
      <c r="AW1589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'Ampunavirus' ,/*[subgenus]=*/NULL,/*[species]=*/ 'Ralstonia virus RSPI1' ,/*[isType]=*/ '0' ,/*[exemplarAccessions]=*/ 'KY464836' ,/*[exemplarName]=*/ 'Ralstonia phage RS-PI-1'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89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9" s="60" t="str">
        <f t="shared" ca="1" si="161"/>
        <v>/*[filename]=*/ 'ICTV MSL Release 35 2019 Changes.2.col_mapped.SQLinsert.xlsx' ,/*[sort]=*/ '1580'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9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9" s="60" t="str">
        <f t="shared" si="163"/>
        <v xml:space="preserve">,/*[subclass]=*/NULL,/*[order]=*/ 'Caudovirales' ,/*[suborder]=*/NULL,/*[family]=*/ 'Autographiviridae' ,/*[subfamily]=*/ 'Okabevirinae' ,/*[genus]=*/ 'Ampunavirus' ,/*[subgenus]=*/NULL,/*[species]=*/ 'Ralstonia virus RSPI1' ,/*[isType]=*/ '0' ,/*[exemplarAccessions]=*/ 'KY464836' ,/*[exemplarName]=*/ 'Ralstonia phage RS-PI-1' ,/*[abbrev]=*/NULL,/*[exemplarIsolate]=*/NULL,/*[isComplete]=*/ 'CG' ,/*[molecule]=*/ 'dsDNA' </v>
      </c>
      <c r="BB1589" s="60" t="str">
        <f t="shared" si="164"/>
        <v xml:space="preserve">,/*[change]=*/ 'Create new' ,/*[rank]=*/ 'species' </v>
      </c>
    </row>
    <row r="1590" spans="1:54" x14ac:dyDescent="0.2">
      <c r="A15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0" s="14">
        <v>1581</v>
      </c>
      <c r="D1590" s="16" t="s">
        <v>5219</v>
      </c>
      <c r="E1590" s="14" t="s">
        <v>5874</v>
      </c>
      <c r="F1590" s="16" t="s">
        <v>5546</v>
      </c>
      <c r="G1590" s="24"/>
      <c r="H1590" s="24"/>
      <c r="I1590" s="24"/>
      <c r="J1590" s="24"/>
      <c r="K1590" s="24"/>
      <c r="L1590" s="24"/>
      <c r="M1590" s="24"/>
      <c r="N1590" s="24"/>
      <c r="O1590" s="24"/>
      <c r="P1590" s="24"/>
      <c r="Q1590" s="24"/>
      <c r="R1590" s="24"/>
      <c r="S1590" s="24"/>
      <c r="T1590" s="24"/>
      <c r="U1590" s="24"/>
      <c r="V1590" s="24"/>
      <c r="X1590" s="6"/>
      <c r="Y1590" s="6"/>
      <c r="Z1590" s="6"/>
      <c r="AA1590" s="6"/>
      <c r="AB1590" s="6"/>
      <c r="AC1590" s="6"/>
      <c r="AD1590" s="6"/>
      <c r="AE1590" s="6"/>
      <c r="AF1590" s="6" t="s">
        <v>247</v>
      </c>
      <c r="AG1590" s="6"/>
      <c r="AH1590" s="6" t="s">
        <v>4010</v>
      </c>
      <c r="AI1590" s="6" t="s">
        <v>4319</v>
      </c>
      <c r="AJ1590" s="6" t="s">
        <v>4341</v>
      </c>
      <c r="AK1590" s="6"/>
      <c r="AL1590" s="6"/>
      <c r="AM1590" s="6"/>
      <c r="AN1590" s="10"/>
      <c r="AO1590" s="10"/>
      <c r="AP1590" s="10"/>
      <c r="AQ1590" s="10"/>
      <c r="AR1590" s="10"/>
      <c r="AS1590" s="10"/>
      <c r="AT1590" s="10" t="s">
        <v>10</v>
      </c>
      <c r="AU1590" s="10" t="s">
        <v>13</v>
      </c>
      <c r="AV1590" s="10"/>
      <c r="AW1590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'Sukuvirus'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90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0" s="60" t="str">
        <f t="shared" ca="1" si="161"/>
        <v>/*[filename]=*/ 'ICTV MSL Release 35 2019 Changes.2.col_mapped.SQLinsert.xlsx' ,/*[sort]=*/ '1581'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0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0" s="60" t="str">
        <f t="shared" si="163"/>
        <v>,/*[subclass]=*/NULL,/*[order]=*/ 'Caudovirales' ,/*[suborder]=*/NULL,/*[family]=*/ 'Autographiviridae' ,/*[subfamily]=*/ 'Okabevirinae' ,/*[genus]=*/ 'Sukuvirus' ,/*[subgenus]=*/NULL,/*[species]=*/NULL,/*[isType]=*/NULL,/*[exemplarAccessions]=*/NULL,/*[exemplarName]=*/NULL,/*[abbrev]=*/NULL,/*[exemplarIsolate]=*/NULL,/*[isComplete]=*/NULL,/*[molecule]=*/NULL</v>
      </c>
      <c r="BB1590" s="60" t="str">
        <f t="shared" si="164"/>
        <v xml:space="preserve">,/*[change]=*/ 'Create new' ,/*[rank]=*/ 'genus' </v>
      </c>
    </row>
    <row r="1591" spans="1:54" x14ac:dyDescent="0.2">
      <c r="A15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1" s="14">
        <v>1582</v>
      </c>
      <c r="D1591" s="16" t="s">
        <v>5219</v>
      </c>
      <c r="E1591" s="14" t="s">
        <v>5874</v>
      </c>
      <c r="F1591" s="16" t="s">
        <v>5546</v>
      </c>
      <c r="G1591" s="24"/>
      <c r="H1591" s="24"/>
      <c r="I1591" s="24"/>
      <c r="J1591" s="24"/>
      <c r="K1591" s="24"/>
      <c r="L1591" s="24"/>
      <c r="M1591" s="24"/>
      <c r="N1591" s="24"/>
      <c r="O1591" s="24"/>
      <c r="P1591" s="24"/>
      <c r="Q1591" s="24"/>
      <c r="R1591" s="24"/>
      <c r="S1591" s="24"/>
      <c r="T1591" s="24"/>
      <c r="U1591" s="24"/>
      <c r="V1591" s="24"/>
      <c r="X1591" s="6"/>
      <c r="Y1591" s="6"/>
      <c r="Z1591" s="6"/>
      <c r="AA1591" s="6"/>
      <c r="AB1591" s="6"/>
      <c r="AC1591" s="6"/>
      <c r="AD1591" s="6"/>
      <c r="AE1591" s="6"/>
      <c r="AF1591" s="6" t="s">
        <v>247</v>
      </c>
      <c r="AG1591" s="6"/>
      <c r="AH1591" s="6" t="s">
        <v>4010</v>
      </c>
      <c r="AI1591" s="6" t="s">
        <v>4319</v>
      </c>
      <c r="AJ1591" s="6" t="s">
        <v>4341</v>
      </c>
      <c r="AK1591" s="6"/>
      <c r="AL1591" s="6" t="s">
        <v>4342</v>
      </c>
      <c r="AM1591" s="5">
        <v>1</v>
      </c>
      <c r="AN1591" s="10" t="s">
        <v>4343</v>
      </c>
      <c r="AO1591" s="10" t="s">
        <v>4344</v>
      </c>
      <c r="AP1591" s="10"/>
      <c r="AQ1591" s="10"/>
      <c r="AR1591" s="10"/>
      <c r="AS1591" s="10" t="s">
        <v>22</v>
      </c>
      <c r="AT1591" s="10" t="s">
        <v>19</v>
      </c>
      <c r="AU1591" s="10" t="s">
        <v>11</v>
      </c>
      <c r="AV1591" s="10"/>
      <c r="AW1591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'Sukuvirus' ,/*[subgenus]=*/NULL,/*[species]=*/ 'Ralstonia virus RSPII1' ,/*[isType]=*/ '1' ,/*[exemplarAccessions]=*/ 'KY316062' ,/*[exemplarName]=*/ 'Ralstonia phage RS-PII-1' ,/*[abbrev]=*/NULL,/*[exemplarIsolate]=*/NULL,/*[isComplete]=*/NULL,/*[molecule]=*/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91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1" s="60" t="str">
        <f t="shared" ca="1" si="161"/>
        <v>/*[filename]=*/ 'ICTV MSL Release 35 2019 Changes.2.col_mapped.SQLinsert.xlsx' ,/*[sort]=*/ '1582'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1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1" s="60" t="str">
        <f t="shared" si="163"/>
        <v xml:space="preserve">,/*[subclass]=*/NULL,/*[order]=*/ 'Caudovirales' ,/*[suborder]=*/NULL,/*[family]=*/ 'Autographiviridae' ,/*[subfamily]=*/ 'Okabevirinae' ,/*[genus]=*/ 'Sukuvirus' ,/*[subgenus]=*/NULL,/*[species]=*/ 'Ralstonia virus RSPII1' ,/*[isType]=*/ '1' ,/*[exemplarAccessions]=*/ 'KY316062' ,/*[exemplarName]=*/ 'Ralstonia phage RS-PII-1' ,/*[abbrev]=*/NULL,/*[exemplarIsolate]=*/NULL,/*[isComplete]=*/NULL,/*[molecule]=*/ 'dsDNA' </v>
      </c>
      <c r="BB1591" s="60" t="str">
        <f t="shared" si="164"/>
        <v xml:space="preserve">,/*[change]=*/ 'Create new; assign as type species' ,/*[rank]=*/ 'species' </v>
      </c>
    </row>
    <row r="1592" spans="1:54" x14ac:dyDescent="0.2">
      <c r="A15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2" s="14">
        <v>1583</v>
      </c>
      <c r="D1592" s="16" t="s">
        <v>5219</v>
      </c>
      <c r="E1592" s="14" t="s">
        <v>5874</v>
      </c>
      <c r="F1592" s="16" t="s">
        <v>5546</v>
      </c>
      <c r="G1592" s="24"/>
      <c r="H1592" s="24"/>
      <c r="I1592" s="24"/>
      <c r="J1592" s="24"/>
      <c r="K1592" s="24"/>
      <c r="L1592" s="24"/>
      <c r="M1592" s="24"/>
      <c r="N1592" s="24"/>
      <c r="O1592" s="24"/>
      <c r="P1592" s="24"/>
      <c r="Q1592" s="24"/>
      <c r="R1592" s="24"/>
      <c r="S1592" s="24"/>
      <c r="T1592" s="24"/>
      <c r="U1592" s="24"/>
      <c r="V1592" s="24"/>
      <c r="X1592" s="6"/>
      <c r="Y1592" s="6"/>
      <c r="Z1592" s="6"/>
      <c r="AA1592" s="6"/>
      <c r="AB1592" s="6"/>
      <c r="AC1592" s="6"/>
      <c r="AD1592" s="6"/>
      <c r="AE1592" s="6"/>
      <c r="AF1592" s="6" t="s">
        <v>247</v>
      </c>
      <c r="AG1592" s="6"/>
      <c r="AH1592" s="6" t="s">
        <v>4010</v>
      </c>
      <c r="AI1592" s="6" t="s">
        <v>4319</v>
      </c>
      <c r="AJ1592" s="6" t="s">
        <v>4345</v>
      </c>
      <c r="AK1592" s="6"/>
      <c r="AL1592" s="6"/>
      <c r="AM1592" s="6"/>
      <c r="AN1592" s="10"/>
      <c r="AO1592" s="10"/>
      <c r="AP1592" s="10"/>
      <c r="AQ1592" s="10"/>
      <c r="AR1592" s="10"/>
      <c r="AS1592" s="10"/>
      <c r="AT1592" s="10" t="s">
        <v>10</v>
      </c>
      <c r="AU1592" s="10" t="s">
        <v>13</v>
      </c>
      <c r="AV1592" s="10"/>
      <c r="AW1592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'Mguuvirus'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92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2" s="60" t="str">
        <f t="shared" ca="1" si="161"/>
        <v>/*[filename]=*/ 'ICTV MSL Release 35 2019 Changes.2.col_mapped.SQLinsert.xlsx' ,/*[sort]=*/ '1583'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2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2" s="60" t="str">
        <f t="shared" si="163"/>
        <v>,/*[subclass]=*/NULL,/*[order]=*/ 'Caudovirales' ,/*[suborder]=*/NULL,/*[family]=*/ 'Autographiviridae' ,/*[subfamily]=*/ 'Okabevirinae' ,/*[genus]=*/ 'Mguuvirus' ,/*[subgenus]=*/NULL,/*[species]=*/NULL,/*[isType]=*/NULL,/*[exemplarAccessions]=*/NULL,/*[exemplarName]=*/NULL,/*[abbrev]=*/NULL,/*[exemplarIsolate]=*/NULL,/*[isComplete]=*/NULL,/*[molecule]=*/NULL</v>
      </c>
      <c r="BB1592" s="60" t="str">
        <f t="shared" si="164"/>
        <v xml:space="preserve">,/*[change]=*/ 'Create new' ,/*[rank]=*/ 'genus' </v>
      </c>
    </row>
    <row r="1593" spans="1:54" x14ac:dyDescent="0.2">
      <c r="A15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3" s="14">
        <v>1584</v>
      </c>
      <c r="D1593" s="16" t="s">
        <v>5219</v>
      </c>
      <c r="E1593" s="14" t="s">
        <v>5874</v>
      </c>
      <c r="F1593" s="16" t="s">
        <v>5546</v>
      </c>
      <c r="G1593" s="24"/>
      <c r="H1593" s="24"/>
      <c r="I1593" s="24"/>
      <c r="J1593" s="24"/>
      <c r="K1593" s="24"/>
      <c r="L1593" s="24"/>
      <c r="M1593" s="24"/>
      <c r="N1593" s="24"/>
      <c r="O1593" s="24"/>
      <c r="P1593" s="24"/>
      <c r="Q1593" s="24"/>
      <c r="R1593" s="24"/>
      <c r="S1593" s="24"/>
      <c r="T1593" s="24"/>
      <c r="U1593" s="24"/>
      <c r="V1593" s="24"/>
      <c r="X1593" s="6"/>
      <c r="Y1593" s="6"/>
      <c r="Z1593" s="6"/>
      <c r="AA1593" s="6"/>
      <c r="AB1593" s="6"/>
      <c r="AC1593" s="6"/>
      <c r="AD1593" s="6"/>
      <c r="AE1593" s="6"/>
      <c r="AF1593" s="6" t="s">
        <v>247</v>
      </c>
      <c r="AG1593" s="6"/>
      <c r="AH1593" s="6" t="s">
        <v>4010</v>
      </c>
      <c r="AI1593" s="6" t="s">
        <v>4319</v>
      </c>
      <c r="AJ1593" s="6" t="s">
        <v>4345</v>
      </c>
      <c r="AK1593" s="6"/>
      <c r="AL1593" s="6" t="s">
        <v>4346</v>
      </c>
      <c r="AM1593" s="5">
        <v>1</v>
      </c>
      <c r="AN1593" s="10" t="s">
        <v>4347</v>
      </c>
      <c r="AO1593" s="10" t="s">
        <v>4348</v>
      </c>
      <c r="AP1593" s="10"/>
      <c r="AQ1593" s="10"/>
      <c r="AR1593" s="10"/>
      <c r="AS1593" s="10" t="s">
        <v>22</v>
      </c>
      <c r="AT1593" s="10" t="s">
        <v>19</v>
      </c>
      <c r="AU1593" s="10" t="s">
        <v>11</v>
      </c>
      <c r="AV1593" s="10"/>
      <c r="AW1593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'Mguuvirus' ,/*[subgenus]=*/NULL,/*[species]=*/ 'Burkholderia virus JG068' ,/*[isType]=*/ '1' ,/*[exemplarAccessions]=*/ 'KC853746' ,/*[exemplarName]=*/ 'Burkholderia phage JG068' ,/*[abbrev]=*/NULL,/*[exemplarIsolate]=*/NULL,/*[isComplete]=*/NULL,/*[molecule]=*/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93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3" s="60" t="str">
        <f t="shared" ca="1" si="161"/>
        <v>/*[filename]=*/ 'ICTV MSL Release 35 2019 Changes.2.col_mapped.SQLinsert.xlsx' ,/*[sort]=*/ '1584'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3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3" s="60" t="str">
        <f t="shared" si="163"/>
        <v xml:space="preserve">,/*[subclass]=*/NULL,/*[order]=*/ 'Caudovirales' ,/*[suborder]=*/NULL,/*[family]=*/ 'Autographiviridae' ,/*[subfamily]=*/ 'Okabevirinae' ,/*[genus]=*/ 'Mguuvirus' ,/*[subgenus]=*/NULL,/*[species]=*/ 'Burkholderia virus JG068' ,/*[isType]=*/ '1' ,/*[exemplarAccessions]=*/ 'KC853746' ,/*[exemplarName]=*/ 'Burkholderia phage JG068' ,/*[abbrev]=*/NULL,/*[exemplarIsolate]=*/NULL,/*[isComplete]=*/NULL,/*[molecule]=*/ 'dsDNA' </v>
      </c>
      <c r="BB1593" s="60" t="str">
        <f t="shared" si="164"/>
        <v xml:space="preserve">,/*[change]=*/ 'Create new; assign as type species' ,/*[rank]=*/ 'species' </v>
      </c>
    </row>
    <row r="1594" spans="1:54" x14ac:dyDescent="0.2">
      <c r="A15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4" s="14">
        <v>1585</v>
      </c>
      <c r="D1594" s="16" t="s">
        <v>5219</v>
      </c>
      <c r="E1594" s="14" t="s">
        <v>5874</v>
      </c>
      <c r="F1594" s="16" t="s">
        <v>5546</v>
      </c>
      <c r="G1594" s="24"/>
      <c r="H1594" s="24"/>
      <c r="I1594" s="24"/>
      <c r="J1594" s="24"/>
      <c r="K1594" s="24"/>
      <c r="L1594" s="24"/>
      <c r="M1594" s="24"/>
      <c r="N1594" s="24"/>
      <c r="O1594" s="24"/>
      <c r="P1594" s="24"/>
      <c r="Q1594" s="24"/>
      <c r="R1594" s="24"/>
      <c r="S1594" s="24"/>
      <c r="T1594" s="24"/>
      <c r="U1594" s="24"/>
      <c r="V1594" s="24"/>
      <c r="X1594" s="6"/>
      <c r="Y1594" s="6"/>
      <c r="Z1594" s="6"/>
      <c r="AA1594" s="6"/>
      <c r="AB1594" s="6"/>
      <c r="AC1594" s="6"/>
      <c r="AD1594" s="6"/>
      <c r="AE1594" s="6"/>
      <c r="AF1594" s="6" t="s">
        <v>247</v>
      </c>
      <c r="AG1594" s="6"/>
      <c r="AH1594" s="6" t="s">
        <v>4010</v>
      </c>
      <c r="AI1594" s="6" t="s">
        <v>4349</v>
      </c>
      <c r="AJ1594" s="6"/>
      <c r="AK1594" s="6"/>
      <c r="AL1594" s="6"/>
      <c r="AM1594" s="6"/>
      <c r="AN1594" s="10"/>
      <c r="AO1594" s="10"/>
      <c r="AP1594" s="10"/>
      <c r="AQ1594" s="10"/>
      <c r="AR1594" s="10"/>
      <c r="AS1594" s="10"/>
      <c r="AT1594" s="10" t="s">
        <v>10</v>
      </c>
      <c r="AU1594" s="10" t="s">
        <v>33</v>
      </c>
      <c r="AV1594" s="10"/>
      <c r="AW1594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594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4" s="60" t="str">
        <f t="shared" ca="1" si="161"/>
        <v>/*[filename]=*/ 'ICTV MSL Release 35 2019 Changes.2.col_mapped.SQLinsert.xlsx' ,/*[sort]=*/ '1585'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4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4" s="60" t="str">
        <f t="shared" si="163"/>
        <v>,/*[subclass]=*/NULL,/*[order]=*/ 'Caudovirales' ,/*[suborder]=*/NULL,/*[family]=*/ 'Autographiviridae' ,/*[subfamily]=*/ 'Studiervirinae' ,/*[genus]=*/NULL,/*[subgenus]=*/NULL,/*[species]=*/NULL,/*[isType]=*/NULL,/*[exemplarAccessions]=*/NULL,/*[exemplarName]=*/NULL,/*[abbrev]=*/NULL,/*[exemplarIsolate]=*/NULL,/*[isComplete]=*/NULL,/*[molecule]=*/NULL</v>
      </c>
      <c r="BB1594" s="60" t="str">
        <f t="shared" si="164"/>
        <v xml:space="preserve">,/*[change]=*/ 'Create new' ,/*[rank]=*/ 'subfamily' </v>
      </c>
    </row>
    <row r="1595" spans="1:54" x14ac:dyDescent="0.2">
      <c r="A15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5" s="14">
        <v>1586</v>
      </c>
      <c r="D1595" s="16" t="s">
        <v>5219</v>
      </c>
      <c r="E1595" s="14" t="s">
        <v>5874</v>
      </c>
      <c r="F1595" s="16" t="s">
        <v>5546</v>
      </c>
      <c r="G1595" s="24"/>
      <c r="H1595" s="24"/>
      <c r="I1595" s="24"/>
      <c r="J1595" s="24"/>
      <c r="K1595" s="24"/>
      <c r="L1595" s="24"/>
      <c r="M1595" s="24"/>
      <c r="N1595" s="24"/>
      <c r="O1595" s="24"/>
      <c r="P1595" s="24"/>
      <c r="Q1595" s="24"/>
      <c r="R1595" s="24"/>
      <c r="S1595" s="24"/>
      <c r="T1595" s="24"/>
      <c r="U1595" s="24"/>
      <c r="V1595" s="24"/>
      <c r="X1595" s="6"/>
      <c r="Y1595" s="6"/>
      <c r="Z1595" s="6"/>
      <c r="AA1595" s="6"/>
      <c r="AB1595" s="6"/>
      <c r="AC1595" s="6"/>
      <c r="AD1595" s="6"/>
      <c r="AE1595" s="6"/>
      <c r="AF1595" s="6" t="s">
        <v>247</v>
      </c>
      <c r="AG1595" s="6"/>
      <c r="AH1595" s="6" t="s">
        <v>4010</v>
      </c>
      <c r="AI1595" s="6" t="s">
        <v>4349</v>
      </c>
      <c r="AJ1595" s="6" t="s">
        <v>4350</v>
      </c>
      <c r="AK1595" s="6"/>
      <c r="AL1595" s="6"/>
      <c r="AM1595" s="6"/>
      <c r="AN1595" s="10"/>
      <c r="AO1595" s="10"/>
      <c r="AP1595" s="10"/>
      <c r="AQ1595" s="10"/>
      <c r="AR1595" s="10"/>
      <c r="AS1595" s="10"/>
      <c r="AT1595" s="10" t="s">
        <v>10</v>
      </c>
      <c r="AU1595" s="10" t="s">
        <v>13</v>
      </c>
      <c r="AV1595" s="10"/>
      <c r="AW1595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95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5" s="60" t="str">
        <f t="shared" ca="1" si="161"/>
        <v>/*[filename]=*/ 'ICTV MSL Release 35 2019 Changes.2.col_mapped.SQLinsert.xlsx' ,/*[sort]=*/ '1586'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5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5" s="60" t="str">
        <f t="shared" si="163"/>
        <v>,/*[subclass]=*/NULL,/*[order]=*/ 'Caudovirales' ,/*[suborder]=*/NULL,/*[family]=*/ 'Autographiviridae' ,/*[subfamily]=*/ 'Studiervirinae' ,/*[genus]=*/ 'Ghunavirus' ,/*[subgenus]=*/NULL,/*[species]=*/NULL,/*[isType]=*/NULL,/*[exemplarAccessions]=*/NULL,/*[exemplarName]=*/NULL,/*[abbrev]=*/NULL,/*[exemplarIsolate]=*/NULL,/*[isComplete]=*/NULL,/*[molecule]=*/NULL</v>
      </c>
      <c r="BB1595" s="60" t="str">
        <f t="shared" si="164"/>
        <v xml:space="preserve">,/*[change]=*/ 'Create new' ,/*[rank]=*/ 'genus' </v>
      </c>
    </row>
    <row r="1596" spans="1:54" x14ac:dyDescent="0.2">
      <c r="A15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6" s="14">
        <v>1587</v>
      </c>
      <c r="D1596" s="16" t="s">
        <v>5219</v>
      </c>
      <c r="E1596" s="14" t="s">
        <v>5874</v>
      </c>
      <c r="F1596" s="16" t="s">
        <v>5546</v>
      </c>
      <c r="G1596" s="24"/>
      <c r="H1596" s="24"/>
      <c r="I1596" s="24"/>
      <c r="J1596" s="24"/>
      <c r="K1596" s="24"/>
      <c r="L1596" s="24"/>
      <c r="M1596" s="24"/>
      <c r="N1596" s="24"/>
      <c r="O1596" s="24" t="s">
        <v>247</v>
      </c>
      <c r="P1596" s="24"/>
      <c r="Q1596" s="24" t="s">
        <v>2597</v>
      </c>
      <c r="R1596" s="24" t="s">
        <v>4113</v>
      </c>
      <c r="S1596" s="24" t="s">
        <v>4351</v>
      </c>
      <c r="T1596" s="24"/>
      <c r="U1596" s="24" t="s">
        <v>4352</v>
      </c>
      <c r="V1596" s="24"/>
      <c r="X1596" s="6"/>
      <c r="Y1596" s="6"/>
      <c r="Z1596" s="6"/>
      <c r="AA1596" s="6"/>
      <c r="AB1596" s="6"/>
      <c r="AC1596" s="6"/>
      <c r="AD1596" s="6"/>
      <c r="AE1596" s="6"/>
      <c r="AF1596" s="6" t="s">
        <v>247</v>
      </c>
      <c r="AG1596" s="6"/>
      <c r="AH1596" s="6" t="s">
        <v>4010</v>
      </c>
      <c r="AI1596" s="6" t="s">
        <v>4349</v>
      </c>
      <c r="AJ1596" s="6" t="s">
        <v>4350</v>
      </c>
      <c r="AK1596" s="6"/>
      <c r="AL1596" s="6" t="s">
        <v>4352</v>
      </c>
      <c r="AM1596" s="5">
        <v>1</v>
      </c>
      <c r="AN1596" s="10" t="s">
        <v>4353</v>
      </c>
      <c r="AO1596" s="10" t="s">
        <v>4354</v>
      </c>
      <c r="AP1596" s="10"/>
      <c r="AQ1596" s="10"/>
      <c r="AR1596" s="10" t="s">
        <v>8</v>
      </c>
      <c r="AS1596" s="10" t="s">
        <v>22</v>
      </c>
      <c r="AT1596" s="10" t="s">
        <v>5246</v>
      </c>
      <c r="AU1596" s="10" t="s">
        <v>11</v>
      </c>
      <c r="AV1596" s="10"/>
      <c r="AW1596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'Teseptimavirus' ,/*[srcSubgenus]=*/NULL,/*[srcSpecies]=*/ 'Pseudomonas virus gh1'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gh1' ,/*[isType]=*/ '1' ,/*[exemplarAccessions]=*/ 'AF493143' ,/*[exemplarName]=*/ 'Pseudomonas phage gh-1'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596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6" s="60" t="str">
        <f t="shared" ca="1" si="161"/>
        <v xml:space="preserve">/*[filename]=*/ 'ICTV MSL Release 35 2019 Changes.2.col_mapped.SQLinsert.xlsx' ,/*[sort]=*/ '1587'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96" s="60" t="str">
        <f t="shared" si="162"/>
        <v>,/*[srcSubOrder]=*/NULL,/*[srcFamily]=*/ 'Podoviridae' ,/*[srcSubFamily]=*/ 'Autographivirinae' ,/*[srcGenus]=*/ 'Teseptimavirus' ,/*[srcSubgenus]=*/NULL,/*[srcSpecies]=*/ 'Pseudomonas virus gh1' ,/*[srcIstype]=*/NULL,/*[empty1]=*/NULL,/*[realm]=*/NULL,/*[subrealm]=*/NULL,/*[kingdom]=*/NULL,/*[subkingdom]=*/NULL,/*[phylum]=*/NULL,/*[Subphylum]=*/NULL,/*[class]=*/NULL</v>
      </c>
      <c r="BA1596" s="60" t="str">
        <f t="shared" si="163"/>
        <v xml:space="preserve">,/*[subclass]=*/NULL,/*[order]=*/ 'Caudovirales' ,/*[suborder]=*/NULL,/*[family]=*/ 'Autographiviridae' ,/*[subfamily]=*/ 'Studiervirinae' ,/*[genus]=*/ 'Ghunavirus' ,/*[subgenus]=*/NULL,/*[species]=*/ 'Pseudomonas virus gh1' ,/*[isType]=*/ '1' ,/*[exemplarAccessions]=*/ 'AF493143' ,/*[exemplarName]=*/ 'Pseudomonas phage gh-1' ,/*[abbrev]=*/NULL,/*[exemplarIsolate]=*/NULL,/*[isComplete]=*/ 'CG' ,/*[molecule]=*/ 'dsDNA' </v>
      </c>
      <c r="BB1596" s="60" t="str">
        <f t="shared" si="164"/>
        <v xml:space="preserve">,/*[change]=*/ 'Move; assign as type species' ,/*[rank]=*/ 'species' </v>
      </c>
    </row>
    <row r="1597" spans="1:54" x14ac:dyDescent="0.2">
      <c r="A15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7" s="14">
        <v>1588</v>
      </c>
      <c r="D1597" s="16" t="s">
        <v>5219</v>
      </c>
      <c r="E1597" s="14" t="s">
        <v>5874</v>
      </c>
      <c r="F1597" s="16" t="s">
        <v>5546</v>
      </c>
      <c r="G1597" s="24"/>
      <c r="H1597" s="24"/>
      <c r="I1597" s="24"/>
      <c r="J1597" s="24"/>
      <c r="K1597" s="24"/>
      <c r="L1597" s="24"/>
      <c r="M1597" s="24"/>
      <c r="N1597" s="24"/>
      <c r="O1597" s="24"/>
      <c r="P1597" s="24"/>
      <c r="Q1597" s="24"/>
      <c r="R1597" s="24"/>
      <c r="S1597" s="24"/>
      <c r="T1597" s="24"/>
      <c r="U1597" s="24"/>
      <c r="V1597" s="24"/>
      <c r="X1597" s="6"/>
      <c r="Y1597" s="6"/>
      <c r="Z1597" s="6"/>
      <c r="AA1597" s="6"/>
      <c r="AB1597" s="6"/>
      <c r="AC1597" s="6"/>
      <c r="AD1597" s="6"/>
      <c r="AE1597" s="6"/>
      <c r="AF1597" s="6" t="s">
        <v>247</v>
      </c>
      <c r="AG1597" s="6"/>
      <c r="AH1597" s="6" t="s">
        <v>4010</v>
      </c>
      <c r="AI1597" s="6" t="s">
        <v>4349</v>
      </c>
      <c r="AJ1597" s="6" t="s">
        <v>4350</v>
      </c>
      <c r="AK1597" s="6"/>
      <c r="AL1597" s="6" t="s">
        <v>4355</v>
      </c>
      <c r="AM1597" s="5">
        <v>0</v>
      </c>
      <c r="AN1597" s="10" t="s">
        <v>4356</v>
      </c>
      <c r="AO1597" s="10" t="s">
        <v>4357</v>
      </c>
      <c r="AP1597" s="10"/>
      <c r="AQ1597" s="10"/>
      <c r="AR1597" s="10" t="s">
        <v>8</v>
      </c>
      <c r="AS1597" s="10" t="s">
        <v>22</v>
      </c>
      <c r="AT1597" s="10" t="s">
        <v>10</v>
      </c>
      <c r="AU1597" s="10" t="s">
        <v>11</v>
      </c>
      <c r="AV1597" s="10"/>
      <c r="AW1597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PhiPSA2' ,/*[isType]=*/ '0' ,/*[exemplarAccessions]=*/ 'KJ507099' ,/*[exemplarName]=*/ 'Pseudomonas phage phiPSA2'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97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7" s="60" t="str">
        <f t="shared" ca="1" si="161"/>
        <v>/*[filename]=*/ 'ICTV MSL Release 35 2019 Changes.2.col_mapped.SQLinsert.xlsx' ,/*[sort]=*/ '1588'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7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7" s="60" t="str">
        <f t="shared" si="163"/>
        <v xml:space="preserve">,/*[subclass]=*/NULL,/*[order]=*/ 'Caudovirales' ,/*[suborder]=*/NULL,/*[family]=*/ 'Autographiviridae' ,/*[subfamily]=*/ 'Studiervirinae' ,/*[genus]=*/ 'Ghunavirus' ,/*[subgenus]=*/NULL,/*[species]=*/ 'Pseudomonas virus PhiPSA2' ,/*[isType]=*/ '0' ,/*[exemplarAccessions]=*/ 'KJ507099' ,/*[exemplarName]=*/ 'Pseudomonas phage phiPSA2' ,/*[abbrev]=*/NULL,/*[exemplarIsolate]=*/NULL,/*[isComplete]=*/ 'CG' ,/*[molecule]=*/ 'dsDNA' </v>
      </c>
      <c r="BB1597" s="60" t="str">
        <f t="shared" si="164"/>
        <v xml:space="preserve">,/*[change]=*/ 'Create new' ,/*[rank]=*/ 'species' </v>
      </c>
    </row>
    <row r="1598" spans="1:54" x14ac:dyDescent="0.2">
      <c r="A15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8" s="14">
        <v>1589</v>
      </c>
      <c r="D1598" s="16" t="s">
        <v>5219</v>
      </c>
      <c r="E1598" s="14" t="s">
        <v>5874</v>
      </c>
      <c r="F1598" s="16" t="s">
        <v>5546</v>
      </c>
      <c r="G1598" s="24"/>
      <c r="H1598" s="24"/>
      <c r="I1598" s="24"/>
      <c r="J1598" s="24"/>
      <c r="K1598" s="24"/>
      <c r="L1598" s="24"/>
      <c r="M1598" s="24"/>
      <c r="N1598" s="24"/>
      <c r="O1598" s="24"/>
      <c r="P1598" s="24"/>
      <c r="Q1598" s="24"/>
      <c r="R1598" s="24"/>
      <c r="S1598" s="24"/>
      <c r="T1598" s="24"/>
      <c r="U1598" s="24"/>
      <c r="V1598" s="24"/>
      <c r="X1598" s="6"/>
      <c r="Y1598" s="6"/>
      <c r="Z1598" s="6"/>
      <c r="AA1598" s="6"/>
      <c r="AB1598" s="6"/>
      <c r="AC1598" s="6"/>
      <c r="AD1598" s="6"/>
      <c r="AE1598" s="6"/>
      <c r="AF1598" s="6" t="s">
        <v>247</v>
      </c>
      <c r="AG1598" s="6"/>
      <c r="AH1598" s="6" t="s">
        <v>4010</v>
      </c>
      <c r="AI1598" s="6" t="s">
        <v>4349</v>
      </c>
      <c r="AJ1598" s="6" t="s">
        <v>4350</v>
      </c>
      <c r="AK1598" s="6"/>
      <c r="AL1598" s="6" t="s">
        <v>4358</v>
      </c>
      <c r="AM1598" s="5">
        <v>0</v>
      </c>
      <c r="AN1598" s="10" t="s">
        <v>4359</v>
      </c>
      <c r="AO1598" s="10" t="s">
        <v>4360</v>
      </c>
      <c r="AP1598" s="10"/>
      <c r="AQ1598" s="10"/>
      <c r="AR1598" s="10" t="s">
        <v>8</v>
      </c>
      <c r="AS1598" s="10" t="s">
        <v>22</v>
      </c>
      <c r="AT1598" s="10" t="s">
        <v>10</v>
      </c>
      <c r="AU1598" s="10" t="s">
        <v>11</v>
      </c>
      <c r="AV1598" s="10"/>
      <c r="AW1598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PhiPsa17' ,/*[isType]=*/ '0' ,/*[exemplarAccessions]=*/ 'KR091952' ,/*[exemplarName]=*/ 'Pseudomonas phage phiPsa17'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98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8" s="60" t="str">
        <f t="shared" ca="1" si="161"/>
        <v>/*[filename]=*/ 'ICTV MSL Release 35 2019 Changes.2.col_mapped.SQLinsert.xlsx' ,/*[sort]=*/ '1589'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8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8" s="60" t="str">
        <f t="shared" si="163"/>
        <v xml:space="preserve">,/*[subclass]=*/NULL,/*[order]=*/ 'Caudovirales' ,/*[suborder]=*/NULL,/*[family]=*/ 'Autographiviridae' ,/*[subfamily]=*/ 'Studiervirinae' ,/*[genus]=*/ 'Ghunavirus' ,/*[subgenus]=*/NULL,/*[species]=*/ 'Pseudomonas virus PhiPsa17' ,/*[isType]=*/ '0' ,/*[exemplarAccessions]=*/ 'KR091952' ,/*[exemplarName]=*/ 'Pseudomonas phage phiPsa17' ,/*[abbrev]=*/NULL,/*[exemplarIsolate]=*/NULL,/*[isComplete]=*/ 'CG' ,/*[molecule]=*/ 'dsDNA' </v>
      </c>
      <c r="BB1598" s="60" t="str">
        <f t="shared" si="164"/>
        <v xml:space="preserve">,/*[change]=*/ 'Create new' ,/*[rank]=*/ 'species' </v>
      </c>
    </row>
    <row r="1599" spans="1:54" x14ac:dyDescent="0.2">
      <c r="A15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9" s="14">
        <v>1590</v>
      </c>
      <c r="D1599" s="16" t="s">
        <v>5219</v>
      </c>
      <c r="E1599" s="14" t="s">
        <v>5874</v>
      </c>
      <c r="F1599" s="16" t="s">
        <v>5546</v>
      </c>
      <c r="G1599" s="24"/>
      <c r="H1599" s="24"/>
      <c r="I1599" s="24"/>
      <c r="J1599" s="24"/>
      <c r="K1599" s="24"/>
      <c r="L1599" s="24"/>
      <c r="M1599" s="24"/>
      <c r="N1599" s="24"/>
      <c r="O1599" s="24"/>
      <c r="P1599" s="24"/>
      <c r="Q1599" s="24"/>
      <c r="R1599" s="24"/>
      <c r="S1599" s="24"/>
      <c r="T1599" s="24"/>
      <c r="U1599" s="24"/>
      <c r="V1599" s="24"/>
      <c r="X1599" s="6"/>
      <c r="Y1599" s="6"/>
      <c r="Z1599" s="6"/>
      <c r="AA1599" s="6"/>
      <c r="AB1599" s="6"/>
      <c r="AC1599" s="6"/>
      <c r="AD1599" s="6"/>
      <c r="AE1599" s="6"/>
      <c r="AF1599" s="6" t="s">
        <v>247</v>
      </c>
      <c r="AG1599" s="6"/>
      <c r="AH1599" s="6" t="s">
        <v>4010</v>
      </c>
      <c r="AI1599" s="6" t="s">
        <v>4349</v>
      </c>
      <c r="AJ1599" s="6" t="s">
        <v>4350</v>
      </c>
      <c r="AK1599" s="6"/>
      <c r="AL1599" s="6" t="s">
        <v>4361</v>
      </c>
      <c r="AM1599" s="5">
        <v>0</v>
      </c>
      <c r="AN1599" s="10" t="s">
        <v>4362</v>
      </c>
      <c r="AO1599" s="10" t="s">
        <v>4363</v>
      </c>
      <c r="AP1599" s="10"/>
      <c r="AQ1599" s="10"/>
      <c r="AR1599" s="10" t="s">
        <v>8</v>
      </c>
      <c r="AS1599" s="10" t="s">
        <v>22</v>
      </c>
      <c r="AT1599" s="10" t="s">
        <v>10</v>
      </c>
      <c r="AU1599" s="10" t="s">
        <v>11</v>
      </c>
      <c r="AV1599" s="10"/>
      <c r="AW1599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PPPL1' ,/*[isType]=*/ '0' ,/*[exemplarAccessions]=*/ 'KU064779' ,/*[exemplarName]=*/ 'Pseudomonas phage PPPL-1'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99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9" s="60" t="str">
        <f t="shared" ca="1" si="161"/>
        <v>/*[filename]=*/ 'ICTV MSL Release 35 2019 Changes.2.col_mapped.SQLinsert.xlsx' ,/*[sort]=*/ '1590'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9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9" s="60" t="str">
        <f t="shared" si="163"/>
        <v xml:space="preserve">,/*[subclass]=*/NULL,/*[order]=*/ 'Caudovirales' ,/*[suborder]=*/NULL,/*[family]=*/ 'Autographiviridae' ,/*[subfamily]=*/ 'Studiervirinae' ,/*[genus]=*/ 'Ghunavirus' ,/*[subgenus]=*/NULL,/*[species]=*/ 'Pseudomonas virus PPPL1' ,/*[isType]=*/ '0' ,/*[exemplarAccessions]=*/ 'KU064779' ,/*[exemplarName]=*/ 'Pseudomonas phage PPPL-1' ,/*[abbrev]=*/NULL,/*[exemplarIsolate]=*/NULL,/*[isComplete]=*/ 'CG' ,/*[molecule]=*/ 'dsDNA' </v>
      </c>
      <c r="BB1599" s="60" t="str">
        <f t="shared" si="164"/>
        <v xml:space="preserve">,/*[change]=*/ 'Create new' ,/*[rank]=*/ 'species' </v>
      </c>
    </row>
    <row r="1600" spans="1:54" x14ac:dyDescent="0.2">
      <c r="A16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0" s="14">
        <v>1591</v>
      </c>
      <c r="D1600" s="16" t="s">
        <v>5219</v>
      </c>
      <c r="E1600" s="14" t="s">
        <v>5874</v>
      </c>
      <c r="F1600" s="16" t="s">
        <v>5546</v>
      </c>
      <c r="G1600" s="24"/>
      <c r="H1600" s="24"/>
      <c r="I1600" s="24"/>
      <c r="J1600" s="24"/>
      <c r="K1600" s="24"/>
      <c r="L1600" s="24"/>
      <c r="M1600" s="24"/>
      <c r="N1600" s="24"/>
      <c r="O1600" s="24"/>
      <c r="P1600" s="24"/>
      <c r="Q1600" s="24"/>
      <c r="R1600" s="24"/>
      <c r="S1600" s="24"/>
      <c r="T1600" s="24"/>
      <c r="U1600" s="24"/>
      <c r="V1600" s="24"/>
      <c r="X1600" s="6"/>
      <c r="Y1600" s="6"/>
      <c r="Z1600" s="6"/>
      <c r="AA1600" s="6"/>
      <c r="AB1600" s="6"/>
      <c r="AC1600" s="6"/>
      <c r="AD1600" s="6"/>
      <c r="AE1600" s="6"/>
      <c r="AF1600" s="6" t="s">
        <v>247</v>
      </c>
      <c r="AG1600" s="6"/>
      <c r="AH1600" s="6" t="s">
        <v>4010</v>
      </c>
      <c r="AI1600" s="6" t="s">
        <v>4349</v>
      </c>
      <c r="AJ1600" s="6" t="s">
        <v>4350</v>
      </c>
      <c r="AK1600" s="6"/>
      <c r="AL1600" s="6" t="s">
        <v>4364</v>
      </c>
      <c r="AM1600" s="5">
        <v>0</v>
      </c>
      <c r="AN1600" s="10" t="s">
        <v>4365</v>
      </c>
      <c r="AO1600" s="10" t="s">
        <v>4364</v>
      </c>
      <c r="AP1600" s="10"/>
      <c r="AQ1600" s="10"/>
      <c r="AR1600" s="10" t="s">
        <v>8</v>
      </c>
      <c r="AS1600" s="10" t="s">
        <v>22</v>
      </c>
      <c r="AT1600" s="10" t="s">
        <v>10</v>
      </c>
      <c r="AU1600" s="10" t="s">
        <v>11</v>
      </c>
      <c r="AV1600" s="10"/>
      <c r="AW1600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WRT' ,/*[isType]=*/ '0' ,/*[exemplarAccessions]=*/ 'KY798120' ,/*[exemplarName]=*/ 'Pseudomonas virus WRT'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0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0" s="60" t="str">
        <f t="shared" ca="1" si="161"/>
        <v>/*[filename]=*/ 'ICTV MSL Release 35 2019 Changes.2.col_mapped.SQLinsert.xlsx' ,/*[sort]=*/ '1591'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0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0" s="60" t="str">
        <f t="shared" si="163"/>
        <v xml:space="preserve">,/*[subclass]=*/NULL,/*[order]=*/ 'Caudovirales' ,/*[suborder]=*/NULL,/*[family]=*/ 'Autographiviridae' ,/*[subfamily]=*/ 'Studiervirinae' ,/*[genus]=*/ 'Ghunavirus' ,/*[subgenus]=*/NULL,/*[species]=*/ 'Pseudomonas virus WRT' ,/*[isType]=*/ '0' ,/*[exemplarAccessions]=*/ 'KY798120' ,/*[exemplarName]=*/ 'Pseudomonas virus WRT' ,/*[abbrev]=*/NULL,/*[exemplarIsolate]=*/NULL,/*[isComplete]=*/ 'CG' ,/*[molecule]=*/ 'dsDNA' </v>
      </c>
      <c r="BB1600" s="60" t="str">
        <f t="shared" si="164"/>
        <v xml:space="preserve">,/*[change]=*/ 'Create new' ,/*[rank]=*/ 'species' </v>
      </c>
    </row>
    <row r="1601" spans="1:54" x14ac:dyDescent="0.2">
      <c r="A16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1" s="14">
        <v>1592</v>
      </c>
      <c r="D1601" s="16" t="s">
        <v>5219</v>
      </c>
      <c r="E1601" s="14" t="s">
        <v>5874</v>
      </c>
      <c r="F1601" s="16" t="s">
        <v>5546</v>
      </c>
      <c r="G1601" s="24"/>
      <c r="H1601" s="24"/>
      <c r="I1601" s="24"/>
      <c r="J1601" s="24"/>
      <c r="K1601" s="24"/>
      <c r="L1601" s="24"/>
      <c r="M1601" s="24"/>
      <c r="N1601" s="24"/>
      <c r="O1601" s="24"/>
      <c r="P1601" s="24"/>
      <c r="Q1601" s="24"/>
      <c r="R1601" s="24"/>
      <c r="S1601" s="24"/>
      <c r="T1601" s="24"/>
      <c r="U1601" s="24"/>
      <c r="V1601" s="24"/>
      <c r="X1601" s="6"/>
      <c r="Y1601" s="6"/>
      <c r="Z1601" s="6"/>
      <c r="AA1601" s="6"/>
      <c r="AB1601" s="6"/>
      <c r="AC1601" s="6"/>
      <c r="AD1601" s="6"/>
      <c r="AE1601" s="6"/>
      <c r="AF1601" s="6" t="s">
        <v>247</v>
      </c>
      <c r="AG1601" s="6"/>
      <c r="AH1601" s="6" t="s">
        <v>4010</v>
      </c>
      <c r="AI1601" s="6" t="s">
        <v>4349</v>
      </c>
      <c r="AJ1601" s="6" t="s">
        <v>4350</v>
      </c>
      <c r="AK1601" s="6"/>
      <c r="AL1601" s="6" t="s">
        <v>4366</v>
      </c>
      <c r="AM1601" s="5">
        <v>0</v>
      </c>
      <c r="AN1601" s="10" t="s">
        <v>4367</v>
      </c>
      <c r="AO1601" s="10" t="s">
        <v>4366</v>
      </c>
      <c r="AP1601" s="10"/>
      <c r="AQ1601" s="10"/>
      <c r="AR1601" s="10" t="s">
        <v>8</v>
      </c>
      <c r="AS1601" s="10" t="s">
        <v>22</v>
      </c>
      <c r="AT1601" s="10" t="s">
        <v>10</v>
      </c>
      <c r="AU1601" s="10" t="s">
        <v>11</v>
      </c>
      <c r="AV1601" s="10"/>
      <c r="AW1601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KNP' ,/*[isType]=*/ '0' ,/*[exemplarAccessions]=*/ 'KY798121' ,/*[exemplarName]=*/ 'Pseudomonas virus KNP'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1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1" s="60" t="str">
        <f t="shared" ca="1" si="161"/>
        <v>/*[filename]=*/ 'ICTV MSL Release 35 2019 Changes.2.col_mapped.SQLinsert.xlsx' ,/*[sort]=*/ '1592'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1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1" s="60" t="str">
        <f t="shared" si="163"/>
        <v xml:space="preserve">,/*[subclass]=*/NULL,/*[order]=*/ 'Caudovirales' ,/*[suborder]=*/NULL,/*[family]=*/ 'Autographiviridae' ,/*[subfamily]=*/ 'Studiervirinae' ,/*[genus]=*/ 'Ghunavirus' ,/*[subgenus]=*/NULL,/*[species]=*/ 'Pseudomonas virus KNP' ,/*[isType]=*/ '0' ,/*[exemplarAccessions]=*/ 'KY798121' ,/*[exemplarName]=*/ 'Pseudomonas virus KNP' ,/*[abbrev]=*/NULL,/*[exemplarIsolate]=*/NULL,/*[isComplete]=*/ 'CG' ,/*[molecule]=*/ 'dsDNA' </v>
      </c>
      <c r="BB1601" s="60" t="str">
        <f t="shared" si="164"/>
        <v xml:space="preserve">,/*[change]=*/ 'Create new' ,/*[rank]=*/ 'species' </v>
      </c>
    </row>
    <row r="1602" spans="1:54" x14ac:dyDescent="0.2">
      <c r="A16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2" s="14">
        <v>1593</v>
      </c>
      <c r="D1602" s="16" t="s">
        <v>5219</v>
      </c>
      <c r="E1602" s="14" t="s">
        <v>5874</v>
      </c>
      <c r="F1602" s="16" t="s">
        <v>5546</v>
      </c>
      <c r="G1602" s="24"/>
      <c r="H1602" s="24"/>
      <c r="I1602" s="24"/>
      <c r="J1602" s="24"/>
      <c r="K1602" s="24"/>
      <c r="L1602" s="24"/>
      <c r="M1602" s="24"/>
      <c r="N1602" s="24"/>
      <c r="O1602" s="24"/>
      <c r="P1602" s="24"/>
      <c r="Q1602" s="24"/>
      <c r="R1602" s="24"/>
      <c r="S1602" s="24"/>
      <c r="T1602" s="24"/>
      <c r="U1602" s="24"/>
      <c r="V1602" s="24"/>
      <c r="X1602" s="6"/>
      <c r="Y1602" s="6"/>
      <c r="Z1602" s="6"/>
      <c r="AA1602" s="6"/>
      <c r="AB1602" s="6"/>
      <c r="AC1602" s="6"/>
      <c r="AD1602" s="6"/>
      <c r="AE1602" s="6"/>
      <c r="AF1602" s="6" t="s">
        <v>247</v>
      </c>
      <c r="AG1602" s="6"/>
      <c r="AH1602" s="6" t="s">
        <v>4010</v>
      </c>
      <c r="AI1602" s="6" t="s">
        <v>4349</v>
      </c>
      <c r="AJ1602" s="6" t="s">
        <v>4350</v>
      </c>
      <c r="AK1602" s="6"/>
      <c r="AL1602" s="6" t="s">
        <v>4368</v>
      </c>
      <c r="AM1602" s="5">
        <v>0</v>
      </c>
      <c r="AN1602" s="10" t="s">
        <v>4369</v>
      </c>
      <c r="AO1602" s="10" t="s">
        <v>4370</v>
      </c>
      <c r="AP1602" s="10"/>
      <c r="AQ1602" s="10"/>
      <c r="AR1602" s="10" t="s">
        <v>8</v>
      </c>
      <c r="AS1602" s="10" t="s">
        <v>22</v>
      </c>
      <c r="AT1602" s="10" t="s">
        <v>10</v>
      </c>
      <c r="AU1602" s="10" t="s">
        <v>11</v>
      </c>
      <c r="AV1602" s="10"/>
      <c r="AW1602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shl2' ,/*[isType]=*/ '0' ,/*[exemplarAccessions]=*/ 'LN889756' ,/*[exemplarName]=*/ 'Pseudomonas phage shl2'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2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2" s="60" t="str">
        <f t="shared" ca="1" si="161"/>
        <v>/*[filename]=*/ 'ICTV MSL Release 35 2019 Changes.2.col_mapped.SQLinsert.xlsx' ,/*[sort]=*/ '1593'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2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2" s="60" t="str">
        <f t="shared" si="163"/>
        <v xml:space="preserve">,/*[subclass]=*/NULL,/*[order]=*/ 'Caudovirales' ,/*[suborder]=*/NULL,/*[family]=*/ 'Autographiviridae' ,/*[subfamily]=*/ 'Studiervirinae' ,/*[genus]=*/ 'Ghunavirus' ,/*[subgenus]=*/NULL,/*[species]=*/ 'Pseudomonas virus shl2' ,/*[isType]=*/ '0' ,/*[exemplarAccessions]=*/ 'LN889756' ,/*[exemplarName]=*/ 'Pseudomonas phage shl2' ,/*[abbrev]=*/NULL,/*[exemplarIsolate]=*/NULL,/*[isComplete]=*/ 'CG' ,/*[molecule]=*/ 'dsDNA' </v>
      </c>
      <c r="BB1602" s="60" t="str">
        <f t="shared" si="164"/>
        <v xml:space="preserve">,/*[change]=*/ 'Create new' ,/*[rank]=*/ 'species' </v>
      </c>
    </row>
    <row r="1603" spans="1:54" x14ac:dyDescent="0.2">
      <c r="A16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3" s="14">
        <v>1594</v>
      </c>
      <c r="D1603" s="16" t="s">
        <v>5219</v>
      </c>
      <c r="E1603" s="14" t="s">
        <v>5874</v>
      </c>
      <c r="F1603" s="16" t="s">
        <v>5546</v>
      </c>
      <c r="G1603" s="24"/>
      <c r="H1603" s="24"/>
      <c r="I1603" s="24"/>
      <c r="J1603" s="24"/>
      <c r="K1603" s="24"/>
      <c r="L1603" s="24"/>
      <c r="M1603" s="24"/>
      <c r="N1603" s="24"/>
      <c r="O1603" s="24"/>
      <c r="P1603" s="24"/>
      <c r="Q1603" s="24"/>
      <c r="R1603" s="24"/>
      <c r="S1603" s="24"/>
      <c r="T1603" s="24"/>
      <c r="U1603" s="24"/>
      <c r="V1603" s="24"/>
      <c r="X1603" s="6"/>
      <c r="Y1603" s="6"/>
      <c r="Z1603" s="6"/>
      <c r="AA1603" s="6"/>
      <c r="AB1603" s="6"/>
      <c r="AC1603" s="6"/>
      <c r="AD1603" s="6"/>
      <c r="AE1603" s="6"/>
      <c r="AF1603" s="6" t="s">
        <v>247</v>
      </c>
      <c r="AG1603" s="6"/>
      <c r="AH1603" s="6" t="s">
        <v>4010</v>
      </c>
      <c r="AI1603" s="6" t="s">
        <v>4349</v>
      </c>
      <c r="AJ1603" s="6" t="s">
        <v>4350</v>
      </c>
      <c r="AK1603" s="6"/>
      <c r="AL1603" s="6" t="s">
        <v>4371</v>
      </c>
      <c r="AM1603" s="5">
        <v>0</v>
      </c>
      <c r="AN1603" s="10" t="s">
        <v>4372</v>
      </c>
      <c r="AO1603" s="10" t="s">
        <v>4373</v>
      </c>
      <c r="AP1603" s="10"/>
      <c r="AQ1603" s="10"/>
      <c r="AR1603" s="10" t="s">
        <v>8</v>
      </c>
      <c r="AS1603" s="10" t="s">
        <v>22</v>
      </c>
      <c r="AT1603" s="10" t="s">
        <v>10</v>
      </c>
      <c r="AU1603" s="10" t="s">
        <v>11</v>
      </c>
      <c r="AV1603" s="10"/>
      <c r="AW1603" s="60" t="str">
        <f t="shared" ca="1" si="15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Pf1ERZ2017' ,/*[isType]=*/ '0' ,/*[exemplarAccessions]=*/ 'MG250485' ,/*[exemplarName]=*/ 'Pseudomonas phage Pf1 ERZ-2017'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3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3" s="60" t="str">
        <f t="shared" ca="1" si="161"/>
        <v>/*[filename]=*/ 'ICTV MSL Release 35 2019 Changes.2.col_mapped.SQLinsert.xlsx' ,/*[sort]=*/ '1594'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3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3" s="60" t="str">
        <f t="shared" si="163"/>
        <v xml:space="preserve">,/*[subclass]=*/NULL,/*[order]=*/ 'Caudovirales' ,/*[suborder]=*/NULL,/*[family]=*/ 'Autographiviridae' ,/*[subfamily]=*/ 'Studiervirinae' ,/*[genus]=*/ 'Ghunavirus' ,/*[subgenus]=*/NULL,/*[species]=*/ 'Pseudomonas virus Pf1ERZ2017' ,/*[isType]=*/ '0' ,/*[exemplarAccessions]=*/ 'MG250485' ,/*[exemplarName]=*/ 'Pseudomonas phage Pf1 ERZ-2017' ,/*[abbrev]=*/NULL,/*[exemplarIsolate]=*/NULL,/*[isComplete]=*/ 'CG' ,/*[molecule]=*/ 'dsDNA' </v>
      </c>
      <c r="BB1603" s="60" t="str">
        <f t="shared" si="164"/>
        <v xml:space="preserve">,/*[change]=*/ 'Create new' ,/*[rank]=*/ 'species' </v>
      </c>
    </row>
    <row r="1604" spans="1:54" x14ac:dyDescent="0.2">
      <c r="A16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4" s="14">
        <v>1595</v>
      </c>
      <c r="D1604" s="16" t="s">
        <v>5219</v>
      </c>
      <c r="E1604" s="14" t="s">
        <v>5874</v>
      </c>
      <c r="F1604" s="16" t="s">
        <v>5546</v>
      </c>
      <c r="G1604" s="24"/>
      <c r="H1604" s="24"/>
      <c r="I1604" s="24"/>
      <c r="J1604" s="24"/>
      <c r="K1604" s="24"/>
      <c r="L1604" s="24"/>
      <c r="M1604" s="24"/>
      <c r="N1604" s="24"/>
      <c r="O1604" s="24"/>
      <c r="P1604" s="24"/>
      <c r="Q1604" s="24"/>
      <c r="R1604" s="24"/>
      <c r="S1604" s="24"/>
      <c r="T1604" s="24"/>
      <c r="U1604" s="24"/>
      <c r="V1604" s="24"/>
      <c r="X1604" s="6"/>
      <c r="Y1604" s="6"/>
      <c r="Z1604" s="6"/>
      <c r="AA1604" s="6"/>
      <c r="AB1604" s="6"/>
      <c r="AC1604" s="6"/>
      <c r="AD1604" s="6"/>
      <c r="AE1604" s="6"/>
      <c r="AF1604" s="6" t="s">
        <v>247</v>
      </c>
      <c r="AG1604" s="6"/>
      <c r="AH1604" s="6" t="s">
        <v>4010</v>
      </c>
      <c r="AI1604" s="6" t="s">
        <v>4349</v>
      </c>
      <c r="AJ1604" s="6" t="s">
        <v>4350</v>
      </c>
      <c r="AK1604" s="6"/>
      <c r="AL1604" s="6" t="s">
        <v>4374</v>
      </c>
      <c r="AM1604" s="5">
        <v>0</v>
      </c>
      <c r="AN1604" s="10" t="s">
        <v>4375</v>
      </c>
      <c r="AO1604" s="10" t="s">
        <v>4376</v>
      </c>
      <c r="AP1604" s="10"/>
      <c r="AQ1604" s="10"/>
      <c r="AR1604" s="10" t="s">
        <v>8</v>
      </c>
      <c r="AS1604" s="10" t="s">
        <v>22</v>
      </c>
      <c r="AT1604" s="10" t="s">
        <v>10</v>
      </c>
      <c r="AU1604" s="10" t="s">
        <v>11</v>
      </c>
      <c r="AV1604" s="10"/>
      <c r="AW1604" s="60" t="str">
        <f t="shared" ref="AW1604:AW1667" ca="1" si="165">CLEAN(
CONCATENATE(
"insert into [",MID(AW$1,4,100),"] (",
      AX1604,
      "/* "",[_comments]"" */ ",
") values (",
AY1604,AZ1604,BA1604,BB1604,
CONCATENATE("/*,_comment='loaded from ",SUBSTITUTE(CELL("filename",AX1603),"'","''"),"'*/"),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Henninger' ,/*[isType]=*/ '0' ,/*[exemplarAccessions]=*/ 'MG775258' ,/*[exemplarName]=*/ 'Pseudomonas phage Henninger'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4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4" s="60" t="str">
        <f t="shared" ca="1" si="161"/>
        <v>/*[filename]=*/ 'ICTV MSL Release 35 2019 Changes.2.col_mapped.SQLinsert.xlsx' ,/*[sort]=*/ '1595'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4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4" s="60" t="str">
        <f t="shared" si="163"/>
        <v xml:space="preserve">,/*[subclass]=*/NULL,/*[order]=*/ 'Caudovirales' ,/*[suborder]=*/NULL,/*[family]=*/ 'Autographiviridae' ,/*[subfamily]=*/ 'Studiervirinae' ,/*[genus]=*/ 'Ghunavirus' ,/*[subgenus]=*/NULL,/*[species]=*/ 'Pseudomonas virus Henninger' ,/*[isType]=*/ '0' ,/*[exemplarAccessions]=*/ 'MG775258' ,/*[exemplarName]=*/ 'Pseudomonas phage Henninger' ,/*[abbrev]=*/NULL,/*[exemplarIsolate]=*/NULL,/*[isComplete]=*/ 'CG' ,/*[molecule]=*/ 'dsDNA' </v>
      </c>
      <c r="BB1604" s="60" t="str">
        <f t="shared" si="164"/>
        <v xml:space="preserve">,/*[change]=*/ 'Create new' ,/*[rank]=*/ 'species' </v>
      </c>
    </row>
    <row r="1605" spans="1:54" x14ac:dyDescent="0.2">
      <c r="A16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5" s="14">
        <v>1596</v>
      </c>
      <c r="D1605" s="16" t="s">
        <v>5219</v>
      </c>
      <c r="E1605" s="14" t="s">
        <v>5874</v>
      </c>
      <c r="F1605" s="16" t="s">
        <v>5546</v>
      </c>
      <c r="G1605" s="24"/>
      <c r="H1605" s="24"/>
      <c r="I1605" s="24"/>
      <c r="J1605" s="24"/>
      <c r="K1605" s="24"/>
      <c r="L1605" s="24"/>
      <c r="M1605" s="24"/>
      <c r="N1605" s="24"/>
      <c r="O1605" s="24"/>
      <c r="P1605" s="24"/>
      <c r="Q1605" s="24"/>
      <c r="R1605" s="24"/>
      <c r="S1605" s="24"/>
      <c r="T1605" s="24"/>
      <c r="U1605" s="24"/>
      <c r="V1605" s="24"/>
      <c r="X1605" s="6"/>
      <c r="Y1605" s="6"/>
      <c r="Z1605" s="6"/>
      <c r="AA1605" s="6"/>
      <c r="AB1605" s="6"/>
      <c r="AC1605" s="6"/>
      <c r="AD1605" s="6"/>
      <c r="AE1605" s="6"/>
      <c r="AF1605" s="6" t="s">
        <v>247</v>
      </c>
      <c r="AG1605" s="6"/>
      <c r="AH1605" s="6" t="s">
        <v>4010</v>
      </c>
      <c r="AI1605" s="6" t="s">
        <v>4349</v>
      </c>
      <c r="AJ1605" s="6" t="s">
        <v>4350</v>
      </c>
      <c r="AK1605" s="6"/>
      <c r="AL1605" s="6" t="s">
        <v>4377</v>
      </c>
      <c r="AM1605" s="5">
        <v>0</v>
      </c>
      <c r="AN1605" s="10" t="s">
        <v>4378</v>
      </c>
      <c r="AO1605" s="10" t="s">
        <v>4379</v>
      </c>
      <c r="AP1605" s="10"/>
      <c r="AQ1605" s="10"/>
      <c r="AR1605" s="10" t="s">
        <v>8</v>
      </c>
      <c r="AS1605" s="10" t="s">
        <v>22</v>
      </c>
      <c r="AT1605" s="10" t="s">
        <v>10</v>
      </c>
      <c r="AU1605" s="10" t="s">
        <v>11</v>
      </c>
      <c r="AV1605" s="10"/>
      <c r="AW1605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17A' ,/*[isType]=*/ '0' ,/*[exemplarAccessions]=*/ 'LN889995' ,/*[exemplarName]=*/ 'Pseudomonas phage 17A'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5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5" s="60" t="str">
        <f t="shared" ca="1" si="161"/>
        <v>/*[filename]=*/ 'ICTV MSL Release 35 2019 Changes.2.col_mapped.SQLinsert.xlsx' ,/*[sort]=*/ '1596'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5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5" s="60" t="str">
        <f t="shared" si="163"/>
        <v xml:space="preserve">,/*[subclass]=*/NULL,/*[order]=*/ 'Caudovirales' ,/*[suborder]=*/NULL,/*[family]=*/ 'Autographiviridae' ,/*[subfamily]=*/ 'Studiervirinae' ,/*[genus]=*/ 'Ghunavirus' ,/*[subgenus]=*/NULL,/*[species]=*/ 'Pseudomonas virus 17A' ,/*[isType]=*/ '0' ,/*[exemplarAccessions]=*/ 'LN889995' ,/*[exemplarName]=*/ 'Pseudomonas phage 17A' ,/*[abbrev]=*/NULL,/*[exemplarIsolate]=*/NULL,/*[isComplete]=*/ 'CG' ,/*[molecule]=*/ 'dsDNA' </v>
      </c>
      <c r="BB1605" s="60" t="str">
        <f t="shared" si="164"/>
        <v xml:space="preserve">,/*[change]=*/ 'Create new' ,/*[rank]=*/ 'species' </v>
      </c>
    </row>
    <row r="1606" spans="1:54" x14ac:dyDescent="0.2">
      <c r="A16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6" s="14">
        <v>1597</v>
      </c>
      <c r="D1606" s="16" t="s">
        <v>5219</v>
      </c>
      <c r="E1606" s="14" t="s">
        <v>5874</v>
      </c>
      <c r="F1606" s="16" t="s">
        <v>5546</v>
      </c>
      <c r="G1606" s="24"/>
      <c r="H1606" s="24"/>
      <c r="I1606" s="24"/>
      <c r="J1606" s="24"/>
      <c r="K1606" s="24"/>
      <c r="L1606" s="24"/>
      <c r="M1606" s="24"/>
      <c r="N1606" s="24"/>
      <c r="O1606" s="24"/>
      <c r="P1606" s="24"/>
      <c r="Q1606" s="24"/>
      <c r="R1606" s="24"/>
      <c r="S1606" s="24"/>
      <c r="T1606" s="24"/>
      <c r="U1606" s="24"/>
      <c r="V1606" s="24"/>
      <c r="X1606" s="6"/>
      <c r="Y1606" s="6"/>
      <c r="Z1606" s="6"/>
      <c r="AA1606" s="6"/>
      <c r="AB1606" s="6"/>
      <c r="AC1606" s="6"/>
      <c r="AD1606" s="6"/>
      <c r="AE1606" s="6"/>
      <c r="AF1606" s="6" t="s">
        <v>247</v>
      </c>
      <c r="AG1606" s="6"/>
      <c r="AH1606" s="6" t="s">
        <v>4010</v>
      </c>
      <c r="AI1606" s="6" t="s">
        <v>4349</v>
      </c>
      <c r="AJ1606" s="6" t="s">
        <v>4380</v>
      </c>
      <c r="AK1606" s="6"/>
      <c r="AL1606" s="6"/>
      <c r="AM1606" s="6"/>
      <c r="AN1606" s="10"/>
      <c r="AO1606" s="10"/>
      <c r="AP1606" s="10"/>
      <c r="AQ1606" s="10"/>
      <c r="AR1606" s="10"/>
      <c r="AS1606" s="10"/>
      <c r="AT1606" s="10" t="s">
        <v>10</v>
      </c>
      <c r="AU1606" s="10" t="s">
        <v>13</v>
      </c>
      <c r="AV1606" s="10"/>
      <c r="AW1606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'Pijolavirus'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06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6" s="60" t="str">
        <f t="shared" ca="1" si="161"/>
        <v>/*[filename]=*/ 'ICTV MSL Release 35 2019 Changes.2.col_mapped.SQLinsert.xlsx' ,/*[sort]=*/ '1597'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6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6" s="60" t="str">
        <f t="shared" si="163"/>
        <v>,/*[subclass]=*/NULL,/*[order]=*/ 'Caudovirales' ,/*[suborder]=*/NULL,/*[family]=*/ 'Autographiviridae' ,/*[subfamily]=*/ 'Studiervirinae' ,/*[genus]=*/ 'Pijolavirus' ,/*[subgenus]=*/NULL,/*[species]=*/NULL,/*[isType]=*/NULL,/*[exemplarAccessions]=*/NULL,/*[exemplarName]=*/NULL,/*[abbrev]=*/NULL,/*[exemplarIsolate]=*/NULL,/*[isComplete]=*/NULL,/*[molecule]=*/NULL</v>
      </c>
      <c r="BB1606" s="60" t="str">
        <f t="shared" si="164"/>
        <v xml:space="preserve">,/*[change]=*/ 'Create new' ,/*[rank]=*/ 'genus' </v>
      </c>
    </row>
    <row r="1607" spans="1:54" x14ac:dyDescent="0.2">
      <c r="A16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7" s="14">
        <v>1598</v>
      </c>
      <c r="D1607" s="16" t="s">
        <v>5219</v>
      </c>
      <c r="E1607" s="14" t="s">
        <v>5874</v>
      </c>
      <c r="F1607" s="16" t="s">
        <v>5546</v>
      </c>
      <c r="G1607" s="24"/>
      <c r="H1607" s="24"/>
      <c r="I1607" s="24"/>
      <c r="J1607" s="24"/>
      <c r="K1607" s="24"/>
      <c r="L1607" s="24"/>
      <c r="M1607" s="24"/>
      <c r="N1607" s="24"/>
      <c r="O1607" s="24"/>
      <c r="P1607" s="24"/>
      <c r="Q1607" s="24"/>
      <c r="R1607" s="24"/>
      <c r="S1607" s="24"/>
      <c r="T1607" s="24"/>
      <c r="U1607" s="24"/>
      <c r="V1607" s="24"/>
      <c r="X1607" s="6"/>
      <c r="Y1607" s="6"/>
      <c r="Z1607" s="6"/>
      <c r="AA1607" s="6"/>
      <c r="AB1607" s="6"/>
      <c r="AC1607" s="6"/>
      <c r="AD1607" s="6"/>
      <c r="AE1607" s="6"/>
      <c r="AF1607" s="6" t="s">
        <v>247</v>
      </c>
      <c r="AG1607" s="6"/>
      <c r="AH1607" s="6" t="s">
        <v>4010</v>
      </c>
      <c r="AI1607" s="6" t="s">
        <v>4349</v>
      </c>
      <c r="AJ1607" s="6" t="s">
        <v>4380</v>
      </c>
      <c r="AK1607" s="6"/>
      <c r="AL1607" s="6" t="s">
        <v>4381</v>
      </c>
      <c r="AM1607" s="5">
        <v>1</v>
      </c>
      <c r="AN1607" s="10" t="s">
        <v>4382</v>
      </c>
      <c r="AO1607" s="10" t="s">
        <v>4383</v>
      </c>
      <c r="AP1607" s="10"/>
      <c r="AQ1607" s="10"/>
      <c r="AR1607" s="10" t="s">
        <v>8</v>
      </c>
      <c r="AS1607" s="10" t="s">
        <v>22</v>
      </c>
      <c r="AT1607" s="10" t="s">
        <v>19</v>
      </c>
      <c r="AU1607" s="10" t="s">
        <v>11</v>
      </c>
      <c r="AV1607" s="10"/>
      <c r="AW1607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'Pijolavirus' ,/*[subgenus]=*/NULL,/*[species]=*/ 'Pseudomonas virus PspYZU08' ,/*[isType]=*/ '1' ,/*[exemplarAccessions]=*/ 'KY971611' ,/*[exemplarName]=*/ 'Pseudomonas phage PspYZU08'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07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7" s="60" t="str">
        <f t="shared" ca="1" si="161"/>
        <v>/*[filename]=*/ 'ICTV MSL Release 35 2019 Changes.2.col_mapped.SQLinsert.xlsx' ,/*[sort]=*/ '1598'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7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7" s="60" t="str">
        <f t="shared" si="163"/>
        <v xml:space="preserve">,/*[subclass]=*/NULL,/*[order]=*/ 'Caudovirales' ,/*[suborder]=*/NULL,/*[family]=*/ 'Autographiviridae' ,/*[subfamily]=*/ 'Studiervirinae' ,/*[genus]=*/ 'Pijolavirus' ,/*[subgenus]=*/NULL,/*[species]=*/ 'Pseudomonas virus PspYZU08' ,/*[isType]=*/ '1' ,/*[exemplarAccessions]=*/ 'KY971611' ,/*[exemplarName]=*/ 'Pseudomonas phage PspYZU08' ,/*[abbrev]=*/NULL,/*[exemplarIsolate]=*/NULL,/*[isComplete]=*/ 'CG' ,/*[molecule]=*/ 'dsDNA' </v>
      </c>
      <c r="BB1607" s="60" t="str">
        <f t="shared" si="164"/>
        <v xml:space="preserve">,/*[change]=*/ 'Create new; assign as type species' ,/*[rank]=*/ 'species' </v>
      </c>
    </row>
    <row r="1608" spans="1:54" x14ac:dyDescent="0.2">
      <c r="A16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8" s="14">
        <v>1599</v>
      </c>
      <c r="D1608" s="16" t="s">
        <v>5219</v>
      </c>
      <c r="E1608" s="14" t="s">
        <v>5874</v>
      </c>
      <c r="F1608" s="16" t="s">
        <v>5546</v>
      </c>
      <c r="G1608" s="24"/>
      <c r="H1608" s="24"/>
      <c r="I1608" s="24"/>
      <c r="J1608" s="24"/>
      <c r="K1608" s="24"/>
      <c r="L1608" s="24"/>
      <c r="M1608" s="24"/>
      <c r="N1608" s="24"/>
      <c r="O1608" s="24"/>
      <c r="P1608" s="24"/>
      <c r="Q1608" s="24"/>
      <c r="R1608" s="24"/>
      <c r="S1608" s="24"/>
      <c r="T1608" s="24"/>
      <c r="U1608" s="24"/>
      <c r="V1608" s="24"/>
      <c r="X1608" s="6"/>
      <c r="Y1608" s="6"/>
      <c r="Z1608" s="6"/>
      <c r="AA1608" s="6"/>
      <c r="AB1608" s="6"/>
      <c r="AC1608" s="6"/>
      <c r="AD1608" s="6"/>
      <c r="AE1608" s="6"/>
      <c r="AF1608" s="6" t="s">
        <v>247</v>
      </c>
      <c r="AG1608" s="6"/>
      <c r="AH1608" s="6" t="s">
        <v>4010</v>
      </c>
      <c r="AI1608" s="6" t="s">
        <v>4349</v>
      </c>
      <c r="AJ1608" s="6" t="s">
        <v>4384</v>
      </c>
      <c r="AK1608" s="6"/>
      <c r="AL1608" s="6"/>
      <c r="AM1608" s="6"/>
      <c r="AN1608" s="10"/>
      <c r="AO1608" s="10"/>
      <c r="AP1608" s="10"/>
      <c r="AQ1608" s="10"/>
      <c r="AR1608" s="10"/>
      <c r="AS1608" s="10"/>
      <c r="AT1608" s="10" t="s">
        <v>10</v>
      </c>
      <c r="AU1608" s="10" t="s">
        <v>13</v>
      </c>
      <c r="AV1608" s="10"/>
      <c r="AW1608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'Phutvirus'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08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8" s="60" t="str">
        <f t="shared" ca="1" si="161"/>
        <v>/*[filename]=*/ 'ICTV MSL Release 35 2019 Changes.2.col_mapped.SQLinsert.xlsx' ,/*[sort]=*/ '1599'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8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8" s="60" t="str">
        <f t="shared" si="163"/>
        <v>,/*[subclass]=*/NULL,/*[order]=*/ 'Caudovirales' ,/*[suborder]=*/NULL,/*[family]=*/ 'Autographiviridae' ,/*[subfamily]=*/ 'Studiervirinae' ,/*[genus]=*/ 'Phutvirus' ,/*[subgenus]=*/NULL,/*[species]=*/NULL,/*[isType]=*/NULL,/*[exemplarAccessions]=*/NULL,/*[exemplarName]=*/NULL,/*[abbrev]=*/NULL,/*[exemplarIsolate]=*/NULL,/*[isComplete]=*/NULL,/*[molecule]=*/NULL</v>
      </c>
      <c r="BB1608" s="60" t="str">
        <f t="shared" si="164"/>
        <v xml:space="preserve">,/*[change]=*/ 'Create new' ,/*[rank]=*/ 'genus' </v>
      </c>
    </row>
    <row r="1609" spans="1:54" x14ac:dyDescent="0.2">
      <c r="A16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9" s="14">
        <v>1600</v>
      </c>
      <c r="D1609" s="16" t="s">
        <v>5219</v>
      </c>
      <c r="E1609" s="14" t="s">
        <v>5874</v>
      </c>
      <c r="F1609" s="16" t="s">
        <v>5546</v>
      </c>
      <c r="G1609" s="24"/>
      <c r="H1609" s="24"/>
      <c r="I1609" s="24"/>
      <c r="J1609" s="24"/>
      <c r="K1609" s="24"/>
      <c r="L1609" s="24"/>
      <c r="M1609" s="24"/>
      <c r="N1609" s="24"/>
      <c r="O1609" s="24"/>
      <c r="P1609" s="24"/>
      <c r="Q1609" s="24"/>
      <c r="R1609" s="24"/>
      <c r="S1609" s="24"/>
      <c r="T1609" s="24"/>
      <c r="U1609" s="24"/>
      <c r="V1609" s="24"/>
      <c r="X1609" s="6"/>
      <c r="Y1609" s="6"/>
      <c r="Z1609" s="6"/>
      <c r="AA1609" s="6"/>
      <c r="AB1609" s="6"/>
      <c r="AC1609" s="6"/>
      <c r="AD1609" s="6"/>
      <c r="AE1609" s="6"/>
      <c r="AF1609" s="6" t="s">
        <v>247</v>
      </c>
      <c r="AG1609" s="6"/>
      <c r="AH1609" s="6" t="s">
        <v>4010</v>
      </c>
      <c r="AI1609" s="6" t="s">
        <v>4349</v>
      </c>
      <c r="AJ1609" s="6" t="s">
        <v>4384</v>
      </c>
      <c r="AK1609" s="6"/>
      <c r="AL1609" s="6" t="s">
        <v>4385</v>
      </c>
      <c r="AM1609" s="5">
        <v>1</v>
      </c>
      <c r="AN1609" s="10" t="s">
        <v>4386</v>
      </c>
      <c r="AO1609" s="10" t="s">
        <v>4387</v>
      </c>
      <c r="AP1609" s="10"/>
      <c r="AQ1609" s="10"/>
      <c r="AR1609" s="10" t="s">
        <v>8</v>
      </c>
      <c r="AS1609" s="10" t="s">
        <v>22</v>
      </c>
      <c r="AT1609" s="10" t="s">
        <v>19</v>
      </c>
      <c r="AU1609" s="10" t="s">
        <v>11</v>
      </c>
      <c r="AV1609" s="10"/>
      <c r="AW1609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'Phutvirus' ,/*[subgenus]=*/NULL,/*[species]=*/ 'Pseudomonas virus PPpW4' ,/*[isType]=*/ '1' ,/*[exemplarAccessions]=*/ 'AB775549' ,/*[exemplarName]=*/ 'Pseudomonas phage PPpW-4'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09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9" s="60" t="str">
        <f t="shared" ca="1" si="161"/>
        <v>/*[filename]=*/ 'ICTV MSL Release 35 2019 Changes.2.col_mapped.SQLinsert.xlsx' ,/*[sort]=*/ '1600'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9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9" s="60" t="str">
        <f t="shared" si="163"/>
        <v xml:space="preserve">,/*[subclass]=*/NULL,/*[order]=*/ 'Caudovirales' ,/*[suborder]=*/NULL,/*[family]=*/ 'Autographiviridae' ,/*[subfamily]=*/ 'Studiervirinae' ,/*[genus]=*/ 'Phutvirus' ,/*[subgenus]=*/NULL,/*[species]=*/ 'Pseudomonas virus PPpW4' ,/*[isType]=*/ '1' ,/*[exemplarAccessions]=*/ 'AB775549' ,/*[exemplarName]=*/ 'Pseudomonas phage PPpW-4' ,/*[abbrev]=*/NULL,/*[exemplarIsolate]=*/NULL,/*[isComplete]=*/ 'CG' ,/*[molecule]=*/ 'dsDNA' </v>
      </c>
      <c r="BB1609" s="60" t="str">
        <f t="shared" si="164"/>
        <v xml:space="preserve">,/*[change]=*/ 'Create new; assign as type species' ,/*[rank]=*/ 'species' </v>
      </c>
    </row>
    <row r="1610" spans="1:54" x14ac:dyDescent="0.2">
      <c r="A16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0" s="14">
        <v>1601</v>
      </c>
      <c r="D1610" s="16" t="s">
        <v>5219</v>
      </c>
      <c r="E1610" s="14" t="s">
        <v>5874</v>
      </c>
      <c r="F1610" s="16" t="s">
        <v>5546</v>
      </c>
      <c r="G1610" s="24"/>
      <c r="H1610" s="24"/>
      <c r="I1610" s="24"/>
      <c r="J1610" s="24"/>
      <c r="K1610" s="24"/>
      <c r="L1610" s="24"/>
      <c r="M1610" s="24"/>
      <c r="N1610" s="24"/>
      <c r="O1610" s="24"/>
      <c r="P1610" s="24"/>
      <c r="Q1610" s="24"/>
      <c r="R1610" s="24"/>
      <c r="S1610" s="24"/>
      <c r="T1610" s="24"/>
      <c r="U1610" s="24"/>
      <c r="V1610" s="24"/>
      <c r="X1610" s="6"/>
      <c r="Y1610" s="6"/>
      <c r="Z1610" s="6"/>
      <c r="AA1610" s="6"/>
      <c r="AB1610" s="6"/>
      <c r="AC1610" s="6"/>
      <c r="AD1610" s="6"/>
      <c r="AE1610" s="6"/>
      <c r="AF1610" s="6" t="s">
        <v>247</v>
      </c>
      <c r="AG1610" s="6"/>
      <c r="AH1610" s="6" t="s">
        <v>4010</v>
      </c>
      <c r="AI1610" s="6" t="s">
        <v>4349</v>
      </c>
      <c r="AJ1610" s="6" t="s">
        <v>4388</v>
      </c>
      <c r="AK1610" s="6"/>
      <c r="AL1610" s="6"/>
      <c r="AM1610" s="6"/>
      <c r="AN1610" s="10"/>
      <c r="AO1610" s="10"/>
      <c r="AP1610" s="10"/>
      <c r="AQ1610" s="10"/>
      <c r="AR1610" s="10"/>
      <c r="AS1610" s="10"/>
      <c r="AT1610" s="10" t="s">
        <v>10</v>
      </c>
      <c r="AU1610" s="10" t="s">
        <v>13</v>
      </c>
      <c r="AV1610" s="10"/>
      <c r="AW1610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'Troedvirus'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10" s="60" t="str">
        <f t="shared" si="16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0" s="60" t="str">
        <f t="shared" ca="1" si="161"/>
        <v>/*[filename]=*/ 'ICTV MSL Release 35 2019 Changes.2.col_mapped.SQLinsert.xlsx' ,/*[sort]=*/ '1601'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0" s="60" t="str">
        <f t="shared" si="16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0" s="60" t="str">
        <f t="shared" si="163"/>
        <v>,/*[subclass]=*/NULL,/*[order]=*/ 'Caudovirales' ,/*[suborder]=*/NULL,/*[family]=*/ 'Autographiviridae' ,/*[subfamily]=*/ 'Studiervirinae' ,/*[genus]=*/ 'Troedvirus' ,/*[subgenus]=*/NULL,/*[species]=*/NULL,/*[isType]=*/NULL,/*[exemplarAccessions]=*/NULL,/*[exemplarName]=*/NULL,/*[abbrev]=*/NULL,/*[exemplarIsolate]=*/NULL,/*[isComplete]=*/NULL,/*[molecule]=*/NULL</v>
      </c>
      <c r="BB1610" s="60" t="str">
        <f t="shared" si="164"/>
        <v xml:space="preserve">,/*[change]=*/ 'Create new' ,/*[rank]=*/ 'genus' </v>
      </c>
    </row>
    <row r="1611" spans="1:54" x14ac:dyDescent="0.2">
      <c r="A16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1" s="14">
        <v>1602</v>
      </c>
      <c r="D1611" s="16" t="s">
        <v>5219</v>
      </c>
      <c r="E1611" s="14" t="s">
        <v>5874</v>
      </c>
      <c r="F1611" s="16" t="s">
        <v>5546</v>
      </c>
      <c r="G1611" s="24"/>
      <c r="H1611" s="24"/>
      <c r="I1611" s="24"/>
      <c r="J1611" s="24"/>
      <c r="K1611" s="24"/>
      <c r="L1611" s="24"/>
      <c r="M1611" s="24"/>
      <c r="N1611" s="24"/>
      <c r="O1611" s="24"/>
      <c r="P1611" s="24"/>
      <c r="Q1611" s="24"/>
      <c r="R1611" s="24"/>
      <c r="S1611" s="24"/>
      <c r="T1611" s="24"/>
      <c r="U1611" s="24"/>
      <c r="V1611" s="24"/>
      <c r="X1611" s="6"/>
      <c r="Y1611" s="6"/>
      <c r="Z1611" s="6"/>
      <c r="AA1611" s="6"/>
      <c r="AB1611" s="6"/>
      <c r="AC1611" s="6"/>
      <c r="AD1611" s="6"/>
      <c r="AE1611" s="6"/>
      <c r="AF1611" s="6" t="s">
        <v>247</v>
      </c>
      <c r="AG1611" s="6"/>
      <c r="AH1611" s="6" t="s">
        <v>4010</v>
      </c>
      <c r="AI1611" s="6" t="s">
        <v>4349</v>
      </c>
      <c r="AJ1611" s="6" t="s">
        <v>4388</v>
      </c>
      <c r="AK1611" s="6"/>
      <c r="AL1611" s="6" t="s">
        <v>4389</v>
      </c>
      <c r="AM1611" s="5">
        <v>1</v>
      </c>
      <c r="AN1611" s="10" t="s">
        <v>4390</v>
      </c>
      <c r="AO1611" s="10" t="s">
        <v>4391</v>
      </c>
      <c r="AP1611" s="10"/>
      <c r="AQ1611" s="10"/>
      <c r="AR1611" s="10" t="s">
        <v>8</v>
      </c>
      <c r="AS1611" s="10" t="s">
        <v>22</v>
      </c>
      <c r="AT1611" s="10" t="s">
        <v>19</v>
      </c>
      <c r="AU1611" s="10" t="s">
        <v>11</v>
      </c>
      <c r="AV1611" s="10"/>
      <c r="AW1611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'Troedvirus' ,/*[subgenus]=*/NULL,/*[species]=*/ 'Pseudomonas virus Phi15' ,/*[isType]=*/ '1' ,/*[exemplarAccessions]=*/ 'FR823298' ,/*[exemplarName]=*/ 'Pseudomonas phage phi15'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11" s="60" t="str">
        <f t="shared" ref="AX1611:AX1674" si="166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1" s="60" t="str">
        <f t="shared" ref="AY1611:AY1674" ca="1" si="167">CONCATENATE(
CONCATENATE("/*[",A$1,"]=*/",IF(ISBLANK(A1611),"NULL",CONCATENATE(" '",SUBSTITUTE(A1611,"'","''"),"' ")),
CONCATENATE(",/*[",B$1,"]=*/",IF(ISBLANK(B1611),"NULL",CONCATENATE(" '",SUBSTITUTE(B1611,"'","''"),"' "))),
CONCATENATE(",/*[",C$1,"]=*/",IF(ISBLANK(C1611),"NULL",CONCATENATE(" '",SUBSTITUTE(C1611,"'","''"),"' "))),
CONCATENATE(",/*[",D$1,"]=*/",IF(ISBLANK(D1611),"NULL",CONCATENATE(" '",SUBSTITUTE(D1611,"'","''"),"' "))),
CONCATENATE(",/*[",E$1,"]=*/",IF(ISBLANK(E1611),"NULL",CONCATENATE(" '",SUBSTITUTE(E1611,"'","''"),"' "))),
CONCATENATE(",/*[",F$1,"]=*/",IF(ISBLANK(F1611),"NULL",CONCATENATE(" '",SUBSTITUTE(F1611,"'","''"),"' "))),
CONCATENATE(",/*[",G$1,"]=*/",IF(ISBLANK(G1611),"NULL",CONCATENATE(" '",SUBSTITUTE(G1611,"'","''"),"' "))),
CONCATENATE(",/*[",H$1,"]=*/",IF(ISBLANK(H1611),"NULL",CONCATENATE(" '",SUBSTITUTE(H1611,"'","''"),"' "))),
CONCATENATE(",/*[",I$1,"]=*/",IF(ISBLANK(I1611),"NULL",CONCATENATE(" '",SUBSTITUTE(I1611,"'","''"),"' "))),
CONCATENATE(",/*[",J$1,"]=*/",IF(ISBLANK(J1611),"NULL",CONCATENATE(" '",SUBSTITUTE(J1611,"'","''"),"' "))),
CONCATENATE(",/*[",K$1,"]=*/",IF(ISBLANK(K1611),"NULL",CONCATENATE(" '",SUBSTITUTE(K1611,"'","''"),"' "))),
CONCATENATE(",/*[",L$1,"]=*/",IF(ISBLANK(L1611),"NULL",CONCATENATE(" '",SUBSTITUTE(L1611,"'","''"),"' "))),
CONCATENATE(",/*[",M$1,"]=*/",IF(ISBLANK(M1611),"NULL",CONCATENATE(" '",SUBSTITUTE(M1611,"'","''"),"' "))),
CONCATENATE(",/*[",N$1,"]=*/",IF(ISBLANK(N1611),"NULL",CONCATENATE(" '",SUBSTITUTE(N1611,"'","''"),"' "))),
CONCATENATE(",/*[",O$1,"]=*/",IF(ISBLANK(O1611),"NULL",CONCATENATE(" '",SUBSTITUTE(O1611,"'","''"),"' "))),
))</f>
        <v>/*[filename]=*/ 'ICTV MSL Release 35 2019 Changes.2.col_mapped.SQLinsert.xlsx' ,/*[sort]=*/ '1602'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1" s="60" t="str">
        <f t="shared" ref="AZ1611:AZ1674" si="168">CONCATENATE(
CONCATENATE(",/*[",P$1,"]=*/",IF(ISBLANK(P1611),"NULL",CONCATENATE(" '",SUBSTITUTE(P1611,"'","''"),"' " ))),
CONCATENATE(",/*[",Q$1,"]=*/",IF(ISBLANK(Q1611),"NULL",CONCATENATE(" '",SUBSTITUTE(Q1611,"'","''"),"' " ))),
CONCATENATE(",/*[",R$1,"]=*/",IF(ISBLANK(R1611),"NULL",CONCATENATE(" '",SUBSTITUTE(R1611,"'","''"),"' " ))),
CONCATENATE(",/*[",S$1,"]=*/",IF(ISBLANK(S1611),"NULL",CONCATENATE(" '",SUBSTITUTE(S1611,"'","''"),"' " ))),
CONCATENATE(",/*[",T$1,"]=*/",IF(ISBLANK(T1611),"NULL",CONCATENATE(" '",SUBSTITUTE(T1611,"'","''"),"' " ))),
CONCATENATE(",/*[",U$1,"]=*/",IF(ISBLANK(U1611),"NULL",CONCATENATE(" '",SUBSTITUTE(U1611,"'","''"),"' " ))),
CONCATENATE(",/*[",V$1,"]=*/",IF(ISBLANK(V1611),"NULL",CONCATENATE(" '",SUBSTITUTE(V1611,"'","''"),"' " ))),
CONCATENATE(",/*[",W$1,"]=*/",IF(ISBLANK(W1611),"NULL",CONCATENATE(" '",SUBSTITUTE(W1611,"'","''"),"' " ))),
CONCATENATE(",/*[",X$1,"]=*/",IF(ISBLANK(X1611),"NULL",CONCATENATE(" '",SUBSTITUTE(X1611,"'","''"),"' " ))),
CONCATENATE(",/*[",Y$1,"]=*/",IF(ISBLANK(Y1611),"NULL",CONCATENATE(" '",SUBSTITUTE(Y1611,"'","''"),"' " ))),
CONCATENATE(",/*[",Z$1,"]=*/",IF(ISBLANK(Z1611),"NULL",CONCATENATE(" '",SUBSTITUTE(Z1611,"'","''"),"' " ))),
CONCATENATE(",/*[",AA$1,"]=*/",IF(ISBLANK(AA1611),"NULL",CONCATENATE(" '",SUBSTITUTE(AA1611,"'","''"),"' " ))),
CONCATENATE(",/*[",AB$1,"]=*/",IF(ISBLANK(AB1611),"NULL",CONCATENATE(" '",SUBSTITUTE(AB1611,"'","''"),"' " ))),
CONCATENATE(",/*[",AC$1,"]=*/",IF(ISBLANK(AC1611),"NULL",CONCATENATE(" '",SUBSTITUTE(AC1611,"'","''"),"' " ))),
CONCATENATE(",/*[",AD$1,"]=*/",IF(ISBLANK(AD1611),"NULL",CONCATENATE(" '",SUBSTITUTE(AD1611,"'","''"),"'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1" s="60" t="str">
        <f t="shared" ref="BA1611:BA1674" si="169">CONCATENATE(
CONCATENATE(",/*[",AE$1,"]=*/",IF(ISBLANK(AE1611),"NULL",CONCATENATE(" '",SUBSTITUTE(AE1611,"'","''"),"' " ))),
CONCATENATE(",/*[",AF$1,"]=*/",IF(ISBLANK(AF1611),"NULL",CONCATENATE(" '",SUBSTITUTE(AF1611,"'","''"),"' " ))),
CONCATENATE(",/*[",AG$1,"]=*/",IF(ISBLANK(AG1611),"NULL",CONCATENATE(" '",SUBSTITUTE(AG1611,"'","''"),"' " ))),
CONCATENATE(",/*[",AH$1,"]=*/",IF(ISBLANK(AH1611),"NULL",CONCATENATE(" '",SUBSTITUTE(AH1611,"'","''"),"' " ))),
CONCATENATE(",/*[",AI$1,"]=*/",IF(ISBLANK(AI1611),"NULL",CONCATENATE(" '",SUBSTITUTE(AI1611,"'","''"),"' " ))),
CONCATENATE(",/*[",AJ$1,"]=*/",IF(ISBLANK(AJ1611),"NULL",CONCATENATE(" '",SUBSTITUTE(AJ1611,"'","''"),"' " ))),
CONCATENATE(",/*[",AK$1,"]=*/",IF(ISBLANK(AK1611),"NULL",CONCATENATE(" '",SUBSTITUTE(AK1611,"'","''"),"' " ))),
CONCATENATE(",/*[",AL$1,"]=*/",IF(ISBLANK(AL1611),"NULL",CONCATENATE(" '",SUBSTITUTE(AL1611,"'","''"),"' " ))),
CONCATENATE(",/*[",AM$1,"]=*/",IF(ISBLANK(AM1611),"NULL",CONCATENATE(" '",SUBSTITUTE(AM1611,"'","''"),"' " ))),
CONCATENATE(",/*[",AN$1,"]=*/",IF(ISBLANK(AN1611),"NULL",CONCATENATE(" '",SUBSTITUTE(AN1611,"'","''"),"' " ))),
CONCATENATE(",/*[",AO$1,"]=*/",IF(ISBLANK(AO1611),"NULL",CONCATENATE(" '",SUBSTITUTE(AO1611,"'","''"),"' " ))),
CONCATENATE(",/*[",AP$1,"]=*/",IF(ISBLANK(AP1611),"NULL",CONCATENATE(" '",SUBSTITUTE(AP1611,"'","''"),"' " ))),
CONCATENATE(",/*[",AQ$1,"]=*/",IF(ISBLANK(AQ1611),"NULL",CONCATENATE(" '",SUBSTITUTE(AQ1611,"'","''"),"' " ))),
CONCATENATE(",/*[",AR$1,"]=*/",IF(ISBLANK(AR1611),"NULL",CONCATENATE(" '",SUBSTITUTE(AR1611,"'","''"),"' " ))),
CONCATENATE(",/*[",AS$1,"]=*/",IF(ISBLANK(AS1611),"NULL",CONCATENATE(" '",SUBSTITUTE(AS1611,"'","''"),"' " ))),
)</f>
        <v xml:space="preserve">,/*[subclass]=*/NULL,/*[order]=*/ 'Caudovirales' ,/*[suborder]=*/NULL,/*[family]=*/ 'Autographiviridae' ,/*[subfamily]=*/ 'Studiervirinae' ,/*[genus]=*/ 'Troedvirus' ,/*[subgenus]=*/NULL,/*[species]=*/ 'Pseudomonas virus Phi15' ,/*[isType]=*/ '1' ,/*[exemplarAccessions]=*/ 'FR823298' ,/*[exemplarName]=*/ 'Pseudomonas phage phi15' ,/*[abbrev]=*/NULL,/*[exemplarIsolate]=*/NULL,/*[isComplete]=*/ 'CG' ,/*[molecule]=*/ 'dsDNA' </v>
      </c>
      <c r="BB1611" s="60" t="str">
        <f t="shared" ref="BB1611:BB1674" si="170">CONCATENATE(
CONCATENATE(",/*[",AT$1,"]=*/",IF(ISBLANK(AT1611),"NULL",CONCATENATE(" '",SUBSTITUTE(AT1611,"'","''"),"' " ))),
CONCATENATE(",/*[",AU$1,"]=*/",IF(ISBLANK(AU1611),"NULL",CONCATENATE(" '",SUBSTITUTE(AU1611,"'","''"),"' " ))),
)</f>
        <v xml:space="preserve">,/*[change]=*/ 'Create new; assign as type species' ,/*[rank]=*/ 'species' </v>
      </c>
    </row>
    <row r="1612" spans="1:54" x14ac:dyDescent="0.2">
      <c r="A16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2" s="14">
        <v>1603</v>
      </c>
      <c r="D1612" s="16" t="s">
        <v>5219</v>
      </c>
      <c r="E1612" s="14" t="s">
        <v>5874</v>
      </c>
      <c r="F1612" s="16" t="s">
        <v>5546</v>
      </c>
      <c r="G1612" s="24"/>
      <c r="H1612" s="24"/>
      <c r="I1612" s="24"/>
      <c r="J1612" s="24"/>
      <c r="K1612" s="24"/>
      <c r="L1612" s="24"/>
      <c r="M1612" s="24"/>
      <c r="N1612" s="24"/>
      <c r="O1612" s="24"/>
      <c r="P1612" s="24"/>
      <c r="Q1612" s="24"/>
      <c r="R1612" s="24"/>
      <c r="S1612" s="24"/>
      <c r="T1612" s="24"/>
      <c r="U1612" s="24"/>
      <c r="V1612" s="24"/>
      <c r="X1612" s="6"/>
      <c r="Y1612" s="6"/>
      <c r="Z1612" s="6"/>
      <c r="AA1612" s="6"/>
      <c r="AB1612" s="6"/>
      <c r="AC1612" s="6"/>
      <c r="AD1612" s="6"/>
      <c r="AE1612" s="6"/>
      <c r="AF1612" s="6" t="s">
        <v>247</v>
      </c>
      <c r="AG1612" s="6"/>
      <c r="AH1612" s="6" t="s">
        <v>4010</v>
      </c>
      <c r="AI1612" s="6" t="s">
        <v>4349</v>
      </c>
      <c r="AJ1612" s="6" t="s">
        <v>4392</v>
      </c>
      <c r="AK1612" s="6"/>
      <c r="AL1612" s="6"/>
      <c r="AM1612" s="6"/>
      <c r="AN1612" s="10"/>
      <c r="AO1612" s="10"/>
      <c r="AP1612" s="10"/>
      <c r="AQ1612" s="10"/>
      <c r="AR1612" s="10"/>
      <c r="AS1612" s="10"/>
      <c r="AT1612" s="10" t="s">
        <v>10</v>
      </c>
      <c r="AU1612" s="10" t="s">
        <v>13</v>
      </c>
      <c r="AV1612" s="10"/>
      <c r="AW1612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12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2" s="60" t="str">
        <f t="shared" ca="1" si="167"/>
        <v>/*[filename]=*/ 'ICTV MSL Release 35 2019 Changes.2.col_mapped.SQLinsert.xlsx' ,/*[sort]=*/ '1603'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2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2" s="60" t="str">
        <f t="shared" si="169"/>
        <v>,/*[subclass]=*/NULL,/*[order]=*/ 'Caudovirales' ,/*[suborder]=*/NULL,/*[family]=*/ 'Autographiviridae' ,/*[subfamily]=*/ 'Studiervirinae' ,/*[genus]=*/ 'Pifdecavirus' ,/*[subgenus]=*/NULL,/*[species]=*/NULL,/*[isType]=*/NULL,/*[exemplarAccessions]=*/NULL,/*[exemplarName]=*/NULL,/*[abbrev]=*/NULL,/*[exemplarIsolate]=*/NULL,/*[isComplete]=*/NULL,/*[molecule]=*/NULL</v>
      </c>
      <c r="BB1612" s="60" t="str">
        <f t="shared" si="170"/>
        <v xml:space="preserve">,/*[change]=*/ 'Create new' ,/*[rank]=*/ 'genus' </v>
      </c>
    </row>
    <row r="1613" spans="1:54" x14ac:dyDescent="0.2">
      <c r="A16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3" s="14">
        <v>1604</v>
      </c>
      <c r="D1613" s="16" t="s">
        <v>5219</v>
      </c>
      <c r="E1613" s="14" t="s">
        <v>5874</v>
      </c>
      <c r="F1613" s="16" t="s">
        <v>5546</v>
      </c>
      <c r="G1613" s="24"/>
      <c r="H1613" s="24"/>
      <c r="I1613" s="24"/>
      <c r="J1613" s="24"/>
      <c r="K1613" s="24"/>
      <c r="L1613" s="24"/>
      <c r="M1613" s="24"/>
      <c r="N1613" s="24"/>
      <c r="O1613" s="24"/>
      <c r="P1613" s="24"/>
      <c r="Q1613" s="24"/>
      <c r="R1613" s="24"/>
      <c r="S1613" s="24"/>
      <c r="T1613" s="24"/>
      <c r="U1613" s="24"/>
      <c r="V1613" s="24"/>
      <c r="X1613" s="6"/>
      <c r="Y1613" s="6"/>
      <c r="Z1613" s="6"/>
      <c r="AA1613" s="6"/>
      <c r="AB1613" s="6"/>
      <c r="AC1613" s="6"/>
      <c r="AD1613" s="6"/>
      <c r="AE1613" s="6"/>
      <c r="AF1613" s="6" t="s">
        <v>247</v>
      </c>
      <c r="AG1613" s="6"/>
      <c r="AH1613" s="6" t="s">
        <v>4010</v>
      </c>
      <c r="AI1613" s="6" t="s">
        <v>4349</v>
      </c>
      <c r="AJ1613" s="6" t="s">
        <v>4392</v>
      </c>
      <c r="AK1613" s="6"/>
      <c r="AL1613" s="6" t="s">
        <v>4393</v>
      </c>
      <c r="AM1613" s="5">
        <v>1</v>
      </c>
      <c r="AN1613" s="10" t="s">
        <v>4394</v>
      </c>
      <c r="AO1613" s="10" t="s">
        <v>4395</v>
      </c>
      <c r="AP1613" s="10"/>
      <c r="AQ1613" s="10"/>
      <c r="AR1613" s="10" t="s">
        <v>8</v>
      </c>
      <c r="AS1613" s="10" t="s">
        <v>22</v>
      </c>
      <c r="AT1613" s="10" t="s">
        <v>19</v>
      </c>
      <c r="AU1613" s="10" t="s">
        <v>11</v>
      </c>
      <c r="AV1613" s="10"/>
      <c r="AW1613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Pf10' ,/*[isType]=*/ '1' ,/*[exemplarAccessions]=*/ 'KP025626' ,/*[exemplarName]=*/ 'Pseudomonas phage Pf-10'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13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3" s="60" t="str">
        <f t="shared" ca="1" si="167"/>
        <v>/*[filename]=*/ 'ICTV MSL Release 35 2019 Changes.2.col_mapped.SQLinsert.xlsx' ,/*[sort]=*/ '1604'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3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3" s="60" t="str">
        <f t="shared" si="169"/>
        <v xml:space="preserve">,/*[subclass]=*/NULL,/*[order]=*/ 'Caudovirales' ,/*[suborder]=*/NULL,/*[family]=*/ 'Autographiviridae' ,/*[subfamily]=*/ 'Studiervirinae' ,/*[genus]=*/ 'Pifdecavirus' ,/*[subgenus]=*/NULL,/*[species]=*/ 'Pseudomonas virus Pf10' ,/*[isType]=*/ '1' ,/*[exemplarAccessions]=*/ 'KP025626' ,/*[exemplarName]=*/ 'Pseudomonas phage Pf-10' ,/*[abbrev]=*/NULL,/*[exemplarIsolate]=*/NULL,/*[isComplete]=*/ 'CG' ,/*[molecule]=*/ 'dsDNA' </v>
      </c>
      <c r="BB1613" s="60" t="str">
        <f t="shared" si="170"/>
        <v xml:space="preserve">,/*[change]=*/ 'Create new; assign as type species' ,/*[rank]=*/ 'species' </v>
      </c>
    </row>
    <row r="1614" spans="1:54" x14ac:dyDescent="0.2">
      <c r="A16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4" s="14">
        <v>1605</v>
      </c>
      <c r="D1614" s="16" t="s">
        <v>5219</v>
      </c>
      <c r="E1614" s="14" t="s">
        <v>5874</v>
      </c>
      <c r="F1614" s="16" t="s">
        <v>5546</v>
      </c>
      <c r="G1614" s="24"/>
      <c r="H1614" s="24"/>
      <c r="I1614" s="24"/>
      <c r="J1614" s="24"/>
      <c r="K1614" s="24"/>
      <c r="L1614" s="24"/>
      <c r="M1614" s="24"/>
      <c r="N1614" s="24"/>
      <c r="O1614" s="24"/>
      <c r="P1614" s="24"/>
      <c r="Q1614" s="24"/>
      <c r="R1614" s="24"/>
      <c r="S1614" s="24"/>
      <c r="T1614" s="24"/>
      <c r="U1614" s="24"/>
      <c r="V1614" s="24"/>
      <c r="X1614" s="6"/>
      <c r="Y1614" s="6"/>
      <c r="Z1614" s="6"/>
      <c r="AA1614" s="6"/>
      <c r="AB1614" s="6"/>
      <c r="AC1614" s="6"/>
      <c r="AD1614" s="6"/>
      <c r="AE1614" s="6"/>
      <c r="AF1614" s="6" t="s">
        <v>247</v>
      </c>
      <c r="AG1614" s="6"/>
      <c r="AH1614" s="6" t="s">
        <v>4010</v>
      </c>
      <c r="AI1614" s="6" t="s">
        <v>4349</v>
      </c>
      <c r="AJ1614" s="6" t="s">
        <v>4392</v>
      </c>
      <c r="AK1614" s="6"/>
      <c r="AL1614" s="6" t="s">
        <v>4396</v>
      </c>
      <c r="AM1614" s="5">
        <v>0</v>
      </c>
      <c r="AN1614" s="10" t="s">
        <v>4397</v>
      </c>
      <c r="AO1614" s="10" t="s">
        <v>4398</v>
      </c>
      <c r="AP1614" s="10"/>
      <c r="AQ1614" s="10"/>
      <c r="AR1614" s="10" t="s">
        <v>8</v>
      </c>
      <c r="AS1614" s="10" t="s">
        <v>22</v>
      </c>
      <c r="AT1614" s="10" t="s">
        <v>10</v>
      </c>
      <c r="AU1614" s="10" t="s">
        <v>11</v>
      </c>
      <c r="AV1614" s="10"/>
      <c r="AW1614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IBBPF7A' ,/*[isType]=*/ '0' ,/*[exemplarAccessions]=*/ 'GU583987' ,/*[exemplarName]=*/ 'Pseudomonas phage phiIBB-PF7A'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4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4" s="60" t="str">
        <f t="shared" ca="1" si="167"/>
        <v>/*[filename]=*/ 'ICTV MSL Release 35 2019 Changes.2.col_mapped.SQLinsert.xlsx' ,/*[sort]=*/ '1605'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4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4" s="60" t="str">
        <f t="shared" si="169"/>
        <v xml:space="preserve">,/*[subclass]=*/NULL,/*[order]=*/ 'Caudovirales' ,/*[suborder]=*/NULL,/*[family]=*/ 'Autographiviridae' ,/*[subfamily]=*/ 'Studiervirinae' ,/*[genus]=*/ 'Pifdecavirus' ,/*[subgenus]=*/NULL,/*[species]=*/ 'Pseudomonas virus IBBPF7A' ,/*[isType]=*/ '0' ,/*[exemplarAccessions]=*/ 'GU583987' ,/*[exemplarName]=*/ 'Pseudomonas phage phiIBB-PF7A' ,/*[abbrev]=*/NULL,/*[exemplarIsolate]=*/NULL,/*[isComplete]=*/ 'CG' ,/*[molecule]=*/ 'dsDNA' </v>
      </c>
      <c r="BB1614" s="60" t="str">
        <f t="shared" si="170"/>
        <v xml:space="preserve">,/*[change]=*/ 'Create new' ,/*[rank]=*/ 'species' </v>
      </c>
    </row>
    <row r="1615" spans="1:54" x14ac:dyDescent="0.2">
      <c r="A16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5" s="14">
        <v>1606</v>
      </c>
      <c r="D1615" s="16" t="s">
        <v>5219</v>
      </c>
      <c r="E1615" s="14" t="s">
        <v>5874</v>
      </c>
      <c r="F1615" s="16" t="s">
        <v>5546</v>
      </c>
      <c r="G1615" s="24"/>
      <c r="H1615" s="24"/>
      <c r="I1615" s="24"/>
      <c r="J1615" s="24"/>
      <c r="K1615" s="24"/>
      <c r="L1615" s="24"/>
      <c r="M1615" s="24"/>
      <c r="N1615" s="24"/>
      <c r="O1615" s="24"/>
      <c r="P1615" s="24"/>
      <c r="Q1615" s="24"/>
      <c r="R1615" s="24"/>
      <c r="S1615" s="24"/>
      <c r="T1615" s="24"/>
      <c r="U1615" s="24"/>
      <c r="V1615" s="24"/>
      <c r="X1615" s="6"/>
      <c r="Y1615" s="6"/>
      <c r="Z1615" s="6"/>
      <c r="AA1615" s="6"/>
      <c r="AB1615" s="6"/>
      <c r="AC1615" s="6"/>
      <c r="AD1615" s="6"/>
      <c r="AE1615" s="6"/>
      <c r="AF1615" s="6" t="s">
        <v>247</v>
      </c>
      <c r="AG1615" s="6"/>
      <c r="AH1615" s="6" t="s">
        <v>4010</v>
      </c>
      <c r="AI1615" s="6" t="s">
        <v>4349</v>
      </c>
      <c r="AJ1615" s="6" t="s">
        <v>4392</v>
      </c>
      <c r="AK1615" s="6"/>
      <c r="AL1615" s="6" t="s">
        <v>4399</v>
      </c>
      <c r="AM1615" s="5">
        <v>0</v>
      </c>
      <c r="AN1615" s="10" t="s">
        <v>4400</v>
      </c>
      <c r="AO1615" s="10" t="s">
        <v>4401</v>
      </c>
      <c r="AP1615" s="10"/>
      <c r="AQ1615" s="10"/>
      <c r="AR1615" s="10" t="s">
        <v>8</v>
      </c>
      <c r="AS1615" s="10" t="s">
        <v>22</v>
      </c>
      <c r="AT1615" s="10" t="s">
        <v>10</v>
      </c>
      <c r="AU1615" s="10" t="s">
        <v>11</v>
      </c>
      <c r="AV1615" s="10"/>
      <c r="AW1615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PhiS1' ,/*[isType]=*/ '0' ,/*[exemplarAccessions]=*/ 'JX173487' ,/*[exemplarName]=*/ 'Pseudomonas phage Phi-S1'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5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5" s="60" t="str">
        <f t="shared" ca="1" si="167"/>
        <v>/*[filename]=*/ 'ICTV MSL Release 35 2019 Changes.2.col_mapped.SQLinsert.xlsx' ,/*[sort]=*/ '1606'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5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5" s="60" t="str">
        <f t="shared" si="169"/>
        <v xml:space="preserve">,/*[subclass]=*/NULL,/*[order]=*/ 'Caudovirales' ,/*[suborder]=*/NULL,/*[family]=*/ 'Autographiviridae' ,/*[subfamily]=*/ 'Studiervirinae' ,/*[genus]=*/ 'Pifdecavirus' ,/*[subgenus]=*/NULL,/*[species]=*/ 'Pseudomonas virus PhiS1' ,/*[isType]=*/ '0' ,/*[exemplarAccessions]=*/ 'JX173487' ,/*[exemplarName]=*/ 'Pseudomonas phage Phi-S1' ,/*[abbrev]=*/NULL,/*[exemplarIsolate]=*/NULL,/*[isComplete]=*/ 'CG' ,/*[molecule]=*/ 'dsDNA' </v>
      </c>
      <c r="BB1615" s="60" t="str">
        <f t="shared" si="170"/>
        <v xml:space="preserve">,/*[change]=*/ 'Create new' ,/*[rank]=*/ 'species' </v>
      </c>
    </row>
    <row r="1616" spans="1:54" x14ac:dyDescent="0.2">
      <c r="A16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6" s="14">
        <v>1607</v>
      </c>
      <c r="D1616" s="16" t="s">
        <v>5219</v>
      </c>
      <c r="E1616" s="14" t="s">
        <v>5874</v>
      </c>
      <c r="F1616" s="16" t="s">
        <v>5546</v>
      </c>
      <c r="G1616" s="24"/>
      <c r="H1616" s="24"/>
      <c r="I1616" s="24"/>
      <c r="J1616" s="24"/>
      <c r="K1616" s="24"/>
      <c r="L1616" s="24"/>
      <c r="M1616" s="24"/>
      <c r="N1616" s="24"/>
      <c r="O1616" s="24"/>
      <c r="P1616" s="24"/>
      <c r="Q1616" s="24"/>
      <c r="R1616" s="24"/>
      <c r="S1616" s="24"/>
      <c r="T1616" s="24"/>
      <c r="U1616" s="24"/>
      <c r="V1616" s="24"/>
      <c r="X1616" s="6"/>
      <c r="Y1616" s="6"/>
      <c r="Z1616" s="6"/>
      <c r="AA1616" s="6"/>
      <c r="AB1616" s="6"/>
      <c r="AC1616" s="6"/>
      <c r="AD1616" s="6"/>
      <c r="AE1616" s="6"/>
      <c r="AF1616" s="6" t="s">
        <v>247</v>
      </c>
      <c r="AG1616" s="6"/>
      <c r="AH1616" s="6" t="s">
        <v>4010</v>
      </c>
      <c r="AI1616" s="6" t="s">
        <v>4349</v>
      </c>
      <c r="AJ1616" s="6" t="s">
        <v>4392</v>
      </c>
      <c r="AK1616" s="6"/>
      <c r="AL1616" s="6" t="s">
        <v>4402</v>
      </c>
      <c r="AM1616" s="5">
        <v>0</v>
      </c>
      <c r="AN1616" s="10" t="s">
        <v>4403</v>
      </c>
      <c r="AO1616" s="10" t="s">
        <v>4404</v>
      </c>
      <c r="AP1616" s="10"/>
      <c r="AQ1616" s="10"/>
      <c r="AR1616" s="10" t="s">
        <v>8</v>
      </c>
      <c r="AS1616" s="10" t="s">
        <v>22</v>
      </c>
      <c r="AT1616" s="10" t="s">
        <v>10</v>
      </c>
      <c r="AU1616" s="10" t="s">
        <v>11</v>
      </c>
      <c r="AV1616" s="10"/>
      <c r="AW1616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UNOSLW1' ,/*[isType]=*/ '0' ,/*[exemplarAccessions]=*/ 'KX431888' ,/*[exemplarName]=*/ 'Pseudomonas phage UNO-SLW1'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6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6" s="60" t="str">
        <f t="shared" ca="1" si="167"/>
        <v>/*[filename]=*/ 'ICTV MSL Release 35 2019 Changes.2.col_mapped.SQLinsert.xlsx' ,/*[sort]=*/ '1607'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6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6" s="60" t="str">
        <f t="shared" si="169"/>
        <v xml:space="preserve">,/*[subclass]=*/NULL,/*[order]=*/ 'Caudovirales' ,/*[suborder]=*/NULL,/*[family]=*/ 'Autographiviridae' ,/*[subfamily]=*/ 'Studiervirinae' ,/*[genus]=*/ 'Pifdecavirus' ,/*[subgenus]=*/NULL,/*[species]=*/ 'Pseudomonas virus UNOSLW1' ,/*[isType]=*/ '0' ,/*[exemplarAccessions]=*/ 'KX431888' ,/*[exemplarName]=*/ 'Pseudomonas phage UNO-SLW1' ,/*[abbrev]=*/NULL,/*[exemplarIsolate]=*/NULL,/*[isComplete]=*/ 'CG' ,/*[molecule]=*/ 'dsDNA' </v>
      </c>
      <c r="BB1616" s="60" t="str">
        <f t="shared" si="170"/>
        <v xml:space="preserve">,/*[change]=*/ 'Create new' ,/*[rank]=*/ 'species' </v>
      </c>
    </row>
    <row r="1617" spans="1:54" x14ac:dyDescent="0.2">
      <c r="A16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7" s="14">
        <v>1608</v>
      </c>
      <c r="D1617" s="16" t="s">
        <v>5219</v>
      </c>
      <c r="E1617" s="14" t="s">
        <v>5874</v>
      </c>
      <c r="F1617" s="16" t="s">
        <v>5546</v>
      </c>
      <c r="G1617" s="24"/>
      <c r="H1617" s="24"/>
      <c r="I1617" s="24"/>
      <c r="J1617" s="24"/>
      <c r="K1617" s="24"/>
      <c r="L1617" s="24"/>
      <c r="M1617" s="24"/>
      <c r="N1617" s="24"/>
      <c r="O1617" s="24"/>
      <c r="P1617" s="24"/>
      <c r="Q1617" s="24"/>
      <c r="R1617" s="24"/>
      <c r="S1617" s="24"/>
      <c r="T1617" s="24"/>
      <c r="U1617" s="24"/>
      <c r="V1617" s="24"/>
      <c r="X1617" s="6"/>
      <c r="Y1617" s="6"/>
      <c r="Z1617" s="6"/>
      <c r="AA1617" s="6"/>
      <c r="AB1617" s="6"/>
      <c r="AC1617" s="6"/>
      <c r="AD1617" s="6"/>
      <c r="AE1617" s="6"/>
      <c r="AF1617" s="6" t="s">
        <v>247</v>
      </c>
      <c r="AG1617" s="6"/>
      <c r="AH1617" s="6" t="s">
        <v>4010</v>
      </c>
      <c r="AI1617" s="6" t="s">
        <v>4349</v>
      </c>
      <c r="AJ1617" s="6" t="s">
        <v>4392</v>
      </c>
      <c r="AK1617" s="6"/>
      <c r="AL1617" s="6" t="s">
        <v>4405</v>
      </c>
      <c r="AM1617" s="5">
        <v>0</v>
      </c>
      <c r="AN1617" s="10" t="s">
        <v>4406</v>
      </c>
      <c r="AO1617" s="10" t="s">
        <v>4407</v>
      </c>
      <c r="AP1617" s="10"/>
      <c r="AQ1617" s="10"/>
      <c r="AR1617" s="10" t="s">
        <v>8</v>
      </c>
      <c r="AS1617" s="10" t="s">
        <v>22</v>
      </c>
      <c r="AT1617" s="10" t="s">
        <v>10</v>
      </c>
      <c r="AU1617" s="10" t="s">
        <v>11</v>
      </c>
      <c r="AV1617" s="10"/>
      <c r="AW1617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22PfluR64PP' ,/*[isType]=*/ '0' ,/*[exemplarAccessions]=*/ 'MH179472' ,/*[exemplarName]=*/ 'Pseudomonas phage 22PfluR64PP'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7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7" s="60" t="str">
        <f t="shared" ca="1" si="167"/>
        <v>/*[filename]=*/ 'ICTV MSL Release 35 2019 Changes.2.col_mapped.SQLinsert.xlsx' ,/*[sort]=*/ '1608'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7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7" s="60" t="str">
        <f t="shared" si="169"/>
        <v xml:space="preserve">,/*[subclass]=*/NULL,/*[order]=*/ 'Caudovirales' ,/*[suborder]=*/NULL,/*[family]=*/ 'Autographiviridae' ,/*[subfamily]=*/ 'Studiervirinae' ,/*[genus]=*/ 'Pifdecavirus' ,/*[subgenus]=*/NULL,/*[species]=*/ 'Pseudomonas virus 22PfluR64PP' ,/*[isType]=*/ '0' ,/*[exemplarAccessions]=*/ 'MH179472' ,/*[exemplarName]=*/ 'Pseudomonas phage 22PfluR64PP' ,/*[abbrev]=*/NULL,/*[exemplarIsolate]=*/NULL,/*[isComplete]=*/ 'CG' ,/*[molecule]=*/ 'dsDNA' </v>
      </c>
      <c r="BB1617" s="60" t="str">
        <f t="shared" si="170"/>
        <v xml:space="preserve">,/*[change]=*/ 'Create new' ,/*[rank]=*/ 'species' </v>
      </c>
    </row>
    <row r="1618" spans="1:54" x14ac:dyDescent="0.2">
      <c r="A16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8" s="14">
        <v>1609</v>
      </c>
      <c r="D1618" s="16" t="s">
        <v>5219</v>
      </c>
      <c r="E1618" s="14" t="s">
        <v>5874</v>
      </c>
      <c r="F1618" s="16" t="s">
        <v>5546</v>
      </c>
      <c r="G1618" s="24"/>
      <c r="H1618" s="24"/>
      <c r="I1618" s="24"/>
      <c r="J1618" s="24"/>
      <c r="K1618" s="24"/>
      <c r="L1618" s="24"/>
      <c r="M1618" s="24"/>
      <c r="N1618" s="24"/>
      <c r="O1618" s="24"/>
      <c r="P1618" s="24"/>
      <c r="Q1618" s="24"/>
      <c r="R1618" s="24"/>
      <c r="S1618" s="24"/>
      <c r="T1618" s="24"/>
      <c r="U1618" s="24"/>
      <c r="V1618" s="24"/>
      <c r="X1618" s="6"/>
      <c r="Y1618" s="6"/>
      <c r="Z1618" s="6"/>
      <c r="AA1618" s="6"/>
      <c r="AB1618" s="6"/>
      <c r="AC1618" s="6"/>
      <c r="AD1618" s="6"/>
      <c r="AE1618" s="6"/>
      <c r="AF1618" s="6" t="s">
        <v>247</v>
      </c>
      <c r="AG1618" s="6"/>
      <c r="AH1618" s="6" t="s">
        <v>4010</v>
      </c>
      <c r="AI1618" s="6" t="s">
        <v>4349</v>
      </c>
      <c r="AJ1618" s="6" t="s">
        <v>4392</v>
      </c>
      <c r="AK1618" s="6"/>
      <c r="AL1618" s="6" t="s">
        <v>4408</v>
      </c>
      <c r="AM1618" s="5">
        <v>0</v>
      </c>
      <c r="AN1618" s="10" t="s">
        <v>4409</v>
      </c>
      <c r="AO1618" s="10" t="s">
        <v>4410</v>
      </c>
      <c r="AP1618" s="10"/>
      <c r="AQ1618" s="10"/>
      <c r="AR1618" s="10" t="s">
        <v>8</v>
      </c>
      <c r="AS1618" s="10" t="s">
        <v>22</v>
      </c>
      <c r="AT1618" s="10" t="s">
        <v>10</v>
      </c>
      <c r="AU1618" s="10" t="s">
        <v>11</v>
      </c>
      <c r="AV1618" s="10"/>
      <c r="AW1618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PFP1' ,/*[isType]=*/ '0' ,/*[exemplarAccessions]=*/ 'MH268168' ,/*[exemplarName]=*/ 'Pseudomonas phage PFP1'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8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8" s="60" t="str">
        <f t="shared" ca="1" si="167"/>
        <v>/*[filename]=*/ 'ICTV MSL Release 35 2019 Changes.2.col_mapped.SQLinsert.xlsx' ,/*[sort]=*/ '1609'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8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8" s="60" t="str">
        <f t="shared" si="169"/>
        <v xml:space="preserve">,/*[subclass]=*/NULL,/*[order]=*/ 'Caudovirales' ,/*[suborder]=*/NULL,/*[family]=*/ 'Autographiviridae' ,/*[subfamily]=*/ 'Studiervirinae' ,/*[genus]=*/ 'Pifdecavirus' ,/*[subgenus]=*/NULL,/*[species]=*/ 'Pseudomonas virus PFP1' ,/*[isType]=*/ '0' ,/*[exemplarAccessions]=*/ 'MH268168' ,/*[exemplarName]=*/ 'Pseudomonas phage PFP1' ,/*[abbrev]=*/NULL,/*[exemplarIsolate]=*/NULL,/*[isComplete]=*/ 'CG' ,/*[molecule]=*/ 'dsDNA' </v>
      </c>
      <c r="BB1618" s="60" t="str">
        <f t="shared" si="170"/>
        <v xml:space="preserve">,/*[change]=*/ 'Create new' ,/*[rank]=*/ 'species' </v>
      </c>
    </row>
    <row r="1619" spans="1:54" x14ac:dyDescent="0.2">
      <c r="A16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9" s="14">
        <v>1610</v>
      </c>
      <c r="D1619" s="16" t="s">
        <v>5219</v>
      </c>
      <c r="E1619" s="14" t="s">
        <v>5874</v>
      </c>
      <c r="F1619" s="16" t="s">
        <v>5546</v>
      </c>
      <c r="G1619" s="24"/>
      <c r="H1619" s="24"/>
      <c r="I1619" s="24"/>
      <c r="J1619" s="24"/>
      <c r="K1619" s="24"/>
      <c r="L1619" s="24"/>
      <c r="M1619" s="24"/>
      <c r="N1619" s="24"/>
      <c r="O1619" s="24"/>
      <c r="P1619" s="24"/>
      <c r="Q1619" s="24"/>
      <c r="R1619" s="24"/>
      <c r="S1619" s="24"/>
      <c r="T1619" s="24"/>
      <c r="U1619" s="24"/>
      <c r="V1619" s="24"/>
      <c r="X1619" s="6"/>
      <c r="Y1619" s="6"/>
      <c r="Z1619" s="6"/>
      <c r="AA1619" s="6"/>
      <c r="AB1619" s="6"/>
      <c r="AC1619" s="6"/>
      <c r="AD1619" s="6"/>
      <c r="AE1619" s="6"/>
      <c r="AF1619" s="6" t="s">
        <v>247</v>
      </c>
      <c r="AG1619" s="6"/>
      <c r="AH1619" s="6" t="s">
        <v>4010</v>
      </c>
      <c r="AI1619" s="6" t="s">
        <v>4349</v>
      </c>
      <c r="AJ1619" s="6" t="s">
        <v>4411</v>
      </c>
      <c r="AK1619" s="6"/>
      <c r="AL1619" s="6"/>
      <c r="AM1619" s="6"/>
      <c r="AN1619" s="10"/>
      <c r="AO1619" s="10"/>
      <c r="AP1619" s="10"/>
      <c r="AQ1619" s="10"/>
      <c r="AR1619" s="10"/>
      <c r="AS1619" s="10"/>
      <c r="AT1619" s="10" t="s">
        <v>10</v>
      </c>
      <c r="AU1619" s="10" t="s">
        <v>13</v>
      </c>
      <c r="AV1619" s="10"/>
      <c r="AW1619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'Minipunavirus'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19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9" s="60" t="str">
        <f t="shared" ca="1" si="167"/>
        <v>/*[filename]=*/ 'ICTV MSL Release 35 2019 Changes.2.col_mapped.SQLinsert.xlsx' ,/*[sort]=*/ '1610'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9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9" s="60" t="str">
        <f t="shared" si="169"/>
        <v>,/*[subclass]=*/NULL,/*[order]=*/ 'Caudovirales' ,/*[suborder]=*/NULL,/*[family]=*/ 'Autographiviridae' ,/*[subfamily]=*/ 'Studiervirinae' ,/*[genus]=*/ 'Minipunavirus' ,/*[subgenus]=*/NULL,/*[species]=*/NULL,/*[isType]=*/NULL,/*[exemplarAccessions]=*/NULL,/*[exemplarName]=*/NULL,/*[abbrev]=*/NULL,/*[exemplarIsolate]=*/NULL,/*[isComplete]=*/NULL,/*[molecule]=*/NULL</v>
      </c>
      <c r="BB1619" s="60" t="str">
        <f t="shared" si="170"/>
        <v xml:space="preserve">,/*[change]=*/ 'Create new' ,/*[rank]=*/ 'genus' </v>
      </c>
    </row>
    <row r="1620" spans="1:54" x14ac:dyDescent="0.2">
      <c r="A16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0" s="14">
        <v>1611</v>
      </c>
      <c r="D1620" s="16" t="s">
        <v>5219</v>
      </c>
      <c r="E1620" s="14" t="s">
        <v>5874</v>
      </c>
      <c r="F1620" s="16" t="s">
        <v>5546</v>
      </c>
      <c r="G1620" s="24"/>
      <c r="H1620" s="24"/>
      <c r="I1620" s="24"/>
      <c r="J1620" s="24"/>
      <c r="K1620" s="24"/>
      <c r="L1620" s="24"/>
      <c r="M1620" s="24"/>
      <c r="N1620" s="24"/>
      <c r="O1620" s="24"/>
      <c r="P1620" s="24"/>
      <c r="Q1620" s="24"/>
      <c r="R1620" s="24"/>
      <c r="S1620" s="24"/>
      <c r="T1620" s="24"/>
      <c r="U1620" s="24"/>
      <c r="V1620" s="24"/>
      <c r="X1620" s="6"/>
      <c r="Y1620" s="6"/>
      <c r="Z1620" s="6"/>
      <c r="AA1620" s="6"/>
      <c r="AB1620" s="6"/>
      <c r="AC1620" s="6"/>
      <c r="AD1620" s="6"/>
      <c r="AE1620" s="6"/>
      <c r="AF1620" s="6" t="s">
        <v>247</v>
      </c>
      <c r="AG1620" s="6"/>
      <c r="AH1620" s="6" t="s">
        <v>4010</v>
      </c>
      <c r="AI1620" s="6" t="s">
        <v>4349</v>
      </c>
      <c r="AJ1620" s="6" t="s">
        <v>4411</v>
      </c>
      <c r="AK1620" s="6"/>
      <c r="AL1620" s="6" t="s">
        <v>4412</v>
      </c>
      <c r="AM1620" s="5">
        <v>0</v>
      </c>
      <c r="AN1620" s="10" t="s">
        <v>4413</v>
      </c>
      <c r="AO1620" s="10" t="s">
        <v>4414</v>
      </c>
      <c r="AP1620" s="10"/>
      <c r="AQ1620" s="10"/>
      <c r="AR1620" s="10" t="s">
        <v>8</v>
      </c>
      <c r="AS1620" s="10" t="s">
        <v>22</v>
      </c>
      <c r="AT1620" s="10" t="s">
        <v>10</v>
      </c>
      <c r="AU1620" s="10" t="s">
        <v>11</v>
      </c>
      <c r="AV1620" s="10"/>
      <c r="AW1620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'Minipunavirus' ,/*[subgenus]=*/NULL,/*[species]=*/ 'Morganella virus MP2' ,/*[isType]=*/ '0' ,/*[exemplarAccessions]=*/ 'KX078568' ,/*[exemplarName]=*/ 'Morganella phage vB_MmoP_MP2'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0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0" s="60" t="str">
        <f t="shared" ca="1" si="167"/>
        <v>/*[filename]=*/ 'ICTV MSL Release 35 2019 Changes.2.col_mapped.SQLinsert.xlsx' ,/*[sort]=*/ '1611'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0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0" s="60" t="str">
        <f t="shared" si="169"/>
        <v xml:space="preserve">,/*[subclass]=*/NULL,/*[order]=*/ 'Caudovirales' ,/*[suborder]=*/NULL,/*[family]=*/ 'Autographiviridae' ,/*[subfamily]=*/ 'Studiervirinae' ,/*[genus]=*/ 'Minipunavirus' ,/*[subgenus]=*/NULL,/*[species]=*/ 'Morganella virus MP2' ,/*[isType]=*/ '0' ,/*[exemplarAccessions]=*/ 'KX078568' ,/*[exemplarName]=*/ 'Morganella phage vB_MmoP_MP2' ,/*[abbrev]=*/NULL,/*[exemplarIsolate]=*/NULL,/*[isComplete]=*/ 'CG' ,/*[molecule]=*/ 'dsDNA' </v>
      </c>
      <c r="BB1620" s="60" t="str">
        <f t="shared" si="170"/>
        <v xml:space="preserve">,/*[change]=*/ 'Create new' ,/*[rank]=*/ 'species' </v>
      </c>
    </row>
    <row r="1621" spans="1:54" x14ac:dyDescent="0.2">
      <c r="A16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1" s="14">
        <v>1612</v>
      </c>
      <c r="D1621" s="16" t="s">
        <v>5219</v>
      </c>
      <c r="E1621" s="14" t="s">
        <v>5874</v>
      </c>
      <c r="F1621" s="16" t="s">
        <v>5546</v>
      </c>
      <c r="G1621" s="24"/>
      <c r="H1621" s="24"/>
      <c r="I1621" s="24"/>
      <c r="J1621" s="24"/>
      <c r="K1621" s="24"/>
      <c r="L1621" s="24"/>
      <c r="M1621" s="24"/>
      <c r="N1621" s="24"/>
      <c r="O1621" s="24"/>
      <c r="P1621" s="24"/>
      <c r="Q1621" s="24"/>
      <c r="R1621" s="24"/>
      <c r="S1621" s="24"/>
      <c r="T1621" s="24"/>
      <c r="U1621" s="24"/>
      <c r="V1621" s="24"/>
      <c r="X1621" s="6"/>
      <c r="Y1621" s="6"/>
      <c r="Z1621" s="6"/>
      <c r="AA1621" s="6"/>
      <c r="AB1621" s="6"/>
      <c r="AC1621" s="6"/>
      <c r="AD1621" s="6"/>
      <c r="AE1621" s="6"/>
      <c r="AF1621" s="6" t="s">
        <v>247</v>
      </c>
      <c r="AG1621" s="6"/>
      <c r="AH1621" s="6" t="s">
        <v>4010</v>
      </c>
      <c r="AI1621" s="6" t="s">
        <v>4349</v>
      </c>
      <c r="AJ1621" s="6" t="s">
        <v>4411</v>
      </c>
      <c r="AK1621" s="6"/>
      <c r="AL1621" s="6" t="s">
        <v>4415</v>
      </c>
      <c r="AM1621" s="5">
        <v>1</v>
      </c>
      <c r="AN1621" s="10" t="s">
        <v>4416</v>
      </c>
      <c r="AO1621" s="10" t="s">
        <v>4417</v>
      </c>
      <c r="AP1621" s="10"/>
      <c r="AQ1621" s="10"/>
      <c r="AR1621" s="10" t="s">
        <v>8</v>
      </c>
      <c r="AS1621" s="10" t="s">
        <v>22</v>
      </c>
      <c r="AT1621" s="10" t="s">
        <v>19</v>
      </c>
      <c r="AU1621" s="10" t="s">
        <v>11</v>
      </c>
      <c r="AV1621" s="10"/>
      <c r="AW1621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'Minipunavirus' ,/*[subgenus]=*/NULL,/*[species]=*/ 'Morganella virus MmP1' ,/*[isType]=*/ '1' ,/*[exemplarAccessions]=*/ 'EU652770' ,/*[exemplarName]=*/ 'Morganella phage MmP1'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21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1" s="60" t="str">
        <f t="shared" ca="1" si="167"/>
        <v>/*[filename]=*/ 'ICTV MSL Release 35 2019 Changes.2.col_mapped.SQLinsert.xlsx' ,/*[sort]=*/ '1612'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1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1" s="60" t="str">
        <f t="shared" si="169"/>
        <v xml:space="preserve">,/*[subclass]=*/NULL,/*[order]=*/ 'Caudovirales' ,/*[suborder]=*/NULL,/*[family]=*/ 'Autographiviridae' ,/*[subfamily]=*/ 'Studiervirinae' ,/*[genus]=*/ 'Minipunavirus' ,/*[subgenus]=*/NULL,/*[species]=*/ 'Morganella virus MmP1' ,/*[isType]=*/ '1' ,/*[exemplarAccessions]=*/ 'EU652770' ,/*[exemplarName]=*/ 'Morganella phage MmP1' ,/*[abbrev]=*/NULL,/*[exemplarIsolate]=*/NULL,/*[isComplete]=*/ 'CG' ,/*[molecule]=*/ 'dsDNA' </v>
      </c>
      <c r="BB1621" s="60" t="str">
        <f t="shared" si="170"/>
        <v xml:space="preserve">,/*[change]=*/ 'Create new; assign as type species' ,/*[rank]=*/ 'species' </v>
      </c>
    </row>
    <row r="1622" spans="1:54" x14ac:dyDescent="0.2">
      <c r="A16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2" s="14">
        <v>1613</v>
      </c>
      <c r="D1622" s="16" t="s">
        <v>5219</v>
      </c>
      <c r="E1622" s="14" t="s">
        <v>5874</v>
      </c>
      <c r="F1622" s="16" t="s">
        <v>5546</v>
      </c>
      <c r="G1622" s="24"/>
      <c r="H1622" s="24"/>
      <c r="I1622" s="24"/>
      <c r="J1622" s="24"/>
      <c r="K1622" s="24"/>
      <c r="L1622" s="24"/>
      <c r="M1622" s="24"/>
      <c r="N1622" s="24"/>
      <c r="O1622" s="24"/>
      <c r="P1622" s="24"/>
      <c r="Q1622" s="24"/>
      <c r="R1622" s="24"/>
      <c r="S1622" s="24"/>
      <c r="T1622" s="24"/>
      <c r="U1622" s="24"/>
      <c r="V1622" s="24"/>
      <c r="X1622" s="6"/>
      <c r="Y1622" s="6"/>
      <c r="Z1622" s="6"/>
      <c r="AA1622" s="6"/>
      <c r="AB1622" s="6"/>
      <c r="AC1622" s="6"/>
      <c r="AD1622" s="6"/>
      <c r="AE1622" s="6"/>
      <c r="AF1622" s="6" t="s">
        <v>247</v>
      </c>
      <c r="AG1622" s="6"/>
      <c r="AH1622" s="6" t="s">
        <v>4010</v>
      </c>
      <c r="AI1622" s="6" t="s">
        <v>4349</v>
      </c>
      <c r="AJ1622" s="6" t="s">
        <v>4418</v>
      </c>
      <c r="AK1622" s="6"/>
      <c r="AL1622" s="6"/>
      <c r="AM1622" s="6"/>
      <c r="AN1622" s="10"/>
      <c r="AO1622" s="10"/>
      <c r="AP1622" s="10"/>
      <c r="AQ1622" s="10"/>
      <c r="AR1622" s="10"/>
      <c r="AS1622" s="10"/>
      <c r="AT1622" s="10" t="s">
        <v>10</v>
      </c>
      <c r="AU1622" s="10" t="s">
        <v>13</v>
      </c>
      <c r="AV1622" s="10"/>
      <c r="AW1622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22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2" s="60" t="str">
        <f t="shared" ca="1" si="167"/>
        <v>/*[filename]=*/ 'ICTV MSL Release 35 2019 Changes.2.col_mapped.SQLinsert.xlsx' ,/*[sort]=*/ '1613'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2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2" s="60" t="str">
        <f t="shared" si="169"/>
        <v>,/*[subclass]=*/NULL,/*[order]=*/ 'Caudovirales' ,/*[suborder]=*/NULL,/*[family]=*/ 'Autographiviridae' ,/*[subfamily]=*/ 'Studiervirinae' ,/*[genus]=*/ 'Pektosvirus' ,/*[subgenus]=*/NULL,/*[species]=*/NULL,/*[isType]=*/NULL,/*[exemplarAccessions]=*/NULL,/*[exemplarName]=*/NULL,/*[abbrev]=*/NULL,/*[exemplarIsolate]=*/NULL,/*[isComplete]=*/NULL,/*[molecule]=*/NULL</v>
      </c>
      <c r="BB1622" s="60" t="str">
        <f t="shared" si="170"/>
        <v xml:space="preserve">,/*[change]=*/ 'Create new' ,/*[rank]=*/ 'genus' </v>
      </c>
    </row>
    <row r="1623" spans="1:54" x14ac:dyDescent="0.2">
      <c r="A16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3" s="14">
        <v>1614</v>
      </c>
      <c r="D1623" s="16" t="s">
        <v>5219</v>
      </c>
      <c r="E1623" s="14" t="s">
        <v>5874</v>
      </c>
      <c r="F1623" s="16" t="s">
        <v>5546</v>
      </c>
      <c r="G1623" s="24"/>
      <c r="H1623" s="24"/>
      <c r="I1623" s="24"/>
      <c r="J1623" s="24"/>
      <c r="K1623" s="24"/>
      <c r="L1623" s="24"/>
      <c r="M1623" s="24"/>
      <c r="N1623" s="24"/>
      <c r="O1623" s="24"/>
      <c r="P1623" s="24"/>
      <c r="Q1623" s="24"/>
      <c r="R1623" s="24"/>
      <c r="S1623" s="24"/>
      <c r="T1623" s="24"/>
      <c r="U1623" s="24"/>
      <c r="V1623" s="24"/>
      <c r="X1623" s="6"/>
      <c r="Y1623" s="6"/>
      <c r="Z1623" s="6"/>
      <c r="AA1623" s="6"/>
      <c r="AB1623" s="6"/>
      <c r="AC1623" s="6"/>
      <c r="AD1623" s="6"/>
      <c r="AE1623" s="6"/>
      <c r="AF1623" s="6" t="s">
        <v>247</v>
      </c>
      <c r="AG1623" s="6"/>
      <c r="AH1623" s="6" t="s">
        <v>4010</v>
      </c>
      <c r="AI1623" s="6" t="s">
        <v>4349</v>
      </c>
      <c r="AJ1623" s="6" t="s">
        <v>4418</v>
      </c>
      <c r="AK1623" s="6"/>
      <c r="AL1623" s="6" t="s">
        <v>4419</v>
      </c>
      <c r="AM1623" s="5">
        <v>0</v>
      </c>
      <c r="AN1623" s="10" t="s">
        <v>4420</v>
      </c>
      <c r="AO1623" s="10" t="s">
        <v>4421</v>
      </c>
      <c r="AP1623" s="10"/>
      <c r="AQ1623" s="10"/>
      <c r="AR1623" s="10" t="s">
        <v>8</v>
      </c>
      <c r="AS1623" s="10" t="s">
        <v>22</v>
      </c>
      <c r="AT1623" s="10" t="s">
        <v>10</v>
      </c>
      <c r="AU1623" s="10" t="s">
        <v>11</v>
      </c>
      <c r="AV1623" s="10"/>
      <c r="AW1623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 'Pectobacterium virus PP47' ,/*[isType]=*/ '0' ,/*[exemplarAccessions]=*/ 'KY250035' ,/*[exemplarName]=*/ 'Pectobacterium phage PP47'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3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3" s="60" t="str">
        <f t="shared" ca="1" si="167"/>
        <v>/*[filename]=*/ 'ICTV MSL Release 35 2019 Changes.2.col_mapped.SQLinsert.xlsx' ,/*[sort]=*/ '1614'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3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3" s="60" t="str">
        <f t="shared" si="169"/>
        <v xml:space="preserve">,/*[subclass]=*/NULL,/*[order]=*/ 'Caudovirales' ,/*[suborder]=*/NULL,/*[family]=*/ 'Autographiviridae' ,/*[subfamily]=*/ 'Studiervirinae' ,/*[genus]=*/ 'Pektosvirus' ,/*[subgenus]=*/NULL,/*[species]=*/ 'Pectobacterium virus PP47' ,/*[isType]=*/ '0' ,/*[exemplarAccessions]=*/ 'KY250035' ,/*[exemplarName]=*/ 'Pectobacterium phage PP47' ,/*[abbrev]=*/NULL,/*[exemplarIsolate]=*/NULL,/*[isComplete]=*/ 'CG' ,/*[molecule]=*/ 'dsDNA' </v>
      </c>
      <c r="BB1623" s="60" t="str">
        <f t="shared" si="170"/>
        <v xml:space="preserve">,/*[change]=*/ 'Create new' ,/*[rank]=*/ 'species' </v>
      </c>
    </row>
    <row r="1624" spans="1:54" x14ac:dyDescent="0.2">
      <c r="A16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4" s="14">
        <v>1615</v>
      </c>
      <c r="D1624" s="16" t="s">
        <v>5219</v>
      </c>
      <c r="E1624" s="14" t="s">
        <v>5874</v>
      </c>
      <c r="F1624" s="16" t="s">
        <v>5546</v>
      </c>
      <c r="G1624" s="24"/>
      <c r="H1624" s="24"/>
      <c r="I1624" s="24"/>
      <c r="J1624" s="24"/>
      <c r="K1624" s="24"/>
      <c r="L1624" s="24"/>
      <c r="M1624" s="24"/>
      <c r="N1624" s="24"/>
      <c r="O1624" s="24"/>
      <c r="P1624" s="24"/>
      <c r="Q1624" s="24"/>
      <c r="R1624" s="24"/>
      <c r="S1624" s="24"/>
      <c r="T1624" s="24"/>
      <c r="U1624" s="24"/>
      <c r="V1624" s="24"/>
      <c r="X1624" s="6"/>
      <c r="Y1624" s="6"/>
      <c r="Z1624" s="6"/>
      <c r="AA1624" s="6"/>
      <c r="AB1624" s="6"/>
      <c r="AC1624" s="6"/>
      <c r="AD1624" s="6"/>
      <c r="AE1624" s="6"/>
      <c r="AF1624" s="6" t="s">
        <v>247</v>
      </c>
      <c r="AG1624" s="6"/>
      <c r="AH1624" s="6" t="s">
        <v>4010</v>
      </c>
      <c r="AI1624" s="6" t="s">
        <v>4349</v>
      </c>
      <c r="AJ1624" s="6" t="s">
        <v>4418</v>
      </c>
      <c r="AK1624" s="6"/>
      <c r="AL1624" s="6" t="s">
        <v>4422</v>
      </c>
      <c r="AM1624" s="5">
        <v>0</v>
      </c>
      <c r="AN1624" s="10" t="s">
        <v>4423</v>
      </c>
      <c r="AO1624" s="10" t="s">
        <v>4424</v>
      </c>
      <c r="AP1624" s="10"/>
      <c r="AQ1624" s="10"/>
      <c r="AR1624" s="10" t="s">
        <v>8</v>
      </c>
      <c r="AS1624" s="10" t="s">
        <v>22</v>
      </c>
      <c r="AT1624" s="10" t="s">
        <v>10</v>
      </c>
      <c r="AU1624" s="10" t="s">
        <v>11</v>
      </c>
      <c r="AV1624" s="10"/>
      <c r="AW1624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 'Pectobacterium virus PPWS4' ,/*[isType]=*/ '0' ,/*[exemplarAccessions]=*/ 'LC216347' ,/*[exemplarName]=*/ 'Pectobacterium phage PPWS4 DNA'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4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4" s="60" t="str">
        <f t="shared" ca="1" si="167"/>
        <v>/*[filename]=*/ 'ICTV MSL Release 35 2019 Changes.2.col_mapped.SQLinsert.xlsx' ,/*[sort]=*/ '1615'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4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4" s="60" t="str">
        <f t="shared" si="169"/>
        <v xml:space="preserve">,/*[subclass]=*/NULL,/*[order]=*/ 'Caudovirales' ,/*[suborder]=*/NULL,/*[family]=*/ 'Autographiviridae' ,/*[subfamily]=*/ 'Studiervirinae' ,/*[genus]=*/ 'Pektosvirus' ,/*[subgenus]=*/NULL,/*[species]=*/ 'Pectobacterium virus PPWS4' ,/*[isType]=*/ '0' ,/*[exemplarAccessions]=*/ 'LC216347' ,/*[exemplarName]=*/ 'Pectobacterium phage PPWS4 DNA' ,/*[abbrev]=*/NULL,/*[exemplarIsolate]=*/NULL,/*[isComplete]=*/ 'CG' ,/*[molecule]=*/ 'dsDNA' </v>
      </c>
      <c r="BB1624" s="60" t="str">
        <f t="shared" si="170"/>
        <v xml:space="preserve">,/*[change]=*/ 'Create new' ,/*[rank]=*/ 'species' </v>
      </c>
    </row>
    <row r="1625" spans="1:54" x14ac:dyDescent="0.2">
      <c r="A16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5" s="14">
        <v>1616</v>
      </c>
      <c r="D1625" s="16" t="s">
        <v>5219</v>
      </c>
      <c r="E1625" s="14" t="s">
        <v>5874</v>
      </c>
      <c r="F1625" s="16" t="s">
        <v>5546</v>
      </c>
      <c r="G1625" s="24"/>
      <c r="H1625" s="24"/>
      <c r="I1625" s="24"/>
      <c r="J1625" s="24"/>
      <c r="K1625" s="24"/>
      <c r="L1625" s="24"/>
      <c r="M1625" s="24"/>
      <c r="N1625" s="24"/>
      <c r="O1625" s="24"/>
      <c r="P1625" s="24"/>
      <c r="Q1625" s="24"/>
      <c r="R1625" s="24"/>
      <c r="S1625" s="24"/>
      <c r="T1625" s="24"/>
      <c r="U1625" s="24"/>
      <c r="V1625" s="24"/>
      <c r="X1625" s="6"/>
      <c r="Y1625" s="6"/>
      <c r="Z1625" s="6"/>
      <c r="AA1625" s="6"/>
      <c r="AB1625" s="6"/>
      <c r="AC1625" s="6"/>
      <c r="AD1625" s="6"/>
      <c r="AE1625" s="6"/>
      <c r="AF1625" s="6" t="s">
        <v>247</v>
      </c>
      <c r="AG1625" s="6"/>
      <c r="AH1625" s="6" t="s">
        <v>4010</v>
      </c>
      <c r="AI1625" s="6" t="s">
        <v>4349</v>
      </c>
      <c r="AJ1625" s="6" t="s">
        <v>4418</v>
      </c>
      <c r="AK1625" s="6"/>
      <c r="AL1625" s="6" t="s">
        <v>4425</v>
      </c>
      <c r="AM1625" s="5">
        <v>1</v>
      </c>
      <c r="AN1625" s="10" t="s">
        <v>4426</v>
      </c>
      <c r="AO1625" s="10" t="s">
        <v>4427</v>
      </c>
      <c r="AP1625" s="10"/>
      <c r="AQ1625" s="10"/>
      <c r="AR1625" s="10" t="s">
        <v>8</v>
      </c>
      <c r="AS1625" s="10" t="s">
        <v>22</v>
      </c>
      <c r="AT1625" s="10" t="s">
        <v>19</v>
      </c>
      <c r="AU1625" s="10" t="s">
        <v>11</v>
      </c>
      <c r="AV1625" s="10"/>
      <c r="AW1625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 'Pectobacterium virus PP81' ,/*[isType]=*/ '1' ,/*[exemplarAccessions]=*/ 'KY124276' ,/*[exemplarName]=*/ 'Pectobacterium phage PP81'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25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5" s="60" t="str">
        <f t="shared" ca="1" si="167"/>
        <v>/*[filename]=*/ 'ICTV MSL Release 35 2019 Changes.2.col_mapped.SQLinsert.xlsx' ,/*[sort]=*/ '1616'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5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5" s="60" t="str">
        <f t="shared" si="169"/>
        <v xml:space="preserve">,/*[subclass]=*/NULL,/*[order]=*/ 'Caudovirales' ,/*[suborder]=*/NULL,/*[family]=*/ 'Autographiviridae' ,/*[subfamily]=*/ 'Studiervirinae' ,/*[genus]=*/ 'Pektosvirus' ,/*[subgenus]=*/NULL,/*[species]=*/ 'Pectobacterium virus PP81' ,/*[isType]=*/ '1' ,/*[exemplarAccessions]=*/ 'KY124276' ,/*[exemplarName]=*/ 'Pectobacterium phage PP81' ,/*[abbrev]=*/NULL,/*[exemplarIsolate]=*/NULL,/*[isComplete]=*/ 'CG' ,/*[molecule]=*/ 'dsDNA' </v>
      </c>
      <c r="BB1625" s="60" t="str">
        <f t="shared" si="170"/>
        <v xml:space="preserve">,/*[change]=*/ 'Create new; assign as type species' ,/*[rank]=*/ 'species' </v>
      </c>
    </row>
    <row r="1626" spans="1:54" x14ac:dyDescent="0.2">
      <c r="A16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6" s="14">
        <v>1617</v>
      </c>
      <c r="D1626" s="16" t="s">
        <v>5219</v>
      </c>
      <c r="E1626" s="14" t="s">
        <v>5874</v>
      </c>
      <c r="F1626" s="16" t="s">
        <v>5546</v>
      </c>
      <c r="G1626" s="24"/>
      <c r="H1626" s="24"/>
      <c r="I1626" s="24"/>
      <c r="J1626" s="24"/>
      <c r="K1626" s="24"/>
      <c r="L1626" s="24"/>
      <c r="M1626" s="24"/>
      <c r="N1626" s="24"/>
      <c r="O1626" s="24"/>
      <c r="P1626" s="24"/>
      <c r="Q1626" s="24"/>
      <c r="R1626" s="24"/>
      <c r="S1626" s="24"/>
      <c r="T1626" s="24"/>
      <c r="U1626" s="24"/>
      <c r="V1626" s="24"/>
      <c r="X1626" s="6"/>
      <c r="Y1626" s="6"/>
      <c r="Z1626" s="6"/>
      <c r="AA1626" s="6"/>
      <c r="AB1626" s="6"/>
      <c r="AC1626" s="6"/>
      <c r="AD1626" s="6"/>
      <c r="AE1626" s="6"/>
      <c r="AF1626" s="6" t="s">
        <v>247</v>
      </c>
      <c r="AG1626" s="6"/>
      <c r="AH1626" s="6" t="s">
        <v>4010</v>
      </c>
      <c r="AI1626" s="6" t="s">
        <v>4349</v>
      </c>
      <c r="AJ1626" s="6" t="s">
        <v>4428</v>
      </c>
      <c r="AK1626" s="6"/>
      <c r="AL1626" s="6"/>
      <c r="AM1626" s="6"/>
      <c r="AN1626" s="10"/>
      <c r="AO1626" s="10"/>
      <c r="AP1626" s="10"/>
      <c r="AQ1626" s="10"/>
      <c r="AR1626" s="10"/>
      <c r="AS1626" s="10"/>
      <c r="AT1626" s="10" t="s">
        <v>10</v>
      </c>
      <c r="AU1626" s="10" t="s">
        <v>13</v>
      </c>
      <c r="AV1626" s="10"/>
      <c r="AW1626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26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6" s="60" t="str">
        <f t="shared" ca="1" si="167"/>
        <v>/*[filename]=*/ 'ICTV MSL Release 35 2019 Changes.2.col_mapped.SQLinsert.xlsx' ,/*[sort]=*/ '1617'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6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6" s="60" t="str">
        <f t="shared" si="169"/>
        <v>,/*[subclass]=*/NULL,/*[order]=*/ 'Caudovirales' ,/*[suborder]=*/NULL,/*[family]=*/ 'Autographiviridae' ,/*[subfamily]=*/ 'Studiervirinae' ,/*[genus]=*/ 'Helsettvirus' ,/*[subgenus]=*/NULL,/*[species]=*/NULL,/*[isType]=*/NULL,/*[exemplarAccessions]=*/NULL,/*[exemplarName]=*/NULL,/*[abbrev]=*/NULL,/*[exemplarIsolate]=*/NULL,/*[isComplete]=*/NULL,/*[molecule]=*/NULL</v>
      </c>
      <c r="BB1626" s="60" t="str">
        <f t="shared" si="170"/>
        <v xml:space="preserve">,/*[change]=*/ 'Create new' ,/*[rank]=*/ 'genus' </v>
      </c>
    </row>
    <row r="1627" spans="1:54" x14ac:dyDescent="0.2">
      <c r="A16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7" s="14">
        <v>1618</v>
      </c>
      <c r="D1627" s="16" t="s">
        <v>5219</v>
      </c>
      <c r="E1627" s="14" t="s">
        <v>5874</v>
      </c>
      <c r="F1627" s="16" t="s">
        <v>5546</v>
      </c>
      <c r="G1627" s="24"/>
      <c r="H1627" s="24"/>
      <c r="I1627" s="24"/>
      <c r="J1627" s="24"/>
      <c r="K1627" s="24"/>
      <c r="L1627" s="24"/>
      <c r="M1627" s="24"/>
      <c r="N1627" s="24"/>
      <c r="O1627" s="24"/>
      <c r="P1627" s="24"/>
      <c r="Q1627" s="24"/>
      <c r="R1627" s="24"/>
      <c r="S1627" s="24"/>
      <c r="T1627" s="24"/>
      <c r="U1627" s="24"/>
      <c r="V1627" s="24"/>
      <c r="X1627" s="6"/>
      <c r="Y1627" s="6"/>
      <c r="Z1627" s="6"/>
      <c r="AA1627" s="6"/>
      <c r="AB1627" s="6"/>
      <c r="AC1627" s="6"/>
      <c r="AD1627" s="6"/>
      <c r="AE1627" s="6"/>
      <c r="AF1627" s="6" t="s">
        <v>247</v>
      </c>
      <c r="AG1627" s="6"/>
      <c r="AH1627" s="6" t="s">
        <v>4010</v>
      </c>
      <c r="AI1627" s="6" t="s">
        <v>4349</v>
      </c>
      <c r="AJ1627" s="6" t="s">
        <v>4428</v>
      </c>
      <c r="AK1627" s="6"/>
      <c r="AL1627" s="6" t="s">
        <v>4429</v>
      </c>
      <c r="AM1627" s="5">
        <v>0</v>
      </c>
      <c r="AN1627" s="10" t="s">
        <v>4430</v>
      </c>
      <c r="AO1627" s="10" t="s">
        <v>4431</v>
      </c>
      <c r="AP1627" s="10"/>
      <c r="AQ1627" s="10"/>
      <c r="AR1627" s="10" t="s">
        <v>8</v>
      </c>
      <c r="AS1627" s="10" t="s">
        <v>22</v>
      </c>
      <c r="AT1627" s="10" t="s">
        <v>10</v>
      </c>
      <c r="AU1627" s="10" t="s">
        <v>11</v>
      </c>
      <c r="AV1627" s="10"/>
      <c r="AW1627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fPS59 ' ,/*[isType]=*/ '0' ,/*[exemplarAccessions]=*/ 'LT961845' ,/*[exemplarName]=*/ 'Yersinia phage fPS-59 genome assembly, chromosome: 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7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7" s="60" t="str">
        <f t="shared" ca="1" si="167"/>
        <v>/*[filename]=*/ 'ICTV MSL Release 35 2019 Changes.2.col_mapped.SQLinsert.xlsx' ,/*[sort]=*/ '1618'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7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7" s="60" t="str">
        <f t="shared" si="169"/>
        <v xml:space="preserve">,/*[subclass]=*/NULL,/*[order]=*/ 'Caudovirales' ,/*[suborder]=*/NULL,/*[family]=*/ 'Autographiviridae' ,/*[subfamily]=*/ 'Studiervirinae' ,/*[genus]=*/ 'Helsettvirus' ,/*[subgenus]=*/NULL,/*[species]=*/ 'Yersinia virus fPS59 ' ,/*[isType]=*/ '0' ,/*[exemplarAccessions]=*/ 'LT961845' ,/*[exemplarName]=*/ 'Yersinia phage fPS-59 genome assembly, chromosome: I' ,/*[abbrev]=*/NULL,/*[exemplarIsolate]=*/NULL,/*[isComplete]=*/ 'CG' ,/*[molecule]=*/ 'dsDNA' </v>
      </c>
      <c r="BB1627" s="60" t="str">
        <f t="shared" si="170"/>
        <v xml:space="preserve">,/*[change]=*/ 'Create new' ,/*[rank]=*/ 'species' </v>
      </c>
    </row>
    <row r="1628" spans="1:54" x14ac:dyDescent="0.2">
      <c r="A16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8" s="14">
        <v>1619</v>
      </c>
      <c r="D1628" s="16" t="s">
        <v>5219</v>
      </c>
      <c r="E1628" s="14" t="s">
        <v>5874</v>
      </c>
      <c r="F1628" s="16" t="s">
        <v>5546</v>
      </c>
      <c r="G1628" s="24"/>
      <c r="H1628" s="24"/>
      <c r="I1628" s="24"/>
      <c r="J1628" s="24"/>
      <c r="K1628" s="24"/>
      <c r="L1628" s="24"/>
      <c r="M1628" s="24"/>
      <c r="N1628" s="24"/>
      <c r="O1628" s="24"/>
      <c r="P1628" s="24"/>
      <c r="Q1628" s="24"/>
      <c r="R1628" s="24"/>
      <c r="S1628" s="24"/>
      <c r="T1628" s="24"/>
      <c r="U1628" s="24"/>
      <c r="V1628" s="24"/>
      <c r="X1628" s="6"/>
      <c r="Y1628" s="6"/>
      <c r="Z1628" s="6"/>
      <c r="AA1628" s="6"/>
      <c r="AB1628" s="6"/>
      <c r="AC1628" s="6"/>
      <c r="AD1628" s="6"/>
      <c r="AE1628" s="6"/>
      <c r="AF1628" s="6" t="s">
        <v>247</v>
      </c>
      <c r="AG1628" s="6"/>
      <c r="AH1628" s="6" t="s">
        <v>4010</v>
      </c>
      <c r="AI1628" s="6" t="s">
        <v>4349</v>
      </c>
      <c r="AJ1628" s="6" t="s">
        <v>4428</v>
      </c>
      <c r="AK1628" s="6"/>
      <c r="AL1628" s="6" t="s">
        <v>4432</v>
      </c>
      <c r="AM1628" s="5">
        <v>0</v>
      </c>
      <c r="AN1628" s="10" t="s">
        <v>4433</v>
      </c>
      <c r="AO1628" s="10" t="s">
        <v>4434</v>
      </c>
      <c r="AP1628" s="10"/>
      <c r="AQ1628" s="10"/>
      <c r="AR1628" s="10" t="s">
        <v>8</v>
      </c>
      <c r="AS1628" s="10" t="s">
        <v>22</v>
      </c>
      <c r="AT1628" s="10" t="s">
        <v>10</v>
      </c>
      <c r="AU1628" s="10" t="s">
        <v>11</v>
      </c>
      <c r="AV1628" s="10"/>
      <c r="AW1628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fPS53' ,/*[isType]=*/ '0' ,/*[exemplarAccessions]=*/ 'LT962379' ,/*[exemplarName]=*/ 'Yersinia phage fPS-53'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8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8" s="60" t="str">
        <f t="shared" ca="1" si="167"/>
        <v>/*[filename]=*/ 'ICTV MSL Release 35 2019 Changes.2.col_mapped.SQLinsert.xlsx' ,/*[sort]=*/ '1619'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8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8" s="60" t="str">
        <f t="shared" si="169"/>
        <v xml:space="preserve">,/*[subclass]=*/NULL,/*[order]=*/ 'Caudovirales' ,/*[suborder]=*/NULL,/*[family]=*/ 'Autographiviridae' ,/*[subfamily]=*/ 'Studiervirinae' ,/*[genus]=*/ 'Helsettvirus' ,/*[subgenus]=*/NULL,/*[species]=*/ 'Yersinia virus fPS53' ,/*[isType]=*/ '0' ,/*[exemplarAccessions]=*/ 'LT962379' ,/*[exemplarName]=*/ 'Yersinia phage fPS-53' ,/*[abbrev]=*/NULL,/*[exemplarIsolate]=*/NULL,/*[isComplete]=*/ 'CG' ,/*[molecule]=*/ 'dsDNA' </v>
      </c>
      <c r="BB1628" s="60" t="str">
        <f t="shared" si="170"/>
        <v xml:space="preserve">,/*[change]=*/ 'Create new' ,/*[rank]=*/ 'species' </v>
      </c>
    </row>
    <row r="1629" spans="1:54" x14ac:dyDescent="0.2">
      <c r="A16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9" s="14">
        <v>1620</v>
      </c>
      <c r="D1629" s="16" t="s">
        <v>5219</v>
      </c>
      <c r="E1629" s="14" t="s">
        <v>5874</v>
      </c>
      <c r="F1629" s="16" t="s">
        <v>5546</v>
      </c>
      <c r="G1629" s="24"/>
      <c r="H1629" s="24"/>
      <c r="I1629" s="24"/>
      <c r="J1629" s="24"/>
      <c r="K1629" s="24"/>
      <c r="L1629" s="24"/>
      <c r="M1629" s="24"/>
      <c r="N1629" s="24"/>
      <c r="O1629" s="24"/>
      <c r="P1629" s="24"/>
      <c r="Q1629" s="24"/>
      <c r="R1629" s="24"/>
      <c r="S1629" s="24"/>
      <c r="T1629" s="24"/>
      <c r="U1629" s="24"/>
      <c r="V1629" s="24"/>
      <c r="X1629" s="6"/>
      <c r="Y1629" s="6"/>
      <c r="Z1629" s="6"/>
      <c r="AA1629" s="6"/>
      <c r="AB1629" s="6"/>
      <c r="AC1629" s="6"/>
      <c r="AD1629" s="6"/>
      <c r="AE1629" s="6"/>
      <c r="AF1629" s="6" t="s">
        <v>247</v>
      </c>
      <c r="AG1629" s="6"/>
      <c r="AH1629" s="6" t="s">
        <v>4010</v>
      </c>
      <c r="AI1629" s="6" t="s">
        <v>4349</v>
      </c>
      <c r="AJ1629" s="6" t="s">
        <v>4428</v>
      </c>
      <c r="AK1629" s="6"/>
      <c r="AL1629" s="6" t="s">
        <v>4435</v>
      </c>
      <c r="AM1629" s="5">
        <v>0</v>
      </c>
      <c r="AN1629" s="10" t="s">
        <v>4436</v>
      </c>
      <c r="AO1629" s="10" t="s">
        <v>4437</v>
      </c>
      <c r="AP1629" s="10"/>
      <c r="AQ1629" s="10"/>
      <c r="AR1629" s="10" t="s">
        <v>8</v>
      </c>
      <c r="AS1629" s="10" t="s">
        <v>22</v>
      </c>
      <c r="AT1629" s="10" t="s">
        <v>10</v>
      </c>
      <c r="AU1629" s="10" t="s">
        <v>11</v>
      </c>
      <c r="AV1629" s="10"/>
      <c r="AW1629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fPS54ocr ' ,/*[isType]=*/ '0' ,/*[exemplarAccessions]=*/ 'LT962475' ,/*[exemplarName]=*/ 'Yersinia phage fPS-54-ocr genome assembly, chromosome: 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9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9" s="60" t="str">
        <f t="shared" ca="1" si="167"/>
        <v>/*[filename]=*/ 'ICTV MSL Release 35 2019 Changes.2.col_mapped.SQLinsert.xlsx' ,/*[sort]=*/ '1620'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9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9" s="60" t="str">
        <f t="shared" si="169"/>
        <v xml:space="preserve">,/*[subclass]=*/NULL,/*[order]=*/ 'Caudovirales' ,/*[suborder]=*/NULL,/*[family]=*/ 'Autographiviridae' ,/*[subfamily]=*/ 'Studiervirinae' ,/*[genus]=*/ 'Helsettvirus' ,/*[subgenus]=*/NULL,/*[species]=*/ 'Yersinia virus fPS54ocr ' ,/*[isType]=*/ '0' ,/*[exemplarAccessions]=*/ 'LT962475' ,/*[exemplarName]=*/ 'Yersinia phage fPS-54-ocr genome assembly, chromosome: I' ,/*[abbrev]=*/NULL,/*[exemplarIsolate]=*/NULL,/*[isComplete]=*/ 'CG' ,/*[molecule]=*/ 'dsDNA' </v>
      </c>
      <c r="BB1629" s="60" t="str">
        <f t="shared" si="170"/>
        <v xml:space="preserve">,/*[change]=*/ 'Create new' ,/*[rank]=*/ 'species' </v>
      </c>
    </row>
    <row r="1630" spans="1:54" x14ac:dyDescent="0.2">
      <c r="A16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0" s="14">
        <v>1621</v>
      </c>
      <c r="D1630" s="16" t="s">
        <v>5219</v>
      </c>
      <c r="E1630" s="14" t="s">
        <v>5874</v>
      </c>
      <c r="F1630" s="16" t="s">
        <v>5546</v>
      </c>
      <c r="G1630" s="24"/>
      <c r="H1630" s="24"/>
      <c r="I1630" s="24"/>
      <c r="J1630" s="24"/>
      <c r="K1630" s="24"/>
      <c r="L1630" s="24"/>
      <c r="M1630" s="24"/>
      <c r="N1630" s="24"/>
      <c r="O1630" s="24"/>
      <c r="P1630" s="24"/>
      <c r="Q1630" s="24"/>
      <c r="R1630" s="24"/>
      <c r="S1630" s="24"/>
      <c r="T1630" s="24"/>
      <c r="U1630" s="24"/>
      <c r="V1630" s="24"/>
      <c r="X1630" s="6"/>
      <c r="Y1630" s="6"/>
      <c r="Z1630" s="6"/>
      <c r="AA1630" s="6"/>
      <c r="AB1630" s="6"/>
      <c r="AC1630" s="6"/>
      <c r="AD1630" s="6"/>
      <c r="AE1630" s="6"/>
      <c r="AF1630" s="6" t="s">
        <v>247</v>
      </c>
      <c r="AG1630" s="6"/>
      <c r="AH1630" s="6" t="s">
        <v>4010</v>
      </c>
      <c r="AI1630" s="6" t="s">
        <v>4349</v>
      </c>
      <c r="AJ1630" s="6" t="s">
        <v>4428</v>
      </c>
      <c r="AK1630" s="6"/>
      <c r="AL1630" s="6" t="s">
        <v>4438</v>
      </c>
      <c r="AM1630" s="5">
        <v>1</v>
      </c>
      <c r="AN1630" s="10" t="s">
        <v>4439</v>
      </c>
      <c r="AO1630" s="10" t="s">
        <v>4440</v>
      </c>
      <c r="AP1630" s="10"/>
      <c r="AQ1630" s="10"/>
      <c r="AR1630" s="10" t="s">
        <v>8</v>
      </c>
      <c r="AS1630" s="10" t="s">
        <v>22</v>
      </c>
      <c r="AT1630" s="10" t="s">
        <v>19</v>
      </c>
      <c r="AU1630" s="10" t="s">
        <v>11</v>
      </c>
      <c r="AV1630" s="10"/>
      <c r="AW1630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fPS9 ' ,/*[isType]=*/ '1' ,/*[exemplarAccessions]=*/ 'LT960606' ,/*[exemplarName]=*/ 'Yersinia phage fPS-9 genome assembly, chromosome: 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30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0" s="60" t="str">
        <f t="shared" ca="1" si="167"/>
        <v>/*[filename]=*/ 'ICTV MSL Release 35 2019 Changes.2.col_mapped.SQLinsert.xlsx' ,/*[sort]=*/ '1621'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0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0" s="60" t="str">
        <f t="shared" si="169"/>
        <v xml:space="preserve">,/*[subclass]=*/NULL,/*[order]=*/ 'Caudovirales' ,/*[suborder]=*/NULL,/*[family]=*/ 'Autographiviridae' ,/*[subfamily]=*/ 'Studiervirinae' ,/*[genus]=*/ 'Helsettvirus' ,/*[subgenus]=*/NULL,/*[species]=*/ 'Yersinia virus fPS9 ' ,/*[isType]=*/ '1' ,/*[exemplarAccessions]=*/ 'LT960606' ,/*[exemplarName]=*/ 'Yersinia phage fPS-9 genome assembly, chromosome: I' ,/*[abbrev]=*/NULL,/*[exemplarIsolate]=*/NULL,/*[isComplete]=*/ 'CG' ,/*[molecule]=*/ 'dsDNA' </v>
      </c>
      <c r="BB1630" s="60" t="str">
        <f t="shared" si="170"/>
        <v xml:space="preserve">,/*[change]=*/ 'Create new; assign as type species' ,/*[rank]=*/ 'species' </v>
      </c>
    </row>
    <row r="1631" spans="1:54" x14ac:dyDescent="0.2">
      <c r="A16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1" s="14">
        <v>1622</v>
      </c>
      <c r="D1631" s="16" t="s">
        <v>5219</v>
      </c>
      <c r="E1631" s="14" t="s">
        <v>5874</v>
      </c>
      <c r="F1631" s="16" t="s">
        <v>5546</v>
      </c>
      <c r="G1631" s="24"/>
      <c r="H1631" s="24"/>
      <c r="I1631" s="24"/>
      <c r="J1631" s="24"/>
      <c r="K1631" s="24"/>
      <c r="L1631" s="24"/>
      <c r="M1631" s="24"/>
      <c r="N1631" s="24"/>
      <c r="O1631" s="24"/>
      <c r="P1631" s="24"/>
      <c r="Q1631" s="24"/>
      <c r="R1631" s="24"/>
      <c r="S1631" s="24"/>
      <c r="T1631" s="24"/>
      <c r="U1631" s="24"/>
      <c r="V1631" s="24"/>
      <c r="X1631" s="6"/>
      <c r="Y1631" s="6"/>
      <c r="Z1631" s="6"/>
      <c r="AA1631" s="6"/>
      <c r="AB1631" s="6"/>
      <c r="AC1631" s="6"/>
      <c r="AD1631" s="6"/>
      <c r="AE1631" s="6"/>
      <c r="AF1631" s="6" t="s">
        <v>247</v>
      </c>
      <c r="AG1631" s="6"/>
      <c r="AH1631" s="6" t="s">
        <v>4010</v>
      </c>
      <c r="AI1631" s="6" t="s">
        <v>4349</v>
      </c>
      <c r="AJ1631" s="6" t="s">
        <v>4441</v>
      </c>
      <c r="AK1631" s="6"/>
      <c r="AL1631" s="6"/>
      <c r="AM1631" s="6"/>
      <c r="AN1631" s="10"/>
      <c r="AO1631" s="10"/>
      <c r="AP1631" s="10"/>
      <c r="AQ1631" s="10"/>
      <c r="AR1631" s="10"/>
      <c r="AS1631" s="10"/>
      <c r="AT1631" s="10" t="s">
        <v>10</v>
      </c>
      <c r="AU1631" s="10" t="s">
        <v>13</v>
      </c>
      <c r="AV1631" s="10"/>
      <c r="AW1631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31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1" s="60" t="str">
        <f t="shared" ca="1" si="167"/>
        <v>/*[filename]=*/ 'ICTV MSL Release 35 2019 Changes.2.col_mapped.SQLinsert.xlsx' ,/*[sort]=*/ '1622'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1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1" s="60" t="str">
        <f t="shared" si="169"/>
        <v>,/*[subclass]=*/NULL,/*[order]=*/ 'Caudovirales' ,/*[suborder]=*/NULL,/*[family]=*/ 'Autographiviridae' ,/*[subfamily]=*/ 'Studiervirinae' ,/*[genus]=*/ 'Aarhusvirus' ,/*[subgenus]=*/NULL,/*[species]=*/NULL,/*[isType]=*/NULL,/*[exemplarAccessions]=*/NULL,/*[exemplarName]=*/NULL,/*[abbrev]=*/NULL,/*[exemplarIsolate]=*/NULL,/*[isComplete]=*/NULL,/*[molecule]=*/NULL</v>
      </c>
      <c r="BB1631" s="60" t="str">
        <f t="shared" si="170"/>
        <v xml:space="preserve">,/*[change]=*/ 'Create new' ,/*[rank]=*/ 'genus' </v>
      </c>
    </row>
    <row r="1632" spans="1:54" x14ac:dyDescent="0.2">
      <c r="A16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2" s="14">
        <v>1623</v>
      </c>
      <c r="D1632" s="16" t="s">
        <v>5219</v>
      </c>
      <c r="E1632" s="14" t="s">
        <v>5874</v>
      </c>
      <c r="F1632" s="16" t="s">
        <v>5546</v>
      </c>
      <c r="G1632" s="24"/>
      <c r="H1632" s="24"/>
      <c r="I1632" s="24"/>
      <c r="J1632" s="24"/>
      <c r="K1632" s="24"/>
      <c r="L1632" s="24"/>
      <c r="M1632" s="24"/>
      <c r="N1632" s="24"/>
      <c r="O1632" s="24"/>
      <c r="P1632" s="24"/>
      <c r="Q1632" s="24"/>
      <c r="R1632" s="24"/>
      <c r="S1632" s="24"/>
      <c r="T1632" s="24"/>
      <c r="U1632" s="24"/>
      <c r="V1632" s="24"/>
      <c r="X1632" s="6"/>
      <c r="Y1632" s="6"/>
      <c r="Z1632" s="6"/>
      <c r="AA1632" s="6"/>
      <c r="AB1632" s="6"/>
      <c r="AC1632" s="6"/>
      <c r="AD1632" s="6"/>
      <c r="AE1632" s="6"/>
      <c r="AF1632" s="6" t="s">
        <v>247</v>
      </c>
      <c r="AG1632" s="6"/>
      <c r="AH1632" s="6" t="s">
        <v>4010</v>
      </c>
      <c r="AI1632" s="6" t="s">
        <v>4349</v>
      </c>
      <c r="AJ1632" s="6" t="s">
        <v>4441</v>
      </c>
      <c r="AK1632" s="6"/>
      <c r="AL1632" s="6" t="s">
        <v>4442</v>
      </c>
      <c r="AM1632" s="5">
        <v>1</v>
      </c>
      <c r="AN1632" s="10" t="s">
        <v>4443</v>
      </c>
      <c r="AO1632" s="10" t="s">
        <v>4444</v>
      </c>
      <c r="AP1632" s="10"/>
      <c r="AQ1632" s="10"/>
      <c r="AR1632" s="10" t="s">
        <v>8</v>
      </c>
      <c r="AS1632" s="10" t="s">
        <v>22</v>
      </c>
      <c r="AT1632" s="10" t="s">
        <v>19</v>
      </c>
      <c r="AU1632" s="10" t="s">
        <v>11</v>
      </c>
      <c r="AV1632" s="10"/>
      <c r="AW1632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Dagda' ,/*[isType]=*/ '1' ,/*[exemplarAccessions]=*/ 'MH059632' ,/*[exemplarName]=*/ 'Dickeya phage Dagda'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32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2" s="60" t="str">
        <f t="shared" ca="1" si="167"/>
        <v>/*[filename]=*/ 'ICTV MSL Release 35 2019 Changes.2.col_mapped.SQLinsert.xlsx' ,/*[sort]=*/ '1623'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2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2" s="60" t="str">
        <f t="shared" si="169"/>
        <v xml:space="preserve">,/*[subclass]=*/NULL,/*[order]=*/ 'Caudovirales' ,/*[suborder]=*/NULL,/*[family]=*/ 'Autographiviridae' ,/*[subfamily]=*/ 'Studiervirinae' ,/*[genus]=*/ 'Aarhusvirus' ,/*[subgenus]=*/NULL,/*[species]=*/ 'Dickeya virus Dagda' ,/*[isType]=*/ '1' ,/*[exemplarAccessions]=*/ 'MH059632' ,/*[exemplarName]=*/ 'Dickeya phage Dagda' ,/*[abbrev]=*/NULL,/*[exemplarIsolate]=*/NULL,/*[isComplete]=*/ 'CG' ,/*[molecule]=*/ 'dsDNA' </v>
      </c>
      <c r="BB1632" s="60" t="str">
        <f t="shared" si="170"/>
        <v xml:space="preserve">,/*[change]=*/ 'Create new; assign as type species' ,/*[rank]=*/ 'species' </v>
      </c>
    </row>
    <row r="1633" spans="1:54" x14ac:dyDescent="0.2">
      <c r="A16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3" s="14">
        <v>1624</v>
      </c>
      <c r="D1633" s="16" t="s">
        <v>5219</v>
      </c>
      <c r="E1633" s="14" t="s">
        <v>5874</v>
      </c>
      <c r="F1633" s="16" t="s">
        <v>5546</v>
      </c>
      <c r="G1633" s="24"/>
      <c r="H1633" s="24"/>
      <c r="I1633" s="24"/>
      <c r="J1633" s="24"/>
      <c r="K1633" s="24"/>
      <c r="L1633" s="24"/>
      <c r="M1633" s="24"/>
      <c r="N1633" s="24"/>
      <c r="O1633" s="24"/>
      <c r="P1633" s="24"/>
      <c r="Q1633" s="24"/>
      <c r="R1633" s="24"/>
      <c r="S1633" s="24"/>
      <c r="T1633" s="24"/>
      <c r="U1633" s="24"/>
      <c r="V1633" s="24"/>
      <c r="X1633" s="6"/>
      <c r="Y1633" s="6"/>
      <c r="Z1633" s="6"/>
      <c r="AA1633" s="6"/>
      <c r="AB1633" s="6"/>
      <c r="AC1633" s="6"/>
      <c r="AD1633" s="6"/>
      <c r="AE1633" s="6"/>
      <c r="AF1633" s="6" t="s">
        <v>247</v>
      </c>
      <c r="AG1633" s="6"/>
      <c r="AH1633" s="6" t="s">
        <v>4010</v>
      </c>
      <c r="AI1633" s="6" t="s">
        <v>4349</v>
      </c>
      <c r="AJ1633" s="6" t="s">
        <v>4441</v>
      </c>
      <c r="AK1633" s="6"/>
      <c r="AL1633" s="6" t="s">
        <v>4445</v>
      </c>
      <c r="AM1633" s="5">
        <v>0</v>
      </c>
      <c r="AN1633" s="10" t="s">
        <v>4446</v>
      </c>
      <c r="AO1633" s="10" t="s">
        <v>4447</v>
      </c>
      <c r="AP1633" s="10"/>
      <c r="AQ1633" s="10"/>
      <c r="AR1633" s="10" t="s">
        <v>8</v>
      </c>
      <c r="AS1633" s="10" t="s">
        <v>22</v>
      </c>
      <c r="AT1633" s="10" t="s">
        <v>10</v>
      </c>
      <c r="AU1633" s="10" t="s">
        <v>11</v>
      </c>
      <c r="AV1633" s="10"/>
      <c r="AW1633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Katbat' ,/*[isType]=*/ '0' ,/*[exemplarAccessions]=*/ 'MH807813' ,/*[exemplarName]=*/ 'Dickeya_phage_Katbat'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3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3" s="60" t="str">
        <f t="shared" ca="1" si="167"/>
        <v>/*[filename]=*/ 'ICTV MSL Release 35 2019 Changes.2.col_mapped.SQLinsert.xlsx' ,/*[sort]=*/ '1624'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3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3" s="60" t="str">
        <f t="shared" si="169"/>
        <v xml:space="preserve">,/*[subclass]=*/NULL,/*[order]=*/ 'Caudovirales' ,/*[suborder]=*/NULL,/*[family]=*/ 'Autographiviridae' ,/*[subfamily]=*/ 'Studiervirinae' ,/*[genus]=*/ 'Aarhusvirus' ,/*[subgenus]=*/NULL,/*[species]=*/ 'Dickeya virus Katbat' ,/*[isType]=*/ '0' ,/*[exemplarAccessions]=*/ 'MH807813' ,/*[exemplarName]=*/ 'Dickeya_phage_Katbat' ,/*[abbrev]=*/NULL,/*[exemplarIsolate]=*/NULL,/*[isComplete]=*/ 'CG' ,/*[molecule]=*/ 'dsDNA' </v>
      </c>
      <c r="BB1633" s="60" t="str">
        <f t="shared" si="170"/>
        <v xml:space="preserve">,/*[change]=*/ 'Create new' ,/*[rank]=*/ 'species' </v>
      </c>
    </row>
    <row r="1634" spans="1:54" x14ac:dyDescent="0.2">
      <c r="A16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4" s="14">
        <v>1625</v>
      </c>
      <c r="D1634" s="16" t="s">
        <v>5219</v>
      </c>
      <c r="E1634" s="14" t="s">
        <v>5874</v>
      </c>
      <c r="F1634" s="16" t="s">
        <v>5546</v>
      </c>
      <c r="G1634" s="24"/>
      <c r="H1634" s="24"/>
      <c r="I1634" s="24"/>
      <c r="J1634" s="24"/>
      <c r="K1634" s="24"/>
      <c r="L1634" s="24"/>
      <c r="M1634" s="24"/>
      <c r="N1634" s="24"/>
      <c r="O1634" s="24"/>
      <c r="P1634" s="24"/>
      <c r="Q1634" s="24"/>
      <c r="R1634" s="24"/>
      <c r="S1634" s="24"/>
      <c r="T1634" s="24"/>
      <c r="U1634" s="24"/>
      <c r="V1634" s="24"/>
      <c r="X1634" s="6"/>
      <c r="Y1634" s="6"/>
      <c r="Z1634" s="6"/>
      <c r="AA1634" s="6"/>
      <c r="AB1634" s="6"/>
      <c r="AC1634" s="6"/>
      <c r="AD1634" s="6"/>
      <c r="AE1634" s="6"/>
      <c r="AF1634" s="6" t="s">
        <v>247</v>
      </c>
      <c r="AG1634" s="6"/>
      <c r="AH1634" s="6" t="s">
        <v>4010</v>
      </c>
      <c r="AI1634" s="6" t="s">
        <v>4349</v>
      </c>
      <c r="AJ1634" s="6" t="s">
        <v>4441</v>
      </c>
      <c r="AK1634" s="6"/>
      <c r="AL1634" s="6" t="s">
        <v>4448</v>
      </c>
      <c r="AM1634" s="5">
        <v>0</v>
      </c>
      <c r="AN1634" s="10" t="s">
        <v>4449</v>
      </c>
      <c r="AO1634" s="10" t="s">
        <v>4450</v>
      </c>
      <c r="AP1634" s="10"/>
      <c r="AQ1634" s="10"/>
      <c r="AR1634" s="10" t="s">
        <v>8</v>
      </c>
      <c r="AS1634" s="10" t="s">
        <v>22</v>
      </c>
      <c r="AT1634" s="10" t="s">
        <v>10</v>
      </c>
      <c r="AU1634" s="10" t="s">
        <v>11</v>
      </c>
      <c r="AV1634" s="10"/>
      <c r="AW1634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Luksen' ,/*[isType]=*/ '0' ,/*[exemplarAccessions]=*/ 'MH807815' ,/*[exemplarName]=*/ 'Dickeya_phage_Luksen'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4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4" s="60" t="str">
        <f t="shared" ca="1" si="167"/>
        <v>/*[filename]=*/ 'ICTV MSL Release 35 2019 Changes.2.col_mapped.SQLinsert.xlsx' ,/*[sort]=*/ '1625'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4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4" s="60" t="str">
        <f t="shared" si="169"/>
        <v xml:space="preserve">,/*[subclass]=*/NULL,/*[order]=*/ 'Caudovirales' ,/*[suborder]=*/NULL,/*[family]=*/ 'Autographiviridae' ,/*[subfamily]=*/ 'Studiervirinae' ,/*[genus]=*/ 'Aarhusvirus' ,/*[subgenus]=*/NULL,/*[species]=*/ 'Dickeya virus Luksen' ,/*[isType]=*/ '0' ,/*[exemplarAccessions]=*/ 'MH807815' ,/*[exemplarName]=*/ 'Dickeya_phage_Luksen' ,/*[abbrev]=*/NULL,/*[exemplarIsolate]=*/NULL,/*[isComplete]=*/ 'CG' ,/*[molecule]=*/ 'dsDNA' </v>
      </c>
      <c r="BB1634" s="60" t="str">
        <f t="shared" si="170"/>
        <v xml:space="preserve">,/*[change]=*/ 'Create new' ,/*[rank]=*/ 'species' </v>
      </c>
    </row>
    <row r="1635" spans="1:54" x14ac:dyDescent="0.2">
      <c r="A16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5" s="14">
        <v>1626</v>
      </c>
      <c r="D1635" s="16" t="s">
        <v>5219</v>
      </c>
      <c r="E1635" s="14" t="s">
        <v>5874</v>
      </c>
      <c r="F1635" s="16" t="s">
        <v>5546</v>
      </c>
      <c r="G1635" s="24"/>
      <c r="H1635" s="24"/>
      <c r="I1635" s="24"/>
      <c r="J1635" s="24"/>
      <c r="K1635" s="24"/>
      <c r="L1635" s="24"/>
      <c r="M1635" s="24"/>
      <c r="N1635" s="24"/>
      <c r="O1635" s="24"/>
      <c r="P1635" s="24"/>
      <c r="Q1635" s="24"/>
      <c r="R1635" s="24"/>
      <c r="S1635" s="24"/>
      <c r="T1635" s="24"/>
      <c r="U1635" s="24"/>
      <c r="V1635" s="24"/>
      <c r="X1635" s="6"/>
      <c r="Y1635" s="6"/>
      <c r="Z1635" s="6"/>
      <c r="AA1635" s="6"/>
      <c r="AB1635" s="6"/>
      <c r="AC1635" s="6"/>
      <c r="AD1635" s="6"/>
      <c r="AE1635" s="6"/>
      <c r="AF1635" s="6" t="s">
        <v>247</v>
      </c>
      <c r="AG1635" s="6"/>
      <c r="AH1635" s="6" t="s">
        <v>4010</v>
      </c>
      <c r="AI1635" s="6" t="s">
        <v>4349</v>
      </c>
      <c r="AJ1635" s="6" t="s">
        <v>4441</v>
      </c>
      <c r="AK1635" s="6"/>
      <c r="AL1635" s="6" t="s">
        <v>4451</v>
      </c>
      <c r="AM1635" s="5">
        <v>0</v>
      </c>
      <c r="AN1635" s="10" t="s">
        <v>4452</v>
      </c>
      <c r="AO1635" s="10" t="s">
        <v>4453</v>
      </c>
      <c r="AP1635" s="10"/>
      <c r="AQ1635" s="10"/>
      <c r="AR1635" s="10" t="s">
        <v>8</v>
      </c>
      <c r="AS1635" s="10" t="s">
        <v>22</v>
      </c>
      <c r="AT1635" s="10" t="s">
        <v>10</v>
      </c>
      <c r="AU1635" s="10" t="s">
        <v>11</v>
      </c>
      <c r="AV1635" s="10"/>
      <c r="AW1635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Mysterion' ,/*[isType]=*/ '0' ,/*[exemplarAccessions]=*/ 'MH807817' ,/*[exemplarName]=*/ 'Dickeya_phage_Mysterion'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5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5" s="60" t="str">
        <f t="shared" ca="1" si="167"/>
        <v>/*[filename]=*/ 'ICTV MSL Release 35 2019 Changes.2.col_mapped.SQLinsert.xlsx' ,/*[sort]=*/ '1626'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5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5" s="60" t="str">
        <f t="shared" si="169"/>
        <v xml:space="preserve">,/*[subclass]=*/NULL,/*[order]=*/ 'Caudovirales' ,/*[suborder]=*/NULL,/*[family]=*/ 'Autographiviridae' ,/*[subfamily]=*/ 'Studiervirinae' ,/*[genus]=*/ 'Aarhusvirus' ,/*[subgenus]=*/NULL,/*[species]=*/ 'Dickeya virus Mysterion' ,/*[isType]=*/ '0' ,/*[exemplarAccessions]=*/ 'MH807817' ,/*[exemplarName]=*/ 'Dickeya_phage_Mysterion' ,/*[abbrev]=*/NULL,/*[exemplarIsolate]=*/NULL,/*[isComplete]=*/ 'CG' ,/*[molecule]=*/ 'dsDNA' </v>
      </c>
      <c r="BB1635" s="60" t="str">
        <f t="shared" si="170"/>
        <v xml:space="preserve">,/*[change]=*/ 'Create new' ,/*[rank]=*/ 'species' </v>
      </c>
    </row>
    <row r="1636" spans="1:54" x14ac:dyDescent="0.2">
      <c r="A16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6" s="14">
        <v>1627</v>
      </c>
      <c r="D1636" s="16" t="s">
        <v>5219</v>
      </c>
      <c r="E1636" s="14" t="s">
        <v>5874</v>
      </c>
      <c r="F1636" s="16" t="s">
        <v>5546</v>
      </c>
      <c r="G1636" s="24"/>
      <c r="H1636" s="24"/>
      <c r="I1636" s="24"/>
      <c r="J1636" s="24"/>
      <c r="K1636" s="24"/>
      <c r="L1636" s="24"/>
      <c r="M1636" s="24"/>
      <c r="N1636" s="24"/>
      <c r="O1636" s="24"/>
      <c r="P1636" s="24"/>
      <c r="Q1636" s="24"/>
      <c r="R1636" s="24"/>
      <c r="S1636" s="24"/>
      <c r="T1636" s="24"/>
      <c r="U1636" s="24"/>
      <c r="V1636" s="24"/>
      <c r="X1636" s="6"/>
      <c r="Y1636" s="6"/>
      <c r="Z1636" s="6"/>
      <c r="AA1636" s="6"/>
      <c r="AB1636" s="6"/>
      <c r="AC1636" s="6"/>
      <c r="AD1636" s="6"/>
      <c r="AE1636" s="6"/>
      <c r="AF1636" s="6" t="s">
        <v>247</v>
      </c>
      <c r="AG1636" s="6"/>
      <c r="AH1636" s="6" t="s">
        <v>4010</v>
      </c>
      <c r="AI1636" s="6" t="s">
        <v>4349</v>
      </c>
      <c r="AJ1636" s="6" t="s">
        <v>4454</v>
      </c>
      <c r="AK1636" s="6"/>
      <c r="AL1636" s="6"/>
      <c r="AM1636" s="6"/>
      <c r="AN1636" s="10"/>
      <c r="AO1636" s="10"/>
      <c r="AP1636" s="10"/>
      <c r="AQ1636" s="10"/>
      <c r="AR1636" s="10"/>
      <c r="AS1636" s="10"/>
      <c r="AT1636" s="10" t="s">
        <v>10</v>
      </c>
      <c r="AU1636" s="10" t="s">
        <v>13</v>
      </c>
      <c r="AV1636" s="10"/>
      <c r="AW1636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'Ningirsuvirus'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36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6" s="60" t="str">
        <f t="shared" ca="1" si="167"/>
        <v>/*[filename]=*/ 'ICTV MSL Release 35 2019 Changes.2.col_mapped.SQLinsert.xlsx' ,/*[sort]=*/ '1627'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6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6" s="60" t="str">
        <f t="shared" si="169"/>
        <v>,/*[subclass]=*/NULL,/*[order]=*/ 'Caudovirales' ,/*[suborder]=*/NULL,/*[family]=*/ 'Autographiviridae' ,/*[subfamily]=*/ 'Studiervirinae' ,/*[genus]=*/ 'Ningirsuvirus' ,/*[subgenus]=*/NULL,/*[species]=*/NULL,/*[isType]=*/NULL,/*[exemplarAccessions]=*/NULL,/*[exemplarName]=*/NULL,/*[abbrev]=*/NULL,/*[exemplarIsolate]=*/NULL,/*[isComplete]=*/NULL,/*[molecule]=*/NULL</v>
      </c>
      <c r="BB1636" s="60" t="str">
        <f t="shared" si="170"/>
        <v xml:space="preserve">,/*[change]=*/ 'Create new' ,/*[rank]=*/ 'genus' </v>
      </c>
    </row>
    <row r="1637" spans="1:54" x14ac:dyDescent="0.2">
      <c r="A16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7" s="14">
        <v>1628</v>
      </c>
      <c r="D1637" s="16" t="s">
        <v>5219</v>
      </c>
      <c r="E1637" s="14" t="s">
        <v>5874</v>
      </c>
      <c r="F1637" s="16" t="s">
        <v>5546</v>
      </c>
      <c r="G1637" s="24"/>
      <c r="H1637" s="24"/>
      <c r="I1637" s="24"/>
      <c r="J1637" s="24"/>
      <c r="K1637" s="24"/>
      <c r="L1637" s="24"/>
      <c r="M1637" s="24"/>
      <c r="N1637" s="24"/>
      <c r="O1637" s="24"/>
      <c r="P1637" s="24"/>
      <c r="Q1637" s="24"/>
      <c r="R1637" s="24"/>
      <c r="S1637" s="24"/>
      <c r="T1637" s="24"/>
      <c r="U1637" s="24"/>
      <c r="V1637" s="24"/>
      <c r="X1637" s="6"/>
      <c r="Y1637" s="6"/>
      <c r="Z1637" s="6"/>
      <c r="AA1637" s="6"/>
      <c r="AB1637" s="6"/>
      <c r="AC1637" s="6"/>
      <c r="AD1637" s="6"/>
      <c r="AE1637" s="6"/>
      <c r="AF1637" s="6" t="s">
        <v>247</v>
      </c>
      <c r="AG1637" s="6"/>
      <c r="AH1637" s="6" t="s">
        <v>4010</v>
      </c>
      <c r="AI1637" s="6" t="s">
        <v>4349</v>
      </c>
      <c r="AJ1637" s="6" t="s">
        <v>4454</v>
      </c>
      <c r="AK1637" s="6"/>
      <c r="AL1637" s="6" t="s">
        <v>4455</v>
      </c>
      <c r="AM1637" s="5">
        <v>1</v>
      </c>
      <c r="AN1637" s="10" t="s">
        <v>4456</v>
      </c>
      <c r="AO1637" s="10" t="s">
        <v>4457</v>
      </c>
      <c r="AP1637" s="10"/>
      <c r="AQ1637" s="10"/>
      <c r="AR1637" s="10" t="s">
        <v>8</v>
      </c>
      <c r="AS1637" s="10" t="s">
        <v>22</v>
      </c>
      <c r="AT1637" s="10" t="s">
        <v>19</v>
      </c>
      <c r="AU1637" s="10" t="s">
        <v>11</v>
      </c>
      <c r="AV1637" s="10"/>
      <c r="AW1637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'Ningirsuvirus' ,/*[subgenus]=*/NULL,/*[species]=*/ 'Dickeya virus Ninurta' ,/*[isType]=*/ '1' ,/*[exemplarAccessions]=*/ 'MH059639' ,/*[exemplarName]=*/ 'Dickeya phage Ninurta'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37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7" s="60" t="str">
        <f t="shared" ca="1" si="167"/>
        <v>/*[filename]=*/ 'ICTV MSL Release 35 2019 Changes.2.col_mapped.SQLinsert.xlsx' ,/*[sort]=*/ '1628'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7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7" s="60" t="str">
        <f t="shared" si="169"/>
        <v xml:space="preserve">,/*[subclass]=*/NULL,/*[order]=*/ 'Caudovirales' ,/*[suborder]=*/NULL,/*[family]=*/ 'Autographiviridae' ,/*[subfamily]=*/ 'Studiervirinae' ,/*[genus]=*/ 'Ningirsuvirus' ,/*[subgenus]=*/NULL,/*[species]=*/ 'Dickeya virus Ninurta' ,/*[isType]=*/ '1' ,/*[exemplarAccessions]=*/ 'MH059639' ,/*[exemplarName]=*/ 'Dickeya phage Ninurta' ,/*[abbrev]=*/NULL,/*[exemplarIsolate]=*/NULL,/*[isComplete]=*/ 'CG' ,/*[molecule]=*/ 'dsDNA' </v>
      </c>
      <c r="BB1637" s="60" t="str">
        <f t="shared" si="170"/>
        <v xml:space="preserve">,/*[change]=*/ 'Create new; assign as type species' ,/*[rank]=*/ 'species' </v>
      </c>
    </row>
    <row r="1638" spans="1:54" x14ac:dyDescent="0.2">
      <c r="A16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8" s="14">
        <v>1629</v>
      </c>
      <c r="D1638" s="16" t="s">
        <v>5219</v>
      </c>
      <c r="E1638" s="14" t="s">
        <v>5874</v>
      </c>
      <c r="F1638" s="16" t="s">
        <v>5546</v>
      </c>
      <c r="G1638" s="24"/>
      <c r="H1638" s="24"/>
      <c r="I1638" s="24"/>
      <c r="J1638" s="24"/>
      <c r="K1638" s="24"/>
      <c r="L1638" s="24"/>
      <c r="M1638" s="24"/>
      <c r="N1638" s="24"/>
      <c r="O1638" s="24"/>
      <c r="P1638" s="24"/>
      <c r="Q1638" s="24"/>
      <c r="R1638" s="24"/>
      <c r="S1638" s="24"/>
      <c r="T1638" s="24"/>
      <c r="U1638" s="24"/>
      <c r="V1638" s="24"/>
      <c r="X1638" s="6"/>
      <c r="Y1638" s="6"/>
      <c r="Z1638" s="6"/>
      <c r="AA1638" s="6"/>
      <c r="AB1638" s="6"/>
      <c r="AC1638" s="6"/>
      <c r="AD1638" s="6"/>
      <c r="AE1638" s="6"/>
      <c r="AF1638" s="6" t="s">
        <v>247</v>
      </c>
      <c r="AG1638" s="6"/>
      <c r="AH1638" s="6" t="s">
        <v>4010</v>
      </c>
      <c r="AI1638" s="6" t="s">
        <v>4349</v>
      </c>
      <c r="AJ1638" s="6" t="s">
        <v>4454</v>
      </c>
      <c r="AK1638" s="6"/>
      <c r="AL1638" s="6" t="s">
        <v>4458</v>
      </c>
      <c r="AM1638" s="5">
        <v>0</v>
      </c>
      <c r="AN1638" s="10" t="s">
        <v>4459</v>
      </c>
      <c r="AO1638" s="10" t="s">
        <v>4460</v>
      </c>
      <c r="AP1638" s="10"/>
      <c r="AQ1638" s="10"/>
      <c r="AR1638" s="10" t="s">
        <v>8</v>
      </c>
      <c r="AS1638" s="10" t="s">
        <v>22</v>
      </c>
      <c r="AT1638" s="10" t="s">
        <v>10</v>
      </c>
      <c r="AU1638" s="10" t="s">
        <v>11</v>
      </c>
      <c r="AV1638" s="10"/>
      <c r="AW1638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'Ningirsuvirus' ,/*[subgenus]=*/NULL,/*[species]=*/ 'Dickeya virus JA10' ,/*[isType]=*/ '0' ,/*[exemplarAccessions]=*/ 'MH460459' ,/*[exemplarName]=*/ 'Dickeya_phage_vB_DsoP_JA10'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8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8" s="60" t="str">
        <f t="shared" ca="1" si="167"/>
        <v>/*[filename]=*/ 'ICTV MSL Release 35 2019 Changes.2.col_mapped.SQLinsert.xlsx' ,/*[sort]=*/ '1629'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8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8" s="60" t="str">
        <f t="shared" si="169"/>
        <v xml:space="preserve">,/*[subclass]=*/NULL,/*[order]=*/ 'Caudovirales' ,/*[suborder]=*/NULL,/*[family]=*/ 'Autographiviridae' ,/*[subfamily]=*/ 'Studiervirinae' ,/*[genus]=*/ 'Ningirsuvirus' ,/*[subgenus]=*/NULL,/*[species]=*/ 'Dickeya virus JA10' ,/*[isType]=*/ '0' ,/*[exemplarAccessions]=*/ 'MH460459' ,/*[exemplarName]=*/ 'Dickeya_phage_vB_DsoP_JA10' ,/*[abbrev]=*/NULL,/*[exemplarIsolate]=*/NULL,/*[isComplete]=*/ 'CG' ,/*[molecule]=*/ 'dsDNA' </v>
      </c>
      <c r="BB1638" s="60" t="str">
        <f t="shared" si="170"/>
        <v xml:space="preserve">,/*[change]=*/ 'Create new' ,/*[rank]=*/ 'species' </v>
      </c>
    </row>
    <row r="1639" spans="1:54" x14ac:dyDescent="0.2">
      <c r="A16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9" s="14">
        <v>1630</v>
      </c>
      <c r="D1639" s="16" t="s">
        <v>5219</v>
      </c>
      <c r="E1639" s="14" t="s">
        <v>5874</v>
      </c>
      <c r="F1639" s="16" t="s">
        <v>5546</v>
      </c>
      <c r="G1639" s="24"/>
      <c r="H1639" s="24"/>
      <c r="I1639" s="24"/>
      <c r="J1639" s="24"/>
      <c r="K1639" s="24"/>
      <c r="L1639" s="24"/>
      <c r="M1639" s="24"/>
      <c r="N1639" s="24"/>
      <c r="O1639" s="24"/>
      <c r="P1639" s="24"/>
      <c r="Q1639" s="24"/>
      <c r="R1639" s="24"/>
      <c r="S1639" s="24"/>
      <c r="T1639" s="24"/>
      <c r="U1639" s="24"/>
      <c r="V1639" s="24"/>
      <c r="X1639" s="6"/>
      <c r="Y1639" s="6"/>
      <c r="Z1639" s="6"/>
      <c r="AA1639" s="6"/>
      <c r="AB1639" s="6"/>
      <c r="AC1639" s="6"/>
      <c r="AD1639" s="6"/>
      <c r="AE1639" s="6"/>
      <c r="AF1639" s="6" t="s">
        <v>247</v>
      </c>
      <c r="AG1639" s="6"/>
      <c r="AH1639" s="6" t="s">
        <v>4010</v>
      </c>
      <c r="AI1639" s="6" t="s">
        <v>4349</v>
      </c>
      <c r="AJ1639" s="6" t="s">
        <v>4461</v>
      </c>
      <c r="AK1639" s="6"/>
      <c r="AL1639" s="6"/>
      <c r="AM1639" s="6"/>
      <c r="AN1639" s="10"/>
      <c r="AO1639" s="10"/>
      <c r="AP1639" s="10"/>
      <c r="AQ1639" s="10"/>
      <c r="AR1639" s="10"/>
      <c r="AS1639" s="10"/>
      <c r="AT1639" s="10" t="s">
        <v>10</v>
      </c>
      <c r="AU1639" s="10" t="s">
        <v>13</v>
      </c>
      <c r="AV1639" s="10"/>
      <c r="AW1639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39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9" s="60" t="str">
        <f t="shared" ca="1" si="167"/>
        <v>/*[filename]=*/ 'ICTV MSL Release 35 2019 Changes.2.col_mapped.SQLinsert.xlsx' ,/*[sort]=*/ '1630'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9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9" s="60" t="str">
        <f t="shared" si="169"/>
        <v>,/*[subclass]=*/NULL,/*[order]=*/ 'Caudovirales' ,/*[suborder]=*/NULL,/*[family]=*/ 'Autographiviridae' ,/*[subfamily]=*/ 'Studiervirinae' ,/*[genus]=*/ 'Berlinvirus' ,/*[subgenus]=*/NULL,/*[species]=*/NULL,/*[isType]=*/NULL,/*[exemplarAccessions]=*/NULL,/*[exemplarName]=*/NULL,/*[abbrev]=*/NULL,/*[exemplarIsolate]=*/NULL,/*[isComplete]=*/NULL,/*[molecule]=*/NULL</v>
      </c>
      <c r="BB1639" s="60" t="str">
        <f t="shared" si="170"/>
        <v xml:space="preserve">,/*[change]=*/ 'Create new' ,/*[rank]=*/ 'genus' </v>
      </c>
    </row>
    <row r="1640" spans="1:54" x14ac:dyDescent="0.2">
      <c r="A16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0" s="14">
        <v>1631</v>
      </c>
      <c r="D1640" s="16" t="s">
        <v>5219</v>
      </c>
      <c r="E1640" s="14" t="s">
        <v>5874</v>
      </c>
      <c r="F1640" s="16" t="s">
        <v>5546</v>
      </c>
      <c r="G1640" s="24"/>
      <c r="H1640" s="24"/>
      <c r="I1640" s="24"/>
      <c r="J1640" s="24"/>
      <c r="K1640" s="24"/>
      <c r="L1640" s="24"/>
      <c r="M1640" s="24"/>
      <c r="N1640" s="24"/>
      <c r="O1640" s="24"/>
      <c r="P1640" s="24"/>
      <c r="Q1640" s="24"/>
      <c r="R1640" s="24"/>
      <c r="S1640" s="24"/>
      <c r="T1640" s="24"/>
      <c r="U1640" s="24"/>
      <c r="V1640" s="24"/>
      <c r="X1640" s="6"/>
      <c r="Y1640" s="6"/>
      <c r="Z1640" s="6"/>
      <c r="AA1640" s="6"/>
      <c r="AB1640" s="6"/>
      <c r="AC1640" s="6"/>
      <c r="AD1640" s="6"/>
      <c r="AE1640" s="6"/>
      <c r="AF1640" s="6" t="s">
        <v>247</v>
      </c>
      <c r="AG1640" s="6"/>
      <c r="AH1640" s="6" t="s">
        <v>4010</v>
      </c>
      <c r="AI1640" s="6" t="s">
        <v>4349</v>
      </c>
      <c r="AJ1640" s="6" t="s">
        <v>4461</v>
      </c>
      <c r="AK1640" s="6"/>
      <c r="AL1640" s="6" t="s">
        <v>4462</v>
      </c>
      <c r="AM1640" s="5">
        <v>1</v>
      </c>
      <c r="AN1640" s="10" t="s">
        <v>4463</v>
      </c>
      <c r="AO1640" s="10" t="s">
        <v>4464</v>
      </c>
      <c r="AP1640" s="10"/>
      <c r="AQ1640" s="10"/>
      <c r="AR1640" s="10" t="s">
        <v>8</v>
      </c>
      <c r="AS1640" s="10" t="s">
        <v>22</v>
      </c>
      <c r="AT1640" s="10" t="s">
        <v>19</v>
      </c>
      <c r="AU1640" s="10" t="s">
        <v>11</v>
      </c>
      <c r="AV1640" s="10"/>
      <c r="AW1640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Berlin' ,/*[isType]=*/ '1' ,/*[exemplarAccessions]=*/ 'AM183667' ,/*[exemplarName]=*/ 'Yersinia phage Berlin'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40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0" s="60" t="str">
        <f t="shared" ca="1" si="167"/>
        <v>/*[filename]=*/ 'ICTV MSL Release 35 2019 Changes.2.col_mapped.SQLinsert.xlsx' ,/*[sort]=*/ '1631'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0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0" s="60" t="str">
        <f t="shared" si="169"/>
        <v xml:space="preserve">,/*[subclass]=*/NULL,/*[order]=*/ 'Caudovirales' ,/*[suborder]=*/NULL,/*[family]=*/ 'Autographiviridae' ,/*[subfamily]=*/ 'Studiervirinae' ,/*[genus]=*/ 'Berlinvirus' ,/*[subgenus]=*/NULL,/*[species]=*/ 'Yersinia virus Berlin' ,/*[isType]=*/ '1' ,/*[exemplarAccessions]=*/ 'AM183667' ,/*[exemplarName]=*/ 'Yersinia phage Berlin' ,/*[abbrev]=*/NULL,/*[exemplarIsolate]=*/NULL,/*[isComplete]=*/ 'CG' ,/*[molecule]=*/ 'dsDNA' </v>
      </c>
      <c r="BB1640" s="60" t="str">
        <f t="shared" si="170"/>
        <v xml:space="preserve">,/*[change]=*/ 'Create new; assign as type species' ,/*[rank]=*/ 'species' </v>
      </c>
    </row>
    <row r="1641" spans="1:54" x14ac:dyDescent="0.2">
      <c r="A16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1" s="14">
        <v>1632</v>
      </c>
      <c r="D1641" s="16" t="s">
        <v>5219</v>
      </c>
      <c r="E1641" s="14" t="s">
        <v>5874</v>
      </c>
      <c r="F1641" s="16" t="s">
        <v>5546</v>
      </c>
      <c r="G1641" s="24"/>
      <c r="H1641" s="24"/>
      <c r="I1641" s="24"/>
      <c r="J1641" s="24"/>
      <c r="K1641" s="24"/>
      <c r="L1641" s="24"/>
      <c r="M1641" s="24"/>
      <c r="N1641" s="24"/>
      <c r="O1641" s="24"/>
      <c r="P1641" s="24"/>
      <c r="Q1641" s="24"/>
      <c r="R1641" s="24"/>
      <c r="S1641" s="24"/>
      <c r="T1641" s="24"/>
      <c r="U1641" s="24"/>
      <c r="V1641" s="24"/>
      <c r="X1641" s="6"/>
      <c r="Y1641" s="6"/>
      <c r="Z1641" s="6"/>
      <c r="AA1641" s="6"/>
      <c r="AB1641" s="6"/>
      <c r="AC1641" s="6"/>
      <c r="AD1641" s="6"/>
      <c r="AE1641" s="6"/>
      <c r="AF1641" s="6" t="s">
        <v>247</v>
      </c>
      <c r="AG1641" s="6"/>
      <c r="AH1641" s="6" t="s">
        <v>4010</v>
      </c>
      <c r="AI1641" s="6" t="s">
        <v>4349</v>
      </c>
      <c r="AJ1641" s="6" t="s">
        <v>4461</v>
      </c>
      <c r="AK1641" s="6"/>
      <c r="AL1641" s="6" t="s">
        <v>4465</v>
      </c>
      <c r="AM1641" s="5">
        <v>0</v>
      </c>
      <c r="AN1641" s="10" t="s">
        <v>4466</v>
      </c>
      <c r="AO1641" s="10" t="s">
        <v>4467</v>
      </c>
      <c r="AP1641" s="10"/>
      <c r="AQ1641" s="10"/>
      <c r="AR1641" s="10" t="s">
        <v>8</v>
      </c>
      <c r="AS1641" s="10" t="s">
        <v>22</v>
      </c>
      <c r="AT1641" s="10" t="s">
        <v>10</v>
      </c>
      <c r="AU1641" s="10" t="s">
        <v>11</v>
      </c>
      <c r="AV1641" s="10"/>
      <c r="AW1641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Yepe2' ,/*[isType]=*/ '0' ,/*[exemplarAccessions]=*/ 'EU734170' ,/*[exemplarName]=*/ 'Yersinia phage Yepe2'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1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1" s="60" t="str">
        <f t="shared" ca="1" si="167"/>
        <v>/*[filename]=*/ 'ICTV MSL Release 35 2019 Changes.2.col_mapped.SQLinsert.xlsx' ,/*[sort]=*/ '1632'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1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1" s="60" t="str">
        <f t="shared" si="169"/>
        <v xml:space="preserve">,/*[subclass]=*/NULL,/*[order]=*/ 'Caudovirales' ,/*[suborder]=*/NULL,/*[family]=*/ 'Autographiviridae' ,/*[subfamily]=*/ 'Studiervirinae' ,/*[genus]=*/ 'Berlinvirus' ,/*[subgenus]=*/NULL,/*[species]=*/ 'Yersinia virus Yepe2' ,/*[isType]=*/ '0' ,/*[exemplarAccessions]=*/ 'EU734170' ,/*[exemplarName]=*/ 'Yersinia phage Yepe2' ,/*[abbrev]=*/NULL,/*[exemplarIsolate]=*/NULL,/*[isComplete]=*/ 'CG' ,/*[molecule]=*/ 'dsDNA' </v>
      </c>
      <c r="BB1641" s="60" t="str">
        <f t="shared" si="170"/>
        <v xml:space="preserve">,/*[change]=*/ 'Create new' ,/*[rank]=*/ 'species' </v>
      </c>
    </row>
    <row r="1642" spans="1:54" x14ac:dyDescent="0.2">
      <c r="A16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2" s="14">
        <v>1633</v>
      </c>
      <c r="D1642" s="16" t="s">
        <v>5219</v>
      </c>
      <c r="E1642" s="14" t="s">
        <v>5874</v>
      </c>
      <c r="F1642" s="16" t="s">
        <v>5546</v>
      </c>
      <c r="G1642" s="24"/>
      <c r="H1642" s="24"/>
      <c r="I1642" s="24"/>
      <c r="J1642" s="24"/>
      <c r="K1642" s="24"/>
      <c r="L1642" s="24"/>
      <c r="M1642" s="24"/>
      <c r="N1642" s="24"/>
      <c r="O1642" s="24"/>
      <c r="P1642" s="24"/>
      <c r="Q1642" s="24"/>
      <c r="R1642" s="24"/>
      <c r="S1642" s="24"/>
      <c r="T1642" s="24"/>
      <c r="U1642" s="24"/>
      <c r="V1642" s="24"/>
      <c r="X1642" s="6"/>
      <c r="Y1642" s="6"/>
      <c r="Z1642" s="6"/>
      <c r="AA1642" s="6"/>
      <c r="AB1642" s="6"/>
      <c r="AC1642" s="6"/>
      <c r="AD1642" s="6"/>
      <c r="AE1642" s="6"/>
      <c r="AF1642" s="6" t="s">
        <v>247</v>
      </c>
      <c r="AG1642" s="6"/>
      <c r="AH1642" s="6" t="s">
        <v>4010</v>
      </c>
      <c r="AI1642" s="6" t="s">
        <v>4349</v>
      </c>
      <c r="AJ1642" s="6" t="s">
        <v>4461</v>
      </c>
      <c r="AK1642" s="6"/>
      <c r="AL1642" s="6" t="s">
        <v>4468</v>
      </c>
      <c r="AM1642" s="5">
        <v>0</v>
      </c>
      <c r="AN1642" s="10" t="s">
        <v>4469</v>
      </c>
      <c r="AO1642" s="10" t="s">
        <v>4470</v>
      </c>
      <c r="AP1642" s="10"/>
      <c r="AQ1642" s="10"/>
      <c r="AR1642" s="10" t="s">
        <v>8</v>
      </c>
      <c r="AS1642" s="10" t="s">
        <v>22</v>
      </c>
      <c r="AT1642" s="10" t="s">
        <v>10</v>
      </c>
      <c r="AU1642" s="10" t="s">
        <v>11</v>
      </c>
      <c r="AV1642" s="10"/>
      <c r="AW1642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BA14' ,/*[isType]=*/ '0' ,/*[exemplarAccessions]=*/ 'EU734171' ,/*[exemplarName]=*/ 'Escherichia phage BA14'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2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2" s="60" t="str">
        <f t="shared" ca="1" si="167"/>
        <v>/*[filename]=*/ 'ICTV MSL Release 35 2019 Changes.2.col_mapped.SQLinsert.xlsx' ,/*[sort]=*/ '1633'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2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2" s="60" t="str">
        <f t="shared" si="169"/>
        <v xml:space="preserve">,/*[subclass]=*/NULL,/*[order]=*/ 'Caudovirales' ,/*[suborder]=*/NULL,/*[family]=*/ 'Autographiviridae' ,/*[subfamily]=*/ 'Studiervirinae' ,/*[genus]=*/ 'Berlinvirus' ,/*[subgenus]=*/NULL,/*[species]=*/ 'Escherichia virus BA14' ,/*[isType]=*/ '0' ,/*[exemplarAccessions]=*/ 'EU734171' ,/*[exemplarName]=*/ 'Escherichia phage BA14' ,/*[abbrev]=*/NULL,/*[exemplarIsolate]=*/NULL,/*[isComplete]=*/ 'CG' ,/*[molecule]=*/ 'dsDNA' </v>
      </c>
      <c r="BB1642" s="60" t="str">
        <f t="shared" si="170"/>
        <v xml:space="preserve">,/*[change]=*/ 'Create new' ,/*[rank]=*/ 'species' </v>
      </c>
    </row>
    <row r="1643" spans="1:54" x14ac:dyDescent="0.2">
      <c r="A16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3" s="14">
        <v>1634</v>
      </c>
      <c r="D1643" s="16" t="s">
        <v>5219</v>
      </c>
      <c r="E1643" s="14" t="s">
        <v>5874</v>
      </c>
      <c r="F1643" s="16" t="s">
        <v>5546</v>
      </c>
      <c r="G1643" s="24"/>
      <c r="H1643" s="24"/>
      <c r="I1643" s="24"/>
      <c r="J1643" s="24"/>
      <c r="K1643" s="24"/>
      <c r="L1643" s="24"/>
      <c r="M1643" s="24"/>
      <c r="N1643" s="24"/>
      <c r="O1643" s="24" t="s">
        <v>247</v>
      </c>
      <c r="P1643" s="24"/>
      <c r="Q1643" s="24" t="s">
        <v>2597</v>
      </c>
      <c r="R1643" s="24" t="s">
        <v>4113</v>
      </c>
      <c r="S1643" s="24" t="s">
        <v>4351</v>
      </c>
      <c r="T1643" s="24"/>
      <c r="U1643" s="24" t="s">
        <v>4471</v>
      </c>
      <c r="V1643" s="24"/>
      <c r="X1643" s="6"/>
      <c r="Y1643" s="6"/>
      <c r="Z1643" s="6"/>
      <c r="AA1643" s="6"/>
      <c r="AB1643" s="6"/>
      <c r="AC1643" s="6"/>
      <c r="AD1643" s="6"/>
      <c r="AE1643" s="6"/>
      <c r="AF1643" s="6" t="s">
        <v>247</v>
      </c>
      <c r="AG1643" s="6"/>
      <c r="AH1643" s="6" t="s">
        <v>4010</v>
      </c>
      <c r="AI1643" s="6" t="s">
        <v>4349</v>
      </c>
      <c r="AJ1643" s="6" t="s">
        <v>4461</v>
      </c>
      <c r="AK1643" s="6"/>
      <c r="AL1643" s="6" t="s">
        <v>4471</v>
      </c>
      <c r="AM1643" s="5">
        <v>0</v>
      </c>
      <c r="AN1643" s="10" t="s">
        <v>4472</v>
      </c>
      <c r="AO1643" s="10" t="s">
        <v>4473</v>
      </c>
      <c r="AP1643" s="10"/>
      <c r="AQ1643" s="10"/>
      <c r="AR1643" s="10" t="s">
        <v>8</v>
      </c>
      <c r="AS1643" s="10" t="s">
        <v>22</v>
      </c>
      <c r="AT1643" s="10" t="s">
        <v>32</v>
      </c>
      <c r="AU1643" s="10" t="s">
        <v>11</v>
      </c>
      <c r="AV1643" s="10"/>
      <c r="AW1643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'Teseptimavirus' ,/*[srcSubgenus]=*/NULL,/*[srcSpecies]=*/ 'Kluyvera virus Kvp1'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'Kluyvera virus Kvp1' ,/*[isType]=*/ '0' ,/*[exemplarAccessions]=*/ 'FJ194439' ,/*[exemplarName]=*/ 'Kluyvera phage Kvp1'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643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3" s="60" t="str">
        <f t="shared" ca="1" si="167"/>
        <v xml:space="preserve">/*[filename]=*/ 'ICTV MSL Release 35 2019 Changes.2.col_mapped.SQLinsert.xlsx' ,/*[sort]=*/ '1634'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643" s="60" t="str">
        <f t="shared" si="168"/>
        <v>,/*[srcSubOrder]=*/NULL,/*[srcFamily]=*/ 'Podoviridae' ,/*[srcSubFamily]=*/ 'Autographivirinae' ,/*[srcGenus]=*/ 'Teseptimavirus' ,/*[srcSubgenus]=*/NULL,/*[srcSpecies]=*/ 'Kluyvera virus Kvp1' ,/*[srcIstype]=*/NULL,/*[empty1]=*/NULL,/*[realm]=*/NULL,/*[subrealm]=*/NULL,/*[kingdom]=*/NULL,/*[subkingdom]=*/NULL,/*[phylum]=*/NULL,/*[Subphylum]=*/NULL,/*[class]=*/NULL</v>
      </c>
      <c r="BA1643" s="60" t="str">
        <f t="shared" si="169"/>
        <v xml:space="preserve">,/*[subclass]=*/NULL,/*[order]=*/ 'Caudovirales' ,/*[suborder]=*/NULL,/*[family]=*/ 'Autographiviridae' ,/*[subfamily]=*/ 'Studiervirinae' ,/*[genus]=*/ 'Berlinvirus' ,/*[subgenus]=*/NULL,/*[species]=*/ 'Kluyvera virus Kvp1' ,/*[isType]=*/ '0' ,/*[exemplarAccessions]=*/ 'FJ194439' ,/*[exemplarName]=*/ 'Kluyvera phage Kvp1' ,/*[abbrev]=*/NULL,/*[exemplarIsolate]=*/NULL,/*[isComplete]=*/ 'CG' ,/*[molecule]=*/ 'dsDNA' </v>
      </c>
      <c r="BB1643" s="60" t="str">
        <f t="shared" si="170"/>
        <v xml:space="preserve">,/*[change]=*/ 'Move' ,/*[rank]=*/ 'species' </v>
      </c>
    </row>
    <row r="1644" spans="1:54" x14ac:dyDescent="0.2">
      <c r="A16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4" s="14">
        <v>1635</v>
      </c>
      <c r="D1644" s="16" t="s">
        <v>5219</v>
      </c>
      <c r="E1644" s="14" t="s">
        <v>5874</v>
      </c>
      <c r="F1644" s="16" t="s">
        <v>5546</v>
      </c>
      <c r="G1644" s="24"/>
      <c r="H1644" s="24"/>
      <c r="I1644" s="24"/>
      <c r="J1644" s="24"/>
      <c r="K1644" s="24"/>
      <c r="L1644" s="24"/>
      <c r="M1644" s="24"/>
      <c r="N1644" s="24"/>
      <c r="O1644" s="24"/>
      <c r="P1644" s="24"/>
      <c r="Q1644" s="24"/>
      <c r="R1644" s="24"/>
      <c r="S1644" s="24"/>
      <c r="T1644" s="24"/>
      <c r="U1644" s="24"/>
      <c r="V1644" s="24"/>
      <c r="X1644" s="6"/>
      <c r="Y1644" s="6"/>
      <c r="Z1644" s="6"/>
      <c r="AA1644" s="6"/>
      <c r="AB1644" s="6"/>
      <c r="AC1644" s="6"/>
      <c r="AD1644" s="6"/>
      <c r="AE1644" s="6"/>
      <c r="AF1644" s="6" t="s">
        <v>247</v>
      </c>
      <c r="AG1644" s="6"/>
      <c r="AH1644" s="6" t="s">
        <v>4010</v>
      </c>
      <c r="AI1644" s="6" t="s">
        <v>4349</v>
      </c>
      <c r="AJ1644" s="6" t="s">
        <v>4461</v>
      </c>
      <c r="AK1644" s="6"/>
      <c r="AL1644" s="6" t="s">
        <v>4474</v>
      </c>
      <c r="AM1644" s="5">
        <v>0</v>
      </c>
      <c r="AN1644" s="10" t="s">
        <v>4475</v>
      </c>
      <c r="AO1644" s="10" t="s">
        <v>4476</v>
      </c>
      <c r="AP1644" s="10"/>
      <c r="AQ1644" s="10"/>
      <c r="AR1644" s="10" t="s">
        <v>8</v>
      </c>
      <c r="AS1644" s="10" t="s">
        <v>22</v>
      </c>
      <c r="AT1644" s="10" t="s">
        <v>10</v>
      </c>
      <c r="AU1644" s="10" t="s">
        <v>11</v>
      </c>
      <c r="AV1644" s="10"/>
      <c r="AW1644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 virus 285P' ,/*[isType]=*/ '0' ,/*[exemplarAccessions]=*/ 'GQ468526' ,/*[exemplarName]=*/ 'Escherichia  phage 285P'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4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4" s="60" t="str">
        <f t="shared" ca="1" si="167"/>
        <v>/*[filename]=*/ 'ICTV MSL Release 35 2019 Changes.2.col_mapped.SQLinsert.xlsx' ,/*[sort]=*/ '1635'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4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4" s="60" t="str">
        <f t="shared" si="169"/>
        <v xml:space="preserve">,/*[subclass]=*/NULL,/*[order]=*/ 'Caudovirales' ,/*[suborder]=*/NULL,/*[family]=*/ 'Autographiviridae' ,/*[subfamily]=*/ 'Studiervirinae' ,/*[genus]=*/ 'Berlinvirus' ,/*[subgenus]=*/NULL,/*[species]=*/ 'Escherichia  virus 285P' ,/*[isType]=*/ '0' ,/*[exemplarAccessions]=*/ 'GQ468526' ,/*[exemplarName]=*/ 'Escherichia  phage 285P' ,/*[abbrev]=*/NULL,/*[exemplarIsolate]=*/NULL,/*[isComplete]=*/ 'CG' ,/*[molecule]=*/ 'dsDNA' </v>
      </c>
      <c r="BB1644" s="60" t="str">
        <f t="shared" si="170"/>
        <v xml:space="preserve">,/*[change]=*/ 'Create new' ,/*[rank]=*/ 'species' </v>
      </c>
    </row>
    <row r="1645" spans="1:54" x14ac:dyDescent="0.2">
      <c r="A16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5" s="14">
        <v>1636</v>
      </c>
      <c r="D1645" s="16" t="s">
        <v>5219</v>
      </c>
      <c r="E1645" s="14" t="s">
        <v>5874</v>
      </c>
      <c r="F1645" s="16" t="s">
        <v>5546</v>
      </c>
      <c r="G1645" s="24"/>
      <c r="H1645" s="24"/>
      <c r="I1645" s="24"/>
      <c r="J1645" s="24"/>
      <c r="K1645" s="24"/>
      <c r="L1645" s="24"/>
      <c r="M1645" s="24"/>
      <c r="N1645" s="24"/>
      <c r="O1645" s="24"/>
      <c r="P1645" s="24"/>
      <c r="Q1645" s="24"/>
      <c r="R1645" s="24"/>
      <c r="S1645" s="24"/>
      <c r="T1645" s="24"/>
      <c r="U1645" s="24"/>
      <c r="V1645" s="24"/>
      <c r="X1645" s="6"/>
      <c r="Y1645" s="6"/>
      <c r="Z1645" s="6"/>
      <c r="AA1645" s="6"/>
      <c r="AB1645" s="6"/>
      <c r="AC1645" s="6"/>
      <c r="AD1645" s="6"/>
      <c r="AE1645" s="6"/>
      <c r="AF1645" s="6" t="s">
        <v>247</v>
      </c>
      <c r="AG1645" s="6"/>
      <c r="AH1645" s="6" t="s">
        <v>4010</v>
      </c>
      <c r="AI1645" s="6" t="s">
        <v>4349</v>
      </c>
      <c r="AJ1645" s="6" t="s">
        <v>4461</v>
      </c>
      <c r="AK1645" s="6"/>
      <c r="AL1645" s="6" t="s">
        <v>4477</v>
      </c>
      <c r="AM1645" s="5">
        <v>0</v>
      </c>
      <c r="AN1645" s="10" t="s">
        <v>4478</v>
      </c>
      <c r="AO1645" s="10" t="s">
        <v>4479</v>
      </c>
      <c r="AP1645" s="10"/>
      <c r="AQ1645" s="10"/>
      <c r="AR1645" s="10" t="s">
        <v>8</v>
      </c>
      <c r="AS1645" s="10" t="s">
        <v>22</v>
      </c>
      <c r="AT1645" s="10" t="s">
        <v>10</v>
      </c>
      <c r="AU1645" s="10" t="s">
        <v>11</v>
      </c>
      <c r="AV1645" s="10"/>
      <c r="AW1645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Yepf' ,/*[isType]=*/ '0' ,/*[exemplarAccessions]=*/ 'HQ333270' ,/*[exemplarName]=*/ 'Yersinia phage Yep-phi'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5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5" s="60" t="str">
        <f t="shared" ca="1" si="167"/>
        <v>/*[filename]=*/ 'ICTV MSL Release 35 2019 Changes.2.col_mapped.SQLinsert.xlsx' ,/*[sort]=*/ '1636'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5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5" s="60" t="str">
        <f t="shared" si="169"/>
        <v xml:space="preserve">,/*[subclass]=*/NULL,/*[order]=*/ 'Caudovirales' ,/*[suborder]=*/NULL,/*[family]=*/ 'Autographiviridae' ,/*[subfamily]=*/ 'Studiervirinae' ,/*[genus]=*/ 'Berlinvirus' ,/*[subgenus]=*/NULL,/*[species]=*/ 'Yersinia virus Yepf' ,/*[isType]=*/ '0' ,/*[exemplarAccessions]=*/ 'HQ333270' ,/*[exemplarName]=*/ 'Yersinia phage Yep-phi' ,/*[abbrev]=*/NULL,/*[exemplarIsolate]=*/NULL,/*[isComplete]=*/ 'CG' ,/*[molecule]=*/ 'dsDNA' </v>
      </c>
      <c r="BB1645" s="60" t="str">
        <f t="shared" si="170"/>
        <v xml:space="preserve">,/*[change]=*/ 'Create new' ,/*[rank]=*/ 'species' </v>
      </c>
    </row>
    <row r="1646" spans="1:54" x14ac:dyDescent="0.2">
      <c r="A16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6" s="14">
        <v>1637</v>
      </c>
      <c r="D1646" s="16" t="s">
        <v>5219</v>
      </c>
      <c r="E1646" s="14" t="s">
        <v>5874</v>
      </c>
      <c r="F1646" s="16" t="s">
        <v>5546</v>
      </c>
      <c r="G1646" s="24"/>
      <c r="H1646" s="24"/>
      <c r="I1646" s="24"/>
      <c r="J1646" s="24"/>
      <c r="K1646" s="24"/>
      <c r="L1646" s="24"/>
      <c r="M1646" s="24"/>
      <c r="N1646" s="24"/>
      <c r="O1646" s="24"/>
      <c r="P1646" s="24"/>
      <c r="Q1646" s="24"/>
      <c r="R1646" s="24"/>
      <c r="S1646" s="24"/>
      <c r="T1646" s="24"/>
      <c r="U1646" s="24"/>
      <c r="V1646" s="24"/>
      <c r="X1646" s="6"/>
      <c r="Y1646" s="6"/>
      <c r="Z1646" s="6"/>
      <c r="AA1646" s="6"/>
      <c r="AB1646" s="6"/>
      <c r="AC1646" s="6"/>
      <c r="AD1646" s="6"/>
      <c r="AE1646" s="6"/>
      <c r="AF1646" s="6" t="s">
        <v>247</v>
      </c>
      <c r="AG1646" s="6"/>
      <c r="AH1646" s="6" t="s">
        <v>4010</v>
      </c>
      <c r="AI1646" s="6" t="s">
        <v>4349</v>
      </c>
      <c r="AJ1646" s="6" t="s">
        <v>4461</v>
      </c>
      <c r="AK1646" s="6"/>
      <c r="AL1646" s="6" t="s">
        <v>4480</v>
      </c>
      <c r="AM1646" s="5">
        <v>0</v>
      </c>
      <c r="AN1646" s="10" t="s">
        <v>4481</v>
      </c>
      <c r="AO1646" s="10" t="s">
        <v>4482</v>
      </c>
      <c r="AP1646" s="10"/>
      <c r="AQ1646" s="10"/>
      <c r="AR1646" s="10" t="s">
        <v>8</v>
      </c>
      <c r="AS1646" s="10" t="s">
        <v>22</v>
      </c>
      <c r="AT1646" s="10" t="s">
        <v>10</v>
      </c>
      <c r="AU1646" s="10" t="s">
        <v>11</v>
      </c>
      <c r="AV1646" s="10"/>
      <c r="AW1646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'Erwinia virus FE44' ,/*[isType]=*/ '0' ,/*[exemplarAccessions]=*/ 'KF700371' ,/*[exemplarName]=*/ 'Erwinia phage FE44'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6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6" s="60" t="str">
        <f t="shared" ca="1" si="167"/>
        <v>/*[filename]=*/ 'ICTV MSL Release 35 2019 Changes.2.col_mapped.SQLinsert.xlsx' ,/*[sort]=*/ '1637'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6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6" s="60" t="str">
        <f t="shared" si="169"/>
        <v xml:space="preserve">,/*[subclass]=*/NULL,/*[order]=*/ 'Caudovirales' ,/*[suborder]=*/NULL,/*[family]=*/ 'Autographiviridae' ,/*[subfamily]=*/ 'Studiervirinae' ,/*[genus]=*/ 'Berlinvirus' ,/*[subgenus]=*/NULL,/*[species]=*/ 'Erwinia virus FE44' ,/*[isType]=*/ '0' ,/*[exemplarAccessions]=*/ 'KF700371' ,/*[exemplarName]=*/ 'Erwinia phage FE44' ,/*[abbrev]=*/NULL,/*[exemplarIsolate]=*/NULL,/*[isComplete]=*/ 'CG' ,/*[molecule]=*/ 'dsDNA' </v>
      </c>
      <c r="BB1646" s="60" t="str">
        <f t="shared" si="170"/>
        <v xml:space="preserve">,/*[change]=*/ 'Create new' ,/*[rank]=*/ 'species' </v>
      </c>
    </row>
    <row r="1647" spans="1:54" x14ac:dyDescent="0.2">
      <c r="A16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7" s="14">
        <v>1638</v>
      </c>
      <c r="D1647" s="16" t="s">
        <v>5219</v>
      </c>
      <c r="E1647" s="14" t="s">
        <v>5874</v>
      </c>
      <c r="F1647" s="16" t="s">
        <v>5546</v>
      </c>
      <c r="G1647" s="24"/>
      <c r="H1647" s="24"/>
      <c r="I1647" s="24"/>
      <c r="J1647" s="24"/>
      <c r="K1647" s="24"/>
      <c r="L1647" s="24"/>
      <c r="M1647" s="24"/>
      <c r="N1647" s="24"/>
      <c r="O1647" s="24"/>
      <c r="P1647" s="24"/>
      <c r="Q1647" s="24"/>
      <c r="R1647" s="24"/>
      <c r="S1647" s="24"/>
      <c r="T1647" s="24"/>
      <c r="U1647" s="24"/>
      <c r="V1647" s="24"/>
      <c r="X1647" s="6"/>
      <c r="Y1647" s="6"/>
      <c r="Z1647" s="6"/>
      <c r="AA1647" s="6"/>
      <c r="AB1647" s="6"/>
      <c r="AC1647" s="6"/>
      <c r="AD1647" s="6"/>
      <c r="AE1647" s="6"/>
      <c r="AF1647" s="6" t="s">
        <v>247</v>
      </c>
      <c r="AG1647" s="6"/>
      <c r="AH1647" s="6" t="s">
        <v>4010</v>
      </c>
      <c r="AI1647" s="6" t="s">
        <v>4349</v>
      </c>
      <c r="AJ1647" s="6" t="s">
        <v>4461</v>
      </c>
      <c r="AK1647" s="6"/>
      <c r="AL1647" s="6" t="s">
        <v>4483</v>
      </c>
      <c r="AM1647" s="5">
        <v>0</v>
      </c>
      <c r="AN1647" s="10" t="s">
        <v>4484</v>
      </c>
      <c r="AO1647" s="10" t="s">
        <v>4485</v>
      </c>
      <c r="AP1647" s="10"/>
      <c r="AQ1647" s="10"/>
      <c r="AR1647" s="10" t="s">
        <v>8</v>
      </c>
      <c r="AS1647" s="10" t="s">
        <v>22</v>
      </c>
      <c r="AT1647" s="10" t="s">
        <v>10</v>
      </c>
      <c r="AU1647" s="10" t="s">
        <v>11</v>
      </c>
      <c r="AV1647" s="10"/>
      <c r="AW1647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'Salmonella virus BP12A' ,/*[isType]=*/ '0' ,/*[exemplarAccessions]=*/ 'KM366096' ,/*[exemplarName]=*/ 'Salmonella phage BP12A'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7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7" s="60" t="str">
        <f t="shared" ca="1" si="167"/>
        <v>/*[filename]=*/ 'ICTV MSL Release 35 2019 Changes.2.col_mapped.SQLinsert.xlsx' ,/*[sort]=*/ '1638'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7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7" s="60" t="str">
        <f t="shared" si="169"/>
        <v xml:space="preserve">,/*[subclass]=*/NULL,/*[order]=*/ 'Caudovirales' ,/*[suborder]=*/NULL,/*[family]=*/ 'Autographiviridae' ,/*[subfamily]=*/ 'Studiervirinae' ,/*[genus]=*/ 'Berlinvirus' ,/*[subgenus]=*/NULL,/*[species]=*/ 'Salmonella virus BP12A' ,/*[isType]=*/ '0' ,/*[exemplarAccessions]=*/ 'KM366096' ,/*[exemplarName]=*/ 'Salmonella phage BP12A' ,/*[abbrev]=*/NULL,/*[exemplarIsolate]=*/NULL,/*[isComplete]=*/ 'CG' ,/*[molecule]=*/ 'dsDNA' </v>
      </c>
      <c r="BB1647" s="60" t="str">
        <f t="shared" si="170"/>
        <v xml:space="preserve">,/*[change]=*/ 'Create new' ,/*[rank]=*/ 'species' </v>
      </c>
    </row>
    <row r="1648" spans="1:54" x14ac:dyDescent="0.2">
      <c r="A16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8" s="14">
        <v>1639</v>
      </c>
      <c r="D1648" s="16" t="s">
        <v>5219</v>
      </c>
      <c r="E1648" s="14" t="s">
        <v>5874</v>
      </c>
      <c r="F1648" s="16" t="s">
        <v>5546</v>
      </c>
      <c r="G1648" s="24"/>
      <c r="H1648" s="24"/>
      <c r="I1648" s="24"/>
      <c r="J1648" s="24"/>
      <c r="K1648" s="24"/>
      <c r="L1648" s="24"/>
      <c r="M1648" s="24"/>
      <c r="N1648" s="24"/>
      <c r="O1648" s="24"/>
      <c r="P1648" s="24"/>
      <c r="Q1648" s="24"/>
      <c r="R1648" s="24"/>
      <c r="S1648" s="24"/>
      <c r="T1648" s="24"/>
      <c r="U1648" s="24"/>
      <c r="V1648" s="24"/>
      <c r="X1648" s="6"/>
      <c r="Y1648" s="6"/>
      <c r="Z1648" s="6"/>
      <c r="AA1648" s="6"/>
      <c r="AB1648" s="6"/>
      <c r="AC1648" s="6"/>
      <c r="AD1648" s="6"/>
      <c r="AE1648" s="6"/>
      <c r="AF1648" s="6" t="s">
        <v>247</v>
      </c>
      <c r="AG1648" s="6"/>
      <c r="AH1648" s="6" t="s">
        <v>4010</v>
      </c>
      <c r="AI1648" s="6" t="s">
        <v>4349</v>
      </c>
      <c r="AJ1648" s="6" t="s">
        <v>4461</v>
      </c>
      <c r="AK1648" s="6"/>
      <c r="AL1648" s="6" t="s">
        <v>4486</v>
      </c>
      <c r="AM1648" s="5">
        <v>0</v>
      </c>
      <c r="AN1648" s="10" t="s">
        <v>4487</v>
      </c>
      <c r="AO1648" s="10" t="s">
        <v>4488</v>
      </c>
      <c r="AP1648" s="10"/>
      <c r="AQ1648" s="10"/>
      <c r="AR1648" s="10" t="s">
        <v>8</v>
      </c>
      <c r="AS1648" s="10" t="s">
        <v>22</v>
      </c>
      <c r="AT1648" s="10" t="s">
        <v>10</v>
      </c>
      <c r="AU1648" s="10" t="s">
        <v>11</v>
      </c>
      <c r="AV1648" s="10"/>
      <c r="AW1648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P483' ,/*[isType]=*/ '0' ,/*[exemplarAccessions]=*/ 'KP090453' ,/*[exemplarName]=*/ 'Escherichia phage P483'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8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8" s="60" t="str">
        <f t="shared" ca="1" si="167"/>
        <v>/*[filename]=*/ 'ICTV MSL Release 35 2019 Changes.2.col_mapped.SQLinsert.xlsx' ,/*[sort]=*/ '1639'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8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8" s="60" t="str">
        <f t="shared" si="169"/>
        <v xml:space="preserve">,/*[subclass]=*/NULL,/*[order]=*/ 'Caudovirales' ,/*[suborder]=*/NULL,/*[family]=*/ 'Autographiviridae' ,/*[subfamily]=*/ 'Studiervirinae' ,/*[genus]=*/ 'Berlinvirus' ,/*[subgenus]=*/NULL,/*[species]=*/ 'Escherichia virus P483' ,/*[isType]=*/ '0' ,/*[exemplarAccessions]=*/ 'KP090453' ,/*[exemplarName]=*/ 'Escherichia phage P483' ,/*[abbrev]=*/NULL,/*[exemplarIsolate]=*/NULL,/*[isComplete]=*/ 'CG' ,/*[molecule]=*/ 'dsDNA' </v>
      </c>
      <c r="BB1648" s="60" t="str">
        <f t="shared" si="170"/>
        <v xml:space="preserve">,/*[change]=*/ 'Create new' ,/*[rank]=*/ 'species' </v>
      </c>
    </row>
    <row r="1649" spans="1:54" x14ac:dyDescent="0.2">
      <c r="A16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9" s="14">
        <v>1640</v>
      </c>
      <c r="D1649" s="16" t="s">
        <v>5219</v>
      </c>
      <c r="E1649" s="14" t="s">
        <v>5874</v>
      </c>
      <c r="F1649" s="16" t="s">
        <v>5546</v>
      </c>
      <c r="G1649" s="24"/>
      <c r="H1649" s="24"/>
      <c r="I1649" s="24"/>
      <c r="J1649" s="24"/>
      <c r="K1649" s="24"/>
      <c r="L1649" s="24"/>
      <c r="M1649" s="24"/>
      <c r="N1649" s="24"/>
      <c r="O1649" s="24"/>
      <c r="P1649" s="24"/>
      <c r="Q1649" s="24"/>
      <c r="R1649" s="24"/>
      <c r="S1649" s="24"/>
      <c r="T1649" s="24"/>
      <c r="U1649" s="24"/>
      <c r="V1649" s="24"/>
      <c r="X1649" s="6"/>
      <c r="Y1649" s="6"/>
      <c r="Z1649" s="6"/>
      <c r="AA1649" s="6"/>
      <c r="AB1649" s="6"/>
      <c r="AC1649" s="6"/>
      <c r="AD1649" s="6"/>
      <c r="AE1649" s="6"/>
      <c r="AF1649" s="6" t="s">
        <v>247</v>
      </c>
      <c r="AG1649" s="6"/>
      <c r="AH1649" s="6" t="s">
        <v>4010</v>
      </c>
      <c r="AI1649" s="6" t="s">
        <v>4349</v>
      </c>
      <c r="AJ1649" s="6" t="s">
        <v>4461</v>
      </c>
      <c r="AK1649" s="6"/>
      <c r="AL1649" s="6" t="s">
        <v>4489</v>
      </c>
      <c r="AM1649" s="5">
        <v>0</v>
      </c>
      <c r="AN1649" s="10" t="s">
        <v>4490</v>
      </c>
      <c r="AO1649" s="10" t="s">
        <v>4491</v>
      </c>
      <c r="AP1649" s="10"/>
      <c r="AQ1649" s="10"/>
      <c r="AR1649" s="10" t="s">
        <v>8</v>
      </c>
      <c r="AS1649" s="10" t="s">
        <v>22</v>
      </c>
      <c r="AT1649" s="10" t="s">
        <v>10</v>
      </c>
      <c r="AU1649" s="10" t="s">
        <v>11</v>
      </c>
      <c r="AV1649" s="10"/>
      <c r="AW1649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P694' ,/*[isType]=*/ '0' ,/*[exemplarAccessions]=*/ 'KP090454' ,/*[exemplarName]=*/ 'Escherichia phage P694'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9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9" s="60" t="str">
        <f t="shared" ca="1" si="167"/>
        <v>/*[filename]=*/ 'ICTV MSL Release 35 2019 Changes.2.col_mapped.SQLinsert.xlsx' ,/*[sort]=*/ '1640'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9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9" s="60" t="str">
        <f t="shared" si="169"/>
        <v xml:space="preserve">,/*[subclass]=*/NULL,/*[order]=*/ 'Caudovirales' ,/*[suborder]=*/NULL,/*[family]=*/ 'Autographiviridae' ,/*[subfamily]=*/ 'Studiervirinae' ,/*[genus]=*/ 'Berlinvirus' ,/*[subgenus]=*/NULL,/*[species]=*/ 'Escherichia virus P694' ,/*[isType]=*/ '0' ,/*[exemplarAccessions]=*/ 'KP090454' ,/*[exemplarName]=*/ 'Escherichia phage P694' ,/*[abbrev]=*/NULL,/*[exemplarIsolate]=*/NULL,/*[isComplete]=*/ 'CG' ,/*[molecule]=*/ 'dsDNA' </v>
      </c>
      <c r="BB1649" s="60" t="str">
        <f t="shared" si="170"/>
        <v xml:space="preserve">,/*[change]=*/ 'Create new' ,/*[rank]=*/ 'species' </v>
      </c>
    </row>
    <row r="1650" spans="1:54" x14ac:dyDescent="0.2">
      <c r="A16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0" s="14">
        <v>1641</v>
      </c>
      <c r="D1650" s="16" t="s">
        <v>5219</v>
      </c>
      <c r="E1650" s="14" t="s">
        <v>5874</v>
      </c>
      <c r="F1650" s="16" t="s">
        <v>5546</v>
      </c>
      <c r="G1650" s="24"/>
      <c r="H1650" s="24"/>
      <c r="I1650" s="24"/>
      <c r="J1650" s="24"/>
      <c r="K1650" s="24"/>
      <c r="L1650" s="24"/>
      <c r="M1650" s="24"/>
      <c r="N1650" s="24"/>
      <c r="O1650" s="24"/>
      <c r="P1650" s="24"/>
      <c r="Q1650" s="24"/>
      <c r="R1650" s="24"/>
      <c r="S1650" s="24"/>
      <c r="T1650" s="24"/>
      <c r="U1650" s="24"/>
      <c r="V1650" s="24"/>
      <c r="X1650" s="6"/>
      <c r="Y1650" s="6"/>
      <c r="Z1650" s="6"/>
      <c r="AA1650" s="6"/>
      <c r="AB1650" s="6"/>
      <c r="AC1650" s="6"/>
      <c r="AD1650" s="6"/>
      <c r="AE1650" s="6"/>
      <c r="AF1650" s="6" t="s">
        <v>247</v>
      </c>
      <c r="AG1650" s="6"/>
      <c r="AH1650" s="6" t="s">
        <v>4010</v>
      </c>
      <c r="AI1650" s="6" t="s">
        <v>4349</v>
      </c>
      <c r="AJ1650" s="6" t="s">
        <v>4461</v>
      </c>
      <c r="AK1650" s="6"/>
      <c r="AL1650" s="6" t="s">
        <v>4492</v>
      </c>
      <c r="AM1650" s="5">
        <v>0</v>
      </c>
      <c r="AN1650" s="10" t="s">
        <v>4493</v>
      </c>
      <c r="AO1650" s="10" t="s">
        <v>4494</v>
      </c>
      <c r="AP1650" s="10"/>
      <c r="AQ1650" s="10"/>
      <c r="AR1650" s="10" t="s">
        <v>8</v>
      </c>
      <c r="AS1650" s="10" t="s">
        <v>22</v>
      </c>
      <c r="AT1650" s="10" t="s">
        <v>10</v>
      </c>
      <c r="AU1650" s="10" t="s">
        <v>11</v>
      </c>
      <c r="AV1650" s="10"/>
      <c r="AW1650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'Pectobacterium virus PP74' ,/*[isType]=*/ '0' ,/*[exemplarAccessions]=*/ 'KY084243' ,/*[exemplarName]=*/ 'Pectobacterium phage PP74'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0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0" s="60" t="str">
        <f t="shared" ca="1" si="167"/>
        <v>/*[filename]=*/ 'ICTV MSL Release 35 2019 Changes.2.col_mapped.SQLinsert.xlsx' ,/*[sort]=*/ '1641'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0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0" s="60" t="str">
        <f t="shared" si="169"/>
        <v xml:space="preserve">,/*[subclass]=*/NULL,/*[order]=*/ 'Caudovirales' ,/*[suborder]=*/NULL,/*[family]=*/ 'Autographiviridae' ,/*[subfamily]=*/ 'Studiervirinae' ,/*[genus]=*/ 'Berlinvirus' ,/*[subgenus]=*/NULL,/*[species]=*/ 'Pectobacterium virus PP74' ,/*[isType]=*/ '0' ,/*[exemplarAccessions]=*/ 'KY084243' ,/*[exemplarName]=*/ 'Pectobacterium phage PP74' ,/*[abbrev]=*/NULL,/*[exemplarIsolate]=*/NULL,/*[isComplete]=*/ 'CG' ,/*[molecule]=*/ 'dsDNA' </v>
      </c>
      <c r="BB1650" s="60" t="str">
        <f t="shared" si="170"/>
        <v xml:space="preserve">,/*[change]=*/ 'Create new' ,/*[rank]=*/ 'species' </v>
      </c>
    </row>
    <row r="1651" spans="1:54" x14ac:dyDescent="0.2">
      <c r="A16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1" s="14">
        <v>1642</v>
      </c>
      <c r="D1651" s="16" t="s">
        <v>5219</v>
      </c>
      <c r="E1651" s="14" t="s">
        <v>5874</v>
      </c>
      <c r="F1651" s="16" t="s">
        <v>5546</v>
      </c>
      <c r="G1651" s="24"/>
      <c r="H1651" s="24"/>
      <c r="I1651" s="24"/>
      <c r="J1651" s="24"/>
      <c r="K1651" s="24"/>
      <c r="L1651" s="24"/>
      <c r="M1651" s="24"/>
      <c r="N1651" s="24"/>
      <c r="O1651" s="24"/>
      <c r="P1651" s="24"/>
      <c r="Q1651" s="24"/>
      <c r="R1651" s="24"/>
      <c r="S1651" s="24"/>
      <c r="T1651" s="24"/>
      <c r="U1651" s="24"/>
      <c r="V1651" s="24"/>
      <c r="X1651" s="6"/>
      <c r="Y1651" s="6"/>
      <c r="Z1651" s="6"/>
      <c r="AA1651" s="6"/>
      <c r="AB1651" s="6"/>
      <c r="AC1651" s="6"/>
      <c r="AD1651" s="6"/>
      <c r="AE1651" s="6"/>
      <c r="AF1651" s="6" t="s">
        <v>247</v>
      </c>
      <c r="AG1651" s="6"/>
      <c r="AH1651" s="6" t="s">
        <v>4010</v>
      </c>
      <c r="AI1651" s="6" t="s">
        <v>4349</v>
      </c>
      <c r="AJ1651" s="6" t="s">
        <v>4461</v>
      </c>
      <c r="AK1651" s="6"/>
      <c r="AL1651" s="6" t="s">
        <v>4495</v>
      </c>
      <c r="AM1651" s="5">
        <v>0</v>
      </c>
      <c r="AN1651" s="10" t="s">
        <v>4496</v>
      </c>
      <c r="AO1651" s="10" t="s">
        <v>4497</v>
      </c>
      <c r="AP1651" s="10"/>
      <c r="AQ1651" s="10"/>
      <c r="AR1651" s="10" t="s">
        <v>8</v>
      </c>
      <c r="AS1651" s="10" t="s">
        <v>22</v>
      </c>
      <c r="AT1651" s="10" t="s">
        <v>10</v>
      </c>
      <c r="AU1651" s="10" t="s">
        <v>11</v>
      </c>
      <c r="AV1651" s="10"/>
      <c r="AW1651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'Salmonella virus BSP161' ,/*[isType]=*/ '0' ,/*[exemplarAccessions]=*/ 'MG471392' ,/*[exemplarName]=*/ 'Salmonella_phage_BSP161'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1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1" s="60" t="str">
        <f t="shared" ca="1" si="167"/>
        <v>/*[filename]=*/ 'ICTV MSL Release 35 2019 Changes.2.col_mapped.SQLinsert.xlsx' ,/*[sort]=*/ '1642'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1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1" s="60" t="str">
        <f t="shared" si="169"/>
        <v xml:space="preserve">,/*[subclass]=*/NULL,/*[order]=*/ 'Caudovirales' ,/*[suborder]=*/NULL,/*[family]=*/ 'Autographiviridae' ,/*[subfamily]=*/ 'Studiervirinae' ,/*[genus]=*/ 'Berlinvirus' ,/*[subgenus]=*/NULL,/*[species]=*/ 'Salmonella virus BSP161' ,/*[isType]=*/ '0' ,/*[exemplarAccessions]=*/ 'MG471392' ,/*[exemplarName]=*/ 'Salmonella_phage_BSP161' ,/*[abbrev]=*/NULL,/*[exemplarIsolate]=*/NULL,/*[isComplete]=*/ 'CG' ,/*[molecule]=*/ 'dsDNA' </v>
      </c>
      <c r="BB1651" s="60" t="str">
        <f t="shared" si="170"/>
        <v xml:space="preserve">,/*[change]=*/ 'Create new' ,/*[rank]=*/ 'species' </v>
      </c>
    </row>
    <row r="1652" spans="1:54" x14ac:dyDescent="0.2">
      <c r="A16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2" s="14">
        <v>1643</v>
      </c>
      <c r="D1652" s="16" t="s">
        <v>5219</v>
      </c>
      <c r="E1652" s="14" t="s">
        <v>5874</v>
      </c>
      <c r="F1652" s="16" t="s">
        <v>5546</v>
      </c>
      <c r="G1652" s="24"/>
      <c r="H1652" s="24"/>
      <c r="I1652" s="24"/>
      <c r="J1652" s="24"/>
      <c r="K1652" s="24"/>
      <c r="L1652" s="24"/>
      <c r="M1652" s="24"/>
      <c r="N1652" s="24"/>
      <c r="O1652" s="24"/>
      <c r="P1652" s="24"/>
      <c r="Q1652" s="24"/>
      <c r="R1652" s="24"/>
      <c r="S1652" s="24"/>
      <c r="T1652" s="24"/>
      <c r="U1652" s="24"/>
      <c r="V1652" s="24"/>
      <c r="X1652" s="6"/>
      <c r="Y1652" s="6"/>
      <c r="Z1652" s="6"/>
      <c r="AA1652" s="6"/>
      <c r="AB1652" s="6"/>
      <c r="AC1652" s="6"/>
      <c r="AD1652" s="6"/>
      <c r="AE1652" s="6"/>
      <c r="AF1652" s="6" t="s">
        <v>247</v>
      </c>
      <c r="AG1652" s="6"/>
      <c r="AH1652" s="6" t="s">
        <v>4010</v>
      </c>
      <c r="AI1652" s="6" t="s">
        <v>4349</v>
      </c>
      <c r="AJ1652" s="6" t="s">
        <v>4461</v>
      </c>
      <c r="AK1652" s="6"/>
      <c r="AL1652" s="6" t="s">
        <v>4498</v>
      </c>
      <c r="AM1652" s="5">
        <v>0</v>
      </c>
      <c r="AN1652" s="10" t="s">
        <v>4499</v>
      </c>
      <c r="AO1652" s="10" t="s">
        <v>4500</v>
      </c>
      <c r="AP1652" s="10"/>
      <c r="AQ1652" s="10"/>
      <c r="AR1652" s="10" t="s">
        <v>8</v>
      </c>
      <c r="AS1652" s="10" t="s">
        <v>22</v>
      </c>
      <c r="AT1652" s="10" t="s">
        <v>10</v>
      </c>
      <c r="AU1652" s="10" t="s">
        <v>11</v>
      </c>
      <c r="AV1652" s="10"/>
      <c r="AW1652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S523' ,/*[isType]=*/ '0' ,/*[exemplarAccessions]=*/ 'MH031343' ,/*[exemplarName]=*/ 'Escherichia phage vB_EcoP_S523'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2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2" s="60" t="str">
        <f t="shared" ca="1" si="167"/>
        <v>/*[filename]=*/ 'ICTV MSL Release 35 2019 Changes.2.col_mapped.SQLinsert.xlsx' ,/*[sort]=*/ '1643'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2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2" s="60" t="str">
        <f t="shared" si="169"/>
        <v xml:space="preserve">,/*[subclass]=*/NULL,/*[order]=*/ 'Caudovirales' ,/*[suborder]=*/NULL,/*[family]=*/ 'Autographiviridae' ,/*[subfamily]=*/ 'Studiervirinae' ,/*[genus]=*/ 'Berlinvirus' ,/*[subgenus]=*/NULL,/*[species]=*/ 'Escherichia virus S523' ,/*[isType]=*/ '0' ,/*[exemplarAccessions]=*/ 'MH031343' ,/*[exemplarName]=*/ 'Escherichia phage vB_EcoP_S523' ,/*[abbrev]=*/NULL,/*[exemplarIsolate]=*/NULL,/*[isComplete]=*/ 'CG' ,/*[molecule]=*/ 'dsDNA' </v>
      </c>
      <c r="BB1652" s="60" t="str">
        <f t="shared" si="170"/>
        <v xml:space="preserve">,/*[change]=*/ 'Create new' ,/*[rank]=*/ 'species' </v>
      </c>
    </row>
    <row r="1653" spans="1:54" x14ac:dyDescent="0.2">
      <c r="A16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3" s="14">
        <v>1644</v>
      </c>
      <c r="D1653" s="16" t="s">
        <v>5219</v>
      </c>
      <c r="E1653" s="14" t="s">
        <v>5874</v>
      </c>
      <c r="F1653" s="16" t="s">
        <v>5546</v>
      </c>
      <c r="G1653" s="24"/>
      <c r="H1653" s="24"/>
      <c r="I1653" s="24"/>
      <c r="J1653" s="24"/>
      <c r="K1653" s="24"/>
      <c r="L1653" s="24"/>
      <c r="M1653" s="24"/>
      <c r="N1653" s="24"/>
      <c r="O1653" s="24"/>
      <c r="P1653" s="24"/>
      <c r="Q1653" s="24"/>
      <c r="R1653" s="24"/>
      <c r="S1653" s="24"/>
      <c r="T1653" s="24"/>
      <c r="U1653" s="24"/>
      <c r="V1653" s="24"/>
      <c r="X1653" s="6"/>
      <c r="Y1653" s="6"/>
      <c r="Z1653" s="6"/>
      <c r="AA1653" s="6"/>
      <c r="AB1653" s="6"/>
      <c r="AC1653" s="6"/>
      <c r="AD1653" s="6"/>
      <c r="AE1653" s="6"/>
      <c r="AF1653" s="6" t="s">
        <v>247</v>
      </c>
      <c r="AG1653" s="6"/>
      <c r="AH1653" s="6" t="s">
        <v>4010</v>
      </c>
      <c r="AI1653" s="6" t="s">
        <v>4349</v>
      </c>
      <c r="AJ1653" s="6" t="s">
        <v>4461</v>
      </c>
      <c r="AK1653" s="6"/>
      <c r="AL1653" s="6" t="s">
        <v>4501</v>
      </c>
      <c r="AM1653" s="5">
        <v>0</v>
      </c>
      <c r="AN1653" s="10" t="s">
        <v>4502</v>
      </c>
      <c r="AO1653" s="10" t="s">
        <v>4503</v>
      </c>
      <c r="AP1653" s="10"/>
      <c r="AQ1653" s="10"/>
      <c r="AR1653" s="10" t="s">
        <v>8</v>
      </c>
      <c r="AS1653" s="10" t="s">
        <v>22</v>
      </c>
      <c r="AT1653" s="10" t="s">
        <v>10</v>
      </c>
      <c r="AU1653" s="10" t="s">
        <v>11</v>
      </c>
      <c r="AV1653" s="10"/>
      <c r="AW1653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PYPS50' ,/*[isType]=*/ '0' ,/*[exemplarAccessions]=*/ 'MH809534' ,/*[exemplarName]=*/ 'Yersinia phage PYPS50'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3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3" s="60" t="str">
        <f t="shared" ca="1" si="167"/>
        <v>/*[filename]=*/ 'ICTV MSL Release 35 2019 Changes.2.col_mapped.SQLinsert.xlsx' ,/*[sort]=*/ '1644'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3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3" s="60" t="str">
        <f t="shared" si="169"/>
        <v xml:space="preserve">,/*[subclass]=*/NULL,/*[order]=*/ 'Caudovirales' ,/*[suborder]=*/NULL,/*[family]=*/ 'Autographiviridae' ,/*[subfamily]=*/ 'Studiervirinae' ,/*[genus]=*/ 'Berlinvirus' ,/*[subgenus]=*/NULL,/*[species]=*/ 'Yersinia virus PYPS50' ,/*[isType]=*/ '0' ,/*[exemplarAccessions]=*/ 'MH809534' ,/*[exemplarName]=*/ 'Yersinia phage PYPS50' ,/*[abbrev]=*/NULL,/*[exemplarIsolate]=*/NULL,/*[isComplete]=*/ 'CG' ,/*[molecule]=*/ 'dsDNA' </v>
      </c>
      <c r="BB1653" s="60" t="str">
        <f t="shared" si="170"/>
        <v xml:space="preserve">,/*[change]=*/ 'Create new' ,/*[rank]=*/ 'species' </v>
      </c>
    </row>
    <row r="1654" spans="1:54" x14ac:dyDescent="0.2">
      <c r="A16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4" s="14">
        <v>1645</v>
      </c>
      <c r="D1654" s="16" t="s">
        <v>5219</v>
      </c>
      <c r="E1654" s="14" t="s">
        <v>5874</v>
      </c>
      <c r="F1654" s="16" t="s">
        <v>5546</v>
      </c>
      <c r="G1654" s="24"/>
      <c r="H1654" s="24"/>
      <c r="I1654" s="24"/>
      <c r="J1654" s="24"/>
      <c r="K1654" s="24"/>
      <c r="L1654" s="24"/>
      <c r="M1654" s="24"/>
      <c r="N1654" s="24"/>
      <c r="O1654" s="24"/>
      <c r="P1654" s="24"/>
      <c r="Q1654" s="24"/>
      <c r="R1654" s="24"/>
      <c r="S1654" s="24"/>
      <c r="T1654" s="24"/>
      <c r="U1654" s="24"/>
      <c r="V1654" s="24"/>
      <c r="X1654" s="6"/>
      <c r="Y1654" s="6"/>
      <c r="Z1654" s="6"/>
      <c r="AA1654" s="6"/>
      <c r="AB1654" s="6"/>
      <c r="AC1654" s="6"/>
      <c r="AD1654" s="6"/>
      <c r="AE1654" s="6"/>
      <c r="AF1654" s="6" t="s">
        <v>247</v>
      </c>
      <c r="AG1654" s="6"/>
      <c r="AH1654" s="6" t="s">
        <v>4010</v>
      </c>
      <c r="AI1654" s="6" t="s">
        <v>4349</v>
      </c>
      <c r="AJ1654" s="6" t="s">
        <v>4461</v>
      </c>
      <c r="AK1654" s="6"/>
      <c r="AL1654" s="6" t="s">
        <v>4504</v>
      </c>
      <c r="AM1654" s="5">
        <v>0</v>
      </c>
      <c r="AN1654" s="10" t="s">
        <v>4505</v>
      </c>
      <c r="AO1654" s="10" t="s">
        <v>4506</v>
      </c>
      <c r="AP1654" s="10"/>
      <c r="AQ1654" s="10"/>
      <c r="AR1654" s="10" t="s">
        <v>8</v>
      </c>
      <c r="AS1654" s="10" t="s">
        <v>22</v>
      </c>
      <c r="AT1654" s="10" t="s">
        <v>10</v>
      </c>
      <c r="AU1654" s="10" t="s">
        <v>11</v>
      </c>
      <c r="AV1654" s="10"/>
      <c r="AW1654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'Shigella virus A7' ,/*[isType]=*/ '0' ,/*[exemplarAccessions]=*/ 'MK685668' ,/*[exemplarName]=*/ 'Shigella phage vB_ShiP_A7'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4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4" s="60" t="str">
        <f t="shared" ca="1" si="167"/>
        <v>/*[filename]=*/ 'ICTV MSL Release 35 2019 Changes.2.col_mapped.SQLinsert.xlsx' ,/*[sort]=*/ '1645'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4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4" s="60" t="str">
        <f t="shared" si="169"/>
        <v xml:space="preserve">,/*[subclass]=*/NULL,/*[order]=*/ 'Caudovirales' ,/*[suborder]=*/NULL,/*[family]=*/ 'Autographiviridae' ,/*[subfamily]=*/ 'Studiervirinae' ,/*[genus]=*/ 'Berlinvirus' ,/*[subgenus]=*/NULL,/*[species]=*/ 'Shigella virus A7' ,/*[isType]=*/ '0' ,/*[exemplarAccessions]=*/ 'MK685668' ,/*[exemplarName]=*/ 'Shigella phage vB_ShiP_A7' ,/*[abbrev]=*/NULL,/*[exemplarIsolate]=*/NULL,/*[isComplete]=*/ 'CG' ,/*[molecule]=*/ 'dsDNA' </v>
      </c>
      <c r="BB1654" s="60" t="str">
        <f t="shared" si="170"/>
        <v xml:space="preserve">,/*[change]=*/ 'Create new' ,/*[rank]=*/ 'species' </v>
      </c>
    </row>
    <row r="1655" spans="1:54" x14ac:dyDescent="0.2">
      <c r="A16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5" s="14">
        <v>1646</v>
      </c>
      <c r="D1655" s="16" t="s">
        <v>5219</v>
      </c>
      <c r="E1655" s="14" t="s">
        <v>5874</v>
      </c>
      <c r="F1655" s="16" t="s">
        <v>5546</v>
      </c>
      <c r="G1655" s="24"/>
      <c r="H1655" s="24"/>
      <c r="I1655" s="24"/>
      <c r="J1655" s="24"/>
      <c r="K1655" s="24"/>
      <c r="L1655" s="24"/>
      <c r="M1655" s="24"/>
      <c r="N1655" s="24"/>
      <c r="O1655" s="24"/>
      <c r="P1655" s="24"/>
      <c r="Q1655" s="24"/>
      <c r="R1655" s="24"/>
      <c r="S1655" s="24"/>
      <c r="T1655" s="24"/>
      <c r="U1655" s="24"/>
      <c r="V1655" s="24"/>
      <c r="X1655" s="6"/>
      <c r="Y1655" s="6"/>
      <c r="Z1655" s="6"/>
      <c r="AA1655" s="6"/>
      <c r="AB1655" s="6"/>
      <c r="AC1655" s="6"/>
      <c r="AD1655" s="6"/>
      <c r="AE1655" s="6"/>
      <c r="AF1655" s="6" t="s">
        <v>247</v>
      </c>
      <c r="AG1655" s="6"/>
      <c r="AH1655" s="6" t="s">
        <v>4010</v>
      </c>
      <c r="AI1655" s="6" t="s">
        <v>4349</v>
      </c>
      <c r="AJ1655" s="6" t="s">
        <v>4507</v>
      </c>
      <c r="AK1655" s="6"/>
      <c r="AL1655" s="6"/>
      <c r="AM1655" s="6"/>
      <c r="AN1655" s="10"/>
      <c r="AO1655" s="10"/>
      <c r="AP1655" s="10"/>
      <c r="AQ1655" s="10"/>
      <c r="AR1655" s="10"/>
      <c r="AS1655" s="10"/>
      <c r="AT1655" s="10" t="s">
        <v>10</v>
      </c>
      <c r="AU1655" s="10" t="s">
        <v>13</v>
      </c>
      <c r="AV1655" s="10"/>
      <c r="AW1655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55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5" s="60" t="str">
        <f t="shared" ca="1" si="167"/>
        <v>/*[filename]=*/ 'ICTV MSL Release 35 2019 Changes.2.col_mapped.SQLinsert.xlsx' ,/*[sort]=*/ '1646'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5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5" s="60" t="str">
        <f t="shared" si="169"/>
        <v>,/*[subclass]=*/NULL,/*[order]=*/ 'Caudovirales' ,/*[suborder]=*/NULL,/*[family]=*/ 'Autographiviridae' ,/*[subfamily]=*/ 'Studiervirinae' ,/*[genus]=*/ 'Kayfunavirus' ,/*[subgenus]=*/NULL,/*[species]=*/NULL,/*[isType]=*/NULL,/*[exemplarAccessions]=*/NULL,/*[exemplarName]=*/NULL,/*[abbrev]=*/NULL,/*[exemplarIsolate]=*/NULL,/*[isComplete]=*/NULL,/*[molecule]=*/NULL</v>
      </c>
      <c r="BB1655" s="60" t="str">
        <f t="shared" si="170"/>
        <v xml:space="preserve">,/*[change]=*/ 'Create new' ,/*[rank]=*/ 'genus' </v>
      </c>
    </row>
    <row r="1656" spans="1:54" x14ac:dyDescent="0.2">
      <c r="A16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6" s="14">
        <v>1647</v>
      </c>
      <c r="D1656" s="16" t="s">
        <v>5219</v>
      </c>
      <c r="E1656" s="14" t="s">
        <v>5874</v>
      </c>
      <c r="F1656" s="16" t="s">
        <v>5546</v>
      </c>
      <c r="G1656" s="24"/>
      <c r="H1656" s="24"/>
      <c r="I1656" s="24"/>
      <c r="J1656" s="24"/>
      <c r="K1656" s="24"/>
      <c r="L1656" s="24"/>
      <c r="M1656" s="24"/>
      <c r="N1656" s="24"/>
      <c r="O1656" s="24"/>
      <c r="P1656" s="24"/>
      <c r="Q1656" s="24"/>
      <c r="R1656" s="24"/>
      <c r="S1656" s="24"/>
      <c r="T1656" s="24"/>
      <c r="U1656" s="24"/>
      <c r="V1656" s="24"/>
      <c r="X1656" s="6"/>
      <c r="Y1656" s="6"/>
      <c r="Z1656" s="6"/>
      <c r="AA1656" s="6"/>
      <c r="AB1656" s="6"/>
      <c r="AC1656" s="6"/>
      <c r="AD1656" s="6"/>
      <c r="AE1656" s="6"/>
      <c r="AF1656" s="6" t="s">
        <v>247</v>
      </c>
      <c r="AG1656" s="6"/>
      <c r="AH1656" s="6" t="s">
        <v>4010</v>
      </c>
      <c r="AI1656" s="6" t="s">
        <v>4349</v>
      </c>
      <c r="AJ1656" s="6" t="s">
        <v>4507</v>
      </c>
      <c r="AK1656" s="6"/>
      <c r="AL1656" s="6" t="s">
        <v>4508</v>
      </c>
      <c r="AM1656" s="5">
        <v>1</v>
      </c>
      <c r="AN1656" s="10" t="s">
        <v>4509</v>
      </c>
      <c r="AO1656" s="10" t="s">
        <v>4510</v>
      </c>
      <c r="AP1656" s="10"/>
      <c r="AQ1656" s="10"/>
      <c r="AR1656" s="10" t="s">
        <v>8</v>
      </c>
      <c r="AS1656" s="10" t="s">
        <v>22</v>
      </c>
      <c r="AT1656" s="10" t="s">
        <v>19</v>
      </c>
      <c r="AU1656" s="10" t="s">
        <v>11</v>
      </c>
      <c r="AV1656" s="10"/>
      <c r="AW1656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 virus K1F' ,/*[isType]=*/ '1' ,/*[exemplarAccessions]=*/ 'AM084414' ,/*[exemplarName]=*/ 'Escherichia  phage K1F'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56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6" s="60" t="str">
        <f t="shared" ca="1" si="167"/>
        <v>/*[filename]=*/ 'ICTV MSL Release 35 2019 Changes.2.col_mapped.SQLinsert.xlsx' ,/*[sort]=*/ '1647'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6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6" s="60" t="str">
        <f t="shared" si="169"/>
        <v xml:space="preserve">,/*[subclass]=*/NULL,/*[order]=*/ 'Caudovirales' ,/*[suborder]=*/NULL,/*[family]=*/ 'Autographiviridae' ,/*[subfamily]=*/ 'Studiervirinae' ,/*[genus]=*/ 'Kayfunavirus' ,/*[subgenus]=*/NULL,/*[species]=*/ 'Escherichia  virus K1F' ,/*[isType]=*/ '1' ,/*[exemplarAccessions]=*/ 'AM084414' ,/*[exemplarName]=*/ 'Escherichia  phage K1F' ,/*[abbrev]=*/NULL,/*[exemplarIsolate]=*/NULL,/*[isComplete]=*/ 'CG' ,/*[molecule]=*/ 'dsDNA' </v>
      </c>
      <c r="BB1656" s="60" t="str">
        <f t="shared" si="170"/>
        <v xml:space="preserve">,/*[change]=*/ 'Create new; assign as type species' ,/*[rank]=*/ 'species' </v>
      </c>
    </row>
    <row r="1657" spans="1:54" x14ac:dyDescent="0.2">
      <c r="A16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7" s="14">
        <v>1648</v>
      </c>
      <c r="D1657" s="16" t="s">
        <v>5219</v>
      </c>
      <c r="E1657" s="14" t="s">
        <v>5874</v>
      </c>
      <c r="F1657" s="16" t="s">
        <v>5546</v>
      </c>
      <c r="G1657" s="24"/>
      <c r="H1657" s="24"/>
      <c r="I1657" s="24"/>
      <c r="J1657" s="24"/>
      <c r="K1657" s="24"/>
      <c r="L1657" s="24"/>
      <c r="M1657" s="24"/>
      <c r="N1657" s="24"/>
      <c r="O1657" s="24"/>
      <c r="P1657" s="24"/>
      <c r="Q1657" s="24"/>
      <c r="R1657" s="24"/>
      <c r="S1657" s="24"/>
      <c r="T1657" s="24"/>
      <c r="U1657" s="24"/>
      <c r="V1657" s="24"/>
      <c r="X1657" s="6"/>
      <c r="Y1657" s="6"/>
      <c r="Z1657" s="6"/>
      <c r="AA1657" s="6"/>
      <c r="AB1657" s="6"/>
      <c r="AC1657" s="6"/>
      <c r="AD1657" s="6"/>
      <c r="AE1657" s="6"/>
      <c r="AF1657" s="6" t="s">
        <v>247</v>
      </c>
      <c r="AG1657" s="6"/>
      <c r="AH1657" s="6" t="s">
        <v>4010</v>
      </c>
      <c r="AI1657" s="6" t="s">
        <v>4349</v>
      </c>
      <c r="AJ1657" s="6" t="s">
        <v>4507</v>
      </c>
      <c r="AK1657" s="6"/>
      <c r="AL1657" s="6" t="s">
        <v>4511</v>
      </c>
      <c r="AM1657" s="5">
        <v>0</v>
      </c>
      <c r="AN1657" s="10" t="s">
        <v>4512</v>
      </c>
      <c r="AO1657" s="10" t="s">
        <v>4513</v>
      </c>
      <c r="AP1657" s="10"/>
      <c r="AQ1657" s="10"/>
      <c r="AR1657" s="10" t="s">
        <v>8</v>
      </c>
      <c r="AS1657" s="10" t="s">
        <v>22</v>
      </c>
      <c r="AT1657" s="10" t="s">
        <v>10</v>
      </c>
      <c r="AU1657" s="10" t="s">
        <v>11</v>
      </c>
      <c r="AV1657" s="10"/>
      <c r="AW1657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EcoDS1' ,/*[isType]=*/ '0' ,/*[exemplarAccessions]=*/ 'EU734172' ,/*[exemplarName]=*/ 'Escherichia phage EcoDS1'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7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7" s="60" t="str">
        <f t="shared" ca="1" si="167"/>
        <v>/*[filename]=*/ 'ICTV MSL Release 35 2019 Changes.2.col_mapped.SQLinsert.xlsx' ,/*[sort]=*/ '1648'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7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7" s="60" t="str">
        <f t="shared" si="169"/>
        <v xml:space="preserve">,/*[subclass]=*/NULL,/*[order]=*/ 'Caudovirales' ,/*[suborder]=*/NULL,/*[family]=*/ 'Autographiviridae' ,/*[subfamily]=*/ 'Studiervirinae' ,/*[genus]=*/ 'Kayfunavirus' ,/*[subgenus]=*/NULL,/*[species]=*/ 'Escherichia virus EcoDS1' ,/*[isType]=*/ '0' ,/*[exemplarAccessions]=*/ 'EU734172' ,/*[exemplarName]=*/ 'Escherichia phage EcoDS1' ,/*[abbrev]=*/NULL,/*[exemplarIsolate]=*/NULL,/*[isComplete]=*/ 'CG' ,/*[molecule]=*/ 'dsDNA' </v>
      </c>
      <c r="BB1657" s="60" t="str">
        <f t="shared" si="170"/>
        <v xml:space="preserve">,/*[change]=*/ 'Create new' ,/*[rank]=*/ 'species' </v>
      </c>
    </row>
    <row r="1658" spans="1:54" x14ac:dyDescent="0.2">
      <c r="A16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8" s="14">
        <v>1649</v>
      </c>
      <c r="D1658" s="16" t="s">
        <v>5219</v>
      </c>
      <c r="E1658" s="14" t="s">
        <v>5874</v>
      </c>
      <c r="F1658" s="16" t="s">
        <v>5546</v>
      </c>
      <c r="G1658" s="24"/>
      <c r="H1658" s="24"/>
      <c r="I1658" s="24"/>
      <c r="J1658" s="24"/>
      <c r="K1658" s="24"/>
      <c r="L1658" s="24"/>
      <c r="M1658" s="24"/>
      <c r="N1658" s="24"/>
      <c r="O1658" s="24"/>
      <c r="P1658" s="24"/>
      <c r="Q1658" s="24"/>
      <c r="R1658" s="24"/>
      <c r="S1658" s="24"/>
      <c r="T1658" s="24"/>
      <c r="U1658" s="24"/>
      <c r="V1658" s="24"/>
      <c r="X1658" s="6"/>
      <c r="Y1658" s="6"/>
      <c r="Z1658" s="6"/>
      <c r="AA1658" s="6"/>
      <c r="AB1658" s="6"/>
      <c r="AC1658" s="6"/>
      <c r="AD1658" s="6"/>
      <c r="AE1658" s="6"/>
      <c r="AF1658" s="6" t="s">
        <v>247</v>
      </c>
      <c r="AG1658" s="6"/>
      <c r="AH1658" s="6" t="s">
        <v>4010</v>
      </c>
      <c r="AI1658" s="6" t="s">
        <v>4349</v>
      </c>
      <c r="AJ1658" s="6" t="s">
        <v>4507</v>
      </c>
      <c r="AK1658" s="6"/>
      <c r="AL1658" s="6" t="s">
        <v>4514</v>
      </c>
      <c r="AM1658" s="5">
        <v>0</v>
      </c>
      <c r="AN1658" s="10" t="s">
        <v>4515</v>
      </c>
      <c r="AO1658" s="10" t="s">
        <v>4516</v>
      </c>
      <c r="AP1658" s="10"/>
      <c r="AQ1658" s="10"/>
      <c r="AR1658" s="10" t="s">
        <v>8</v>
      </c>
      <c r="AS1658" s="10" t="s">
        <v>22</v>
      </c>
      <c r="AT1658" s="10" t="s">
        <v>10</v>
      </c>
      <c r="AU1658" s="10" t="s">
        <v>11</v>
      </c>
      <c r="AV1658" s="10"/>
      <c r="AW1658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'Cronobacter virus Dev2' ,/*[isType]=*/ '0' ,/*[exemplarAccessions]=*/ 'HG813241' ,/*[exemplarName]=*/ 'Cronobacter phage Dev2'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8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8" s="60" t="str">
        <f t="shared" ca="1" si="167"/>
        <v>/*[filename]=*/ 'ICTV MSL Release 35 2019 Changes.2.col_mapped.SQLinsert.xlsx' ,/*[sort]=*/ '1649'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8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8" s="60" t="str">
        <f t="shared" si="169"/>
        <v xml:space="preserve">,/*[subclass]=*/NULL,/*[order]=*/ 'Caudovirales' ,/*[suborder]=*/NULL,/*[family]=*/ 'Autographiviridae' ,/*[subfamily]=*/ 'Studiervirinae' ,/*[genus]=*/ 'Kayfunavirus' ,/*[subgenus]=*/NULL,/*[species]=*/ 'Cronobacter virus Dev2' ,/*[isType]=*/ '0' ,/*[exemplarAccessions]=*/ 'HG813241' ,/*[exemplarName]=*/ 'Cronobacter phage Dev2' ,/*[abbrev]=*/NULL,/*[exemplarIsolate]=*/NULL,/*[isComplete]=*/ 'CG' ,/*[molecule]=*/ 'dsDNA' </v>
      </c>
      <c r="BB1658" s="60" t="str">
        <f t="shared" si="170"/>
        <v xml:space="preserve">,/*[change]=*/ 'Create new' ,/*[rank]=*/ 'species' </v>
      </c>
    </row>
    <row r="1659" spans="1:54" x14ac:dyDescent="0.2">
      <c r="A16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9" s="14">
        <v>1650</v>
      </c>
      <c r="D1659" s="16" t="s">
        <v>5219</v>
      </c>
      <c r="E1659" s="14" t="s">
        <v>5874</v>
      </c>
      <c r="F1659" s="16" t="s">
        <v>5546</v>
      </c>
      <c r="G1659" s="24"/>
      <c r="H1659" s="24"/>
      <c r="I1659" s="24"/>
      <c r="J1659" s="24"/>
      <c r="K1659" s="24"/>
      <c r="L1659" s="24"/>
      <c r="M1659" s="24"/>
      <c r="N1659" s="24"/>
      <c r="O1659" s="24"/>
      <c r="P1659" s="24"/>
      <c r="Q1659" s="24"/>
      <c r="R1659" s="24"/>
      <c r="S1659" s="24"/>
      <c r="T1659" s="24"/>
      <c r="U1659" s="24"/>
      <c r="V1659" s="24"/>
      <c r="X1659" s="6"/>
      <c r="Y1659" s="6"/>
      <c r="Z1659" s="6"/>
      <c r="AA1659" s="6"/>
      <c r="AB1659" s="6"/>
      <c r="AC1659" s="6"/>
      <c r="AD1659" s="6"/>
      <c r="AE1659" s="6"/>
      <c r="AF1659" s="6" t="s">
        <v>247</v>
      </c>
      <c r="AG1659" s="6"/>
      <c r="AH1659" s="6" t="s">
        <v>4010</v>
      </c>
      <c r="AI1659" s="6" t="s">
        <v>4349</v>
      </c>
      <c r="AJ1659" s="6" t="s">
        <v>4507</v>
      </c>
      <c r="AK1659" s="6"/>
      <c r="AL1659" s="6" t="s">
        <v>4517</v>
      </c>
      <c r="AM1659" s="5">
        <v>0</v>
      </c>
      <c r="AN1659" s="10" t="s">
        <v>4518</v>
      </c>
      <c r="AO1659" s="10" t="s">
        <v>4519</v>
      </c>
      <c r="AP1659" s="10"/>
      <c r="AQ1659" s="10"/>
      <c r="AR1659" s="10" t="s">
        <v>8</v>
      </c>
      <c r="AS1659" s="10" t="s">
        <v>22</v>
      </c>
      <c r="AT1659" s="10" t="s">
        <v>10</v>
      </c>
      <c r="AU1659" s="10" t="s">
        <v>11</v>
      </c>
      <c r="AV1659" s="10"/>
      <c r="AW1659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'Citrobacter virus CR44b' ,/*[isType]=*/ '0' ,/*[exemplarAccessions]=*/ 'HG818823' ,/*[exemplarName]=*/ 'Citrobacter phage CR44b'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9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9" s="60" t="str">
        <f t="shared" ca="1" si="167"/>
        <v>/*[filename]=*/ 'ICTV MSL Release 35 2019 Changes.2.col_mapped.SQLinsert.xlsx' ,/*[sort]=*/ '1650'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9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9" s="60" t="str">
        <f t="shared" si="169"/>
        <v xml:space="preserve">,/*[subclass]=*/NULL,/*[order]=*/ 'Caudovirales' ,/*[suborder]=*/NULL,/*[family]=*/ 'Autographiviridae' ,/*[subfamily]=*/ 'Studiervirinae' ,/*[genus]=*/ 'Kayfunavirus' ,/*[subgenus]=*/NULL,/*[species]=*/ 'Citrobacter virus CR44b' ,/*[isType]=*/ '0' ,/*[exemplarAccessions]=*/ 'HG818823' ,/*[exemplarName]=*/ 'Citrobacter phage CR44b' ,/*[abbrev]=*/NULL,/*[exemplarIsolate]=*/NULL,/*[isComplete]=*/ 'CG' ,/*[molecule]=*/ 'dsDNA' </v>
      </c>
      <c r="BB1659" s="60" t="str">
        <f t="shared" si="170"/>
        <v xml:space="preserve">,/*[change]=*/ 'Create new' ,/*[rank]=*/ 'species' </v>
      </c>
    </row>
    <row r="1660" spans="1:54" x14ac:dyDescent="0.2">
      <c r="A16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0" s="14">
        <v>1651</v>
      </c>
      <c r="D1660" s="16" t="s">
        <v>5219</v>
      </c>
      <c r="E1660" s="14" t="s">
        <v>5874</v>
      </c>
      <c r="F1660" s="16" t="s">
        <v>5546</v>
      </c>
      <c r="G1660" s="24"/>
      <c r="H1660" s="24"/>
      <c r="I1660" s="24"/>
      <c r="J1660" s="24"/>
      <c r="K1660" s="24"/>
      <c r="L1660" s="24"/>
      <c r="M1660" s="24"/>
      <c r="N1660" s="24"/>
      <c r="O1660" s="24"/>
      <c r="P1660" s="24"/>
      <c r="Q1660" s="24"/>
      <c r="R1660" s="24"/>
      <c r="S1660" s="24"/>
      <c r="T1660" s="24"/>
      <c r="U1660" s="24"/>
      <c r="V1660" s="24"/>
      <c r="X1660" s="6"/>
      <c r="Y1660" s="6"/>
      <c r="Z1660" s="6"/>
      <c r="AA1660" s="6"/>
      <c r="AB1660" s="6"/>
      <c r="AC1660" s="6"/>
      <c r="AD1660" s="6"/>
      <c r="AE1660" s="6"/>
      <c r="AF1660" s="6" t="s">
        <v>247</v>
      </c>
      <c r="AG1660" s="6"/>
      <c r="AH1660" s="6" t="s">
        <v>4010</v>
      </c>
      <c r="AI1660" s="6" t="s">
        <v>4349</v>
      </c>
      <c r="AJ1660" s="6" t="s">
        <v>4507</v>
      </c>
      <c r="AK1660" s="6"/>
      <c r="AL1660" s="6" t="s">
        <v>4520</v>
      </c>
      <c r="AM1660" s="5">
        <v>0</v>
      </c>
      <c r="AN1660" s="10" t="s">
        <v>4521</v>
      </c>
      <c r="AO1660" s="10" t="s">
        <v>4522</v>
      </c>
      <c r="AP1660" s="10"/>
      <c r="AQ1660" s="10"/>
      <c r="AR1660" s="10" t="s">
        <v>8</v>
      </c>
      <c r="AS1660" s="10" t="s">
        <v>22</v>
      </c>
      <c r="AT1660" s="10" t="s">
        <v>10</v>
      </c>
      <c r="AU1660" s="10" t="s">
        <v>11</v>
      </c>
      <c r="AV1660" s="10"/>
      <c r="AW1660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PE3-1' ,/*[isType]=*/ '0' ,/*[exemplarAccessions]=*/ 'KJ748011' ,/*[exemplarName]=*/ 'Escherichia phage PE3-1'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0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0" s="60" t="str">
        <f t="shared" ca="1" si="167"/>
        <v>/*[filename]=*/ 'ICTV MSL Release 35 2019 Changes.2.col_mapped.SQLinsert.xlsx' ,/*[sort]=*/ '1651'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0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0" s="60" t="str">
        <f t="shared" si="169"/>
        <v xml:space="preserve">,/*[subclass]=*/NULL,/*[order]=*/ 'Caudovirales' ,/*[suborder]=*/NULL,/*[family]=*/ 'Autographiviridae' ,/*[subfamily]=*/ 'Studiervirinae' ,/*[genus]=*/ 'Kayfunavirus' ,/*[subgenus]=*/NULL,/*[species]=*/ 'Escherichia virus PE3-1' ,/*[isType]=*/ '0' ,/*[exemplarAccessions]=*/ 'KJ748011' ,/*[exemplarName]=*/ 'Escherichia phage PE3-1' ,/*[abbrev]=*/NULL,/*[exemplarIsolate]=*/NULL,/*[isComplete]=*/ 'CG' ,/*[molecule]=*/ 'dsDNA' </v>
      </c>
      <c r="BB1660" s="60" t="str">
        <f t="shared" si="170"/>
        <v xml:space="preserve">,/*[change]=*/ 'Create new' ,/*[rank]=*/ 'species' </v>
      </c>
    </row>
    <row r="1661" spans="1:54" x14ac:dyDescent="0.2">
      <c r="A16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1" s="14">
        <v>1652</v>
      </c>
      <c r="D1661" s="16" t="s">
        <v>5219</v>
      </c>
      <c r="E1661" s="14" t="s">
        <v>5874</v>
      </c>
      <c r="F1661" s="16" t="s">
        <v>5546</v>
      </c>
      <c r="G1661" s="24"/>
      <c r="H1661" s="24"/>
      <c r="I1661" s="24"/>
      <c r="J1661" s="24"/>
      <c r="K1661" s="24"/>
      <c r="L1661" s="24"/>
      <c r="M1661" s="24"/>
      <c r="N1661" s="24"/>
      <c r="O1661" s="24"/>
      <c r="P1661" s="24"/>
      <c r="Q1661" s="24"/>
      <c r="R1661" s="24"/>
      <c r="S1661" s="24"/>
      <c r="T1661" s="24"/>
      <c r="U1661" s="24"/>
      <c r="V1661" s="24"/>
      <c r="X1661" s="6"/>
      <c r="Y1661" s="6"/>
      <c r="Z1661" s="6"/>
      <c r="AA1661" s="6"/>
      <c r="AB1661" s="6"/>
      <c r="AC1661" s="6"/>
      <c r="AD1661" s="6"/>
      <c r="AE1661" s="6"/>
      <c r="AF1661" s="6" t="s">
        <v>247</v>
      </c>
      <c r="AG1661" s="6"/>
      <c r="AH1661" s="6" t="s">
        <v>4010</v>
      </c>
      <c r="AI1661" s="6" t="s">
        <v>4349</v>
      </c>
      <c r="AJ1661" s="6" t="s">
        <v>4507</v>
      </c>
      <c r="AK1661" s="6"/>
      <c r="AL1661" s="6" t="s">
        <v>4523</v>
      </c>
      <c r="AM1661" s="5">
        <v>0</v>
      </c>
      <c r="AN1661" s="10" t="s">
        <v>4524</v>
      </c>
      <c r="AO1661" s="10" t="s">
        <v>4525</v>
      </c>
      <c r="AP1661" s="10"/>
      <c r="AQ1661" s="10"/>
      <c r="AR1661" s="10" t="s">
        <v>8</v>
      </c>
      <c r="AS1661" s="10" t="s">
        <v>22</v>
      </c>
      <c r="AT1661" s="10" t="s">
        <v>10</v>
      </c>
      <c r="AU1661" s="10" t="s">
        <v>11</v>
      </c>
      <c r="AV1661" s="10"/>
      <c r="AW1661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GA2A' ,/*[isType]=*/ '0' ,/*[exemplarAccessions]=*/ 'KT990215' ,/*[exemplarName]=*/ 'Escherichia phage GA2A'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1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1" s="60" t="str">
        <f t="shared" ca="1" si="167"/>
        <v>/*[filename]=*/ 'ICTV MSL Release 35 2019 Changes.2.col_mapped.SQLinsert.xlsx' ,/*[sort]=*/ '1652'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1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1" s="60" t="str">
        <f t="shared" si="169"/>
        <v xml:space="preserve">,/*[subclass]=*/NULL,/*[order]=*/ 'Caudovirales' ,/*[suborder]=*/NULL,/*[family]=*/ 'Autographiviridae' ,/*[subfamily]=*/ 'Studiervirinae' ,/*[genus]=*/ 'Kayfunavirus' ,/*[subgenus]=*/NULL,/*[species]=*/ 'Escherichia virus GA2A' ,/*[isType]=*/ '0' ,/*[exemplarAccessions]=*/ 'KT990215' ,/*[exemplarName]=*/ 'Escherichia phage GA2A' ,/*[abbrev]=*/NULL,/*[exemplarIsolate]=*/NULL,/*[isComplete]=*/ 'CG' ,/*[molecule]=*/ 'dsDNA' </v>
      </c>
      <c r="BB1661" s="60" t="str">
        <f t="shared" si="170"/>
        <v xml:space="preserve">,/*[change]=*/ 'Create new' ,/*[rank]=*/ 'species' </v>
      </c>
    </row>
    <row r="1662" spans="1:54" x14ac:dyDescent="0.2">
      <c r="A16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2" s="14">
        <v>1653</v>
      </c>
      <c r="D1662" s="16" t="s">
        <v>5219</v>
      </c>
      <c r="E1662" s="14" t="s">
        <v>5874</v>
      </c>
      <c r="F1662" s="16" t="s">
        <v>5546</v>
      </c>
      <c r="G1662" s="24"/>
      <c r="H1662" s="24"/>
      <c r="I1662" s="24"/>
      <c r="J1662" s="24"/>
      <c r="K1662" s="24"/>
      <c r="L1662" s="24"/>
      <c r="M1662" s="24"/>
      <c r="N1662" s="24"/>
      <c r="O1662" s="24"/>
      <c r="P1662" s="24"/>
      <c r="Q1662" s="24"/>
      <c r="R1662" s="24"/>
      <c r="S1662" s="24"/>
      <c r="T1662" s="24"/>
      <c r="U1662" s="24"/>
      <c r="V1662" s="24"/>
      <c r="X1662" s="6"/>
      <c r="Y1662" s="6"/>
      <c r="Z1662" s="6"/>
      <c r="AA1662" s="6"/>
      <c r="AB1662" s="6"/>
      <c r="AC1662" s="6"/>
      <c r="AD1662" s="6"/>
      <c r="AE1662" s="6"/>
      <c r="AF1662" s="6" t="s">
        <v>247</v>
      </c>
      <c r="AG1662" s="6"/>
      <c r="AH1662" s="6" t="s">
        <v>4010</v>
      </c>
      <c r="AI1662" s="6" t="s">
        <v>4349</v>
      </c>
      <c r="AJ1662" s="6" t="s">
        <v>4507</v>
      </c>
      <c r="AK1662" s="6"/>
      <c r="AL1662" s="6" t="s">
        <v>4526</v>
      </c>
      <c r="AM1662" s="5">
        <v>0</v>
      </c>
      <c r="AN1662" s="10" t="s">
        <v>4527</v>
      </c>
      <c r="AO1662" s="10" t="s">
        <v>4528</v>
      </c>
      <c r="AP1662" s="10"/>
      <c r="AQ1662" s="10"/>
      <c r="AR1662" s="10" t="s">
        <v>8</v>
      </c>
      <c r="AS1662" s="10" t="s">
        <v>22</v>
      </c>
      <c r="AT1662" s="10" t="s">
        <v>10</v>
      </c>
      <c r="AU1662" s="10" t="s">
        <v>11</v>
      </c>
      <c r="AV1662" s="10"/>
      <c r="AW1662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'Citrobacter virus SH3' ,/*[isType]=*/ '0' ,/*[exemplarAccessions]=*/ 'KU687349' ,/*[exemplarName]=*/ 'Citrobacter phage SH3'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2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2" s="60" t="str">
        <f t="shared" ca="1" si="167"/>
        <v>/*[filename]=*/ 'ICTV MSL Release 35 2019 Changes.2.col_mapped.SQLinsert.xlsx' ,/*[sort]=*/ '1653'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2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2" s="60" t="str">
        <f t="shared" si="169"/>
        <v xml:space="preserve">,/*[subclass]=*/NULL,/*[order]=*/ 'Caudovirales' ,/*[suborder]=*/NULL,/*[family]=*/ 'Autographiviridae' ,/*[subfamily]=*/ 'Studiervirinae' ,/*[genus]=*/ 'Kayfunavirus' ,/*[subgenus]=*/NULL,/*[species]=*/ 'Citrobacter virus SH3' ,/*[isType]=*/ '0' ,/*[exemplarAccessions]=*/ 'KU687349' ,/*[exemplarName]=*/ 'Citrobacter phage SH3' ,/*[abbrev]=*/NULL,/*[exemplarIsolate]=*/NULL,/*[isComplete]=*/ 'CG' ,/*[molecule]=*/ 'dsDNA' </v>
      </c>
      <c r="BB1662" s="60" t="str">
        <f t="shared" si="170"/>
        <v xml:space="preserve">,/*[change]=*/ 'Create new' ,/*[rank]=*/ 'species' </v>
      </c>
    </row>
    <row r="1663" spans="1:54" x14ac:dyDescent="0.2">
      <c r="A16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3" s="14">
        <v>1654</v>
      </c>
      <c r="D1663" s="16" t="s">
        <v>5219</v>
      </c>
      <c r="E1663" s="14" t="s">
        <v>5874</v>
      </c>
      <c r="F1663" s="16" t="s">
        <v>5546</v>
      </c>
      <c r="G1663" s="24"/>
      <c r="H1663" s="24"/>
      <c r="I1663" s="24"/>
      <c r="J1663" s="24"/>
      <c r="K1663" s="24"/>
      <c r="L1663" s="24"/>
      <c r="M1663" s="24"/>
      <c r="N1663" s="24"/>
      <c r="O1663" s="24"/>
      <c r="P1663" s="24"/>
      <c r="Q1663" s="24"/>
      <c r="R1663" s="24"/>
      <c r="S1663" s="24"/>
      <c r="T1663" s="24"/>
      <c r="U1663" s="24"/>
      <c r="V1663" s="24"/>
      <c r="X1663" s="6"/>
      <c r="Y1663" s="6"/>
      <c r="Z1663" s="6"/>
      <c r="AA1663" s="6"/>
      <c r="AB1663" s="6"/>
      <c r="AC1663" s="6"/>
      <c r="AD1663" s="6"/>
      <c r="AE1663" s="6"/>
      <c r="AF1663" s="6" t="s">
        <v>247</v>
      </c>
      <c r="AG1663" s="6"/>
      <c r="AH1663" s="6" t="s">
        <v>4010</v>
      </c>
      <c r="AI1663" s="6" t="s">
        <v>4349</v>
      </c>
      <c r="AJ1663" s="6" t="s">
        <v>4507</v>
      </c>
      <c r="AK1663" s="6"/>
      <c r="AL1663" s="6" t="s">
        <v>4529</v>
      </c>
      <c r="AM1663" s="5">
        <v>0</v>
      </c>
      <c r="AN1663" s="10" t="s">
        <v>4530</v>
      </c>
      <c r="AO1663" s="10" t="s">
        <v>4531</v>
      </c>
      <c r="AP1663" s="10"/>
      <c r="AQ1663" s="10"/>
      <c r="AR1663" s="10" t="s">
        <v>8</v>
      </c>
      <c r="AS1663" s="10" t="s">
        <v>22</v>
      </c>
      <c r="AT1663" s="10" t="s">
        <v>10</v>
      </c>
      <c r="AU1663" s="10" t="s">
        <v>11</v>
      </c>
      <c r="AV1663" s="10"/>
      <c r="AW1663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'Citrobacter virus SH4' ,/*[isType]=*/ '0' ,/*[exemplarAccessions]=*/ 'KU687350' ,/*[exemplarName]=*/ 'Citrobacter phage SH4'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3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3" s="60" t="str">
        <f t="shared" ca="1" si="167"/>
        <v>/*[filename]=*/ 'ICTV MSL Release 35 2019 Changes.2.col_mapped.SQLinsert.xlsx' ,/*[sort]=*/ '1654'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3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3" s="60" t="str">
        <f t="shared" si="169"/>
        <v xml:space="preserve">,/*[subclass]=*/NULL,/*[order]=*/ 'Caudovirales' ,/*[suborder]=*/NULL,/*[family]=*/ 'Autographiviridae' ,/*[subfamily]=*/ 'Studiervirinae' ,/*[genus]=*/ 'Kayfunavirus' ,/*[subgenus]=*/NULL,/*[species]=*/ 'Citrobacter virus SH4' ,/*[isType]=*/ '0' ,/*[exemplarAccessions]=*/ 'KU687350' ,/*[exemplarName]=*/ 'Citrobacter phage SH4' ,/*[abbrev]=*/NULL,/*[exemplarIsolate]=*/NULL,/*[isComplete]=*/ 'CG' ,/*[molecule]=*/ 'dsDNA' </v>
      </c>
      <c r="BB1663" s="60" t="str">
        <f t="shared" si="170"/>
        <v xml:space="preserve">,/*[change]=*/ 'Create new' ,/*[rank]=*/ 'species' </v>
      </c>
    </row>
    <row r="1664" spans="1:54" x14ac:dyDescent="0.2">
      <c r="A16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4" s="14">
        <v>1655</v>
      </c>
      <c r="D1664" s="16" t="s">
        <v>5219</v>
      </c>
      <c r="E1664" s="14" t="s">
        <v>5874</v>
      </c>
      <c r="F1664" s="16" t="s">
        <v>5546</v>
      </c>
      <c r="G1664" s="24"/>
      <c r="H1664" s="24"/>
      <c r="I1664" s="24"/>
      <c r="J1664" s="24"/>
      <c r="K1664" s="24"/>
      <c r="L1664" s="24"/>
      <c r="M1664" s="24"/>
      <c r="N1664" s="24"/>
      <c r="O1664" s="24"/>
      <c r="P1664" s="24"/>
      <c r="Q1664" s="24"/>
      <c r="R1664" s="24"/>
      <c r="S1664" s="24"/>
      <c r="T1664" s="24"/>
      <c r="U1664" s="24"/>
      <c r="V1664" s="24"/>
      <c r="X1664" s="6"/>
      <c r="Y1664" s="6"/>
      <c r="Z1664" s="6"/>
      <c r="AA1664" s="6"/>
      <c r="AB1664" s="6"/>
      <c r="AC1664" s="6"/>
      <c r="AD1664" s="6"/>
      <c r="AE1664" s="6"/>
      <c r="AF1664" s="6" t="s">
        <v>247</v>
      </c>
      <c r="AG1664" s="6"/>
      <c r="AH1664" s="6" t="s">
        <v>4010</v>
      </c>
      <c r="AI1664" s="6" t="s">
        <v>4349</v>
      </c>
      <c r="AJ1664" s="6" t="s">
        <v>4507</v>
      </c>
      <c r="AK1664" s="6"/>
      <c r="AL1664" s="6" t="s">
        <v>4532</v>
      </c>
      <c r="AM1664" s="5">
        <v>0</v>
      </c>
      <c r="AN1664" s="10" t="s">
        <v>4533</v>
      </c>
      <c r="AO1664" s="10" t="s">
        <v>4534</v>
      </c>
      <c r="AP1664" s="10"/>
      <c r="AQ1664" s="10"/>
      <c r="AR1664" s="10" t="s">
        <v>8</v>
      </c>
      <c r="AS1664" s="10" t="s">
        <v>22</v>
      </c>
      <c r="AT1664" s="10" t="s">
        <v>10</v>
      </c>
      <c r="AU1664" s="10" t="s">
        <v>11</v>
      </c>
      <c r="AV1664" s="10"/>
      <c r="AW1664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ZG49' ,/*[isType]=*/ '0' ,/*[exemplarAccessions]=*/ 'KX669227.5' ,/*[exemplarName]=*/ 'Escherichia phage ZG49'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4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4" s="60" t="str">
        <f t="shared" ca="1" si="167"/>
        <v>/*[filename]=*/ 'ICTV MSL Release 35 2019 Changes.2.col_mapped.SQLinsert.xlsx' ,/*[sort]=*/ '1655'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4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4" s="60" t="str">
        <f t="shared" si="169"/>
        <v xml:space="preserve">,/*[subclass]=*/NULL,/*[order]=*/ 'Caudovirales' ,/*[suborder]=*/NULL,/*[family]=*/ 'Autographiviridae' ,/*[subfamily]=*/ 'Studiervirinae' ,/*[genus]=*/ 'Kayfunavirus' ,/*[subgenus]=*/NULL,/*[species]=*/ 'Escherichia virus ZG49' ,/*[isType]=*/ '0' ,/*[exemplarAccessions]=*/ 'KX669227.5' ,/*[exemplarName]=*/ 'Escherichia phage ZG49' ,/*[abbrev]=*/NULL,/*[exemplarIsolate]=*/NULL,/*[isComplete]=*/ 'CG' ,/*[molecule]=*/ 'dsDNA' </v>
      </c>
      <c r="BB1664" s="60" t="str">
        <f t="shared" si="170"/>
        <v xml:space="preserve">,/*[change]=*/ 'Create new' ,/*[rank]=*/ 'species' </v>
      </c>
    </row>
    <row r="1665" spans="1:54" x14ac:dyDescent="0.2">
      <c r="A16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5" s="14">
        <v>1656</v>
      </c>
      <c r="D1665" s="16" t="s">
        <v>5219</v>
      </c>
      <c r="E1665" s="14" t="s">
        <v>5874</v>
      </c>
      <c r="F1665" s="16" t="s">
        <v>5546</v>
      </c>
      <c r="G1665" s="24"/>
      <c r="H1665" s="24"/>
      <c r="I1665" s="24"/>
      <c r="J1665" s="24"/>
      <c r="K1665" s="24"/>
      <c r="L1665" s="24"/>
      <c r="M1665" s="24"/>
      <c r="N1665" s="24"/>
      <c r="O1665" s="24"/>
      <c r="P1665" s="24"/>
      <c r="Q1665" s="24"/>
      <c r="R1665" s="24"/>
      <c r="S1665" s="24"/>
      <c r="T1665" s="24"/>
      <c r="U1665" s="24"/>
      <c r="V1665" s="24"/>
      <c r="X1665" s="6"/>
      <c r="Y1665" s="6"/>
      <c r="Z1665" s="6"/>
      <c r="AA1665" s="6"/>
      <c r="AB1665" s="6"/>
      <c r="AC1665" s="6"/>
      <c r="AD1665" s="6"/>
      <c r="AE1665" s="6"/>
      <c r="AF1665" s="6" t="s">
        <v>247</v>
      </c>
      <c r="AG1665" s="6"/>
      <c r="AH1665" s="6" t="s">
        <v>4010</v>
      </c>
      <c r="AI1665" s="6" t="s">
        <v>4349</v>
      </c>
      <c r="AJ1665" s="6" t="s">
        <v>4507</v>
      </c>
      <c r="AK1665" s="6"/>
      <c r="AL1665" s="6" t="s">
        <v>4535</v>
      </c>
      <c r="AM1665" s="5">
        <v>0</v>
      </c>
      <c r="AN1665" s="10" t="s">
        <v>4536</v>
      </c>
      <c r="AO1665" s="10" t="s">
        <v>4537</v>
      </c>
      <c r="AP1665" s="10"/>
      <c r="AQ1665" s="10"/>
      <c r="AR1665" s="10" t="s">
        <v>8</v>
      </c>
      <c r="AS1665" s="10" t="s">
        <v>22</v>
      </c>
      <c r="AT1665" s="10" t="s">
        <v>10</v>
      </c>
      <c r="AU1665" s="10" t="s">
        <v>11</v>
      </c>
      <c r="AV1665" s="10"/>
      <c r="AW1665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F' ,/*[isType]=*/ '0' ,/*[exemplarAccessions]=*/ 'KY295894' ,/*[exemplarName]=*/ 'Escherichia phage vB_EcoP_F'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5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5" s="60" t="str">
        <f t="shared" ca="1" si="167"/>
        <v>/*[filename]=*/ 'ICTV MSL Release 35 2019 Changes.2.col_mapped.SQLinsert.xlsx' ,/*[sort]=*/ '1656'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5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5" s="60" t="str">
        <f t="shared" si="169"/>
        <v xml:space="preserve">,/*[subclass]=*/NULL,/*[order]=*/ 'Caudovirales' ,/*[suborder]=*/NULL,/*[family]=*/ 'Autographiviridae' ,/*[subfamily]=*/ 'Studiervirinae' ,/*[genus]=*/ 'Kayfunavirus' ,/*[subgenus]=*/NULL,/*[species]=*/ 'Escherichia virus F' ,/*[isType]=*/ '0' ,/*[exemplarAccessions]=*/ 'KY295894' ,/*[exemplarName]=*/ 'Escherichia phage vB_EcoP_F' ,/*[abbrev]=*/NULL,/*[exemplarIsolate]=*/NULL,/*[isComplete]=*/ 'CG' ,/*[molecule]=*/ 'dsDNA' </v>
      </c>
      <c r="BB1665" s="60" t="str">
        <f t="shared" si="170"/>
        <v xml:space="preserve">,/*[change]=*/ 'Create new' ,/*[rank]=*/ 'species' </v>
      </c>
    </row>
    <row r="1666" spans="1:54" x14ac:dyDescent="0.2">
      <c r="A16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6" s="14">
        <v>1657</v>
      </c>
      <c r="D1666" s="16" t="s">
        <v>5219</v>
      </c>
      <c r="E1666" s="14" t="s">
        <v>5874</v>
      </c>
      <c r="F1666" s="16" t="s">
        <v>5546</v>
      </c>
      <c r="G1666" s="24"/>
      <c r="H1666" s="24"/>
      <c r="I1666" s="24"/>
      <c r="J1666" s="24"/>
      <c r="K1666" s="24"/>
      <c r="L1666" s="24"/>
      <c r="M1666" s="24"/>
      <c r="N1666" s="24"/>
      <c r="O1666" s="24"/>
      <c r="P1666" s="24"/>
      <c r="Q1666" s="24"/>
      <c r="R1666" s="24"/>
      <c r="S1666" s="24"/>
      <c r="T1666" s="24"/>
      <c r="U1666" s="24"/>
      <c r="V1666" s="24"/>
      <c r="X1666" s="6"/>
      <c r="Y1666" s="6"/>
      <c r="Z1666" s="6"/>
      <c r="AA1666" s="6"/>
      <c r="AB1666" s="6"/>
      <c r="AC1666" s="6"/>
      <c r="AD1666" s="6"/>
      <c r="AE1666" s="6"/>
      <c r="AF1666" s="6" t="s">
        <v>247</v>
      </c>
      <c r="AG1666" s="6"/>
      <c r="AH1666" s="6" t="s">
        <v>4010</v>
      </c>
      <c r="AI1666" s="6" t="s">
        <v>4349</v>
      </c>
      <c r="AJ1666" s="6" t="s">
        <v>4507</v>
      </c>
      <c r="AK1666" s="6"/>
      <c r="AL1666" s="6" t="s">
        <v>4538</v>
      </c>
      <c r="AM1666" s="5">
        <v>0</v>
      </c>
      <c r="AN1666" s="10" t="s">
        <v>4539</v>
      </c>
      <c r="AO1666" s="10" t="s">
        <v>4540</v>
      </c>
      <c r="AP1666" s="10"/>
      <c r="AQ1666" s="10"/>
      <c r="AR1666" s="10" t="s">
        <v>8</v>
      </c>
      <c r="AS1666" s="10" t="s">
        <v>22</v>
      </c>
      <c r="AT1666" s="10" t="s">
        <v>10</v>
      </c>
      <c r="AU1666" s="10" t="s">
        <v>11</v>
      </c>
      <c r="AV1666" s="10"/>
      <c r="AW1666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ST31' ,/*[isType]=*/ '0' ,/*[exemplarAccessions]=*/ 'KY962008' ,/*[exemplarName]=*/ 'Escherichia phage ST31'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6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6" s="60" t="str">
        <f t="shared" ca="1" si="167"/>
        <v>/*[filename]=*/ 'ICTV MSL Release 35 2019 Changes.2.col_mapped.SQLinsert.xlsx' ,/*[sort]=*/ '1657'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6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6" s="60" t="str">
        <f t="shared" si="169"/>
        <v xml:space="preserve">,/*[subclass]=*/NULL,/*[order]=*/ 'Caudovirales' ,/*[suborder]=*/NULL,/*[family]=*/ 'Autographiviridae' ,/*[subfamily]=*/ 'Studiervirinae' ,/*[genus]=*/ 'Kayfunavirus' ,/*[subgenus]=*/NULL,/*[species]=*/ 'Escherichia virus ST31' ,/*[isType]=*/ '0' ,/*[exemplarAccessions]=*/ 'KY962008' ,/*[exemplarName]=*/ 'Escherichia phage ST31' ,/*[abbrev]=*/NULL,/*[exemplarIsolate]=*/NULL,/*[isComplete]=*/ 'CG' ,/*[molecule]=*/ 'dsDNA' </v>
      </c>
      <c r="BB1666" s="60" t="str">
        <f t="shared" si="170"/>
        <v xml:space="preserve">,/*[change]=*/ 'Create new' ,/*[rank]=*/ 'species' </v>
      </c>
    </row>
    <row r="1667" spans="1:54" x14ac:dyDescent="0.2">
      <c r="A16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7" s="14">
        <v>1658</v>
      </c>
      <c r="D1667" s="16" t="s">
        <v>5219</v>
      </c>
      <c r="E1667" s="14" t="s">
        <v>5874</v>
      </c>
      <c r="F1667" s="16" t="s">
        <v>5546</v>
      </c>
      <c r="G1667" s="24"/>
      <c r="H1667" s="24"/>
      <c r="I1667" s="24"/>
      <c r="J1667" s="24"/>
      <c r="K1667" s="24"/>
      <c r="L1667" s="24"/>
      <c r="M1667" s="24"/>
      <c r="N1667" s="24"/>
      <c r="O1667" s="24"/>
      <c r="P1667" s="24"/>
      <c r="Q1667" s="24"/>
      <c r="R1667" s="24"/>
      <c r="S1667" s="24"/>
      <c r="T1667" s="24"/>
      <c r="U1667" s="24"/>
      <c r="V1667" s="24"/>
      <c r="X1667" s="6"/>
      <c r="Y1667" s="6"/>
      <c r="Z1667" s="6"/>
      <c r="AA1667" s="6"/>
      <c r="AB1667" s="6"/>
      <c r="AC1667" s="6"/>
      <c r="AD1667" s="6"/>
      <c r="AE1667" s="6"/>
      <c r="AF1667" s="6" t="s">
        <v>247</v>
      </c>
      <c r="AG1667" s="6"/>
      <c r="AH1667" s="6" t="s">
        <v>4010</v>
      </c>
      <c r="AI1667" s="6" t="s">
        <v>4349</v>
      </c>
      <c r="AJ1667" s="6" t="s">
        <v>4507</v>
      </c>
      <c r="AK1667" s="6"/>
      <c r="AL1667" s="6" t="s">
        <v>4541</v>
      </c>
      <c r="AM1667" s="5">
        <v>0</v>
      </c>
      <c r="AN1667" s="10" t="s">
        <v>4542</v>
      </c>
      <c r="AO1667" s="10" t="s">
        <v>4543</v>
      </c>
      <c r="AP1667" s="10"/>
      <c r="AQ1667" s="10"/>
      <c r="AR1667" s="10" t="s">
        <v>8</v>
      </c>
      <c r="AS1667" s="10" t="s">
        <v>22</v>
      </c>
      <c r="AT1667" s="10" t="s">
        <v>10</v>
      </c>
      <c r="AU1667" s="10" t="s">
        <v>11</v>
      </c>
      <c r="AV1667" s="10"/>
      <c r="AW1667" s="60" t="str">
        <f t="shared" ca="1" si="16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LM33P1' ,/*[isType]=*/ '0' ,/*[exemplarAccessions]=*/ 'LT594300' ,/*[exemplarName]=*/ 'Escherichia phage LM33_P1'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7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7" s="60" t="str">
        <f t="shared" ca="1" si="167"/>
        <v>/*[filename]=*/ 'ICTV MSL Release 35 2019 Changes.2.col_mapped.SQLinsert.xlsx' ,/*[sort]=*/ '1658'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7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7" s="60" t="str">
        <f t="shared" si="169"/>
        <v xml:space="preserve">,/*[subclass]=*/NULL,/*[order]=*/ 'Caudovirales' ,/*[suborder]=*/NULL,/*[family]=*/ 'Autographiviridae' ,/*[subfamily]=*/ 'Studiervirinae' ,/*[genus]=*/ 'Kayfunavirus' ,/*[subgenus]=*/NULL,/*[species]=*/ 'Escherichia virus LM33P1' ,/*[isType]=*/ '0' ,/*[exemplarAccessions]=*/ 'LT594300' ,/*[exemplarName]=*/ 'Escherichia phage LM33_P1' ,/*[abbrev]=*/NULL,/*[exemplarIsolate]=*/NULL,/*[isComplete]=*/ 'CG' ,/*[molecule]=*/ 'dsDNA' </v>
      </c>
      <c r="BB1667" s="60" t="str">
        <f t="shared" si="170"/>
        <v xml:space="preserve">,/*[change]=*/ 'Create new' ,/*[rank]=*/ 'species' </v>
      </c>
    </row>
    <row r="1668" spans="1:54" x14ac:dyDescent="0.2">
      <c r="A16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8" s="14">
        <v>1659</v>
      </c>
      <c r="D1668" s="16" t="s">
        <v>5219</v>
      </c>
      <c r="E1668" s="14" t="s">
        <v>5874</v>
      </c>
      <c r="F1668" s="16" t="s">
        <v>5546</v>
      </c>
      <c r="G1668" s="24"/>
      <c r="H1668" s="24"/>
      <c r="I1668" s="24"/>
      <c r="J1668" s="24"/>
      <c r="K1668" s="24"/>
      <c r="L1668" s="24"/>
      <c r="M1668" s="24"/>
      <c r="N1668" s="24"/>
      <c r="O1668" s="24"/>
      <c r="P1668" s="24"/>
      <c r="Q1668" s="24"/>
      <c r="R1668" s="24"/>
      <c r="S1668" s="24"/>
      <c r="T1668" s="24"/>
      <c r="U1668" s="24"/>
      <c r="V1668" s="24"/>
      <c r="X1668" s="6"/>
      <c r="Y1668" s="6"/>
      <c r="Z1668" s="6"/>
      <c r="AA1668" s="6"/>
      <c r="AB1668" s="6"/>
      <c r="AC1668" s="6"/>
      <c r="AD1668" s="6"/>
      <c r="AE1668" s="6"/>
      <c r="AF1668" s="6" t="s">
        <v>247</v>
      </c>
      <c r="AG1668" s="6"/>
      <c r="AH1668" s="6" t="s">
        <v>4010</v>
      </c>
      <c r="AI1668" s="6" t="s">
        <v>4349</v>
      </c>
      <c r="AJ1668" s="6" t="s">
        <v>4507</v>
      </c>
      <c r="AK1668" s="6"/>
      <c r="AL1668" s="6" t="s">
        <v>4544</v>
      </c>
      <c r="AM1668" s="5">
        <v>0</v>
      </c>
      <c r="AN1668" s="10" t="s">
        <v>4545</v>
      </c>
      <c r="AO1668" s="10" t="s">
        <v>4546</v>
      </c>
      <c r="AP1668" s="10"/>
      <c r="AQ1668" s="10"/>
      <c r="AR1668" s="10" t="s">
        <v>8</v>
      </c>
      <c r="AS1668" s="10" t="s">
        <v>22</v>
      </c>
      <c r="AT1668" s="10" t="s">
        <v>10</v>
      </c>
      <c r="AU1668" s="10" t="s">
        <v>11</v>
      </c>
      <c r="AV1668" s="10"/>
      <c r="AW1668" s="60" t="str">
        <f t="shared" ref="AW1668:AW1731" ca="1" si="171">CLEAN(
CONCATENATE(
"insert into [",MID(AW$1,4,100),"] (",
      AX1668,
      "/* "",[_comments]"" */ ",
") values (",
AY1668,AZ1668,BA1668,BB1668,
CONCATENATE("/*,_comment='loaded from ",SUBSTITUTE(CELL("filename",AX1667),"'","''"),"'*/"),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YZ1' ,/*[isType]=*/ '0' ,/*[exemplarAccessions]=*/ 'MG845865' ,/*[exemplarName]=*/ 'Escherichia phage YZ1'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8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8" s="60" t="str">
        <f t="shared" ca="1" si="167"/>
        <v>/*[filename]=*/ 'ICTV MSL Release 35 2019 Changes.2.col_mapped.SQLinsert.xlsx' ,/*[sort]=*/ '1659'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8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8" s="60" t="str">
        <f t="shared" si="169"/>
        <v xml:space="preserve">,/*[subclass]=*/NULL,/*[order]=*/ 'Caudovirales' ,/*[suborder]=*/NULL,/*[family]=*/ 'Autographiviridae' ,/*[subfamily]=*/ 'Studiervirinae' ,/*[genus]=*/ 'Kayfunavirus' ,/*[subgenus]=*/NULL,/*[species]=*/ 'Escherichia virus YZ1' ,/*[isType]=*/ '0' ,/*[exemplarAccessions]=*/ 'MG845865' ,/*[exemplarName]=*/ 'Escherichia phage YZ1' ,/*[abbrev]=*/NULL,/*[exemplarIsolate]=*/NULL,/*[isComplete]=*/ 'CG' ,/*[molecule]=*/ 'dsDNA' </v>
      </c>
      <c r="BB1668" s="60" t="str">
        <f t="shared" si="170"/>
        <v xml:space="preserve">,/*[change]=*/ 'Create new' ,/*[rank]=*/ 'species' </v>
      </c>
    </row>
    <row r="1669" spans="1:54" x14ac:dyDescent="0.2">
      <c r="A16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9" s="14">
        <v>1660</v>
      </c>
      <c r="D1669" s="16" t="s">
        <v>5219</v>
      </c>
      <c r="E1669" s="14" t="s">
        <v>5874</v>
      </c>
      <c r="F1669" s="16" t="s">
        <v>5546</v>
      </c>
      <c r="G1669" s="24"/>
      <c r="H1669" s="24"/>
      <c r="I1669" s="24"/>
      <c r="J1669" s="24"/>
      <c r="K1669" s="24"/>
      <c r="L1669" s="24"/>
      <c r="M1669" s="24"/>
      <c r="N1669" s="24"/>
      <c r="O1669" s="24"/>
      <c r="P1669" s="24"/>
      <c r="Q1669" s="24"/>
      <c r="R1669" s="24"/>
      <c r="S1669" s="24"/>
      <c r="T1669" s="24"/>
      <c r="U1669" s="24"/>
      <c r="V1669" s="24"/>
      <c r="X1669" s="6"/>
      <c r="Y1669" s="6"/>
      <c r="Z1669" s="6"/>
      <c r="AA1669" s="6"/>
      <c r="AB1669" s="6"/>
      <c r="AC1669" s="6"/>
      <c r="AD1669" s="6"/>
      <c r="AE1669" s="6"/>
      <c r="AF1669" s="6" t="s">
        <v>247</v>
      </c>
      <c r="AG1669" s="6"/>
      <c r="AH1669" s="6" t="s">
        <v>4010</v>
      </c>
      <c r="AI1669" s="6" t="s">
        <v>4349</v>
      </c>
      <c r="AJ1669" s="6" t="s">
        <v>4507</v>
      </c>
      <c r="AK1669" s="6"/>
      <c r="AL1669" s="6" t="s">
        <v>4547</v>
      </c>
      <c r="AM1669" s="5">
        <v>0</v>
      </c>
      <c r="AN1669" s="10" t="s">
        <v>4548</v>
      </c>
      <c r="AO1669" s="10" t="s">
        <v>4549</v>
      </c>
      <c r="AP1669" s="10"/>
      <c r="AQ1669" s="10"/>
      <c r="AR1669" s="10" t="s">
        <v>8</v>
      </c>
      <c r="AS1669" s="10" t="s">
        <v>22</v>
      </c>
      <c r="AT1669" s="10" t="s">
        <v>10</v>
      </c>
      <c r="AU1669" s="10" t="s">
        <v>11</v>
      </c>
      <c r="AV1669" s="10"/>
      <c r="AW1669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Vec13' ,/*[isType]=*/ '0' ,/*[exemplarAccessions]=*/ 'MH400309' ,/*[exemplarName]=*/ 'Escherichia_virus_Vec13'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9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9" s="60" t="str">
        <f t="shared" ca="1" si="167"/>
        <v>/*[filename]=*/ 'ICTV MSL Release 35 2019 Changes.2.col_mapped.SQLinsert.xlsx' ,/*[sort]=*/ '1660'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9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9" s="60" t="str">
        <f t="shared" si="169"/>
        <v xml:space="preserve">,/*[subclass]=*/NULL,/*[order]=*/ 'Caudovirales' ,/*[suborder]=*/NULL,/*[family]=*/ 'Autographiviridae' ,/*[subfamily]=*/ 'Studiervirinae' ,/*[genus]=*/ 'Kayfunavirus' ,/*[subgenus]=*/NULL,/*[species]=*/ 'Escherichia virus Vec13' ,/*[isType]=*/ '0' ,/*[exemplarAccessions]=*/ 'MH400309' ,/*[exemplarName]=*/ 'Escherichia_virus_Vec13' ,/*[abbrev]=*/NULL,/*[exemplarIsolate]=*/NULL,/*[isComplete]=*/ 'CG' ,/*[molecule]=*/ 'dsDNA' </v>
      </c>
      <c r="BB1669" s="60" t="str">
        <f t="shared" si="170"/>
        <v xml:space="preserve">,/*[change]=*/ 'Create new' ,/*[rank]=*/ 'species' </v>
      </c>
    </row>
    <row r="1670" spans="1:54" x14ac:dyDescent="0.2">
      <c r="A16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0" s="14">
        <v>1661</v>
      </c>
      <c r="D1670" s="16" t="s">
        <v>5219</v>
      </c>
      <c r="E1670" s="14" t="s">
        <v>5874</v>
      </c>
      <c r="F1670" s="16" t="s">
        <v>5546</v>
      </c>
      <c r="G1670" s="24"/>
      <c r="H1670" s="24"/>
      <c r="I1670" s="24"/>
      <c r="J1670" s="24"/>
      <c r="K1670" s="24"/>
      <c r="L1670" s="24"/>
      <c r="M1670" s="24"/>
      <c r="N1670" s="24"/>
      <c r="O1670" s="24"/>
      <c r="P1670" s="24"/>
      <c r="Q1670" s="24"/>
      <c r="R1670" s="24"/>
      <c r="S1670" s="24"/>
      <c r="T1670" s="24"/>
      <c r="U1670" s="24"/>
      <c r="V1670" s="24"/>
      <c r="X1670" s="6"/>
      <c r="Y1670" s="6"/>
      <c r="Z1670" s="6"/>
      <c r="AA1670" s="6"/>
      <c r="AB1670" s="6"/>
      <c r="AC1670" s="6"/>
      <c r="AD1670" s="6"/>
      <c r="AE1670" s="6"/>
      <c r="AF1670" s="6" t="s">
        <v>247</v>
      </c>
      <c r="AG1670" s="6"/>
      <c r="AH1670" s="6" t="s">
        <v>4010</v>
      </c>
      <c r="AI1670" s="6" t="s">
        <v>4349</v>
      </c>
      <c r="AJ1670" s="6" t="s">
        <v>4507</v>
      </c>
      <c r="AK1670" s="6"/>
      <c r="AL1670" s="6" t="s">
        <v>4550</v>
      </c>
      <c r="AM1670" s="5">
        <v>0</v>
      </c>
      <c r="AN1670" s="10" t="s">
        <v>4551</v>
      </c>
      <c r="AO1670" s="10" t="s">
        <v>4552</v>
      </c>
      <c r="AP1670" s="10"/>
      <c r="AQ1670" s="10"/>
      <c r="AR1670" s="10" t="s">
        <v>8</v>
      </c>
      <c r="AS1670" s="10" t="s">
        <v>22</v>
      </c>
      <c r="AT1670" s="10" t="s">
        <v>10</v>
      </c>
      <c r="AU1670" s="10" t="s">
        <v>11</v>
      </c>
      <c r="AV1670" s="10"/>
      <c r="AW1670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'Shigella virus SFPH2' ,/*[isType]=*/ '0' ,/*[exemplarAccessions]=*/ 'MH464253' ,/*[exemplarName]=*/ 'Shigella phage SFPH2'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0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0" s="60" t="str">
        <f t="shared" ca="1" si="167"/>
        <v>/*[filename]=*/ 'ICTV MSL Release 35 2019 Changes.2.col_mapped.SQLinsert.xlsx' ,/*[sort]=*/ '1661'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0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0" s="60" t="str">
        <f t="shared" si="169"/>
        <v xml:space="preserve">,/*[subclass]=*/NULL,/*[order]=*/ 'Caudovirales' ,/*[suborder]=*/NULL,/*[family]=*/ 'Autographiviridae' ,/*[subfamily]=*/ 'Studiervirinae' ,/*[genus]=*/ 'Kayfunavirus' ,/*[subgenus]=*/NULL,/*[species]=*/ 'Shigella virus SFPH2' ,/*[isType]=*/ '0' ,/*[exemplarAccessions]=*/ 'MH464253' ,/*[exemplarName]=*/ 'Shigella phage SFPH2' ,/*[abbrev]=*/NULL,/*[exemplarIsolate]=*/NULL,/*[isComplete]=*/ 'CG' ,/*[molecule]=*/ 'dsDNA' </v>
      </c>
      <c r="BB1670" s="60" t="str">
        <f t="shared" si="170"/>
        <v xml:space="preserve">,/*[change]=*/ 'Create new' ,/*[rank]=*/ 'species' </v>
      </c>
    </row>
    <row r="1671" spans="1:54" x14ac:dyDescent="0.2">
      <c r="A16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1" s="14">
        <v>1662</v>
      </c>
      <c r="D1671" s="16" t="s">
        <v>5219</v>
      </c>
      <c r="E1671" s="14" t="s">
        <v>5874</v>
      </c>
      <c r="F1671" s="16" t="s">
        <v>5546</v>
      </c>
      <c r="G1671" s="24"/>
      <c r="H1671" s="24"/>
      <c r="I1671" s="24"/>
      <c r="J1671" s="24"/>
      <c r="K1671" s="24"/>
      <c r="L1671" s="24"/>
      <c r="M1671" s="24"/>
      <c r="N1671" s="24"/>
      <c r="O1671" s="24"/>
      <c r="P1671" s="24"/>
      <c r="Q1671" s="24"/>
      <c r="R1671" s="24"/>
      <c r="S1671" s="24"/>
      <c r="T1671" s="24"/>
      <c r="U1671" s="24"/>
      <c r="V1671" s="24"/>
      <c r="X1671" s="6"/>
      <c r="Y1671" s="6"/>
      <c r="Z1671" s="6"/>
      <c r="AA1671" s="6"/>
      <c r="AB1671" s="6"/>
      <c r="AC1671" s="6"/>
      <c r="AD1671" s="6"/>
      <c r="AE1671" s="6"/>
      <c r="AF1671" s="6" t="s">
        <v>247</v>
      </c>
      <c r="AG1671" s="6"/>
      <c r="AH1671" s="6" t="s">
        <v>4010</v>
      </c>
      <c r="AI1671" s="6" t="s">
        <v>4349</v>
      </c>
      <c r="AJ1671" s="6" t="s">
        <v>4507</v>
      </c>
      <c r="AK1671" s="6"/>
      <c r="AL1671" s="6" t="s">
        <v>4553</v>
      </c>
      <c r="AM1671" s="5">
        <v>0</v>
      </c>
      <c r="AN1671" s="10" t="s">
        <v>4554</v>
      </c>
      <c r="AO1671" s="10" t="s">
        <v>4555</v>
      </c>
      <c r="AP1671" s="10"/>
      <c r="AQ1671" s="10"/>
      <c r="AR1671" s="10" t="s">
        <v>8</v>
      </c>
      <c r="AS1671" s="10" t="s">
        <v>22</v>
      </c>
      <c r="AT1671" s="10" t="s">
        <v>10</v>
      </c>
      <c r="AU1671" s="10" t="s">
        <v>11</v>
      </c>
      <c r="AV1671" s="10"/>
      <c r="AW1671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'Cronobacter virus GW1' ,/*[isType]=*/ '0' ,/*[exemplarAccessions]=*/ 'MH491167' ,/*[exemplarName]=*/ 'Cronobacter phage GW1'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1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1" s="60" t="str">
        <f t="shared" ca="1" si="167"/>
        <v>/*[filename]=*/ 'ICTV MSL Release 35 2019 Changes.2.col_mapped.SQLinsert.xlsx' ,/*[sort]=*/ '1662'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1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1" s="60" t="str">
        <f t="shared" si="169"/>
        <v xml:space="preserve">,/*[subclass]=*/NULL,/*[order]=*/ 'Caudovirales' ,/*[suborder]=*/NULL,/*[family]=*/ 'Autographiviridae' ,/*[subfamily]=*/ 'Studiervirinae' ,/*[genus]=*/ 'Kayfunavirus' ,/*[subgenus]=*/NULL,/*[species]=*/ 'Cronobacter virus GW1' ,/*[isType]=*/ '0' ,/*[exemplarAccessions]=*/ 'MH491167' ,/*[exemplarName]=*/ 'Cronobacter phage GW1' ,/*[abbrev]=*/NULL,/*[exemplarIsolate]=*/NULL,/*[isComplete]=*/ 'CG' ,/*[molecule]=*/ 'dsDNA' </v>
      </c>
      <c r="BB1671" s="60" t="str">
        <f t="shared" si="170"/>
        <v xml:space="preserve">,/*[change]=*/ 'Create new' ,/*[rank]=*/ 'species' </v>
      </c>
    </row>
    <row r="1672" spans="1:54" x14ac:dyDescent="0.2">
      <c r="A16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2" s="14">
        <v>1663</v>
      </c>
      <c r="D1672" s="16" t="s">
        <v>5219</v>
      </c>
      <c r="E1672" s="14" t="s">
        <v>5874</v>
      </c>
      <c r="F1672" s="16" t="s">
        <v>5546</v>
      </c>
      <c r="G1672" s="24"/>
      <c r="H1672" s="24"/>
      <c r="I1672" s="24"/>
      <c r="J1672" s="24"/>
      <c r="K1672" s="24"/>
      <c r="L1672" s="24"/>
      <c r="M1672" s="24"/>
      <c r="N1672" s="24"/>
      <c r="O1672" s="24"/>
      <c r="P1672" s="24"/>
      <c r="Q1672" s="24"/>
      <c r="R1672" s="24"/>
      <c r="S1672" s="24"/>
      <c r="T1672" s="24"/>
      <c r="U1672" s="24"/>
      <c r="V1672" s="24"/>
      <c r="X1672" s="6"/>
      <c r="Y1672" s="6"/>
      <c r="Z1672" s="6"/>
      <c r="AA1672" s="6"/>
      <c r="AB1672" s="6"/>
      <c r="AC1672" s="6"/>
      <c r="AD1672" s="6"/>
      <c r="AE1672" s="6"/>
      <c r="AF1672" s="6" t="s">
        <v>247</v>
      </c>
      <c r="AG1672" s="6"/>
      <c r="AH1672" s="6" t="s">
        <v>4010</v>
      </c>
      <c r="AI1672" s="6" t="s">
        <v>4349</v>
      </c>
      <c r="AJ1672" s="6" t="s">
        <v>4507</v>
      </c>
      <c r="AK1672" s="6"/>
      <c r="AL1672" s="6" t="s">
        <v>4556</v>
      </c>
      <c r="AM1672" s="5">
        <v>0</v>
      </c>
      <c r="AN1672" s="10" t="s">
        <v>4557</v>
      </c>
      <c r="AO1672" s="10" t="s">
        <v>4558</v>
      </c>
      <c r="AP1672" s="10"/>
      <c r="AQ1672" s="10"/>
      <c r="AR1672" s="10" t="s">
        <v>8</v>
      </c>
      <c r="AS1672" s="10" t="s">
        <v>22</v>
      </c>
      <c r="AT1672" s="10" t="s">
        <v>10</v>
      </c>
      <c r="AU1672" s="10" t="s">
        <v>11</v>
      </c>
      <c r="AV1672" s="10"/>
      <c r="AW1672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Ro45lw' ,/*[isType]=*/ '0' ,/*[exemplarAccessions]=*/ 'MK301532' ,/*[exemplarName]=*/ 'Escherichia phage Ro45lw'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2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2" s="60" t="str">
        <f t="shared" ca="1" si="167"/>
        <v>/*[filename]=*/ 'ICTV MSL Release 35 2019 Changes.2.col_mapped.SQLinsert.xlsx' ,/*[sort]=*/ '1663'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2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2" s="60" t="str">
        <f t="shared" si="169"/>
        <v xml:space="preserve">,/*[subclass]=*/NULL,/*[order]=*/ 'Caudovirales' ,/*[suborder]=*/NULL,/*[family]=*/ 'Autographiviridae' ,/*[subfamily]=*/ 'Studiervirinae' ,/*[genus]=*/ 'Kayfunavirus' ,/*[subgenus]=*/NULL,/*[species]=*/ 'Escherichia virus Ro45lw' ,/*[isType]=*/ '0' ,/*[exemplarAccessions]=*/ 'MK301532' ,/*[exemplarName]=*/ 'Escherichia phage Ro45lw' ,/*[abbrev]=*/NULL,/*[exemplarIsolate]=*/NULL,/*[isComplete]=*/ 'CG' ,/*[molecule]=*/ 'dsDNA' </v>
      </c>
      <c r="BB1672" s="60" t="str">
        <f t="shared" si="170"/>
        <v xml:space="preserve">,/*[change]=*/ 'Create new' ,/*[rank]=*/ 'species' </v>
      </c>
    </row>
    <row r="1673" spans="1:54" x14ac:dyDescent="0.2">
      <c r="A16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3" s="14">
        <v>1664</v>
      </c>
      <c r="D1673" s="16" t="s">
        <v>5219</v>
      </c>
      <c r="E1673" s="14" t="s">
        <v>5874</v>
      </c>
      <c r="F1673" s="16" t="s">
        <v>5546</v>
      </c>
      <c r="G1673" s="24"/>
      <c r="H1673" s="24"/>
      <c r="I1673" s="24"/>
      <c r="J1673" s="24"/>
      <c r="K1673" s="24"/>
      <c r="L1673" s="24"/>
      <c r="M1673" s="24"/>
      <c r="N1673" s="24"/>
      <c r="O1673" s="24"/>
      <c r="P1673" s="24"/>
      <c r="Q1673" s="24"/>
      <c r="R1673" s="24"/>
      <c r="S1673" s="24"/>
      <c r="T1673" s="24"/>
      <c r="U1673" s="24"/>
      <c r="V1673" s="24"/>
      <c r="X1673" s="6"/>
      <c r="Y1673" s="6"/>
      <c r="Z1673" s="6"/>
      <c r="AA1673" s="6"/>
      <c r="AB1673" s="6"/>
      <c r="AC1673" s="6"/>
      <c r="AD1673" s="6"/>
      <c r="AE1673" s="6"/>
      <c r="AF1673" s="6" t="s">
        <v>247</v>
      </c>
      <c r="AG1673" s="6"/>
      <c r="AH1673" s="6" t="s">
        <v>4010</v>
      </c>
      <c r="AI1673" s="6" t="s">
        <v>4349</v>
      </c>
      <c r="AJ1673" s="6" t="s">
        <v>4507</v>
      </c>
      <c r="AK1673" s="6"/>
      <c r="AL1673" s="6" t="s">
        <v>4559</v>
      </c>
      <c r="AM1673" s="5">
        <v>0</v>
      </c>
      <c r="AN1673" s="10" t="s">
        <v>4560</v>
      </c>
      <c r="AO1673" s="10" t="s">
        <v>4561</v>
      </c>
      <c r="AP1673" s="10"/>
      <c r="AQ1673" s="10"/>
      <c r="AR1673" s="10" t="s">
        <v>8</v>
      </c>
      <c r="AS1673" s="10" t="s">
        <v>22</v>
      </c>
      <c r="AT1673" s="10" t="s">
        <v>10</v>
      </c>
      <c r="AU1673" s="10" t="s">
        <v>11</v>
      </c>
      <c r="AV1673" s="10"/>
      <c r="AW1673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'Enterobacter virus EcpYZU01' ,/*[isType]=*/ '0' ,/*[exemplarAccessions]=*/ 'MK033136' ,/*[exemplarName]=*/ 'Enterobacter phage EcpYZU01'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3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3" s="60" t="str">
        <f t="shared" ca="1" si="167"/>
        <v>/*[filename]=*/ 'ICTV MSL Release 35 2019 Changes.2.col_mapped.SQLinsert.xlsx' ,/*[sort]=*/ '1664'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3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3" s="60" t="str">
        <f t="shared" si="169"/>
        <v xml:space="preserve">,/*[subclass]=*/NULL,/*[order]=*/ 'Caudovirales' ,/*[suborder]=*/NULL,/*[family]=*/ 'Autographiviridae' ,/*[subfamily]=*/ 'Studiervirinae' ,/*[genus]=*/ 'Kayfunavirus' ,/*[subgenus]=*/NULL,/*[species]=*/ 'Enterobacter virus EcpYZU01' ,/*[isType]=*/ '0' ,/*[exemplarAccessions]=*/ 'MK033136' ,/*[exemplarName]=*/ 'Enterobacter phage EcpYZU01' ,/*[abbrev]=*/NULL,/*[exemplarIsolate]=*/NULL,/*[isComplete]=*/ 'CG' ,/*[molecule]=*/ 'dsDNA' </v>
      </c>
      <c r="BB1673" s="60" t="str">
        <f t="shared" si="170"/>
        <v xml:space="preserve">,/*[change]=*/ 'Create new' ,/*[rank]=*/ 'species' </v>
      </c>
    </row>
    <row r="1674" spans="1:54" x14ac:dyDescent="0.2">
      <c r="A16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4" s="14">
        <v>1665</v>
      </c>
      <c r="D1674" s="16" t="s">
        <v>5219</v>
      </c>
      <c r="E1674" s="14" t="s">
        <v>5874</v>
      </c>
      <c r="F1674" s="16" t="s">
        <v>5546</v>
      </c>
      <c r="G1674" s="24"/>
      <c r="H1674" s="24"/>
      <c r="I1674" s="24"/>
      <c r="J1674" s="24"/>
      <c r="K1674" s="24"/>
      <c r="L1674" s="24"/>
      <c r="M1674" s="24"/>
      <c r="N1674" s="24"/>
      <c r="O1674" s="24"/>
      <c r="P1674" s="24"/>
      <c r="Q1674" s="24"/>
      <c r="R1674" s="24"/>
      <c r="S1674" s="24"/>
      <c r="T1674" s="24"/>
      <c r="U1674" s="24"/>
      <c r="V1674" s="24"/>
      <c r="X1674" s="6"/>
      <c r="Y1674" s="6"/>
      <c r="Z1674" s="6"/>
      <c r="AA1674" s="6"/>
      <c r="AB1674" s="6"/>
      <c r="AC1674" s="6"/>
      <c r="AD1674" s="6"/>
      <c r="AE1674" s="6"/>
      <c r="AF1674" s="6" t="s">
        <v>247</v>
      </c>
      <c r="AG1674" s="6"/>
      <c r="AH1674" s="6" t="s">
        <v>4010</v>
      </c>
      <c r="AI1674" s="6" t="s">
        <v>4349</v>
      </c>
      <c r="AJ1674" s="6" t="s">
        <v>4507</v>
      </c>
      <c r="AK1674" s="6"/>
      <c r="AL1674" s="6" t="s">
        <v>4562</v>
      </c>
      <c r="AM1674" s="5">
        <v>0</v>
      </c>
      <c r="AN1674" s="10" t="s">
        <v>4563</v>
      </c>
      <c r="AO1674" s="10" t="s">
        <v>4564</v>
      </c>
      <c r="AP1674" s="10"/>
      <c r="AQ1674" s="10"/>
      <c r="AR1674" s="10" t="s">
        <v>8</v>
      </c>
      <c r="AS1674" s="10" t="s">
        <v>22</v>
      </c>
      <c r="AT1674" s="10" t="s">
        <v>10</v>
      </c>
      <c r="AU1674" s="10" t="s">
        <v>11</v>
      </c>
      <c r="AV1674" s="10"/>
      <c r="AW1674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IMM002' ,/*[isType]=*/ '0' ,/*[exemplarAccessions]=*/ 'MF630921' ,/*[exemplarName]=*/ 'Escherichia phage IMM-002'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4" s="60" t="str">
        <f t="shared" si="16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4" s="60" t="str">
        <f t="shared" ca="1" si="167"/>
        <v>/*[filename]=*/ 'ICTV MSL Release 35 2019 Changes.2.col_mapped.SQLinsert.xlsx' ,/*[sort]=*/ '1665'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4" s="60" t="str">
        <f t="shared" si="16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4" s="60" t="str">
        <f t="shared" si="169"/>
        <v xml:space="preserve">,/*[subclass]=*/NULL,/*[order]=*/ 'Caudovirales' ,/*[suborder]=*/NULL,/*[family]=*/ 'Autographiviridae' ,/*[subfamily]=*/ 'Studiervirinae' ,/*[genus]=*/ 'Kayfunavirus' ,/*[subgenus]=*/NULL,/*[species]=*/ 'Escherichia virus IMM002' ,/*[isType]=*/ '0' ,/*[exemplarAccessions]=*/ 'MF630921' ,/*[exemplarName]=*/ 'Escherichia phage IMM-002' ,/*[abbrev]=*/NULL,/*[exemplarIsolate]=*/NULL,/*[isComplete]=*/ 'CG' ,/*[molecule]=*/ 'dsDNA' </v>
      </c>
      <c r="BB1674" s="60" t="str">
        <f t="shared" si="170"/>
        <v xml:space="preserve">,/*[change]=*/ 'Create new' ,/*[rank]=*/ 'species' </v>
      </c>
    </row>
    <row r="1675" spans="1:54" x14ac:dyDescent="0.2">
      <c r="A16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5" s="14">
        <v>1666</v>
      </c>
      <c r="D1675" s="16" t="s">
        <v>5219</v>
      </c>
      <c r="E1675" s="14" t="s">
        <v>5874</v>
      </c>
      <c r="F1675" s="16" t="s">
        <v>5546</v>
      </c>
      <c r="G1675" s="24"/>
      <c r="H1675" s="24"/>
      <c r="I1675" s="24"/>
      <c r="J1675" s="24"/>
      <c r="K1675" s="24"/>
      <c r="L1675" s="24"/>
      <c r="M1675" s="24"/>
      <c r="N1675" s="24"/>
      <c r="O1675" s="24"/>
      <c r="P1675" s="24"/>
      <c r="Q1675" s="24"/>
      <c r="R1675" s="24"/>
      <c r="S1675" s="24"/>
      <c r="T1675" s="24"/>
      <c r="U1675" s="24"/>
      <c r="V1675" s="24"/>
      <c r="X1675" s="6"/>
      <c r="Y1675" s="6"/>
      <c r="Z1675" s="6"/>
      <c r="AA1675" s="6"/>
      <c r="AB1675" s="6"/>
      <c r="AC1675" s="6"/>
      <c r="AD1675" s="6"/>
      <c r="AE1675" s="6"/>
      <c r="AF1675" s="6" t="s">
        <v>247</v>
      </c>
      <c r="AG1675" s="6"/>
      <c r="AH1675" s="6" t="s">
        <v>4010</v>
      </c>
      <c r="AI1675" s="6" t="s">
        <v>4349</v>
      </c>
      <c r="AJ1675" s="6" t="s">
        <v>4565</v>
      </c>
      <c r="AK1675" s="6"/>
      <c r="AL1675" s="6"/>
      <c r="AM1675" s="6"/>
      <c r="AN1675" s="10"/>
      <c r="AO1675" s="10"/>
      <c r="AP1675" s="10"/>
      <c r="AQ1675" s="10"/>
      <c r="AR1675" s="10"/>
      <c r="AS1675" s="10"/>
      <c r="AT1675" s="10" t="s">
        <v>10</v>
      </c>
      <c r="AU1675" s="10" t="s">
        <v>13</v>
      </c>
      <c r="AV1675" s="10"/>
      <c r="AW1675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'Elunavirus'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75" s="60" t="str">
        <f t="shared" ref="AX1675:AX1738" si="172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5" s="60" t="str">
        <f t="shared" ref="AY1675:AY1738" ca="1" si="173">CONCATENATE(
CONCATENATE("/*[",A$1,"]=*/",IF(ISBLANK(A1675),"NULL",CONCATENATE(" '",SUBSTITUTE(A1675,"'","''"),"' ")),
CONCATENATE(",/*[",B$1,"]=*/",IF(ISBLANK(B1675),"NULL",CONCATENATE(" '",SUBSTITUTE(B1675,"'","''"),"' "))),
CONCATENATE(",/*[",C$1,"]=*/",IF(ISBLANK(C1675),"NULL",CONCATENATE(" '",SUBSTITUTE(C1675,"'","''"),"' "))),
CONCATENATE(",/*[",D$1,"]=*/",IF(ISBLANK(D1675),"NULL",CONCATENATE(" '",SUBSTITUTE(D1675,"'","''"),"' "))),
CONCATENATE(",/*[",E$1,"]=*/",IF(ISBLANK(E1675),"NULL",CONCATENATE(" '",SUBSTITUTE(E1675,"'","''"),"' "))),
CONCATENATE(",/*[",F$1,"]=*/",IF(ISBLANK(F1675),"NULL",CONCATENATE(" '",SUBSTITUTE(F1675,"'","''"),"' "))),
CONCATENATE(",/*[",G$1,"]=*/",IF(ISBLANK(G1675),"NULL",CONCATENATE(" '",SUBSTITUTE(G1675,"'","''"),"' "))),
CONCATENATE(",/*[",H$1,"]=*/",IF(ISBLANK(H1675),"NULL",CONCATENATE(" '",SUBSTITUTE(H1675,"'","''"),"' "))),
CONCATENATE(",/*[",I$1,"]=*/",IF(ISBLANK(I1675),"NULL",CONCATENATE(" '",SUBSTITUTE(I1675,"'","''"),"' "))),
CONCATENATE(",/*[",J$1,"]=*/",IF(ISBLANK(J1675),"NULL",CONCATENATE(" '",SUBSTITUTE(J1675,"'","''"),"' "))),
CONCATENATE(",/*[",K$1,"]=*/",IF(ISBLANK(K1675),"NULL",CONCATENATE(" '",SUBSTITUTE(K1675,"'","''"),"' "))),
CONCATENATE(",/*[",L$1,"]=*/",IF(ISBLANK(L1675),"NULL",CONCATENATE(" '",SUBSTITUTE(L1675,"'","''"),"' "))),
CONCATENATE(",/*[",M$1,"]=*/",IF(ISBLANK(M1675),"NULL",CONCATENATE(" '",SUBSTITUTE(M1675,"'","''"),"' "))),
CONCATENATE(",/*[",N$1,"]=*/",IF(ISBLANK(N1675),"NULL",CONCATENATE(" '",SUBSTITUTE(N1675,"'","''"),"' "))),
CONCATENATE(",/*[",O$1,"]=*/",IF(ISBLANK(O1675),"NULL",CONCATENATE(" '",SUBSTITUTE(O1675,"'","''"),"' "))),
))</f>
        <v>/*[filename]=*/ 'ICTV MSL Release 35 2019 Changes.2.col_mapped.SQLinsert.xlsx' ,/*[sort]=*/ '1666'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5" s="60" t="str">
        <f t="shared" ref="AZ1675:AZ1738" si="174">CONCATENATE(
CONCATENATE(",/*[",P$1,"]=*/",IF(ISBLANK(P1675),"NULL",CONCATENATE(" '",SUBSTITUTE(P1675,"'","''"),"' " ))),
CONCATENATE(",/*[",Q$1,"]=*/",IF(ISBLANK(Q1675),"NULL",CONCATENATE(" '",SUBSTITUTE(Q1675,"'","''"),"' " ))),
CONCATENATE(",/*[",R$1,"]=*/",IF(ISBLANK(R1675),"NULL",CONCATENATE(" '",SUBSTITUTE(R1675,"'","''"),"' " ))),
CONCATENATE(",/*[",S$1,"]=*/",IF(ISBLANK(S1675),"NULL",CONCATENATE(" '",SUBSTITUTE(S1675,"'","''"),"' " ))),
CONCATENATE(",/*[",T$1,"]=*/",IF(ISBLANK(T1675),"NULL",CONCATENATE(" '",SUBSTITUTE(T1675,"'","''"),"' " ))),
CONCATENATE(",/*[",U$1,"]=*/",IF(ISBLANK(U1675),"NULL",CONCATENATE(" '",SUBSTITUTE(U1675,"'","''"),"' " ))),
CONCATENATE(",/*[",V$1,"]=*/",IF(ISBLANK(V1675),"NULL",CONCATENATE(" '",SUBSTITUTE(V1675,"'","''"),"' " ))),
CONCATENATE(",/*[",W$1,"]=*/",IF(ISBLANK(W1675),"NULL",CONCATENATE(" '",SUBSTITUTE(W1675,"'","''"),"' " ))),
CONCATENATE(",/*[",X$1,"]=*/",IF(ISBLANK(X1675),"NULL",CONCATENATE(" '",SUBSTITUTE(X1675,"'","''"),"' " ))),
CONCATENATE(",/*[",Y$1,"]=*/",IF(ISBLANK(Y1675),"NULL",CONCATENATE(" '",SUBSTITUTE(Y1675,"'","''"),"' " ))),
CONCATENATE(",/*[",Z$1,"]=*/",IF(ISBLANK(Z1675),"NULL",CONCATENATE(" '",SUBSTITUTE(Z1675,"'","''"),"' " ))),
CONCATENATE(",/*[",AA$1,"]=*/",IF(ISBLANK(AA1675),"NULL",CONCATENATE(" '",SUBSTITUTE(AA1675,"'","''"),"' " ))),
CONCATENATE(",/*[",AB$1,"]=*/",IF(ISBLANK(AB1675),"NULL",CONCATENATE(" '",SUBSTITUTE(AB1675,"'","''"),"' " ))),
CONCATENATE(",/*[",AC$1,"]=*/",IF(ISBLANK(AC1675),"NULL",CONCATENATE(" '",SUBSTITUTE(AC1675,"'","''"),"' " ))),
CONCATENATE(",/*[",AD$1,"]=*/",IF(ISBLANK(AD1675),"NULL",CONCATENATE(" '",SUBSTITUTE(AD1675,"'","''"),"'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5" s="60" t="str">
        <f t="shared" ref="BA1675:BA1738" si="175">CONCATENATE(
CONCATENATE(",/*[",AE$1,"]=*/",IF(ISBLANK(AE1675),"NULL",CONCATENATE(" '",SUBSTITUTE(AE1675,"'","''"),"' " ))),
CONCATENATE(",/*[",AF$1,"]=*/",IF(ISBLANK(AF1675),"NULL",CONCATENATE(" '",SUBSTITUTE(AF1675,"'","''"),"' " ))),
CONCATENATE(",/*[",AG$1,"]=*/",IF(ISBLANK(AG1675),"NULL",CONCATENATE(" '",SUBSTITUTE(AG1675,"'","''"),"' " ))),
CONCATENATE(",/*[",AH$1,"]=*/",IF(ISBLANK(AH1675),"NULL",CONCATENATE(" '",SUBSTITUTE(AH1675,"'","''"),"' " ))),
CONCATENATE(",/*[",AI$1,"]=*/",IF(ISBLANK(AI1675),"NULL",CONCATENATE(" '",SUBSTITUTE(AI1675,"'","''"),"' " ))),
CONCATENATE(",/*[",AJ$1,"]=*/",IF(ISBLANK(AJ1675),"NULL",CONCATENATE(" '",SUBSTITUTE(AJ1675,"'","''"),"' " ))),
CONCATENATE(",/*[",AK$1,"]=*/",IF(ISBLANK(AK1675),"NULL",CONCATENATE(" '",SUBSTITUTE(AK1675,"'","''"),"' " ))),
CONCATENATE(",/*[",AL$1,"]=*/",IF(ISBLANK(AL1675),"NULL",CONCATENATE(" '",SUBSTITUTE(AL1675,"'","''"),"' " ))),
CONCATENATE(",/*[",AM$1,"]=*/",IF(ISBLANK(AM1675),"NULL",CONCATENATE(" '",SUBSTITUTE(AM1675,"'","''"),"' " ))),
CONCATENATE(",/*[",AN$1,"]=*/",IF(ISBLANK(AN1675),"NULL",CONCATENATE(" '",SUBSTITUTE(AN1675,"'","''"),"' " ))),
CONCATENATE(",/*[",AO$1,"]=*/",IF(ISBLANK(AO1675),"NULL",CONCATENATE(" '",SUBSTITUTE(AO1675,"'","''"),"' " ))),
CONCATENATE(",/*[",AP$1,"]=*/",IF(ISBLANK(AP1675),"NULL",CONCATENATE(" '",SUBSTITUTE(AP1675,"'","''"),"' " ))),
CONCATENATE(",/*[",AQ$1,"]=*/",IF(ISBLANK(AQ1675),"NULL",CONCATENATE(" '",SUBSTITUTE(AQ1675,"'","''"),"' " ))),
CONCATENATE(",/*[",AR$1,"]=*/",IF(ISBLANK(AR1675),"NULL",CONCATENATE(" '",SUBSTITUTE(AR1675,"'","''"),"' " ))),
CONCATENATE(",/*[",AS$1,"]=*/",IF(ISBLANK(AS1675),"NULL",CONCATENATE(" '",SUBSTITUTE(AS1675,"'","''"),"' " ))),
)</f>
        <v>,/*[subclass]=*/NULL,/*[order]=*/ 'Caudovirales' ,/*[suborder]=*/NULL,/*[family]=*/ 'Autographiviridae' ,/*[subfamily]=*/ 'Studiervirinae' ,/*[genus]=*/ 'Elunavirus' ,/*[subgenus]=*/NULL,/*[species]=*/NULL,/*[isType]=*/NULL,/*[exemplarAccessions]=*/NULL,/*[exemplarName]=*/NULL,/*[abbrev]=*/NULL,/*[exemplarIsolate]=*/NULL,/*[isComplete]=*/NULL,/*[molecule]=*/NULL</v>
      </c>
      <c r="BB1675" s="60" t="str">
        <f t="shared" ref="BB1675:BB1738" si="176">CONCATENATE(
CONCATENATE(",/*[",AT$1,"]=*/",IF(ISBLANK(AT1675),"NULL",CONCATENATE(" '",SUBSTITUTE(AT1675,"'","''"),"' " ))),
CONCATENATE(",/*[",AU$1,"]=*/",IF(ISBLANK(AU1675),"NULL",CONCATENATE(" '",SUBSTITUTE(AU1675,"'","''"),"' " ))),
)</f>
        <v xml:space="preserve">,/*[change]=*/ 'Create new' ,/*[rank]=*/ 'genus' </v>
      </c>
    </row>
    <row r="1676" spans="1:54" x14ac:dyDescent="0.2">
      <c r="A16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6" s="14">
        <v>1667</v>
      </c>
      <c r="D1676" s="16" t="s">
        <v>5219</v>
      </c>
      <c r="E1676" s="14" t="s">
        <v>5874</v>
      </c>
      <c r="F1676" s="16" t="s">
        <v>5546</v>
      </c>
      <c r="G1676" s="24"/>
      <c r="H1676" s="24"/>
      <c r="I1676" s="24"/>
      <c r="J1676" s="24"/>
      <c r="K1676" s="24"/>
      <c r="L1676" s="24"/>
      <c r="M1676" s="24"/>
      <c r="N1676" s="24"/>
      <c r="O1676" s="24"/>
      <c r="P1676" s="24"/>
      <c r="Q1676" s="24"/>
      <c r="R1676" s="24"/>
      <c r="S1676" s="24"/>
      <c r="T1676" s="24"/>
      <c r="U1676" s="24"/>
      <c r="V1676" s="24"/>
      <c r="X1676" s="6"/>
      <c r="Y1676" s="6"/>
      <c r="Z1676" s="6"/>
      <c r="AA1676" s="6"/>
      <c r="AB1676" s="6"/>
      <c r="AC1676" s="6"/>
      <c r="AD1676" s="6"/>
      <c r="AE1676" s="6"/>
      <c r="AF1676" s="6" t="s">
        <v>247</v>
      </c>
      <c r="AG1676" s="6"/>
      <c r="AH1676" s="6" t="s">
        <v>4010</v>
      </c>
      <c r="AI1676" s="6" t="s">
        <v>4349</v>
      </c>
      <c r="AJ1676" s="6" t="s">
        <v>4565</v>
      </c>
      <c r="AK1676" s="6"/>
      <c r="AL1676" s="6" t="s">
        <v>4566</v>
      </c>
      <c r="AM1676" s="5">
        <v>1</v>
      </c>
      <c r="AN1676" s="10" t="s">
        <v>4567</v>
      </c>
      <c r="AO1676" s="10" t="s">
        <v>4568</v>
      </c>
      <c r="AP1676" s="10"/>
      <c r="AQ1676" s="10"/>
      <c r="AR1676" s="10" t="s">
        <v>8</v>
      </c>
      <c r="AS1676" s="10" t="s">
        <v>22</v>
      </c>
      <c r="AT1676" s="10" t="s">
        <v>19</v>
      </c>
      <c r="AU1676" s="10" t="s">
        <v>11</v>
      </c>
      <c r="AV1676" s="10"/>
      <c r="AW1676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'Elunavirus' ,/*[subgenus]=*/NULL,/*[species]=*/ 'Erwinia virus L1' ,/*[isType]=*/ '1' ,/*[exemplarAccessions]=*/ 'HQ728265' ,/*[exemplarName]=*/ 'Erwinia phage vB_EamP-L1'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76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6" s="60" t="str">
        <f t="shared" ca="1" si="173"/>
        <v>/*[filename]=*/ 'ICTV MSL Release 35 2019 Changes.2.col_mapped.SQLinsert.xlsx' ,/*[sort]=*/ '1667'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6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6" s="60" t="str">
        <f t="shared" si="175"/>
        <v xml:space="preserve">,/*[subclass]=*/NULL,/*[order]=*/ 'Caudovirales' ,/*[suborder]=*/NULL,/*[family]=*/ 'Autographiviridae' ,/*[subfamily]=*/ 'Studiervirinae' ,/*[genus]=*/ 'Elunavirus' ,/*[subgenus]=*/NULL,/*[species]=*/ 'Erwinia virus L1' ,/*[isType]=*/ '1' ,/*[exemplarAccessions]=*/ 'HQ728265' ,/*[exemplarName]=*/ 'Erwinia phage vB_EamP-L1' ,/*[abbrev]=*/NULL,/*[exemplarIsolate]=*/NULL,/*[isComplete]=*/ 'CG' ,/*[molecule]=*/ 'dsDNA' </v>
      </c>
      <c r="BB1676" s="60" t="str">
        <f t="shared" si="176"/>
        <v xml:space="preserve">,/*[change]=*/ 'Create new; assign as type species' ,/*[rank]=*/ 'species' </v>
      </c>
    </row>
    <row r="1677" spans="1:54" x14ac:dyDescent="0.2">
      <c r="A16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7" s="14">
        <v>1668</v>
      </c>
      <c r="D1677" s="16" t="s">
        <v>5219</v>
      </c>
      <c r="E1677" s="14" t="s">
        <v>5874</v>
      </c>
      <c r="F1677" s="16" t="s">
        <v>5546</v>
      </c>
      <c r="G1677" s="24"/>
      <c r="H1677" s="24"/>
      <c r="I1677" s="24"/>
      <c r="J1677" s="24"/>
      <c r="K1677" s="24"/>
      <c r="L1677" s="24"/>
      <c r="M1677" s="24"/>
      <c r="N1677" s="24"/>
      <c r="O1677" s="24"/>
      <c r="P1677" s="24"/>
      <c r="Q1677" s="24"/>
      <c r="R1677" s="24"/>
      <c r="S1677" s="24"/>
      <c r="T1677" s="24"/>
      <c r="U1677" s="24"/>
      <c r="V1677" s="24"/>
      <c r="X1677" s="6"/>
      <c r="Y1677" s="6"/>
      <c r="Z1677" s="6"/>
      <c r="AA1677" s="6"/>
      <c r="AB1677" s="6"/>
      <c r="AC1677" s="6"/>
      <c r="AD1677" s="6"/>
      <c r="AE1677" s="6"/>
      <c r="AF1677" s="6" t="s">
        <v>247</v>
      </c>
      <c r="AG1677" s="6"/>
      <c r="AH1677" s="6" t="s">
        <v>4010</v>
      </c>
      <c r="AI1677" s="6" t="s">
        <v>4349</v>
      </c>
      <c r="AJ1677" s="6" t="s">
        <v>4569</v>
      </c>
      <c r="AK1677" s="6"/>
      <c r="AL1677" s="6"/>
      <c r="AM1677" s="6"/>
      <c r="AN1677" s="10"/>
      <c r="AO1677" s="10"/>
      <c r="AP1677" s="10"/>
      <c r="AQ1677" s="10"/>
      <c r="AR1677" s="10"/>
      <c r="AS1677" s="10"/>
      <c r="AT1677" s="10" t="s">
        <v>10</v>
      </c>
      <c r="AU1677" s="10" t="s">
        <v>13</v>
      </c>
      <c r="AV1677" s="10"/>
      <c r="AW1677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'Eapunavirus'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77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7" s="60" t="str">
        <f t="shared" ca="1" si="173"/>
        <v>/*[filename]=*/ 'ICTV MSL Release 35 2019 Changes.2.col_mapped.SQLinsert.xlsx' ,/*[sort]=*/ '1668'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7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7" s="60" t="str">
        <f t="shared" si="175"/>
        <v>,/*[subclass]=*/NULL,/*[order]=*/ 'Caudovirales' ,/*[suborder]=*/NULL,/*[family]=*/ 'Autographiviridae' ,/*[subfamily]=*/ 'Studiervirinae' ,/*[genus]=*/ 'Eapunavirus' ,/*[subgenus]=*/NULL,/*[species]=*/NULL,/*[isType]=*/NULL,/*[exemplarAccessions]=*/NULL,/*[exemplarName]=*/NULL,/*[abbrev]=*/NULL,/*[exemplarIsolate]=*/NULL,/*[isComplete]=*/NULL,/*[molecule]=*/NULL</v>
      </c>
      <c r="BB1677" s="60" t="str">
        <f t="shared" si="176"/>
        <v xml:space="preserve">,/*[change]=*/ 'Create new' ,/*[rank]=*/ 'genus' </v>
      </c>
    </row>
    <row r="1678" spans="1:54" x14ac:dyDescent="0.2">
      <c r="A16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8" s="14">
        <v>1669</v>
      </c>
      <c r="D1678" s="16" t="s">
        <v>5219</v>
      </c>
      <c r="E1678" s="14" t="s">
        <v>5874</v>
      </c>
      <c r="F1678" s="16" t="s">
        <v>5546</v>
      </c>
      <c r="G1678" s="24"/>
      <c r="H1678" s="24"/>
      <c r="I1678" s="24"/>
      <c r="J1678" s="24"/>
      <c r="K1678" s="24"/>
      <c r="L1678" s="24"/>
      <c r="M1678" s="24"/>
      <c r="N1678" s="24"/>
      <c r="O1678" s="24"/>
      <c r="P1678" s="24"/>
      <c r="Q1678" s="24"/>
      <c r="R1678" s="24"/>
      <c r="S1678" s="24"/>
      <c r="T1678" s="24"/>
      <c r="U1678" s="24"/>
      <c r="V1678" s="24"/>
      <c r="X1678" s="6"/>
      <c r="Y1678" s="6"/>
      <c r="Z1678" s="6"/>
      <c r="AA1678" s="6"/>
      <c r="AB1678" s="6"/>
      <c r="AC1678" s="6"/>
      <c r="AD1678" s="6"/>
      <c r="AE1678" s="6"/>
      <c r="AF1678" s="6" t="s">
        <v>247</v>
      </c>
      <c r="AG1678" s="6"/>
      <c r="AH1678" s="6" t="s">
        <v>4010</v>
      </c>
      <c r="AI1678" s="6" t="s">
        <v>4349</v>
      </c>
      <c r="AJ1678" s="6" t="s">
        <v>4569</v>
      </c>
      <c r="AK1678" s="6"/>
      <c r="AL1678" s="6" t="s">
        <v>4570</v>
      </c>
      <c r="AM1678" s="5">
        <v>1</v>
      </c>
      <c r="AN1678" s="10" t="s">
        <v>4571</v>
      </c>
      <c r="AO1678" s="10" t="s">
        <v>4572</v>
      </c>
      <c r="AP1678" s="10"/>
      <c r="AQ1678" s="10"/>
      <c r="AR1678" s="10" t="s">
        <v>8</v>
      </c>
      <c r="AS1678" s="10" t="s">
        <v>22</v>
      </c>
      <c r="AT1678" s="10" t="s">
        <v>19</v>
      </c>
      <c r="AU1678" s="10" t="s">
        <v>11</v>
      </c>
      <c r="AV1678" s="10"/>
      <c r="AW1678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'Eapunavirus' ,/*[subgenus]=*/NULL,/*[species]=*/ 'Enterobacter virus Eap1' ,/*[isType]=*/ '1' ,/*[exemplarAccessions]=*/ 'KT321314' ,/*[exemplarName]=*/ 'Enterobacter phage phiEap-1'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78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8" s="60" t="str">
        <f t="shared" ca="1" si="173"/>
        <v>/*[filename]=*/ 'ICTV MSL Release 35 2019 Changes.2.col_mapped.SQLinsert.xlsx' ,/*[sort]=*/ '1669'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8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8" s="60" t="str">
        <f t="shared" si="175"/>
        <v xml:space="preserve">,/*[subclass]=*/NULL,/*[order]=*/ 'Caudovirales' ,/*[suborder]=*/NULL,/*[family]=*/ 'Autographiviridae' ,/*[subfamily]=*/ 'Studiervirinae' ,/*[genus]=*/ 'Eapunavirus' ,/*[subgenus]=*/NULL,/*[species]=*/ 'Enterobacter virus Eap1' ,/*[isType]=*/ '1' ,/*[exemplarAccessions]=*/ 'KT321314' ,/*[exemplarName]=*/ 'Enterobacter phage phiEap-1' ,/*[abbrev]=*/NULL,/*[exemplarIsolate]=*/NULL,/*[isComplete]=*/ 'CG' ,/*[molecule]=*/ 'dsDNA' </v>
      </c>
      <c r="BB1678" s="60" t="str">
        <f t="shared" si="176"/>
        <v xml:space="preserve">,/*[change]=*/ 'Create new; assign as type species' ,/*[rank]=*/ 'species' </v>
      </c>
    </row>
    <row r="1679" spans="1:54" x14ac:dyDescent="0.2">
      <c r="A16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9" s="14">
        <v>1670</v>
      </c>
      <c r="D1679" s="16" t="s">
        <v>5219</v>
      </c>
      <c r="E1679" s="14" t="s">
        <v>5874</v>
      </c>
      <c r="F1679" s="16" t="s">
        <v>5546</v>
      </c>
      <c r="G1679" s="24"/>
      <c r="H1679" s="24"/>
      <c r="I1679" s="24"/>
      <c r="J1679" s="24"/>
      <c r="K1679" s="24"/>
      <c r="L1679" s="24"/>
      <c r="M1679" s="24"/>
      <c r="N1679" s="24"/>
      <c r="O1679" s="24"/>
      <c r="P1679" s="24"/>
      <c r="Q1679" s="24"/>
      <c r="R1679" s="24"/>
      <c r="S1679" s="24"/>
      <c r="T1679" s="24"/>
      <c r="U1679" s="24"/>
      <c r="V1679" s="24"/>
      <c r="X1679" s="6"/>
      <c r="Y1679" s="6"/>
      <c r="Z1679" s="6"/>
      <c r="AA1679" s="6"/>
      <c r="AB1679" s="6"/>
      <c r="AC1679" s="6"/>
      <c r="AD1679" s="6"/>
      <c r="AE1679" s="6"/>
      <c r="AF1679" s="6" t="s">
        <v>247</v>
      </c>
      <c r="AG1679" s="6"/>
      <c r="AH1679" s="6" t="s">
        <v>4010</v>
      </c>
      <c r="AI1679" s="6" t="s">
        <v>4349</v>
      </c>
      <c r="AJ1679" s="6" t="s">
        <v>4573</v>
      </c>
      <c r="AK1679" s="6"/>
      <c r="AL1679" s="6"/>
      <c r="AM1679" s="6"/>
      <c r="AN1679" s="10"/>
      <c r="AO1679" s="10"/>
      <c r="AP1679" s="10"/>
      <c r="AQ1679" s="10"/>
      <c r="AR1679" s="10"/>
      <c r="AS1679" s="10"/>
      <c r="AT1679" s="10" t="s">
        <v>10</v>
      </c>
      <c r="AU1679" s="10" t="s">
        <v>13</v>
      </c>
      <c r="AV1679" s="10"/>
      <c r="AW1679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'Foetvirus'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79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9" s="60" t="str">
        <f t="shared" ca="1" si="173"/>
        <v>/*[filename]=*/ 'ICTV MSL Release 35 2019 Changes.2.col_mapped.SQLinsert.xlsx' ,/*[sort]=*/ '1670'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9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9" s="60" t="str">
        <f t="shared" si="175"/>
        <v>,/*[subclass]=*/NULL,/*[order]=*/ 'Caudovirales' ,/*[suborder]=*/NULL,/*[family]=*/ 'Autographiviridae' ,/*[subfamily]=*/ 'Studiervirinae' ,/*[genus]=*/ 'Foetvirus' ,/*[subgenus]=*/NULL,/*[species]=*/NULL,/*[isType]=*/NULL,/*[exemplarAccessions]=*/NULL,/*[exemplarName]=*/NULL,/*[abbrev]=*/NULL,/*[exemplarIsolate]=*/NULL,/*[isComplete]=*/NULL,/*[molecule]=*/NULL</v>
      </c>
      <c r="BB1679" s="60" t="str">
        <f t="shared" si="176"/>
        <v xml:space="preserve">,/*[change]=*/ 'Create new' ,/*[rank]=*/ 'genus' </v>
      </c>
    </row>
    <row r="1680" spans="1:54" x14ac:dyDescent="0.2">
      <c r="A16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0" s="14">
        <v>1671</v>
      </c>
      <c r="D1680" s="16" t="s">
        <v>5219</v>
      </c>
      <c r="E1680" s="14" t="s">
        <v>5874</v>
      </c>
      <c r="F1680" s="16" t="s">
        <v>5546</v>
      </c>
      <c r="G1680" s="24"/>
      <c r="H1680" s="24"/>
      <c r="I1680" s="24"/>
      <c r="J1680" s="24"/>
      <c r="K1680" s="24"/>
      <c r="L1680" s="24"/>
      <c r="M1680" s="24"/>
      <c r="N1680" s="24"/>
      <c r="O1680" s="24"/>
      <c r="P1680" s="24"/>
      <c r="Q1680" s="24"/>
      <c r="R1680" s="24"/>
      <c r="S1680" s="24"/>
      <c r="T1680" s="24"/>
      <c r="U1680" s="24"/>
      <c r="V1680" s="24"/>
      <c r="X1680" s="6"/>
      <c r="Y1680" s="6"/>
      <c r="Z1680" s="6"/>
      <c r="AA1680" s="6"/>
      <c r="AB1680" s="6"/>
      <c r="AC1680" s="6"/>
      <c r="AD1680" s="6"/>
      <c r="AE1680" s="6"/>
      <c r="AF1680" s="6" t="s">
        <v>247</v>
      </c>
      <c r="AG1680" s="6"/>
      <c r="AH1680" s="6" t="s">
        <v>4010</v>
      </c>
      <c r="AI1680" s="6" t="s">
        <v>4349</v>
      </c>
      <c r="AJ1680" s="6" t="s">
        <v>4573</v>
      </c>
      <c r="AK1680" s="6"/>
      <c r="AL1680" s="6" t="s">
        <v>4574</v>
      </c>
      <c r="AM1680" s="5">
        <v>1</v>
      </c>
      <c r="AN1680" s="10" t="s">
        <v>4575</v>
      </c>
      <c r="AO1680" s="10" t="s">
        <v>4576</v>
      </c>
      <c r="AP1680" s="10"/>
      <c r="AQ1680" s="10"/>
      <c r="AR1680" s="10" t="s">
        <v>8</v>
      </c>
      <c r="AS1680" s="10" t="s">
        <v>22</v>
      </c>
      <c r="AT1680" s="10" t="s">
        <v>19</v>
      </c>
      <c r="AU1680" s="10" t="s">
        <v>11</v>
      </c>
      <c r="AV1680" s="10"/>
      <c r="AW1680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'Foetvirus' ,/*[subgenus]=*/NULL,/*[species]=*/ 'Escherichia virus SRT7' ,/*[isType]=*/ '1' ,/*[exemplarAccessions]=*/ 'MH370477' ,/*[exemplarName]=*/ 'Escherichia phage SRT7'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80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0" s="60" t="str">
        <f t="shared" ca="1" si="173"/>
        <v>/*[filename]=*/ 'ICTV MSL Release 35 2019 Changes.2.col_mapped.SQLinsert.xlsx' ,/*[sort]=*/ '1671'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0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0" s="60" t="str">
        <f t="shared" si="175"/>
        <v xml:space="preserve">,/*[subclass]=*/NULL,/*[order]=*/ 'Caudovirales' ,/*[suborder]=*/NULL,/*[family]=*/ 'Autographiviridae' ,/*[subfamily]=*/ 'Studiervirinae' ,/*[genus]=*/ 'Foetvirus' ,/*[subgenus]=*/NULL,/*[species]=*/ 'Escherichia virus SRT7' ,/*[isType]=*/ '1' ,/*[exemplarAccessions]=*/ 'MH370477' ,/*[exemplarName]=*/ 'Escherichia phage SRT7' ,/*[abbrev]=*/NULL,/*[exemplarIsolate]=*/NULL,/*[isComplete]=*/ 'CG' ,/*[molecule]=*/ 'dsDNA' </v>
      </c>
      <c r="BB1680" s="60" t="str">
        <f t="shared" si="176"/>
        <v xml:space="preserve">,/*[change]=*/ 'Create new; assign as type species' ,/*[rank]=*/ 'species' </v>
      </c>
    </row>
    <row r="1681" spans="1:54" x14ac:dyDescent="0.2">
      <c r="A16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1" s="14">
        <v>1672</v>
      </c>
      <c r="D1681" s="16" t="s">
        <v>5219</v>
      </c>
      <c r="E1681" s="14" t="s">
        <v>5874</v>
      </c>
      <c r="F1681" s="16" t="s">
        <v>5546</v>
      </c>
      <c r="G1681" s="24"/>
      <c r="H1681" s="24"/>
      <c r="I1681" s="24"/>
      <c r="J1681" s="24"/>
      <c r="K1681" s="24"/>
      <c r="L1681" s="24"/>
      <c r="M1681" s="24"/>
      <c r="N1681" s="24"/>
      <c r="O1681" s="24"/>
      <c r="P1681" s="24"/>
      <c r="Q1681" s="24"/>
      <c r="R1681" s="24"/>
      <c r="S1681" s="24"/>
      <c r="T1681" s="24"/>
      <c r="U1681" s="24"/>
      <c r="V1681" s="24"/>
      <c r="X1681" s="6"/>
      <c r="Y1681" s="6"/>
      <c r="Z1681" s="6"/>
      <c r="AA1681" s="6"/>
      <c r="AB1681" s="6"/>
      <c r="AC1681" s="6"/>
      <c r="AD1681" s="6"/>
      <c r="AE1681" s="6"/>
      <c r="AF1681" s="6" t="s">
        <v>247</v>
      </c>
      <c r="AG1681" s="6"/>
      <c r="AH1681" s="6" t="s">
        <v>4010</v>
      </c>
      <c r="AI1681" s="6" t="s">
        <v>4349</v>
      </c>
      <c r="AJ1681" s="6" t="s">
        <v>4577</v>
      </c>
      <c r="AK1681" s="6"/>
      <c r="AL1681" s="6"/>
      <c r="AM1681" s="6"/>
      <c r="AN1681" s="10"/>
      <c r="AO1681" s="10"/>
      <c r="AP1681" s="10"/>
      <c r="AQ1681" s="10"/>
      <c r="AR1681" s="10"/>
      <c r="AS1681" s="10"/>
      <c r="AT1681" s="10" t="s">
        <v>10</v>
      </c>
      <c r="AU1681" s="10" t="s">
        <v>13</v>
      </c>
      <c r="AV1681" s="10"/>
      <c r="AW1681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'Apdecimavirus'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81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1" s="60" t="str">
        <f t="shared" ca="1" si="173"/>
        <v>/*[filename]=*/ 'ICTV MSL Release 35 2019 Changes.2.col_mapped.SQLinsert.xlsx' ,/*[sort]=*/ '1672'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1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1" s="60" t="str">
        <f t="shared" si="175"/>
        <v>,/*[subclass]=*/NULL,/*[order]=*/ 'Caudovirales' ,/*[suborder]=*/NULL,/*[family]=*/ 'Autographiviridae' ,/*[subfamily]=*/ 'Studiervirinae' ,/*[genus]=*/ 'Apdecimavirus' ,/*[subgenus]=*/NULL,/*[species]=*/NULL,/*[isType]=*/NULL,/*[exemplarAccessions]=*/NULL,/*[exemplarName]=*/NULL,/*[abbrev]=*/NULL,/*[exemplarIsolate]=*/NULL,/*[isComplete]=*/NULL,/*[molecule]=*/NULL</v>
      </c>
      <c r="BB1681" s="60" t="str">
        <f t="shared" si="176"/>
        <v xml:space="preserve">,/*[change]=*/ 'Create new' ,/*[rank]=*/ 'genus' </v>
      </c>
    </row>
    <row r="1682" spans="1:54" x14ac:dyDescent="0.2">
      <c r="A16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2" s="14">
        <v>1673</v>
      </c>
      <c r="D1682" s="16" t="s">
        <v>5219</v>
      </c>
      <c r="E1682" s="14" t="s">
        <v>5874</v>
      </c>
      <c r="F1682" s="16" t="s">
        <v>5546</v>
      </c>
      <c r="G1682" s="24"/>
      <c r="H1682" s="24"/>
      <c r="I1682" s="24"/>
      <c r="J1682" s="24"/>
      <c r="K1682" s="24"/>
      <c r="L1682" s="24"/>
      <c r="M1682" s="24"/>
      <c r="N1682" s="24"/>
      <c r="O1682" s="24"/>
      <c r="P1682" s="24"/>
      <c r="Q1682" s="24"/>
      <c r="R1682" s="24"/>
      <c r="S1682" s="24"/>
      <c r="T1682" s="24"/>
      <c r="U1682" s="24"/>
      <c r="V1682" s="24"/>
      <c r="X1682" s="6"/>
      <c r="Y1682" s="6"/>
      <c r="Z1682" s="6"/>
      <c r="AA1682" s="6"/>
      <c r="AB1682" s="6"/>
      <c r="AC1682" s="6"/>
      <c r="AD1682" s="6"/>
      <c r="AE1682" s="6"/>
      <c r="AF1682" s="6" t="s">
        <v>247</v>
      </c>
      <c r="AG1682" s="6"/>
      <c r="AH1682" s="6" t="s">
        <v>4010</v>
      </c>
      <c r="AI1682" s="6" t="s">
        <v>4349</v>
      </c>
      <c r="AJ1682" s="6" t="s">
        <v>4577</v>
      </c>
      <c r="AK1682" s="6"/>
      <c r="AL1682" s="6" t="s">
        <v>4578</v>
      </c>
      <c r="AM1682" s="5">
        <v>1</v>
      </c>
      <c r="AN1682" s="10" t="s">
        <v>4579</v>
      </c>
      <c r="AO1682" s="10" t="s">
        <v>4580</v>
      </c>
      <c r="AP1682" s="10"/>
      <c r="AQ1682" s="10"/>
      <c r="AR1682" s="10" t="s">
        <v>8</v>
      </c>
      <c r="AS1682" s="10" t="s">
        <v>22</v>
      </c>
      <c r="AT1682" s="10" t="s">
        <v>19</v>
      </c>
      <c r="AU1682" s="10" t="s">
        <v>11</v>
      </c>
      <c r="AV1682" s="10"/>
      <c r="AW1682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'Apdecimavirus' ,/*[subgenus]=*/NULL,/*[species]=*/ 'Yersinia virus AP10' ,/*[isType]=*/ '1' ,/*[exemplarAccessions]=*/ 'KT852574' ,/*[exemplarName]=*/ 'Yersinia phage vB_YenP_AP10'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82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2" s="60" t="str">
        <f t="shared" ca="1" si="173"/>
        <v>/*[filename]=*/ 'ICTV MSL Release 35 2019 Changes.2.col_mapped.SQLinsert.xlsx' ,/*[sort]=*/ '1673'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2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2" s="60" t="str">
        <f t="shared" si="175"/>
        <v xml:space="preserve">,/*[subclass]=*/NULL,/*[order]=*/ 'Caudovirales' ,/*[suborder]=*/NULL,/*[family]=*/ 'Autographiviridae' ,/*[subfamily]=*/ 'Studiervirinae' ,/*[genus]=*/ 'Apdecimavirus' ,/*[subgenus]=*/NULL,/*[species]=*/ 'Yersinia virus AP10' ,/*[isType]=*/ '1' ,/*[exemplarAccessions]=*/ 'KT852574' ,/*[exemplarName]=*/ 'Yersinia phage vB_YenP_AP10' ,/*[abbrev]=*/NULL,/*[exemplarIsolate]=*/NULL,/*[isComplete]=*/ 'CG' ,/*[molecule]=*/ 'dsDNA' </v>
      </c>
      <c r="BB1682" s="60" t="str">
        <f t="shared" si="176"/>
        <v xml:space="preserve">,/*[change]=*/ 'Create new; assign as type species' ,/*[rank]=*/ 'species' </v>
      </c>
    </row>
    <row r="1683" spans="1:54" x14ac:dyDescent="0.2">
      <c r="A16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3" s="14">
        <v>1674</v>
      </c>
      <c r="D1683" s="16" t="s">
        <v>5219</v>
      </c>
      <c r="E1683" s="14" t="s">
        <v>5874</v>
      </c>
      <c r="F1683" s="16" t="s">
        <v>5546</v>
      </c>
      <c r="G1683" s="24"/>
      <c r="H1683" s="24"/>
      <c r="I1683" s="24"/>
      <c r="J1683" s="24"/>
      <c r="K1683" s="24"/>
      <c r="L1683" s="24"/>
      <c r="M1683" s="24"/>
      <c r="N1683" s="24"/>
      <c r="O1683" s="24" t="s">
        <v>247</v>
      </c>
      <c r="P1683" s="24"/>
      <c r="Q1683" s="24" t="s">
        <v>2597</v>
      </c>
      <c r="R1683" s="24" t="s">
        <v>4113</v>
      </c>
      <c r="S1683" s="24" t="s">
        <v>4581</v>
      </c>
      <c r="T1683" s="24"/>
      <c r="U1683" s="24"/>
      <c r="V1683" s="24"/>
      <c r="X1683" s="6"/>
      <c r="Y1683" s="6"/>
      <c r="Z1683" s="6"/>
      <c r="AA1683" s="6"/>
      <c r="AB1683" s="6"/>
      <c r="AC1683" s="6"/>
      <c r="AD1683" s="6"/>
      <c r="AE1683" s="6"/>
      <c r="AF1683" s="6" t="s">
        <v>247</v>
      </c>
      <c r="AG1683" s="6"/>
      <c r="AH1683" s="6" t="s">
        <v>4010</v>
      </c>
      <c r="AI1683" s="6" t="s">
        <v>4349</v>
      </c>
      <c r="AJ1683" s="6" t="s">
        <v>4581</v>
      </c>
      <c r="AK1683" s="6"/>
      <c r="AL1683" s="6"/>
      <c r="AM1683" s="6"/>
      <c r="AN1683" s="10"/>
      <c r="AO1683" s="10"/>
      <c r="AP1683" s="10"/>
      <c r="AQ1683" s="10"/>
      <c r="AR1683" s="10"/>
      <c r="AS1683" s="10"/>
      <c r="AT1683" s="10" t="s">
        <v>32</v>
      </c>
      <c r="AU1683" s="10" t="s">
        <v>13</v>
      </c>
      <c r="AV1683" s="10"/>
      <c r="AW1683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'Przondovirus'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683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3" s="60" t="str">
        <f t="shared" ca="1" si="173"/>
        <v xml:space="preserve">/*[filename]=*/ 'ICTV MSL Release 35 2019 Changes.2.col_mapped.SQLinsert.xlsx' ,/*[sort]=*/ '1674'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683" s="60" t="str">
        <f t="shared" si="174"/>
        <v>,/*[srcSubOrder]=*/NULL,/*[srcFamily]=*/ 'Podoviridae' ,/*[srcSubFamily]=*/ 'Autographivirinae' ,/*[srcGenus]=*/ 'Przondovirus' ,/*[srcSubgenus]=*/NULL,/*[srcSpecies]=*/NULL,/*[srcIstype]=*/NULL,/*[empty1]=*/NULL,/*[realm]=*/NULL,/*[subrealm]=*/NULL,/*[kingdom]=*/NULL,/*[subkingdom]=*/NULL,/*[phylum]=*/NULL,/*[Subphylum]=*/NULL,/*[class]=*/NULL</v>
      </c>
      <c r="BA1683" s="60" t="str">
        <f t="shared" si="175"/>
        <v>,/*[subclass]=*/NULL,/*[order]=*/ 'Caudovirales' ,/*[suborder]=*/NULL,/*[family]=*/ 'Autographiviridae' ,/*[subfamily]=*/ 'Studiervirinae' ,/*[genus]=*/ 'Przondovirus' ,/*[subgenus]=*/NULL,/*[species]=*/NULL,/*[isType]=*/NULL,/*[exemplarAccessions]=*/NULL,/*[exemplarName]=*/NULL,/*[abbrev]=*/NULL,/*[exemplarIsolate]=*/NULL,/*[isComplete]=*/NULL,/*[molecule]=*/NULL</v>
      </c>
      <c r="BB1683" s="60" t="str">
        <f t="shared" si="176"/>
        <v xml:space="preserve">,/*[change]=*/ 'Move' ,/*[rank]=*/ 'genus' </v>
      </c>
    </row>
    <row r="1684" spans="1:54" x14ac:dyDescent="0.2">
      <c r="A16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4" s="14">
        <v>1675</v>
      </c>
      <c r="D1684" s="16" t="s">
        <v>5219</v>
      </c>
      <c r="E1684" s="14" t="s">
        <v>5874</v>
      </c>
      <c r="F1684" s="16" t="s">
        <v>5546</v>
      </c>
      <c r="G1684" s="24"/>
      <c r="H1684" s="24"/>
      <c r="I1684" s="24"/>
      <c r="J1684" s="24"/>
      <c r="K1684" s="24"/>
      <c r="L1684" s="24"/>
      <c r="M1684" s="24"/>
      <c r="N1684" s="24"/>
      <c r="O1684" s="24"/>
      <c r="P1684" s="24"/>
      <c r="Q1684" s="24"/>
      <c r="R1684" s="24"/>
      <c r="S1684" s="24"/>
      <c r="T1684" s="24"/>
      <c r="U1684" s="24"/>
      <c r="V1684" s="24"/>
      <c r="X1684" s="6"/>
      <c r="Y1684" s="6"/>
      <c r="Z1684" s="6"/>
      <c r="AA1684" s="6"/>
      <c r="AB1684" s="6"/>
      <c r="AC1684" s="6"/>
      <c r="AD1684" s="6"/>
      <c r="AE1684" s="6"/>
      <c r="AF1684" s="6" t="s">
        <v>247</v>
      </c>
      <c r="AG1684" s="6"/>
      <c r="AH1684" s="6" t="s">
        <v>4010</v>
      </c>
      <c r="AI1684" s="6" t="s">
        <v>4349</v>
      </c>
      <c r="AJ1684" s="6" t="s">
        <v>4581</v>
      </c>
      <c r="AK1684" s="6"/>
      <c r="AL1684" s="6" t="s">
        <v>4582</v>
      </c>
      <c r="AM1684" s="5">
        <v>0</v>
      </c>
      <c r="AN1684" s="10" t="s">
        <v>4583</v>
      </c>
      <c r="AO1684" s="10" t="s">
        <v>4584</v>
      </c>
      <c r="AP1684" s="10"/>
      <c r="AQ1684" s="10"/>
      <c r="AR1684" s="10" t="s">
        <v>8</v>
      </c>
      <c r="AS1684" s="10" t="s">
        <v>22</v>
      </c>
      <c r="AT1684" s="10" t="s">
        <v>10</v>
      </c>
      <c r="AU1684" s="10" t="s">
        <v>11</v>
      </c>
      <c r="AV1684" s="10"/>
      <c r="AW1684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IME205' ,/*[isType]=*/ '0' ,/*[exemplarAccessions]=*/ 'KU183006' ,/*[exemplarName]=*/ 'Klebsiella phage vB_KpnP_IME205'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4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4" s="60" t="str">
        <f t="shared" ca="1" si="173"/>
        <v>/*[filename]=*/ 'ICTV MSL Release 35 2019 Changes.2.col_mapped.SQLinsert.xlsx' ,/*[sort]=*/ '1675'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4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4" s="60" t="str">
        <f t="shared" si="175"/>
        <v xml:space="preserve">,/*[subclass]=*/NULL,/*[order]=*/ 'Caudovirales' ,/*[suborder]=*/NULL,/*[family]=*/ 'Autographiviridae' ,/*[subfamily]=*/ 'Studiervirinae' ,/*[genus]=*/ 'Przondovirus' ,/*[subgenus]=*/NULL,/*[species]=*/ 'Klebsiella virus IME205' ,/*[isType]=*/ '0' ,/*[exemplarAccessions]=*/ 'KU183006' ,/*[exemplarName]=*/ 'Klebsiella phage vB_KpnP_IME205' ,/*[abbrev]=*/NULL,/*[exemplarIsolate]=*/NULL,/*[isComplete]=*/ 'CG' ,/*[molecule]=*/ 'dsDNA' </v>
      </c>
      <c r="BB1684" s="60" t="str">
        <f t="shared" si="176"/>
        <v xml:space="preserve">,/*[change]=*/ 'Create new' ,/*[rank]=*/ 'species' </v>
      </c>
    </row>
    <row r="1685" spans="1:54" x14ac:dyDescent="0.2">
      <c r="A16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5" s="14">
        <v>1676</v>
      </c>
      <c r="D1685" s="16" t="s">
        <v>5219</v>
      </c>
      <c r="E1685" s="14" t="s">
        <v>5874</v>
      </c>
      <c r="F1685" s="16" t="s">
        <v>5546</v>
      </c>
      <c r="G1685" s="24"/>
      <c r="H1685" s="24"/>
      <c r="I1685" s="24"/>
      <c r="J1685" s="24"/>
      <c r="K1685" s="24"/>
      <c r="L1685" s="24"/>
      <c r="M1685" s="24"/>
      <c r="N1685" s="24"/>
      <c r="O1685" s="24"/>
      <c r="P1685" s="24"/>
      <c r="Q1685" s="24"/>
      <c r="R1685" s="24"/>
      <c r="S1685" s="24"/>
      <c r="T1685" s="24"/>
      <c r="U1685" s="24"/>
      <c r="V1685" s="24"/>
      <c r="X1685" s="6"/>
      <c r="Y1685" s="6"/>
      <c r="Z1685" s="6"/>
      <c r="AA1685" s="6"/>
      <c r="AB1685" s="6"/>
      <c r="AC1685" s="6"/>
      <c r="AD1685" s="6"/>
      <c r="AE1685" s="6"/>
      <c r="AF1685" s="6" t="s">
        <v>247</v>
      </c>
      <c r="AG1685" s="6"/>
      <c r="AH1685" s="6" t="s">
        <v>4010</v>
      </c>
      <c r="AI1685" s="6" t="s">
        <v>4349</v>
      </c>
      <c r="AJ1685" s="6" t="s">
        <v>4581</v>
      </c>
      <c r="AK1685" s="6"/>
      <c r="AL1685" s="6" t="s">
        <v>4585</v>
      </c>
      <c r="AM1685" s="5">
        <v>0</v>
      </c>
      <c r="AN1685" s="10" t="s">
        <v>4586</v>
      </c>
      <c r="AO1685" s="10" t="s">
        <v>4587</v>
      </c>
      <c r="AP1685" s="10"/>
      <c r="AQ1685" s="10"/>
      <c r="AR1685" s="10" t="s">
        <v>8</v>
      </c>
      <c r="AS1685" s="10" t="s">
        <v>22</v>
      </c>
      <c r="AT1685" s="10" t="s">
        <v>10</v>
      </c>
      <c r="AU1685" s="10" t="s">
        <v>11</v>
      </c>
      <c r="AV1685" s="10"/>
      <c r="AW1685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KpV763' ,/*[isType]=*/ '0' ,/*[exemplarAccessions]=*/ 'KX591654' ,/*[exemplarName]=*/ 'Klebsiella phage vB_KpnP_KpV763'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5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5" s="60" t="str">
        <f t="shared" ca="1" si="173"/>
        <v>/*[filename]=*/ 'ICTV MSL Release 35 2019 Changes.2.col_mapped.SQLinsert.xlsx' ,/*[sort]=*/ '1676'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5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5" s="60" t="str">
        <f t="shared" si="175"/>
        <v xml:space="preserve">,/*[subclass]=*/NULL,/*[order]=*/ 'Caudovirales' ,/*[suborder]=*/NULL,/*[family]=*/ 'Autographiviridae' ,/*[subfamily]=*/ 'Studiervirinae' ,/*[genus]=*/ 'Przondovirus' ,/*[subgenus]=*/NULL,/*[species]=*/ 'Klebsiella virus KpV763' ,/*[isType]=*/ '0' ,/*[exemplarAccessions]=*/ 'KX591654' ,/*[exemplarName]=*/ 'Klebsiella phage vB_KpnP_KpV763' ,/*[abbrev]=*/NULL,/*[exemplarIsolate]=*/NULL,/*[isComplete]=*/ 'CG' ,/*[molecule]=*/ 'dsDNA' </v>
      </c>
      <c r="BB1685" s="60" t="str">
        <f t="shared" si="176"/>
        <v xml:space="preserve">,/*[change]=*/ 'Create new' ,/*[rank]=*/ 'species' </v>
      </c>
    </row>
    <row r="1686" spans="1:54" x14ac:dyDescent="0.2">
      <c r="A16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6" s="14">
        <v>1677</v>
      </c>
      <c r="D1686" s="16" t="s">
        <v>5219</v>
      </c>
      <c r="E1686" s="14" t="s">
        <v>5874</v>
      </c>
      <c r="F1686" s="16" t="s">
        <v>5546</v>
      </c>
      <c r="G1686" s="24"/>
      <c r="H1686" s="24"/>
      <c r="I1686" s="24"/>
      <c r="J1686" s="24"/>
      <c r="K1686" s="24"/>
      <c r="L1686" s="24"/>
      <c r="M1686" s="24"/>
      <c r="N1686" s="24"/>
      <c r="O1686" s="24"/>
      <c r="P1686" s="24"/>
      <c r="Q1686" s="24"/>
      <c r="R1686" s="24"/>
      <c r="S1686" s="24"/>
      <c r="T1686" s="24"/>
      <c r="U1686" s="24"/>
      <c r="V1686" s="24"/>
      <c r="X1686" s="6"/>
      <c r="Y1686" s="6"/>
      <c r="Z1686" s="6"/>
      <c r="AA1686" s="6"/>
      <c r="AB1686" s="6"/>
      <c r="AC1686" s="6"/>
      <c r="AD1686" s="6"/>
      <c r="AE1686" s="6"/>
      <c r="AF1686" s="6" t="s">
        <v>247</v>
      </c>
      <c r="AG1686" s="6"/>
      <c r="AH1686" s="6" t="s">
        <v>4010</v>
      </c>
      <c r="AI1686" s="6" t="s">
        <v>4349</v>
      </c>
      <c r="AJ1686" s="6" t="s">
        <v>4581</v>
      </c>
      <c r="AK1686" s="6"/>
      <c r="AL1686" s="6" t="s">
        <v>4588</v>
      </c>
      <c r="AM1686" s="5">
        <v>0</v>
      </c>
      <c r="AN1686" s="10" t="s">
        <v>4589</v>
      </c>
      <c r="AO1686" s="10" t="s">
        <v>4590</v>
      </c>
      <c r="AP1686" s="10"/>
      <c r="AQ1686" s="10"/>
      <c r="AR1686" s="10" t="s">
        <v>8</v>
      </c>
      <c r="AS1686" s="10" t="s">
        <v>22</v>
      </c>
      <c r="AT1686" s="10" t="s">
        <v>10</v>
      </c>
      <c r="AU1686" s="10" t="s">
        <v>11</v>
      </c>
      <c r="AV1686" s="10"/>
      <c r="AW1686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KpV767' ,/*[isType]=*/ '0' ,/*[exemplarAccessions]=*/ 'KX712070' ,/*[exemplarName]=*/ 'Klebsiella phage vB_KpnP_KpV767'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6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6" s="60" t="str">
        <f t="shared" ca="1" si="173"/>
        <v>/*[filename]=*/ 'ICTV MSL Release 35 2019 Changes.2.col_mapped.SQLinsert.xlsx' ,/*[sort]=*/ '1677'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6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6" s="60" t="str">
        <f t="shared" si="175"/>
        <v xml:space="preserve">,/*[subclass]=*/NULL,/*[order]=*/ 'Caudovirales' ,/*[suborder]=*/NULL,/*[family]=*/ 'Autographiviridae' ,/*[subfamily]=*/ 'Studiervirinae' ,/*[genus]=*/ 'Przondovirus' ,/*[subgenus]=*/NULL,/*[species]=*/ 'Klebsiella virus KpV767' ,/*[isType]=*/ '0' ,/*[exemplarAccessions]=*/ 'KX712070' ,/*[exemplarName]=*/ 'Klebsiella phage vB_KpnP_KpV767' ,/*[abbrev]=*/NULL,/*[exemplarIsolate]=*/NULL,/*[isComplete]=*/ 'CG' ,/*[molecule]=*/ 'dsDNA' </v>
      </c>
      <c r="BB1686" s="60" t="str">
        <f t="shared" si="176"/>
        <v xml:space="preserve">,/*[change]=*/ 'Create new' ,/*[rank]=*/ 'species' </v>
      </c>
    </row>
    <row r="1687" spans="1:54" x14ac:dyDescent="0.2">
      <c r="A16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7" s="14">
        <v>1678</v>
      </c>
      <c r="D1687" s="16" t="s">
        <v>5219</v>
      </c>
      <c r="E1687" s="14" t="s">
        <v>5874</v>
      </c>
      <c r="F1687" s="16" t="s">
        <v>5546</v>
      </c>
      <c r="G1687" s="24"/>
      <c r="H1687" s="24"/>
      <c r="I1687" s="24"/>
      <c r="J1687" s="24"/>
      <c r="K1687" s="24"/>
      <c r="L1687" s="24"/>
      <c r="M1687" s="24"/>
      <c r="N1687" s="24"/>
      <c r="O1687" s="24"/>
      <c r="P1687" s="24"/>
      <c r="Q1687" s="24"/>
      <c r="R1687" s="24"/>
      <c r="S1687" s="24"/>
      <c r="T1687" s="24"/>
      <c r="U1687" s="24"/>
      <c r="V1687" s="24"/>
      <c r="X1687" s="6"/>
      <c r="Y1687" s="6"/>
      <c r="Z1687" s="6"/>
      <c r="AA1687" s="6"/>
      <c r="AB1687" s="6"/>
      <c r="AC1687" s="6"/>
      <c r="AD1687" s="6"/>
      <c r="AE1687" s="6"/>
      <c r="AF1687" s="6" t="s">
        <v>247</v>
      </c>
      <c r="AG1687" s="6"/>
      <c r="AH1687" s="6" t="s">
        <v>4010</v>
      </c>
      <c r="AI1687" s="6" t="s">
        <v>4349</v>
      </c>
      <c r="AJ1687" s="6" t="s">
        <v>4581</v>
      </c>
      <c r="AK1687" s="6"/>
      <c r="AL1687" s="6" t="s">
        <v>4591</v>
      </c>
      <c r="AM1687" s="5">
        <v>0</v>
      </c>
      <c r="AN1687" s="10" t="s">
        <v>4592</v>
      </c>
      <c r="AO1687" s="10" t="s">
        <v>4593</v>
      </c>
      <c r="AP1687" s="10"/>
      <c r="AQ1687" s="10"/>
      <c r="AR1687" s="10" t="s">
        <v>8</v>
      </c>
      <c r="AS1687" s="10" t="s">
        <v>22</v>
      </c>
      <c r="AT1687" s="10" t="s">
        <v>10</v>
      </c>
      <c r="AU1687" s="10" t="s">
        <v>11</v>
      </c>
      <c r="AV1687" s="10"/>
      <c r="AW1687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KpV766' ,/*[isType]=*/ '0' ,/*[exemplarAccessions]=*/ 'KX712071' ,/*[exemplarName]=*/ 'Klebsiella phage vB_KpnP_KpV766'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7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7" s="60" t="str">
        <f t="shared" ca="1" si="173"/>
        <v>/*[filename]=*/ 'ICTV MSL Release 35 2019 Changes.2.col_mapped.SQLinsert.xlsx' ,/*[sort]=*/ '1678'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7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7" s="60" t="str">
        <f t="shared" si="175"/>
        <v xml:space="preserve">,/*[subclass]=*/NULL,/*[order]=*/ 'Caudovirales' ,/*[suborder]=*/NULL,/*[family]=*/ 'Autographiviridae' ,/*[subfamily]=*/ 'Studiervirinae' ,/*[genus]=*/ 'Przondovirus' ,/*[subgenus]=*/NULL,/*[species]=*/ 'Klebsiella virus KpV766' ,/*[isType]=*/ '0' ,/*[exemplarAccessions]=*/ 'KX712071' ,/*[exemplarName]=*/ 'Klebsiella phage vB_KpnP_KpV766' ,/*[abbrev]=*/NULL,/*[exemplarIsolate]=*/NULL,/*[isComplete]=*/ 'CG' ,/*[molecule]=*/ 'dsDNA' </v>
      </c>
      <c r="BB1687" s="60" t="str">
        <f t="shared" si="176"/>
        <v xml:space="preserve">,/*[change]=*/ 'Create new' ,/*[rank]=*/ 'species' </v>
      </c>
    </row>
    <row r="1688" spans="1:54" x14ac:dyDescent="0.2">
      <c r="A16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8" s="14">
        <v>1679</v>
      </c>
      <c r="D1688" s="16" t="s">
        <v>5219</v>
      </c>
      <c r="E1688" s="14" t="s">
        <v>5874</v>
      </c>
      <c r="F1688" s="16" t="s">
        <v>5546</v>
      </c>
      <c r="G1688" s="24"/>
      <c r="H1688" s="24"/>
      <c r="I1688" s="24"/>
      <c r="J1688" s="24"/>
      <c r="K1688" s="24"/>
      <c r="L1688" s="24"/>
      <c r="M1688" s="24"/>
      <c r="N1688" s="24"/>
      <c r="O1688" s="24"/>
      <c r="P1688" s="24"/>
      <c r="Q1688" s="24"/>
      <c r="R1688" s="24"/>
      <c r="S1688" s="24"/>
      <c r="T1688" s="24"/>
      <c r="U1688" s="24"/>
      <c r="V1688" s="24"/>
      <c r="X1688" s="6"/>
      <c r="Y1688" s="6"/>
      <c r="Z1688" s="6"/>
      <c r="AA1688" s="6"/>
      <c r="AB1688" s="6"/>
      <c r="AC1688" s="6"/>
      <c r="AD1688" s="6"/>
      <c r="AE1688" s="6"/>
      <c r="AF1688" s="6" t="s">
        <v>247</v>
      </c>
      <c r="AG1688" s="6"/>
      <c r="AH1688" s="6" t="s">
        <v>4010</v>
      </c>
      <c r="AI1688" s="6" t="s">
        <v>4349</v>
      </c>
      <c r="AJ1688" s="6" t="s">
        <v>4581</v>
      </c>
      <c r="AK1688" s="6"/>
      <c r="AL1688" s="6" t="s">
        <v>4594</v>
      </c>
      <c r="AM1688" s="5">
        <v>0</v>
      </c>
      <c r="AN1688" s="10" t="s">
        <v>4595</v>
      </c>
      <c r="AO1688" s="10" t="s">
        <v>4596</v>
      </c>
      <c r="AP1688" s="10"/>
      <c r="AQ1688" s="10"/>
      <c r="AR1688" s="10" t="s">
        <v>8</v>
      </c>
      <c r="AS1688" s="10" t="s">
        <v>22</v>
      </c>
      <c r="AT1688" s="10" t="s">
        <v>10</v>
      </c>
      <c r="AU1688" s="10" t="s">
        <v>11</v>
      </c>
      <c r="AV1688" s="10"/>
      <c r="AW1688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K5-2' ,/*[isType]=*/ '0' ,/*[exemplarAccessions]=*/ 'KY389315' ,/*[exemplarName]=*/ 'Klebsiella phage K5-2'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8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8" s="60" t="str">
        <f t="shared" ca="1" si="173"/>
        <v>/*[filename]=*/ 'ICTV MSL Release 35 2019 Changes.2.col_mapped.SQLinsert.xlsx' ,/*[sort]=*/ '1679'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8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8" s="60" t="str">
        <f t="shared" si="175"/>
        <v xml:space="preserve">,/*[subclass]=*/NULL,/*[order]=*/ 'Caudovirales' ,/*[suborder]=*/NULL,/*[family]=*/ 'Autographiviridae' ,/*[subfamily]=*/ 'Studiervirinae' ,/*[genus]=*/ 'Przondovirus' ,/*[subgenus]=*/NULL,/*[species]=*/ 'Klebsiella virus K5-2' ,/*[isType]=*/ '0' ,/*[exemplarAccessions]=*/ 'KY389315' ,/*[exemplarName]=*/ 'Klebsiella phage K5-2' ,/*[abbrev]=*/NULL,/*[exemplarIsolate]=*/NULL,/*[isComplete]=*/ 'CG' ,/*[molecule]=*/ 'dsDNA' </v>
      </c>
      <c r="BB1688" s="60" t="str">
        <f t="shared" si="176"/>
        <v xml:space="preserve">,/*[change]=*/ 'Create new' ,/*[rank]=*/ 'species' </v>
      </c>
    </row>
    <row r="1689" spans="1:54" x14ac:dyDescent="0.2">
      <c r="A16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9" s="14">
        <v>1680</v>
      </c>
      <c r="D1689" s="16" t="s">
        <v>5219</v>
      </c>
      <c r="E1689" s="14" t="s">
        <v>5874</v>
      </c>
      <c r="F1689" s="16" t="s">
        <v>5546</v>
      </c>
      <c r="G1689" s="24"/>
      <c r="H1689" s="24"/>
      <c r="I1689" s="24"/>
      <c r="J1689" s="24"/>
      <c r="K1689" s="24"/>
      <c r="L1689" s="24"/>
      <c r="M1689" s="24"/>
      <c r="N1689" s="24"/>
      <c r="O1689" s="24"/>
      <c r="P1689" s="24"/>
      <c r="Q1689" s="24"/>
      <c r="R1689" s="24"/>
      <c r="S1689" s="24"/>
      <c r="T1689" s="24"/>
      <c r="U1689" s="24"/>
      <c r="V1689" s="24"/>
      <c r="X1689" s="6"/>
      <c r="Y1689" s="6"/>
      <c r="Z1689" s="6"/>
      <c r="AA1689" s="6"/>
      <c r="AB1689" s="6"/>
      <c r="AC1689" s="6"/>
      <c r="AD1689" s="6"/>
      <c r="AE1689" s="6"/>
      <c r="AF1689" s="6" t="s">
        <v>247</v>
      </c>
      <c r="AG1689" s="6"/>
      <c r="AH1689" s="6" t="s">
        <v>4010</v>
      </c>
      <c r="AI1689" s="6" t="s">
        <v>4349</v>
      </c>
      <c r="AJ1689" s="6" t="s">
        <v>4581</v>
      </c>
      <c r="AK1689" s="6"/>
      <c r="AL1689" s="6" t="s">
        <v>4597</v>
      </c>
      <c r="AM1689" s="5">
        <v>0</v>
      </c>
      <c r="AN1689" s="10" t="s">
        <v>4598</v>
      </c>
      <c r="AO1689" s="10" t="s">
        <v>4599</v>
      </c>
      <c r="AP1689" s="10"/>
      <c r="AQ1689" s="10"/>
      <c r="AR1689" s="10" t="s">
        <v>8</v>
      </c>
      <c r="AS1689" s="10" t="s">
        <v>22</v>
      </c>
      <c r="AT1689" s="10" t="s">
        <v>10</v>
      </c>
      <c r="AU1689" s="10" t="s">
        <v>11</v>
      </c>
      <c r="AV1689" s="10"/>
      <c r="AW1689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K5-4' ,/*[isType]=*/ '0' ,/*[exemplarAccessions]=*/ 'KY389316' ,/*[exemplarName]=*/ 'Klebsiella phage K5-4'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9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9" s="60" t="str">
        <f t="shared" ca="1" si="173"/>
        <v>/*[filename]=*/ 'ICTV MSL Release 35 2019 Changes.2.col_mapped.SQLinsert.xlsx' ,/*[sort]=*/ '1680'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9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9" s="60" t="str">
        <f t="shared" si="175"/>
        <v xml:space="preserve">,/*[subclass]=*/NULL,/*[order]=*/ 'Caudovirales' ,/*[suborder]=*/NULL,/*[family]=*/ 'Autographiviridae' ,/*[subfamily]=*/ 'Studiervirinae' ,/*[genus]=*/ 'Przondovirus' ,/*[subgenus]=*/NULL,/*[species]=*/ 'Klebsiella virus K5-4' ,/*[isType]=*/ '0' ,/*[exemplarAccessions]=*/ 'KY389316' ,/*[exemplarName]=*/ 'Klebsiella phage K5-4' ,/*[abbrev]=*/NULL,/*[exemplarIsolate]=*/NULL,/*[isComplete]=*/ 'CG' ,/*[molecule]=*/ 'dsDNA' </v>
      </c>
      <c r="BB1689" s="60" t="str">
        <f t="shared" si="176"/>
        <v xml:space="preserve">,/*[change]=*/ 'Create new' ,/*[rank]=*/ 'species' </v>
      </c>
    </row>
    <row r="1690" spans="1:54" x14ac:dyDescent="0.2">
      <c r="A16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0" s="14">
        <v>1681</v>
      </c>
      <c r="D1690" s="16" t="s">
        <v>5219</v>
      </c>
      <c r="E1690" s="14" t="s">
        <v>5874</v>
      </c>
      <c r="F1690" s="16" t="s">
        <v>5546</v>
      </c>
      <c r="G1690" s="24"/>
      <c r="H1690" s="24"/>
      <c r="I1690" s="24"/>
      <c r="J1690" s="24"/>
      <c r="K1690" s="24"/>
      <c r="L1690" s="24"/>
      <c r="M1690" s="24"/>
      <c r="N1690" s="24"/>
      <c r="O1690" s="24"/>
      <c r="P1690" s="24"/>
      <c r="Q1690" s="24"/>
      <c r="R1690" s="24"/>
      <c r="S1690" s="24"/>
      <c r="T1690" s="24"/>
      <c r="U1690" s="24"/>
      <c r="V1690" s="24"/>
      <c r="X1690" s="6"/>
      <c r="Y1690" s="6"/>
      <c r="Z1690" s="6"/>
      <c r="AA1690" s="6"/>
      <c r="AB1690" s="6"/>
      <c r="AC1690" s="6"/>
      <c r="AD1690" s="6"/>
      <c r="AE1690" s="6"/>
      <c r="AF1690" s="6" t="s">
        <v>247</v>
      </c>
      <c r="AG1690" s="6"/>
      <c r="AH1690" s="6" t="s">
        <v>4010</v>
      </c>
      <c r="AI1690" s="6" t="s">
        <v>4349</v>
      </c>
      <c r="AJ1690" s="6" t="s">
        <v>4581</v>
      </c>
      <c r="AK1690" s="6"/>
      <c r="AL1690" s="6" t="s">
        <v>4600</v>
      </c>
      <c r="AM1690" s="5">
        <v>0</v>
      </c>
      <c r="AN1690" s="10" t="s">
        <v>4601</v>
      </c>
      <c r="AO1690" s="10" t="s">
        <v>4602</v>
      </c>
      <c r="AP1690" s="10"/>
      <c r="AQ1690" s="10"/>
      <c r="AR1690" s="10" t="s">
        <v>8</v>
      </c>
      <c r="AS1690" s="10" t="s">
        <v>22</v>
      </c>
      <c r="AT1690" s="10" t="s">
        <v>10</v>
      </c>
      <c r="AU1690" s="10" t="s">
        <v>11</v>
      </c>
      <c r="AV1690" s="10"/>
      <c r="AW1690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PRA33' ,/*[isType]=*/ '0' ,/*[exemplarAccessions]=*/ 'KY652723' ,/*[exemplarName]=*/ 'Klebsiella phage vB_KpnP_PRA33'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0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0" s="60" t="str">
        <f t="shared" ca="1" si="173"/>
        <v>/*[filename]=*/ 'ICTV MSL Release 35 2019 Changes.2.col_mapped.SQLinsert.xlsx' ,/*[sort]=*/ '1681'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0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0" s="60" t="str">
        <f t="shared" si="175"/>
        <v xml:space="preserve">,/*[subclass]=*/NULL,/*[order]=*/ 'Caudovirales' ,/*[suborder]=*/NULL,/*[family]=*/ 'Autographiviridae' ,/*[subfamily]=*/ 'Studiervirinae' ,/*[genus]=*/ 'Przondovirus' ,/*[subgenus]=*/NULL,/*[species]=*/ 'Klebsiella virus PRA33' ,/*[isType]=*/ '0' ,/*[exemplarAccessions]=*/ 'KY652723' ,/*[exemplarName]=*/ 'Klebsiella phage vB_KpnP_PRA33' ,/*[abbrev]=*/NULL,/*[exemplarIsolate]=*/NULL,/*[isComplete]=*/ 'CG' ,/*[molecule]=*/ 'dsDNA' </v>
      </c>
      <c r="BB1690" s="60" t="str">
        <f t="shared" si="176"/>
        <v xml:space="preserve">,/*[change]=*/ 'Create new' ,/*[rank]=*/ 'species' </v>
      </c>
    </row>
    <row r="1691" spans="1:54" x14ac:dyDescent="0.2">
      <c r="A16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1" s="14">
        <v>1682</v>
      </c>
      <c r="D1691" s="16" t="s">
        <v>5219</v>
      </c>
      <c r="E1691" s="14" t="s">
        <v>5874</v>
      </c>
      <c r="F1691" s="16" t="s">
        <v>5546</v>
      </c>
      <c r="G1691" s="24"/>
      <c r="H1691" s="24"/>
      <c r="I1691" s="24"/>
      <c r="J1691" s="24"/>
      <c r="K1691" s="24"/>
      <c r="L1691" s="24"/>
      <c r="M1691" s="24"/>
      <c r="N1691" s="24"/>
      <c r="O1691" s="24"/>
      <c r="P1691" s="24"/>
      <c r="Q1691" s="24"/>
      <c r="R1691" s="24"/>
      <c r="S1691" s="24"/>
      <c r="T1691" s="24"/>
      <c r="U1691" s="24"/>
      <c r="V1691" s="24"/>
      <c r="X1691" s="6"/>
      <c r="Y1691" s="6"/>
      <c r="Z1691" s="6"/>
      <c r="AA1691" s="6"/>
      <c r="AB1691" s="6"/>
      <c r="AC1691" s="6"/>
      <c r="AD1691" s="6"/>
      <c r="AE1691" s="6"/>
      <c r="AF1691" s="6" t="s">
        <v>247</v>
      </c>
      <c r="AG1691" s="6"/>
      <c r="AH1691" s="6" t="s">
        <v>4010</v>
      </c>
      <c r="AI1691" s="6" t="s">
        <v>4349</v>
      </c>
      <c r="AJ1691" s="6" t="s">
        <v>4581</v>
      </c>
      <c r="AK1691" s="6"/>
      <c r="AL1691" s="6" t="s">
        <v>4603</v>
      </c>
      <c r="AM1691" s="5">
        <v>0</v>
      </c>
      <c r="AN1691" s="10" t="s">
        <v>4604</v>
      </c>
      <c r="AO1691" s="10" t="s">
        <v>4605</v>
      </c>
      <c r="AP1691" s="10"/>
      <c r="AQ1691" s="10"/>
      <c r="AR1691" s="10" t="s">
        <v>8</v>
      </c>
      <c r="AS1691" s="10" t="s">
        <v>22</v>
      </c>
      <c r="AT1691" s="10" t="s">
        <v>10</v>
      </c>
      <c r="AU1691" s="10" t="s">
        <v>11</v>
      </c>
      <c r="AV1691" s="10"/>
      <c r="AW1691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IL33' ,/*[isType]=*/ '0' ,/*[exemplarAccessions]=*/ 'KY652724' ,/*[exemplarName]=*/ 'Klebsiella phage vB_KpnP_IL33'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1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1" s="60" t="str">
        <f t="shared" ca="1" si="173"/>
        <v>/*[filename]=*/ 'ICTV MSL Release 35 2019 Changes.2.col_mapped.SQLinsert.xlsx' ,/*[sort]=*/ '1682'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1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1" s="60" t="str">
        <f t="shared" si="175"/>
        <v xml:space="preserve">,/*[subclass]=*/NULL,/*[order]=*/ 'Caudovirales' ,/*[suborder]=*/NULL,/*[family]=*/ 'Autographiviridae' ,/*[subfamily]=*/ 'Studiervirinae' ,/*[genus]=*/ 'Przondovirus' ,/*[subgenus]=*/NULL,/*[species]=*/ 'Klebsiella virus IL33' ,/*[isType]=*/ '0' ,/*[exemplarAccessions]=*/ 'KY652724' ,/*[exemplarName]=*/ 'Klebsiella phage vB_KpnP_IL33' ,/*[abbrev]=*/NULL,/*[exemplarIsolate]=*/NULL,/*[isComplete]=*/ 'CG' ,/*[molecule]=*/ 'dsDNA' </v>
      </c>
      <c r="BB1691" s="60" t="str">
        <f t="shared" si="176"/>
        <v xml:space="preserve">,/*[change]=*/ 'Create new' ,/*[rank]=*/ 'species' </v>
      </c>
    </row>
    <row r="1692" spans="1:54" x14ac:dyDescent="0.2">
      <c r="A16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2" s="14">
        <v>1683</v>
      </c>
      <c r="D1692" s="16" t="s">
        <v>5219</v>
      </c>
      <c r="E1692" s="14" t="s">
        <v>5874</v>
      </c>
      <c r="F1692" s="16" t="s">
        <v>5546</v>
      </c>
      <c r="G1692" s="24"/>
      <c r="H1692" s="24"/>
      <c r="I1692" s="24"/>
      <c r="J1692" s="24"/>
      <c r="K1692" s="24"/>
      <c r="L1692" s="24"/>
      <c r="M1692" s="24"/>
      <c r="N1692" s="24"/>
      <c r="O1692" s="24"/>
      <c r="P1692" s="24"/>
      <c r="Q1692" s="24"/>
      <c r="R1692" s="24"/>
      <c r="S1692" s="24"/>
      <c r="T1692" s="24"/>
      <c r="U1692" s="24"/>
      <c r="V1692" s="24"/>
      <c r="X1692" s="6"/>
      <c r="Y1692" s="6"/>
      <c r="Z1692" s="6"/>
      <c r="AA1692" s="6"/>
      <c r="AB1692" s="6"/>
      <c r="AC1692" s="6"/>
      <c r="AD1692" s="6"/>
      <c r="AE1692" s="6"/>
      <c r="AF1692" s="6" t="s">
        <v>247</v>
      </c>
      <c r="AG1692" s="6"/>
      <c r="AH1692" s="6" t="s">
        <v>4010</v>
      </c>
      <c r="AI1692" s="6" t="s">
        <v>4349</v>
      </c>
      <c r="AJ1692" s="6" t="s">
        <v>4581</v>
      </c>
      <c r="AK1692" s="6"/>
      <c r="AL1692" s="6" t="s">
        <v>4606</v>
      </c>
      <c r="AM1692" s="5">
        <v>0</v>
      </c>
      <c r="AN1692" s="10" t="s">
        <v>4607</v>
      </c>
      <c r="AO1692" s="10" t="s">
        <v>4608</v>
      </c>
      <c r="AP1692" s="10"/>
      <c r="AQ1692" s="10"/>
      <c r="AR1692" s="10" t="s">
        <v>8</v>
      </c>
      <c r="AS1692" s="10" t="s">
        <v>22</v>
      </c>
      <c r="AT1692" s="10" t="s">
        <v>10</v>
      </c>
      <c r="AU1692" s="10" t="s">
        <v>11</v>
      </c>
      <c r="AV1692" s="10"/>
      <c r="AW1692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BIS33' ,/*[isType]=*/ '0' ,/*[exemplarAccessions]=*/ 'KY652725' ,/*[exemplarName]=*/ 'Klebsiella phage vB_KpnP_BIS33'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2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2" s="60" t="str">
        <f t="shared" ca="1" si="173"/>
        <v>/*[filename]=*/ 'ICTV MSL Release 35 2019 Changes.2.col_mapped.SQLinsert.xlsx' ,/*[sort]=*/ '1683'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2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2" s="60" t="str">
        <f t="shared" si="175"/>
        <v xml:space="preserve">,/*[subclass]=*/NULL,/*[order]=*/ 'Caudovirales' ,/*[suborder]=*/NULL,/*[family]=*/ 'Autographiviridae' ,/*[subfamily]=*/ 'Studiervirinae' ,/*[genus]=*/ 'Przondovirus' ,/*[subgenus]=*/NULL,/*[species]=*/ 'Klebsiella virus BIS33' ,/*[isType]=*/ '0' ,/*[exemplarAccessions]=*/ 'KY652725' ,/*[exemplarName]=*/ 'Klebsiella phage vB_KpnP_BIS33' ,/*[abbrev]=*/NULL,/*[exemplarIsolate]=*/NULL,/*[isComplete]=*/ 'CG' ,/*[molecule]=*/ 'dsDNA' </v>
      </c>
      <c r="BB1692" s="60" t="str">
        <f t="shared" si="176"/>
        <v xml:space="preserve">,/*[change]=*/ 'Create new' ,/*[rank]=*/ 'species' </v>
      </c>
    </row>
    <row r="1693" spans="1:54" x14ac:dyDescent="0.2">
      <c r="A16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3" s="14">
        <v>1684</v>
      </c>
      <c r="D1693" s="16" t="s">
        <v>5219</v>
      </c>
      <c r="E1693" s="14" t="s">
        <v>5874</v>
      </c>
      <c r="F1693" s="16" t="s">
        <v>5546</v>
      </c>
      <c r="G1693" s="24"/>
      <c r="H1693" s="24"/>
      <c r="I1693" s="24"/>
      <c r="J1693" s="24"/>
      <c r="K1693" s="24"/>
      <c r="L1693" s="24"/>
      <c r="M1693" s="24"/>
      <c r="N1693" s="24"/>
      <c r="O1693" s="24"/>
      <c r="P1693" s="24"/>
      <c r="Q1693" s="24"/>
      <c r="R1693" s="24"/>
      <c r="S1693" s="24"/>
      <c r="T1693" s="24"/>
      <c r="U1693" s="24"/>
      <c r="V1693" s="24"/>
      <c r="X1693" s="6"/>
      <c r="Y1693" s="6"/>
      <c r="Z1693" s="6"/>
      <c r="AA1693" s="6"/>
      <c r="AB1693" s="6"/>
      <c r="AC1693" s="6"/>
      <c r="AD1693" s="6"/>
      <c r="AE1693" s="6"/>
      <c r="AF1693" s="6" t="s">
        <v>247</v>
      </c>
      <c r="AG1693" s="6"/>
      <c r="AH1693" s="6" t="s">
        <v>4010</v>
      </c>
      <c r="AI1693" s="6" t="s">
        <v>4349</v>
      </c>
      <c r="AJ1693" s="6" t="s">
        <v>4581</v>
      </c>
      <c r="AK1693" s="6"/>
      <c r="AL1693" s="6" t="s">
        <v>4609</v>
      </c>
      <c r="AM1693" s="5">
        <v>0</v>
      </c>
      <c r="AN1693" s="10" t="s">
        <v>4610</v>
      </c>
      <c r="AO1693" s="10" t="s">
        <v>4611</v>
      </c>
      <c r="AP1693" s="10"/>
      <c r="AQ1693" s="10"/>
      <c r="AR1693" s="10" t="s">
        <v>8</v>
      </c>
      <c r="AS1693" s="10" t="s">
        <v>22</v>
      </c>
      <c r="AT1693" s="10" t="s">
        <v>10</v>
      </c>
      <c r="AU1693" s="10" t="s">
        <v>11</v>
      </c>
      <c r="AV1693" s="10"/>
      <c r="AW1693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2044-307w' ,/*[isType]=*/ '0' ,/*[exemplarAccessions]=*/ 'MF285615' ,/*[exemplarName]=*/ 'Klebsiella phage 2044-307w'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3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3" s="60" t="str">
        <f t="shared" ca="1" si="173"/>
        <v>/*[filename]=*/ 'ICTV MSL Release 35 2019 Changes.2.col_mapped.SQLinsert.xlsx' ,/*[sort]=*/ '1684'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3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3" s="60" t="str">
        <f t="shared" si="175"/>
        <v xml:space="preserve">,/*[subclass]=*/NULL,/*[order]=*/ 'Caudovirales' ,/*[suborder]=*/NULL,/*[family]=*/ 'Autographiviridae' ,/*[subfamily]=*/ 'Studiervirinae' ,/*[genus]=*/ 'Przondovirus' ,/*[subgenus]=*/NULL,/*[species]=*/ 'Klebsiella virus 2044-307w' ,/*[isType]=*/ '0' ,/*[exemplarAccessions]=*/ 'MF285615' ,/*[exemplarName]=*/ 'Klebsiella phage 2044-307w' ,/*[abbrev]=*/NULL,/*[exemplarIsolate]=*/NULL,/*[isComplete]=*/ 'CG' ,/*[molecule]=*/ 'dsDNA' </v>
      </c>
      <c r="BB1693" s="60" t="str">
        <f t="shared" si="176"/>
        <v xml:space="preserve">,/*[change]=*/ 'Create new' ,/*[rank]=*/ 'species' </v>
      </c>
    </row>
    <row r="1694" spans="1:54" x14ac:dyDescent="0.2">
      <c r="A16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4" s="14">
        <v>1685</v>
      </c>
      <c r="D1694" s="16" t="s">
        <v>5219</v>
      </c>
      <c r="E1694" s="14" t="s">
        <v>5874</v>
      </c>
      <c r="F1694" s="16" t="s">
        <v>5546</v>
      </c>
      <c r="G1694" s="24"/>
      <c r="H1694" s="24"/>
      <c r="I1694" s="24"/>
      <c r="J1694" s="24"/>
      <c r="K1694" s="24"/>
      <c r="L1694" s="24"/>
      <c r="M1694" s="24"/>
      <c r="N1694" s="24"/>
      <c r="O1694" s="24"/>
      <c r="P1694" s="24"/>
      <c r="Q1694" s="24"/>
      <c r="R1694" s="24"/>
      <c r="S1694" s="24"/>
      <c r="T1694" s="24"/>
      <c r="U1694" s="24"/>
      <c r="V1694" s="24"/>
      <c r="X1694" s="6"/>
      <c r="Y1694" s="6"/>
      <c r="Z1694" s="6"/>
      <c r="AA1694" s="6"/>
      <c r="AB1694" s="6"/>
      <c r="AC1694" s="6"/>
      <c r="AD1694" s="6"/>
      <c r="AE1694" s="6"/>
      <c r="AF1694" s="6" t="s">
        <v>247</v>
      </c>
      <c r="AG1694" s="6"/>
      <c r="AH1694" s="6" t="s">
        <v>4010</v>
      </c>
      <c r="AI1694" s="6" t="s">
        <v>4349</v>
      </c>
      <c r="AJ1694" s="6" t="s">
        <v>4581</v>
      </c>
      <c r="AK1694" s="6"/>
      <c r="AL1694" s="6" t="s">
        <v>4612</v>
      </c>
      <c r="AM1694" s="5">
        <v>0</v>
      </c>
      <c r="AN1694" s="10" t="s">
        <v>4613</v>
      </c>
      <c r="AO1694" s="10" t="s">
        <v>4614</v>
      </c>
      <c r="AP1694" s="10"/>
      <c r="AQ1694" s="10"/>
      <c r="AR1694" s="10" t="s">
        <v>8</v>
      </c>
      <c r="AS1694" s="10" t="s">
        <v>22</v>
      </c>
      <c r="AT1694" s="10" t="s">
        <v>10</v>
      </c>
      <c r="AU1694" s="10" t="s">
        <v>11</v>
      </c>
      <c r="AV1694" s="10"/>
      <c r="AW1694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SHKp152410' ,/*[isType]=*/ '0' ,/*[exemplarAccessions]=*/ 'MG835568' ,/*[exemplarName]=*/ 'Klebsiella phage SH-Kp 152410'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4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4" s="60" t="str">
        <f t="shared" ca="1" si="173"/>
        <v>/*[filename]=*/ 'ICTV MSL Release 35 2019 Changes.2.col_mapped.SQLinsert.xlsx' ,/*[sort]=*/ '1685'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4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4" s="60" t="str">
        <f t="shared" si="175"/>
        <v xml:space="preserve">,/*[subclass]=*/NULL,/*[order]=*/ 'Caudovirales' ,/*[suborder]=*/NULL,/*[family]=*/ 'Autographiviridae' ,/*[subfamily]=*/ 'Studiervirinae' ,/*[genus]=*/ 'Przondovirus' ,/*[subgenus]=*/NULL,/*[species]=*/ 'Klebsiella virus SHKp152410' ,/*[isType]=*/ '0' ,/*[exemplarAccessions]=*/ 'MG835568' ,/*[exemplarName]=*/ 'Klebsiella phage SH-Kp 152410' ,/*[abbrev]=*/NULL,/*[exemplarIsolate]=*/NULL,/*[isComplete]=*/ 'CG' ,/*[molecule]=*/ 'dsDNA' </v>
      </c>
      <c r="BB1694" s="60" t="str">
        <f t="shared" si="176"/>
        <v xml:space="preserve">,/*[change]=*/ 'Create new' ,/*[rank]=*/ 'species' </v>
      </c>
    </row>
    <row r="1695" spans="1:54" x14ac:dyDescent="0.2">
      <c r="A16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5" s="14">
        <v>1686</v>
      </c>
      <c r="D1695" s="16" t="s">
        <v>5219</v>
      </c>
      <c r="E1695" s="14" t="s">
        <v>5874</v>
      </c>
      <c r="F1695" s="16" t="s">
        <v>5546</v>
      </c>
      <c r="G1695" s="24"/>
      <c r="H1695" s="24"/>
      <c r="I1695" s="24"/>
      <c r="J1695" s="24"/>
      <c r="K1695" s="24"/>
      <c r="L1695" s="24"/>
      <c r="M1695" s="24"/>
      <c r="N1695" s="24"/>
      <c r="O1695" s="24"/>
      <c r="P1695" s="24"/>
      <c r="Q1695" s="24"/>
      <c r="R1695" s="24"/>
      <c r="S1695" s="24"/>
      <c r="T1695" s="24"/>
      <c r="U1695" s="24"/>
      <c r="V1695" s="24"/>
      <c r="X1695" s="6"/>
      <c r="Y1695" s="6"/>
      <c r="Z1695" s="6"/>
      <c r="AA1695" s="6"/>
      <c r="AB1695" s="6"/>
      <c r="AC1695" s="6"/>
      <c r="AD1695" s="6"/>
      <c r="AE1695" s="6"/>
      <c r="AF1695" s="6" t="s">
        <v>247</v>
      </c>
      <c r="AG1695" s="6"/>
      <c r="AH1695" s="6" t="s">
        <v>4010</v>
      </c>
      <c r="AI1695" s="6" t="s">
        <v>4349</v>
      </c>
      <c r="AJ1695" s="6" t="s">
        <v>4581</v>
      </c>
      <c r="AK1695" s="6"/>
      <c r="AL1695" s="6" t="s">
        <v>4615</v>
      </c>
      <c r="AM1695" s="5">
        <v>0</v>
      </c>
      <c r="AN1695" s="10" t="s">
        <v>4616</v>
      </c>
      <c r="AO1695" s="10" t="s">
        <v>4617</v>
      </c>
      <c r="AP1695" s="10"/>
      <c r="AQ1695" s="10"/>
      <c r="AR1695" s="10" t="s">
        <v>8</v>
      </c>
      <c r="AS1695" s="10" t="s">
        <v>22</v>
      </c>
      <c r="AT1695" s="10" t="s">
        <v>10</v>
      </c>
      <c r="AU1695" s="10" t="s">
        <v>11</v>
      </c>
      <c r="AV1695" s="10"/>
      <c r="AW1695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KP32i192' ,/*[isType]=*/ '0' ,/*[exemplarAccessions]=*/ 'MH172261' ,/*[exemplarName]=*/ 'Klebsiella virus KP32, isolate 192'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5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5" s="60" t="str">
        <f t="shared" ca="1" si="173"/>
        <v>/*[filename]=*/ 'ICTV MSL Release 35 2019 Changes.2.col_mapped.SQLinsert.xlsx' ,/*[sort]=*/ '1686'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5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5" s="60" t="str">
        <f t="shared" si="175"/>
        <v xml:space="preserve">,/*[subclass]=*/NULL,/*[order]=*/ 'Caudovirales' ,/*[suborder]=*/NULL,/*[family]=*/ 'Autographiviridae' ,/*[subfamily]=*/ 'Studiervirinae' ,/*[genus]=*/ 'Przondovirus' ,/*[subgenus]=*/NULL,/*[species]=*/ 'Klebsiella virus KP32i192' ,/*[isType]=*/ '0' ,/*[exemplarAccessions]=*/ 'MH172261' ,/*[exemplarName]=*/ 'Klebsiella virus KP32, isolate 192' ,/*[abbrev]=*/NULL,/*[exemplarIsolate]=*/NULL,/*[isComplete]=*/ 'CG' ,/*[molecule]=*/ 'dsDNA' </v>
      </c>
      <c r="BB1695" s="60" t="str">
        <f t="shared" si="176"/>
        <v xml:space="preserve">,/*[change]=*/ 'Create new' ,/*[rank]=*/ 'species' </v>
      </c>
    </row>
    <row r="1696" spans="1:54" x14ac:dyDescent="0.2">
      <c r="A16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6" s="14">
        <v>1687</v>
      </c>
      <c r="D1696" s="16" t="s">
        <v>5219</v>
      </c>
      <c r="E1696" s="14" t="s">
        <v>5874</v>
      </c>
      <c r="F1696" s="16" t="s">
        <v>5546</v>
      </c>
      <c r="G1696" s="24"/>
      <c r="H1696" s="24"/>
      <c r="I1696" s="24"/>
      <c r="J1696" s="24"/>
      <c r="K1696" s="24"/>
      <c r="L1696" s="24"/>
      <c r="M1696" s="24"/>
      <c r="N1696" s="24"/>
      <c r="O1696" s="24"/>
      <c r="P1696" s="24"/>
      <c r="Q1696" s="24"/>
      <c r="R1696" s="24"/>
      <c r="S1696" s="24"/>
      <c r="T1696" s="24"/>
      <c r="U1696" s="24"/>
      <c r="V1696" s="24"/>
      <c r="X1696" s="6"/>
      <c r="Y1696" s="6"/>
      <c r="Z1696" s="6"/>
      <c r="AA1696" s="6"/>
      <c r="AB1696" s="6"/>
      <c r="AC1696" s="6"/>
      <c r="AD1696" s="6"/>
      <c r="AE1696" s="6"/>
      <c r="AF1696" s="6" t="s">
        <v>247</v>
      </c>
      <c r="AG1696" s="6"/>
      <c r="AH1696" s="6" t="s">
        <v>4010</v>
      </c>
      <c r="AI1696" s="6" t="s">
        <v>4349</v>
      </c>
      <c r="AJ1696" s="6" t="s">
        <v>4581</v>
      </c>
      <c r="AK1696" s="6"/>
      <c r="AL1696" s="6" t="s">
        <v>4618</v>
      </c>
      <c r="AM1696" s="5">
        <v>0</v>
      </c>
      <c r="AN1696" s="10" t="s">
        <v>4619</v>
      </c>
      <c r="AO1696" s="10" t="s">
        <v>4620</v>
      </c>
      <c r="AP1696" s="10"/>
      <c r="AQ1696" s="10"/>
      <c r="AR1696" s="10" t="s">
        <v>8</v>
      </c>
      <c r="AS1696" s="10" t="s">
        <v>22</v>
      </c>
      <c r="AT1696" s="10" t="s">
        <v>10</v>
      </c>
      <c r="AU1696" s="10" t="s">
        <v>11</v>
      </c>
      <c r="AV1696" s="10"/>
      <c r="AW1696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KP32i194' ,/*[isType]=*/ '0' ,/*[exemplarAccessions]=*/ 'MH172262' ,/*[exemplarName]=*/ 'Klebsiella virus KP32, isolate 194'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6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6" s="60" t="str">
        <f t="shared" ca="1" si="173"/>
        <v>/*[filename]=*/ 'ICTV MSL Release 35 2019 Changes.2.col_mapped.SQLinsert.xlsx' ,/*[sort]=*/ '1687'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6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6" s="60" t="str">
        <f t="shared" si="175"/>
        <v xml:space="preserve">,/*[subclass]=*/NULL,/*[order]=*/ 'Caudovirales' ,/*[suborder]=*/NULL,/*[family]=*/ 'Autographiviridae' ,/*[subfamily]=*/ 'Studiervirinae' ,/*[genus]=*/ 'Przondovirus' ,/*[subgenus]=*/NULL,/*[species]=*/ 'Klebsiella virus KP32i194' ,/*[isType]=*/ '0' ,/*[exemplarAccessions]=*/ 'MH172262' ,/*[exemplarName]=*/ 'Klebsiella virus KP32, isolate 194' ,/*[abbrev]=*/NULL,/*[exemplarIsolate]=*/NULL,/*[isComplete]=*/ 'CG' ,/*[molecule]=*/ 'dsDNA' </v>
      </c>
      <c r="BB1696" s="60" t="str">
        <f t="shared" si="176"/>
        <v xml:space="preserve">,/*[change]=*/ 'Create new' ,/*[rank]=*/ 'species' </v>
      </c>
    </row>
    <row r="1697" spans="1:54" x14ac:dyDescent="0.2">
      <c r="A16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7" s="14">
        <v>1688</v>
      </c>
      <c r="D1697" s="16" t="s">
        <v>5219</v>
      </c>
      <c r="E1697" s="14" t="s">
        <v>5874</v>
      </c>
      <c r="F1697" s="16" t="s">
        <v>5546</v>
      </c>
      <c r="G1697" s="24"/>
      <c r="H1697" s="24"/>
      <c r="I1697" s="24"/>
      <c r="J1697" s="24"/>
      <c r="K1697" s="24"/>
      <c r="L1697" s="24"/>
      <c r="M1697" s="24"/>
      <c r="N1697" s="24"/>
      <c r="O1697" s="24"/>
      <c r="P1697" s="24"/>
      <c r="Q1697" s="24"/>
      <c r="R1697" s="24"/>
      <c r="S1697" s="24"/>
      <c r="T1697" s="24"/>
      <c r="U1697" s="24"/>
      <c r="V1697" s="24"/>
      <c r="X1697" s="6"/>
      <c r="Y1697" s="6"/>
      <c r="Z1697" s="6"/>
      <c r="AA1697" s="6"/>
      <c r="AB1697" s="6"/>
      <c r="AC1697" s="6"/>
      <c r="AD1697" s="6"/>
      <c r="AE1697" s="6"/>
      <c r="AF1697" s="6" t="s">
        <v>247</v>
      </c>
      <c r="AG1697" s="6"/>
      <c r="AH1697" s="6" t="s">
        <v>4010</v>
      </c>
      <c r="AI1697" s="6" t="s">
        <v>4349</v>
      </c>
      <c r="AJ1697" s="6" t="s">
        <v>4581</v>
      </c>
      <c r="AK1697" s="6"/>
      <c r="AL1697" s="6" t="s">
        <v>4621</v>
      </c>
      <c r="AM1697" s="5">
        <v>0</v>
      </c>
      <c r="AN1697" s="10" t="s">
        <v>4622</v>
      </c>
      <c r="AO1697" s="10" t="s">
        <v>4623</v>
      </c>
      <c r="AP1697" s="10"/>
      <c r="AQ1697" s="10"/>
      <c r="AR1697" s="10" t="s">
        <v>8</v>
      </c>
      <c r="AS1697" s="10" t="s">
        <v>22</v>
      </c>
      <c r="AT1697" s="10" t="s">
        <v>10</v>
      </c>
      <c r="AU1697" s="10" t="s">
        <v>11</v>
      </c>
      <c r="AV1697" s="10"/>
      <c r="AW1697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KP32i195' ,/*[isType]=*/ '0' ,/*[exemplarAccessions]=*/ 'MH172263' ,/*[exemplarName]=*/ 'Klebsiella virus KP32, isolate 195'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7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7" s="60" t="str">
        <f t="shared" ca="1" si="173"/>
        <v>/*[filename]=*/ 'ICTV MSL Release 35 2019 Changes.2.col_mapped.SQLinsert.xlsx' ,/*[sort]=*/ '1688'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7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7" s="60" t="str">
        <f t="shared" si="175"/>
        <v xml:space="preserve">,/*[subclass]=*/NULL,/*[order]=*/ 'Caudovirales' ,/*[suborder]=*/NULL,/*[family]=*/ 'Autographiviridae' ,/*[subfamily]=*/ 'Studiervirinae' ,/*[genus]=*/ 'Przondovirus' ,/*[subgenus]=*/NULL,/*[species]=*/ 'Klebsiella virus KP32i195' ,/*[isType]=*/ '0' ,/*[exemplarAccessions]=*/ 'MH172263' ,/*[exemplarName]=*/ 'Klebsiella virus KP32, isolate 195' ,/*[abbrev]=*/NULL,/*[exemplarIsolate]=*/NULL,/*[isComplete]=*/ 'CG' ,/*[molecule]=*/ 'dsDNA' </v>
      </c>
      <c r="BB1697" s="60" t="str">
        <f t="shared" si="176"/>
        <v xml:space="preserve">,/*[change]=*/ 'Create new' ,/*[rank]=*/ 'species' </v>
      </c>
    </row>
    <row r="1698" spans="1:54" x14ac:dyDescent="0.2">
      <c r="A16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8" s="14">
        <v>1689</v>
      </c>
      <c r="D1698" s="16" t="s">
        <v>5219</v>
      </c>
      <c r="E1698" s="14" t="s">
        <v>5874</v>
      </c>
      <c r="F1698" s="16" t="s">
        <v>5546</v>
      </c>
      <c r="G1698" s="24"/>
      <c r="H1698" s="24"/>
      <c r="I1698" s="24"/>
      <c r="J1698" s="24"/>
      <c r="K1698" s="24"/>
      <c r="L1698" s="24"/>
      <c r="M1698" s="24"/>
      <c r="N1698" s="24"/>
      <c r="O1698" s="24"/>
      <c r="P1698" s="24"/>
      <c r="Q1698" s="24"/>
      <c r="R1698" s="24"/>
      <c r="S1698" s="24"/>
      <c r="T1698" s="24"/>
      <c r="U1698" s="24"/>
      <c r="V1698" s="24"/>
      <c r="X1698" s="6"/>
      <c r="Y1698" s="6"/>
      <c r="Z1698" s="6"/>
      <c r="AA1698" s="6"/>
      <c r="AB1698" s="6"/>
      <c r="AC1698" s="6"/>
      <c r="AD1698" s="6"/>
      <c r="AE1698" s="6"/>
      <c r="AF1698" s="6" t="s">
        <v>247</v>
      </c>
      <c r="AG1698" s="6"/>
      <c r="AH1698" s="6" t="s">
        <v>4010</v>
      </c>
      <c r="AI1698" s="6" t="s">
        <v>4349</v>
      </c>
      <c r="AJ1698" s="6" t="s">
        <v>4581</v>
      </c>
      <c r="AK1698" s="6"/>
      <c r="AL1698" s="6" t="s">
        <v>4624</v>
      </c>
      <c r="AM1698" s="5">
        <v>0</v>
      </c>
      <c r="AN1698" s="10" t="s">
        <v>4625</v>
      </c>
      <c r="AO1698" s="10" t="s">
        <v>4626</v>
      </c>
      <c r="AP1698" s="10"/>
      <c r="AQ1698" s="10"/>
      <c r="AR1698" s="10" t="s">
        <v>8</v>
      </c>
      <c r="AS1698" s="10" t="s">
        <v>22</v>
      </c>
      <c r="AT1698" s="10" t="s">
        <v>10</v>
      </c>
      <c r="AU1698" s="10" t="s">
        <v>11</v>
      </c>
      <c r="AV1698" s="10"/>
      <c r="AW1698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KP32i196' ,/*[isType]=*/ '0' ,/*[exemplarAccessions]=*/ 'MH172264' ,/*[exemplarName]=*/ 'Klebsiella virus KP32, isolate 196'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8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8" s="60" t="str">
        <f t="shared" ca="1" si="173"/>
        <v>/*[filename]=*/ 'ICTV MSL Release 35 2019 Changes.2.col_mapped.SQLinsert.xlsx' ,/*[sort]=*/ '1689'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8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8" s="60" t="str">
        <f t="shared" si="175"/>
        <v xml:space="preserve">,/*[subclass]=*/NULL,/*[order]=*/ 'Caudovirales' ,/*[suborder]=*/NULL,/*[family]=*/ 'Autographiviridae' ,/*[subfamily]=*/ 'Studiervirinae' ,/*[genus]=*/ 'Przondovirus' ,/*[subgenus]=*/NULL,/*[species]=*/ 'Klebsiella virus KP32i196' ,/*[isType]=*/ '0' ,/*[exemplarAccessions]=*/ 'MH172264' ,/*[exemplarName]=*/ 'Klebsiella virus KP32, isolate 196' ,/*[abbrev]=*/NULL,/*[exemplarIsolate]=*/NULL,/*[isComplete]=*/ 'CG' ,/*[molecule]=*/ 'dsDNA' </v>
      </c>
      <c r="BB1698" s="60" t="str">
        <f t="shared" si="176"/>
        <v xml:space="preserve">,/*[change]=*/ 'Create new' ,/*[rank]=*/ 'species' </v>
      </c>
    </row>
    <row r="1699" spans="1:54" x14ac:dyDescent="0.2">
      <c r="A16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9" s="14">
        <v>1690</v>
      </c>
      <c r="D1699" s="16" t="s">
        <v>5219</v>
      </c>
      <c r="E1699" s="14" t="s">
        <v>5874</v>
      </c>
      <c r="F1699" s="16" t="s">
        <v>5546</v>
      </c>
      <c r="G1699" s="24"/>
      <c r="H1699" s="24"/>
      <c r="I1699" s="24"/>
      <c r="J1699" s="24"/>
      <c r="K1699" s="24"/>
      <c r="L1699" s="24"/>
      <c r="M1699" s="24"/>
      <c r="N1699" s="24"/>
      <c r="O1699" s="24"/>
      <c r="P1699" s="24"/>
      <c r="Q1699" s="24"/>
      <c r="R1699" s="24"/>
      <c r="S1699" s="24"/>
      <c r="T1699" s="24"/>
      <c r="U1699" s="24"/>
      <c r="V1699" s="24"/>
      <c r="X1699" s="6"/>
      <c r="Y1699" s="6"/>
      <c r="Z1699" s="6"/>
      <c r="AA1699" s="6"/>
      <c r="AB1699" s="6"/>
      <c r="AC1699" s="6"/>
      <c r="AD1699" s="6"/>
      <c r="AE1699" s="6"/>
      <c r="AF1699" s="6" t="s">
        <v>247</v>
      </c>
      <c r="AG1699" s="6"/>
      <c r="AH1699" s="6" t="s">
        <v>4010</v>
      </c>
      <c r="AI1699" s="6" t="s">
        <v>4349</v>
      </c>
      <c r="AJ1699" s="6" t="s">
        <v>4581</v>
      </c>
      <c r="AK1699" s="6"/>
      <c r="AL1699" s="6" t="s">
        <v>4627</v>
      </c>
      <c r="AM1699" s="5">
        <v>0</v>
      </c>
      <c r="AN1699" s="10" t="s">
        <v>4628</v>
      </c>
      <c r="AO1699" s="10" t="s">
        <v>4629</v>
      </c>
      <c r="AP1699" s="10"/>
      <c r="AQ1699" s="10"/>
      <c r="AR1699" s="10" t="s">
        <v>8</v>
      </c>
      <c r="AS1699" s="10" t="s">
        <v>22</v>
      </c>
      <c r="AT1699" s="10" t="s">
        <v>10</v>
      </c>
      <c r="AU1699" s="10" t="s">
        <v>11</v>
      </c>
      <c r="AV1699" s="10"/>
      <c r="AW1699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IME321' ,/*[isType]=*/ '0' ,/*[exemplarAccessions]=*/ 'MH587638' ,/*[exemplarName]=*/ 'Klebsiella_phage_vB_KpnP_IME321'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9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9" s="60" t="str">
        <f t="shared" ca="1" si="173"/>
        <v>/*[filename]=*/ 'ICTV MSL Release 35 2019 Changes.2.col_mapped.SQLinsert.xlsx' ,/*[sort]=*/ '1690'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9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9" s="60" t="str">
        <f t="shared" si="175"/>
        <v xml:space="preserve">,/*[subclass]=*/NULL,/*[order]=*/ 'Caudovirales' ,/*[suborder]=*/NULL,/*[family]=*/ 'Autographiviridae' ,/*[subfamily]=*/ 'Studiervirinae' ,/*[genus]=*/ 'Przondovirus' ,/*[subgenus]=*/NULL,/*[species]=*/ 'Klebsiella virus IME321' ,/*[isType]=*/ '0' ,/*[exemplarAccessions]=*/ 'MH587638' ,/*[exemplarName]=*/ 'Klebsiella_phage_vB_KpnP_IME321' ,/*[abbrev]=*/NULL,/*[exemplarIsolate]=*/NULL,/*[isComplete]=*/ 'CG' ,/*[molecule]=*/ 'dsDNA' </v>
      </c>
      <c r="BB1699" s="60" t="str">
        <f t="shared" si="176"/>
        <v xml:space="preserve">,/*[change]=*/ 'Create new' ,/*[rank]=*/ 'species' </v>
      </c>
    </row>
    <row r="1700" spans="1:54" x14ac:dyDescent="0.2">
      <c r="A17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0" s="14">
        <v>1691</v>
      </c>
      <c r="D1700" s="16" t="s">
        <v>5219</v>
      </c>
      <c r="E1700" s="14" t="s">
        <v>5874</v>
      </c>
      <c r="F1700" s="16" t="s">
        <v>5546</v>
      </c>
      <c r="G1700" s="24"/>
      <c r="H1700" s="24"/>
      <c r="I1700" s="24"/>
      <c r="J1700" s="24"/>
      <c r="K1700" s="24"/>
      <c r="L1700" s="24"/>
      <c r="M1700" s="24"/>
      <c r="N1700" s="24"/>
      <c r="O1700" s="24"/>
      <c r="P1700" s="24"/>
      <c r="Q1700" s="24"/>
      <c r="R1700" s="24"/>
      <c r="S1700" s="24"/>
      <c r="T1700" s="24"/>
      <c r="U1700" s="24"/>
      <c r="V1700" s="24"/>
      <c r="X1700" s="6"/>
      <c r="Y1700" s="6"/>
      <c r="Z1700" s="6"/>
      <c r="AA1700" s="6"/>
      <c r="AB1700" s="6"/>
      <c r="AC1700" s="6"/>
      <c r="AD1700" s="6"/>
      <c r="AE1700" s="6"/>
      <c r="AF1700" s="6" t="s">
        <v>247</v>
      </c>
      <c r="AG1700" s="6"/>
      <c r="AH1700" s="6" t="s">
        <v>4010</v>
      </c>
      <c r="AI1700" s="6" t="s">
        <v>4349</v>
      </c>
      <c r="AJ1700" s="6" t="s">
        <v>4581</v>
      </c>
      <c r="AK1700" s="6"/>
      <c r="AL1700" s="6" t="s">
        <v>4630</v>
      </c>
      <c r="AM1700" s="5">
        <v>0</v>
      </c>
      <c r="AN1700" s="10" t="s">
        <v>4631</v>
      </c>
      <c r="AO1700" s="10" t="s">
        <v>4632</v>
      </c>
      <c r="AP1700" s="10"/>
      <c r="AQ1700" s="10"/>
      <c r="AR1700" s="10" t="s">
        <v>8</v>
      </c>
      <c r="AS1700" s="10" t="s">
        <v>22</v>
      </c>
      <c r="AT1700" s="10" t="s">
        <v>10</v>
      </c>
      <c r="AU1700" s="10" t="s">
        <v>11</v>
      </c>
      <c r="AV1700" s="10"/>
      <c r="AW1700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kpssk3' ,/*[isType]=*/ '0' ,/*[exemplarAccessions]=*/ 'MK134560' ,/*[exemplarName]=*/ 'Klebsiella phage kpssk3'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0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0" s="60" t="str">
        <f t="shared" ca="1" si="173"/>
        <v>/*[filename]=*/ 'ICTV MSL Release 35 2019 Changes.2.col_mapped.SQLinsert.xlsx' ,/*[sort]=*/ '1691'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0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0" s="60" t="str">
        <f t="shared" si="175"/>
        <v xml:space="preserve">,/*[subclass]=*/NULL,/*[order]=*/ 'Caudovirales' ,/*[suborder]=*/NULL,/*[family]=*/ 'Autographiviridae' ,/*[subfamily]=*/ 'Studiervirinae' ,/*[genus]=*/ 'Przondovirus' ,/*[subgenus]=*/NULL,/*[species]=*/ 'Klebsiella virus kpssk3' ,/*[isType]=*/ '0' ,/*[exemplarAccessions]=*/ 'MK134560' ,/*[exemplarName]=*/ 'Klebsiella phage kpssk3' ,/*[abbrev]=*/NULL,/*[exemplarIsolate]=*/NULL,/*[isComplete]=*/ 'CG' ,/*[molecule]=*/ 'dsDNA' </v>
      </c>
      <c r="BB1700" s="60" t="str">
        <f t="shared" si="176"/>
        <v xml:space="preserve">,/*[change]=*/ 'Create new' ,/*[rank]=*/ 'species' </v>
      </c>
    </row>
    <row r="1701" spans="1:54" x14ac:dyDescent="0.2">
      <c r="A17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1" s="14">
        <v>1692</v>
      </c>
      <c r="D1701" s="16" t="s">
        <v>5219</v>
      </c>
      <c r="E1701" s="14" t="s">
        <v>5874</v>
      </c>
      <c r="F1701" s="16" t="s">
        <v>5546</v>
      </c>
      <c r="G1701" s="24"/>
      <c r="H1701" s="24"/>
      <c r="I1701" s="24"/>
      <c r="J1701" s="24"/>
      <c r="K1701" s="24"/>
      <c r="L1701" s="24"/>
      <c r="M1701" s="24"/>
      <c r="N1701" s="24"/>
      <c r="O1701" s="24"/>
      <c r="P1701" s="24"/>
      <c r="Q1701" s="24"/>
      <c r="R1701" s="24"/>
      <c r="S1701" s="24"/>
      <c r="T1701" s="24"/>
      <c r="U1701" s="24"/>
      <c r="V1701" s="24"/>
      <c r="X1701" s="6"/>
      <c r="Y1701" s="6"/>
      <c r="Z1701" s="6"/>
      <c r="AA1701" s="6"/>
      <c r="AB1701" s="6"/>
      <c r="AC1701" s="6"/>
      <c r="AD1701" s="6"/>
      <c r="AE1701" s="6"/>
      <c r="AF1701" s="6" t="s">
        <v>247</v>
      </c>
      <c r="AG1701" s="6"/>
      <c r="AH1701" s="6" t="s">
        <v>4010</v>
      </c>
      <c r="AI1701" s="6" t="s">
        <v>4349</v>
      </c>
      <c r="AJ1701" s="6" t="s">
        <v>4581</v>
      </c>
      <c r="AK1701" s="6"/>
      <c r="AL1701" s="6" t="s">
        <v>4633</v>
      </c>
      <c r="AM1701" s="5">
        <v>0</v>
      </c>
      <c r="AN1701" s="10" t="s">
        <v>4634</v>
      </c>
      <c r="AO1701" s="10" t="s">
        <v>4635</v>
      </c>
      <c r="AP1701" s="10"/>
      <c r="AQ1701" s="10"/>
      <c r="AR1701" s="10" t="s">
        <v>8</v>
      </c>
      <c r="AS1701" s="10" t="s">
        <v>22</v>
      </c>
      <c r="AT1701" s="10" t="s">
        <v>10</v>
      </c>
      <c r="AU1701" s="10" t="s">
        <v>11</v>
      </c>
      <c r="AV1701" s="10"/>
      <c r="AW1701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Henu1' ,/*[isType]=*/ '0' ,/*[exemplarAccessions]=*/ 'MK203841' ,/*[exemplarName]=*/ 'Klebsiella phage Henu1'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1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1" s="60" t="str">
        <f t="shared" ca="1" si="173"/>
        <v>/*[filename]=*/ 'ICTV MSL Release 35 2019 Changes.2.col_mapped.SQLinsert.xlsx' ,/*[sort]=*/ '1692'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1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1" s="60" t="str">
        <f t="shared" si="175"/>
        <v xml:space="preserve">,/*[subclass]=*/NULL,/*[order]=*/ 'Caudovirales' ,/*[suborder]=*/NULL,/*[family]=*/ 'Autographiviridae' ,/*[subfamily]=*/ 'Studiervirinae' ,/*[genus]=*/ 'Przondovirus' ,/*[subgenus]=*/NULL,/*[species]=*/ 'Klebsiella virus Henu1' ,/*[isType]=*/ '0' ,/*[exemplarAccessions]=*/ 'MK203841' ,/*[exemplarName]=*/ 'Klebsiella phage Henu1' ,/*[abbrev]=*/NULL,/*[exemplarIsolate]=*/NULL,/*[isComplete]=*/ 'CG' ,/*[molecule]=*/ 'dsDNA' </v>
      </c>
      <c r="BB1701" s="60" t="str">
        <f t="shared" si="176"/>
        <v xml:space="preserve">,/*[change]=*/ 'Create new' ,/*[rank]=*/ 'species' </v>
      </c>
    </row>
    <row r="1702" spans="1:54" x14ac:dyDescent="0.2">
      <c r="A17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2" s="14">
        <v>1693</v>
      </c>
      <c r="D1702" s="16" t="s">
        <v>5219</v>
      </c>
      <c r="E1702" s="14" t="s">
        <v>5874</v>
      </c>
      <c r="F1702" s="16" t="s">
        <v>5546</v>
      </c>
      <c r="G1702" s="24"/>
      <c r="H1702" s="24"/>
      <c r="I1702" s="24"/>
      <c r="J1702" s="24"/>
      <c r="K1702" s="24"/>
      <c r="L1702" s="24"/>
      <c r="M1702" s="24"/>
      <c r="N1702" s="24"/>
      <c r="O1702" s="24"/>
      <c r="P1702" s="24"/>
      <c r="Q1702" s="24"/>
      <c r="R1702" s="24"/>
      <c r="S1702" s="24"/>
      <c r="T1702" s="24"/>
      <c r="U1702" s="24"/>
      <c r="V1702" s="24"/>
      <c r="X1702" s="6"/>
      <c r="Y1702" s="6"/>
      <c r="Z1702" s="6"/>
      <c r="AA1702" s="6"/>
      <c r="AB1702" s="6"/>
      <c r="AC1702" s="6"/>
      <c r="AD1702" s="6"/>
      <c r="AE1702" s="6"/>
      <c r="AF1702" s="6" t="s">
        <v>247</v>
      </c>
      <c r="AG1702" s="6"/>
      <c r="AH1702" s="6" t="s">
        <v>4010</v>
      </c>
      <c r="AI1702" s="6" t="s">
        <v>4349</v>
      </c>
      <c r="AJ1702" s="6" t="s">
        <v>4581</v>
      </c>
      <c r="AK1702" s="6"/>
      <c r="AL1702" s="6" t="s">
        <v>4636</v>
      </c>
      <c r="AM1702" s="5">
        <v>0</v>
      </c>
      <c r="AN1702" s="10" t="s">
        <v>4637</v>
      </c>
      <c r="AO1702" s="10" t="s">
        <v>4638</v>
      </c>
      <c r="AP1702" s="10"/>
      <c r="AQ1702" s="10"/>
      <c r="AR1702" s="10" t="s">
        <v>8</v>
      </c>
      <c r="AS1702" s="10" t="s">
        <v>22</v>
      </c>
      <c r="AT1702" s="10" t="s">
        <v>10</v>
      </c>
      <c r="AU1702" s="10" t="s">
        <v>11</v>
      </c>
      <c r="AV1702" s="10"/>
      <c r="AW1702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Pharr' ,/*[isType]=*/ '0' ,/*[exemplarAccessions]=*/ 'MK618658' ,/*[exemplarName]=*/ 'Klebsiella phage Pharr'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2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2" s="60" t="str">
        <f t="shared" ca="1" si="173"/>
        <v>/*[filename]=*/ 'ICTV MSL Release 35 2019 Changes.2.col_mapped.SQLinsert.xlsx' ,/*[sort]=*/ '1693'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2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2" s="60" t="str">
        <f t="shared" si="175"/>
        <v xml:space="preserve">,/*[subclass]=*/NULL,/*[order]=*/ 'Caudovirales' ,/*[suborder]=*/NULL,/*[family]=*/ 'Autographiviridae' ,/*[subfamily]=*/ 'Studiervirinae' ,/*[genus]=*/ 'Przondovirus' ,/*[subgenus]=*/NULL,/*[species]=*/ 'Klebsiella virus Pharr' ,/*[isType]=*/ '0' ,/*[exemplarAccessions]=*/ 'MK618658' ,/*[exemplarName]=*/ 'Klebsiella phage Pharr' ,/*[abbrev]=*/NULL,/*[exemplarIsolate]=*/NULL,/*[isComplete]=*/ 'CG' ,/*[molecule]=*/ 'dsDNA' </v>
      </c>
      <c r="BB1702" s="60" t="str">
        <f t="shared" si="176"/>
        <v xml:space="preserve">,/*[change]=*/ 'Create new' ,/*[rank]=*/ 'species' </v>
      </c>
    </row>
    <row r="1703" spans="1:54" x14ac:dyDescent="0.2">
      <c r="A17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3" s="14">
        <v>1694</v>
      </c>
      <c r="D1703" s="16" t="s">
        <v>5219</v>
      </c>
      <c r="E1703" s="14" t="s">
        <v>5874</v>
      </c>
      <c r="F1703" s="16" t="s">
        <v>5546</v>
      </c>
      <c r="G1703" s="24"/>
      <c r="H1703" s="24"/>
      <c r="I1703" s="24"/>
      <c r="J1703" s="24"/>
      <c r="K1703" s="24"/>
      <c r="L1703" s="24"/>
      <c r="M1703" s="24"/>
      <c r="N1703" s="24"/>
      <c r="O1703" s="24"/>
      <c r="P1703" s="24"/>
      <c r="Q1703" s="24"/>
      <c r="R1703" s="24"/>
      <c r="S1703" s="24"/>
      <c r="T1703" s="24"/>
      <c r="U1703" s="24"/>
      <c r="V1703" s="24"/>
      <c r="X1703" s="6"/>
      <c r="Y1703" s="6"/>
      <c r="Z1703" s="6"/>
      <c r="AA1703" s="6"/>
      <c r="AB1703" s="6"/>
      <c r="AC1703" s="6"/>
      <c r="AD1703" s="6"/>
      <c r="AE1703" s="6"/>
      <c r="AF1703" s="6" t="s">
        <v>247</v>
      </c>
      <c r="AG1703" s="6"/>
      <c r="AH1703" s="6" t="s">
        <v>4010</v>
      </c>
      <c r="AI1703" s="6" t="s">
        <v>4349</v>
      </c>
      <c r="AJ1703" s="6" t="s">
        <v>4581</v>
      </c>
      <c r="AK1703" s="6"/>
      <c r="AL1703" s="6" t="s">
        <v>4639</v>
      </c>
      <c r="AM1703" s="5">
        <v>0</v>
      </c>
      <c r="AN1703" s="10" t="s">
        <v>4640</v>
      </c>
      <c r="AO1703" s="10" t="s">
        <v>4641</v>
      </c>
      <c r="AP1703" s="10"/>
      <c r="AQ1703" s="10"/>
      <c r="AR1703" s="10" t="s">
        <v>8</v>
      </c>
      <c r="AS1703" s="10" t="s">
        <v>22</v>
      </c>
      <c r="AT1703" s="10" t="s">
        <v>10</v>
      </c>
      <c r="AU1703" s="10" t="s">
        <v>11</v>
      </c>
      <c r="AV1703" s="10"/>
      <c r="AW1703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SHKp152234' ,/*[isType]=*/ '0' ,/*[exemplarAccessions]=*/ 'KY450753' ,/*[exemplarName]=*/ 'Klebsiella phage SH-Kp 152234'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3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3" s="60" t="str">
        <f t="shared" ca="1" si="173"/>
        <v>/*[filename]=*/ 'ICTV MSL Release 35 2019 Changes.2.col_mapped.SQLinsert.xlsx' ,/*[sort]=*/ '1694'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3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3" s="60" t="str">
        <f t="shared" si="175"/>
        <v xml:space="preserve">,/*[subclass]=*/NULL,/*[order]=*/ 'Caudovirales' ,/*[suborder]=*/NULL,/*[family]=*/ 'Autographiviridae' ,/*[subfamily]=*/ 'Studiervirinae' ,/*[genus]=*/ 'Przondovirus' ,/*[subgenus]=*/NULL,/*[species]=*/ 'Klebsiella virus SHKp152234' ,/*[isType]=*/ '0' ,/*[exemplarAccessions]=*/ 'KY450753' ,/*[exemplarName]=*/ 'Klebsiella phage SH-Kp 152234' ,/*[abbrev]=*/NULL,/*[exemplarIsolate]=*/NULL,/*[isComplete]=*/ 'CG' ,/*[molecule]=*/ 'dsDNA' </v>
      </c>
      <c r="BB1703" s="60" t="str">
        <f t="shared" si="176"/>
        <v xml:space="preserve">,/*[change]=*/ 'Create new' ,/*[rank]=*/ 'species' </v>
      </c>
    </row>
    <row r="1704" spans="1:54" x14ac:dyDescent="0.2">
      <c r="A17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4" s="14">
        <v>1695</v>
      </c>
      <c r="D1704" s="16" t="s">
        <v>5219</v>
      </c>
      <c r="E1704" s="14" t="s">
        <v>5874</v>
      </c>
      <c r="F1704" s="16" t="s">
        <v>5546</v>
      </c>
      <c r="G1704" s="24"/>
      <c r="H1704" s="24"/>
      <c r="I1704" s="24"/>
      <c r="J1704" s="24"/>
      <c r="K1704" s="24"/>
      <c r="L1704" s="24"/>
      <c r="M1704" s="24"/>
      <c r="N1704" s="24"/>
      <c r="O1704" s="24"/>
      <c r="P1704" s="24"/>
      <c r="Q1704" s="24"/>
      <c r="R1704" s="24"/>
      <c r="S1704" s="24"/>
      <c r="T1704" s="24"/>
      <c r="U1704" s="24"/>
      <c r="V1704" s="24"/>
      <c r="X1704" s="6"/>
      <c r="Y1704" s="6"/>
      <c r="Z1704" s="6"/>
      <c r="AA1704" s="6"/>
      <c r="AB1704" s="6"/>
      <c r="AC1704" s="6"/>
      <c r="AD1704" s="6"/>
      <c r="AE1704" s="6"/>
      <c r="AF1704" s="6" t="s">
        <v>247</v>
      </c>
      <c r="AG1704" s="6"/>
      <c r="AH1704" s="6" t="s">
        <v>4010</v>
      </c>
      <c r="AI1704" s="6" t="s">
        <v>4349</v>
      </c>
      <c r="AJ1704" s="6" t="s">
        <v>4581</v>
      </c>
      <c r="AK1704" s="6"/>
      <c r="AL1704" s="6" t="s">
        <v>4642</v>
      </c>
      <c r="AM1704" s="5">
        <v>0</v>
      </c>
      <c r="AN1704" s="10" t="s">
        <v>4643</v>
      </c>
      <c r="AO1704" s="10" t="s">
        <v>4644</v>
      </c>
      <c r="AP1704" s="10"/>
      <c r="AQ1704" s="10"/>
      <c r="AR1704" s="10" t="s">
        <v>8</v>
      </c>
      <c r="AS1704" s="10" t="s">
        <v>22</v>
      </c>
      <c r="AT1704" s="10" t="s">
        <v>10</v>
      </c>
      <c r="AU1704" s="10" t="s">
        <v>11</v>
      </c>
      <c r="AV1704" s="10"/>
      <c r="AW1704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KN1-1' ,/*[isType]=*/ '0' ,/*[exemplarAccessions]=*/ 'LC413193' ,/*[exemplarName]=*/ 'Klebsiella phage KN1-1'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4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4" s="60" t="str">
        <f t="shared" ca="1" si="173"/>
        <v>/*[filename]=*/ 'ICTV MSL Release 35 2019 Changes.2.col_mapped.SQLinsert.xlsx' ,/*[sort]=*/ '1695'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4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4" s="60" t="str">
        <f t="shared" si="175"/>
        <v xml:space="preserve">,/*[subclass]=*/NULL,/*[order]=*/ 'Caudovirales' ,/*[suborder]=*/NULL,/*[family]=*/ 'Autographiviridae' ,/*[subfamily]=*/ 'Studiervirinae' ,/*[genus]=*/ 'Przondovirus' ,/*[subgenus]=*/NULL,/*[species]=*/ 'Klebsiella virus KN1-1' ,/*[isType]=*/ '0' ,/*[exemplarAccessions]=*/ 'LC413193' ,/*[exemplarName]=*/ 'Klebsiella phage KN1-1' ,/*[abbrev]=*/NULL,/*[exemplarIsolate]=*/NULL,/*[isComplete]=*/ 'CG' ,/*[molecule]=*/ 'dsDNA' </v>
      </c>
      <c r="BB1704" s="60" t="str">
        <f t="shared" si="176"/>
        <v xml:space="preserve">,/*[change]=*/ 'Create new' ,/*[rank]=*/ 'species' </v>
      </c>
    </row>
    <row r="1705" spans="1:54" x14ac:dyDescent="0.2">
      <c r="A17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5" s="14">
        <v>1696</v>
      </c>
      <c r="D1705" s="16" t="s">
        <v>5219</v>
      </c>
      <c r="E1705" s="14" t="s">
        <v>5874</v>
      </c>
      <c r="F1705" s="16" t="s">
        <v>5546</v>
      </c>
      <c r="G1705" s="24"/>
      <c r="H1705" s="24"/>
      <c r="I1705" s="24"/>
      <c r="J1705" s="24"/>
      <c r="K1705" s="24"/>
      <c r="L1705" s="24"/>
      <c r="M1705" s="24"/>
      <c r="N1705" s="24"/>
      <c r="O1705" s="24"/>
      <c r="P1705" s="24"/>
      <c r="Q1705" s="24"/>
      <c r="R1705" s="24"/>
      <c r="S1705" s="24"/>
      <c r="T1705" s="24"/>
      <c r="U1705" s="24"/>
      <c r="V1705" s="24"/>
      <c r="X1705" s="6"/>
      <c r="Y1705" s="6"/>
      <c r="Z1705" s="6"/>
      <c r="AA1705" s="6"/>
      <c r="AB1705" s="6"/>
      <c r="AC1705" s="6"/>
      <c r="AD1705" s="6"/>
      <c r="AE1705" s="6"/>
      <c r="AF1705" s="6" t="s">
        <v>247</v>
      </c>
      <c r="AG1705" s="6"/>
      <c r="AH1705" s="6" t="s">
        <v>4010</v>
      </c>
      <c r="AI1705" s="6" t="s">
        <v>4349</v>
      </c>
      <c r="AJ1705" s="6" t="s">
        <v>4581</v>
      </c>
      <c r="AK1705" s="6"/>
      <c r="AL1705" s="6" t="s">
        <v>4645</v>
      </c>
      <c r="AM1705" s="5">
        <v>0</v>
      </c>
      <c r="AN1705" s="10" t="s">
        <v>4646</v>
      </c>
      <c r="AO1705" s="10" t="s">
        <v>4647</v>
      </c>
      <c r="AP1705" s="10"/>
      <c r="AQ1705" s="10"/>
      <c r="AR1705" s="10" t="s">
        <v>8</v>
      </c>
      <c r="AS1705" s="10" t="s">
        <v>22</v>
      </c>
      <c r="AT1705" s="10" t="s">
        <v>10</v>
      </c>
      <c r="AU1705" s="10" t="s">
        <v>11</v>
      </c>
      <c r="AV1705" s="10"/>
      <c r="AW1705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KN3-1' ,/*[isType]=*/ '0' ,/*[exemplarAccessions]=*/ 'LC413194' ,/*[exemplarName]=*/ 'Klebsiella phage KN3-1'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5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5" s="60" t="str">
        <f t="shared" ca="1" si="173"/>
        <v>/*[filename]=*/ 'ICTV MSL Release 35 2019 Changes.2.col_mapped.SQLinsert.xlsx' ,/*[sort]=*/ '1696'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5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5" s="60" t="str">
        <f t="shared" si="175"/>
        <v xml:space="preserve">,/*[subclass]=*/NULL,/*[order]=*/ 'Caudovirales' ,/*[suborder]=*/NULL,/*[family]=*/ 'Autographiviridae' ,/*[subfamily]=*/ 'Studiervirinae' ,/*[genus]=*/ 'Przondovirus' ,/*[subgenus]=*/NULL,/*[species]=*/ 'Klebsiella virus KN3-1' ,/*[isType]=*/ '0' ,/*[exemplarAccessions]=*/ 'LC413194' ,/*[exemplarName]=*/ 'Klebsiella phage KN3-1' ,/*[abbrev]=*/NULL,/*[exemplarIsolate]=*/NULL,/*[isComplete]=*/ 'CG' ,/*[molecule]=*/ 'dsDNA' </v>
      </c>
      <c r="BB1705" s="60" t="str">
        <f t="shared" si="176"/>
        <v xml:space="preserve">,/*[change]=*/ 'Create new' ,/*[rank]=*/ 'species' </v>
      </c>
    </row>
    <row r="1706" spans="1:54" x14ac:dyDescent="0.2">
      <c r="A17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6" s="14">
        <v>1697</v>
      </c>
      <c r="D1706" s="16" t="s">
        <v>5219</v>
      </c>
      <c r="E1706" s="14" t="s">
        <v>5874</v>
      </c>
      <c r="F1706" s="16" t="s">
        <v>5546</v>
      </c>
      <c r="G1706" s="24"/>
      <c r="H1706" s="24"/>
      <c r="I1706" s="24"/>
      <c r="J1706" s="24"/>
      <c r="K1706" s="24"/>
      <c r="L1706" s="24"/>
      <c r="M1706" s="24"/>
      <c r="N1706" s="24"/>
      <c r="O1706" s="24"/>
      <c r="P1706" s="24"/>
      <c r="Q1706" s="24"/>
      <c r="R1706" s="24"/>
      <c r="S1706" s="24"/>
      <c r="T1706" s="24"/>
      <c r="U1706" s="24"/>
      <c r="V1706" s="24"/>
      <c r="X1706" s="6"/>
      <c r="Y1706" s="6"/>
      <c r="Z1706" s="6"/>
      <c r="AA1706" s="6"/>
      <c r="AB1706" s="6"/>
      <c r="AC1706" s="6"/>
      <c r="AD1706" s="6"/>
      <c r="AE1706" s="6"/>
      <c r="AF1706" s="6" t="s">
        <v>247</v>
      </c>
      <c r="AG1706" s="6"/>
      <c r="AH1706" s="6" t="s">
        <v>4010</v>
      </c>
      <c r="AI1706" s="6" t="s">
        <v>4349</v>
      </c>
      <c r="AJ1706" s="6" t="s">
        <v>4581</v>
      </c>
      <c r="AK1706" s="6"/>
      <c r="AL1706" s="6" t="s">
        <v>4648</v>
      </c>
      <c r="AM1706" s="5">
        <v>0</v>
      </c>
      <c r="AN1706" s="10" t="s">
        <v>4649</v>
      </c>
      <c r="AO1706" s="10" t="s">
        <v>4650</v>
      </c>
      <c r="AP1706" s="10"/>
      <c r="AQ1706" s="10"/>
      <c r="AR1706" s="10" t="s">
        <v>8</v>
      </c>
      <c r="AS1706" s="10" t="s">
        <v>22</v>
      </c>
      <c r="AT1706" s="10" t="s">
        <v>10</v>
      </c>
      <c r="AU1706" s="10" t="s">
        <v>11</v>
      </c>
      <c r="AV1706" s="10"/>
      <c r="AW1706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KN4-1' ,/*[isType]=*/ '0' ,/*[exemplarAccessions]=*/ 'LC413195' ,/*[exemplarName]=*/ 'Klebsiella phage KN4-1'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6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6" s="60" t="str">
        <f t="shared" ca="1" si="173"/>
        <v>/*[filename]=*/ 'ICTV MSL Release 35 2019 Changes.2.col_mapped.SQLinsert.xlsx' ,/*[sort]=*/ '1697'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6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6" s="60" t="str">
        <f t="shared" si="175"/>
        <v xml:space="preserve">,/*[subclass]=*/NULL,/*[order]=*/ 'Caudovirales' ,/*[suborder]=*/NULL,/*[family]=*/ 'Autographiviridae' ,/*[subfamily]=*/ 'Studiervirinae' ,/*[genus]=*/ 'Przondovirus' ,/*[subgenus]=*/NULL,/*[species]=*/ 'Klebsiella virus KN4-1' ,/*[isType]=*/ '0' ,/*[exemplarAccessions]=*/ 'LC413195' ,/*[exemplarName]=*/ 'Klebsiella phage KN4-1' ,/*[abbrev]=*/NULL,/*[exemplarIsolate]=*/NULL,/*[isComplete]=*/ 'CG' ,/*[molecule]=*/ 'dsDNA' </v>
      </c>
      <c r="BB1706" s="60" t="str">
        <f t="shared" si="176"/>
        <v xml:space="preserve">,/*[change]=*/ 'Create new' ,/*[rank]=*/ 'species' </v>
      </c>
    </row>
    <row r="1707" spans="1:54" x14ac:dyDescent="0.2">
      <c r="A17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7" s="14">
        <v>1698</v>
      </c>
      <c r="D1707" s="16" t="s">
        <v>5219</v>
      </c>
      <c r="E1707" s="14" t="s">
        <v>5874</v>
      </c>
      <c r="F1707" s="16" t="s">
        <v>5546</v>
      </c>
      <c r="G1707" s="24"/>
      <c r="H1707" s="24"/>
      <c r="I1707" s="24"/>
      <c r="J1707" s="24"/>
      <c r="K1707" s="24"/>
      <c r="L1707" s="24"/>
      <c r="M1707" s="24"/>
      <c r="N1707" s="24"/>
      <c r="O1707" s="24"/>
      <c r="P1707" s="24"/>
      <c r="Q1707" s="24"/>
      <c r="R1707" s="24"/>
      <c r="S1707" s="24"/>
      <c r="T1707" s="24"/>
      <c r="U1707" s="24"/>
      <c r="V1707" s="24"/>
      <c r="X1707" s="6"/>
      <c r="Y1707" s="6"/>
      <c r="Z1707" s="6"/>
      <c r="AA1707" s="6"/>
      <c r="AB1707" s="6"/>
      <c r="AC1707" s="6"/>
      <c r="AD1707" s="6"/>
      <c r="AE1707" s="6"/>
      <c r="AF1707" s="6" t="s">
        <v>247</v>
      </c>
      <c r="AG1707" s="6"/>
      <c r="AH1707" s="6" t="s">
        <v>4010</v>
      </c>
      <c r="AI1707" s="6" t="s">
        <v>4349</v>
      </c>
      <c r="AJ1707" s="6" t="s">
        <v>4651</v>
      </c>
      <c r="AK1707" s="6"/>
      <c r="AL1707" s="6"/>
      <c r="AM1707" s="6"/>
      <c r="AN1707" s="10"/>
      <c r="AO1707" s="10"/>
      <c r="AP1707" s="10"/>
      <c r="AQ1707" s="10"/>
      <c r="AR1707" s="10"/>
      <c r="AS1707" s="10"/>
      <c r="AT1707" s="10" t="s">
        <v>10</v>
      </c>
      <c r="AU1707" s="10" t="s">
        <v>13</v>
      </c>
      <c r="AV1707" s="10"/>
      <c r="AW1707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'Caroctavirus'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07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7" s="60" t="str">
        <f t="shared" ca="1" si="173"/>
        <v>/*[filename]=*/ 'ICTV MSL Release 35 2019 Changes.2.col_mapped.SQLinsert.xlsx' ,/*[sort]=*/ '1698'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7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7" s="60" t="str">
        <f t="shared" si="175"/>
        <v>,/*[subclass]=*/NULL,/*[order]=*/ 'Caudovirales' ,/*[suborder]=*/NULL,/*[family]=*/ 'Autographiviridae' ,/*[subfamily]=*/ 'Studiervirinae' ,/*[genus]=*/ 'Caroctavirus' ,/*[subgenus]=*/NULL,/*[species]=*/NULL,/*[isType]=*/NULL,/*[exemplarAccessions]=*/NULL,/*[exemplarName]=*/NULL,/*[abbrev]=*/NULL,/*[exemplarIsolate]=*/NULL,/*[isComplete]=*/NULL,/*[molecule]=*/NULL</v>
      </c>
      <c r="BB1707" s="60" t="str">
        <f t="shared" si="176"/>
        <v xml:space="preserve">,/*[change]=*/ 'Create new' ,/*[rank]=*/ 'genus' </v>
      </c>
    </row>
    <row r="1708" spans="1:54" x14ac:dyDescent="0.2">
      <c r="A17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8" s="14">
        <v>1699</v>
      </c>
      <c r="D1708" s="16" t="s">
        <v>5219</v>
      </c>
      <c r="E1708" s="14" t="s">
        <v>5874</v>
      </c>
      <c r="F1708" s="16" t="s">
        <v>5546</v>
      </c>
      <c r="G1708" s="24"/>
      <c r="H1708" s="24"/>
      <c r="I1708" s="24"/>
      <c r="J1708" s="24"/>
      <c r="K1708" s="24"/>
      <c r="L1708" s="24"/>
      <c r="M1708" s="24"/>
      <c r="N1708" s="24"/>
      <c r="O1708" s="24"/>
      <c r="P1708" s="24"/>
      <c r="Q1708" s="24"/>
      <c r="R1708" s="24"/>
      <c r="S1708" s="24"/>
      <c r="T1708" s="24"/>
      <c r="U1708" s="24"/>
      <c r="V1708" s="24"/>
      <c r="X1708" s="6"/>
      <c r="Y1708" s="6"/>
      <c r="Z1708" s="6"/>
      <c r="AA1708" s="6"/>
      <c r="AB1708" s="6"/>
      <c r="AC1708" s="6"/>
      <c r="AD1708" s="6"/>
      <c r="AE1708" s="6"/>
      <c r="AF1708" s="6" t="s">
        <v>247</v>
      </c>
      <c r="AG1708" s="6"/>
      <c r="AH1708" s="6" t="s">
        <v>4010</v>
      </c>
      <c r="AI1708" s="6" t="s">
        <v>4349</v>
      </c>
      <c r="AJ1708" s="6" t="s">
        <v>4651</v>
      </c>
      <c r="AK1708" s="6"/>
      <c r="AL1708" s="6" t="s">
        <v>4652</v>
      </c>
      <c r="AM1708" s="5">
        <v>1</v>
      </c>
      <c r="AN1708" s="10" t="s">
        <v>4653</v>
      </c>
      <c r="AO1708" s="10" t="s">
        <v>4654</v>
      </c>
      <c r="AP1708" s="10"/>
      <c r="AQ1708" s="10"/>
      <c r="AR1708" s="10" t="s">
        <v>8</v>
      </c>
      <c r="AS1708" s="10" t="s">
        <v>22</v>
      </c>
      <c r="AT1708" s="10" t="s">
        <v>19</v>
      </c>
      <c r="AU1708" s="10" t="s">
        <v>11</v>
      </c>
      <c r="AV1708" s="10"/>
      <c r="AW1708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'Caroctavirus' ,/*[subgenus]=*/NULL,/*[species]=*/ 'Citrobacter virus CR8' ,/*[isType]=*/ '1' ,/*[exemplarAccessions]=*/ 'HG818824' ,/*[exemplarName]=*/ 'Citrobacter phage CR8'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08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8" s="60" t="str">
        <f t="shared" ca="1" si="173"/>
        <v>/*[filename]=*/ 'ICTV MSL Release 35 2019 Changes.2.col_mapped.SQLinsert.xlsx' ,/*[sort]=*/ '1699'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8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8" s="60" t="str">
        <f t="shared" si="175"/>
        <v xml:space="preserve">,/*[subclass]=*/NULL,/*[order]=*/ 'Caudovirales' ,/*[suborder]=*/NULL,/*[family]=*/ 'Autographiviridae' ,/*[subfamily]=*/ 'Studiervirinae' ,/*[genus]=*/ 'Caroctavirus' ,/*[subgenus]=*/NULL,/*[species]=*/ 'Citrobacter virus CR8' ,/*[isType]=*/ '1' ,/*[exemplarAccessions]=*/ 'HG818824' ,/*[exemplarName]=*/ 'Citrobacter phage CR8' ,/*[abbrev]=*/NULL,/*[exemplarIsolate]=*/NULL,/*[isComplete]=*/ 'CG' ,/*[molecule]=*/ 'dsDNA' </v>
      </c>
      <c r="BB1708" s="60" t="str">
        <f t="shared" si="176"/>
        <v xml:space="preserve">,/*[change]=*/ 'Create new; assign as type species' ,/*[rank]=*/ 'species' </v>
      </c>
    </row>
    <row r="1709" spans="1:54" x14ac:dyDescent="0.2">
      <c r="A17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9" s="14">
        <v>1700</v>
      </c>
      <c r="D1709" s="16" t="s">
        <v>5219</v>
      </c>
      <c r="E1709" s="14" t="s">
        <v>5874</v>
      </c>
      <c r="F1709" s="16" t="s">
        <v>5546</v>
      </c>
      <c r="G1709" s="24"/>
      <c r="H1709" s="24"/>
      <c r="I1709" s="24"/>
      <c r="J1709" s="24"/>
      <c r="K1709" s="24"/>
      <c r="L1709" s="24"/>
      <c r="M1709" s="24"/>
      <c r="N1709" s="24"/>
      <c r="O1709" s="24"/>
      <c r="P1709" s="24"/>
      <c r="Q1709" s="24"/>
      <c r="R1709" s="24"/>
      <c r="S1709" s="24"/>
      <c r="T1709" s="24"/>
      <c r="U1709" s="24"/>
      <c r="V1709" s="24"/>
      <c r="X1709" s="6"/>
      <c r="Y1709" s="6"/>
      <c r="Z1709" s="6"/>
      <c r="AA1709" s="6"/>
      <c r="AB1709" s="6"/>
      <c r="AC1709" s="6"/>
      <c r="AD1709" s="6"/>
      <c r="AE1709" s="6"/>
      <c r="AF1709" s="6" t="s">
        <v>247</v>
      </c>
      <c r="AG1709" s="6"/>
      <c r="AH1709" s="6" t="s">
        <v>4010</v>
      </c>
      <c r="AI1709" s="6" t="s">
        <v>4349</v>
      </c>
      <c r="AJ1709" s="6" t="s">
        <v>4655</v>
      </c>
      <c r="AK1709" s="6"/>
      <c r="AL1709" s="6"/>
      <c r="AM1709" s="6"/>
      <c r="AN1709" s="10"/>
      <c r="AO1709" s="10"/>
      <c r="AP1709" s="10"/>
      <c r="AQ1709" s="10"/>
      <c r="AR1709" s="10"/>
      <c r="AS1709" s="10"/>
      <c r="AT1709" s="10" t="s">
        <v>10</v>
      </c>
      <c r="AU1709" s="10" t="s">
        <v>13</v>
      </c>
      <c r="AV1709" s="10"/>
      <c r="AW1709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'Unyawovirus'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09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9" s="60" t="str">
        <f t="shared" ca="1" si="173"/>
        <v>/*[filename]=*/ 'ICTV MSL Release 35 2019 Changes.2.col_mapped.SQLinsert.xlsx' ,/*[sort]=*/ '1700'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9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9" s="60" t="str">
        <f t="shared" si="175"/>
        <v>,/*[subclass]=*/NULL,/*[order]=*/ 'Caudovirales' ,/*[suborder]=*/NULL,/*[family]=*/ 'Autographiviridae' ,/*[subfamily]=*/ 'Studiervirinae' ,/*[genus]=*/ 'Unyawovirus' ,/*[subgenus]=*/NULL,/*[species]=*/NULL,/*[isType]=*/NULL,/*[exemplarAccessions]=*/NULL,/*[exemplarName]=*/NULL,/*[abbrev]=*/NULL,/*[exemplarIsolate]=*/NULL,/*[isComplete]=*/NULL,/*[molecule]=*/NULL</v>
      </c>
      <c r="BB1709" s="60" t="str">
        <f t="shared" si="176"/>
        <v xml:space="preserve">,/*[change]=*/ 'Create new' ,/*[rank]=*/ 'genus' </v>
      </c>
    </row>
    <row r="1710" spans="1:54" x14ac:dyDescent="0.2">
      <c r="A17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0" s="14">
        <v>1701</v>
      </c>
      <c r="D1710" s="16" t="s">
        <v>5219</v>
      </c>
      <c r="E1710" s="14" t="s">
        <v>5874</v>
      </c>
      <c r="F1710" s="16" t="s">
        <v>5546</v>
      </c>
      <c r="G1710" s="24"/>
      <c r="H1710" s="24"/>
      <c r="I1710" s="24"/>
      <c r="J1710" s="24"/>
      <c r="K1710" s="24"/>
      <c r="L1710" s="24"/>
      <c r="M1710" s="24"/>
      <c r="N1710" s="24"/>
      <c r="O1710" s="24"/>
      <c r="P1710" s="24"/>
      <c r="Q1710" s="24"/>
      <c r="R1710" s="24"/>
      <c r="S1710" s="24"/>
      <c r="T1710" s="24"/>
      <c r="U1710" s="24"/>
      <c r="V1710" s="24"/>
      <c r="X1710" s="6"/>
      <c r="Y1710" s="6"/>
      <c r="Z1710" s="6"/>
      <c r="AA1710" s="6"/>
      <c r="AB1710" s="6"/>
      <c r="AC1710" s="6"/>
      <c r="AD1710" s="6"/>
      <c r="AE1710" s="6"/>
      <c r="AF1710" s="6" t="s">
        <v>247</v>
      </c>
      <c r="AG1710" s="6"/>
      <c r="AH1710" s="6" t="s">
        <v>4010</v>
      </c>
      <c r="AI1710" s="6" t="s">
        <v>4349</v>
      </c>
      <c r="AJ1710" s="6" t="s">
        <v>4655</v>
      </c>
      <c r="AK1710" s="6"/>
      <c r="AL1710" s="6" t="s">
        <v>4656</v>
      </c>
      <c r="AM1710" s="5">
        <v>1</v>
      </c>
      <c r="AN1710" s="10" t="s">
        <v>4657</v>
      </c>
      <c r="AO1710" s="10" t="s">
        <v>4658</v>
      </c>
      <c r="AP1710" s="10"/>
      <c r="AQ1710" s="10"/>
      <c r="AR1710" s="10" t="s">
        <v>8</v>
      </c>
      <c r="AS1710" s="10" t="s">
        <v>22</v>
      </c>
      <c r="AT1710" s="10" t="s">
        <v>19</v>
      </c>
      <c r="AU1710" s="10" t="s">
        <v>11</v>
      </c>
      <c r="AV1710" s="10"/>
      <c r="AW1710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'Unyawovirus' ,/*[subgenus]=*/NULL,/*[species]=*/ 'Pectobacterium virus DUPPII' ,/*[isType]=*/ '1' ,/*[exemplarAccessions]=*/ 'MF979561' ,/*[exemplarName]=*/ 'Pectobacterium phage DU_PP_II'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10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0" s="60" t="str">
        <f t="shared" ca="1" si="173"/>
        <v>/*[filename]=*/ 'ICTV MSL Release 35 2019 Changes.2.col_mapped.SQLinsert.xlsx' ,/*[sort]=*/ '1701'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0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0" s="60" t="str">
        <f t="shared" si="175"/>
        <v xml:space="preserve">,/*[subclass]=*/NULL,/*[order]=*/ 'Caudovirales' ,/*[suborder]=*/NULL,/*[family]=*/ 'Autographiviridae' ,/*[subfamily]=*/ 'Studiervirinae' ,/*[genus]=*/ 'Unyawovirus' ,/*[subgenus]=*/NULL,/*[species]=*/ 'Pectobacterium virus DUPPII' ,/*[isType]=*/ '1' ,/*[exemplarAccessions]=*/ 'MF979561' ,/*[exemplarName]=*/ 'Pectobacterium phage DU_PP_II' ,/*[abbrev]=*/NULL,/*[exemplarIsolate]=*/NULL,/*[isComplete]=*/ 'CG' ,/*[molecule]=*/ 'dsDNA' </v>
      </c>
      <c r="BB1710" s="60" t="str">
        <f t="shared" si="176"/>
        <v xml:space="preserve">,/*[change]=*/ 'Create new; assign as type species' ,/*[rank]=*/ 'species' </v>
      </c>
    </row>
    <row r="1711" spans="1:54" x14ac:dyDescent="0.2">
      <c r="A17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1" s="14">
        <v>1702</v>
      </c>
      <c r="D1711" s="16" t="s">
        <v>5219</v>
      </c>
      <c r="E1711" s="14" t="s">
        <v>5874</v>
      </c>
      <c r="F1711" s="16" t="s">
        <v>5546</v>
      </c>
      <c r="G1711" s="24"/>
      <c r="H1711" s="24"/>
      <c r="I1711" s="24"/>
      <c r="J1711" s="24"/>
      <c r="K1711" s="24"/>
      <c r="L1711" s="24"/>
      <c r="M1711" s="24"/>
      <c r="N1711" s="24"/>
      <c r="O1711" s="24"/>
      <c r="P1711" s="24"/>
      <c r="Q1711" s="24"/>
      <c r="R1711" s="24"/>
      <c r="S1711" s="24"/>
      <c r="T1711" s="24"/>
      <c r="U1711" s="24"/>
      <c r="V1711" s="24"/>
      <c r="X1711" s="6"/>
      <c r="Y1711" s="6"/>
      <c r="Z1711" s="6"/>
      <c r="AA1711" s="6"/>
      <c r="AB1711" s="6"/>
      <c r="AC1711" s="6"/>
      <c r="AD1711" s="6"/>
      <c r="AE1711" s="6"/>
      <c r="AF1711" s="6" t="s">
        <v>247</v>
      </c>
      <c r="AG1711" s="6"/>
      <c r="AH1711" s="6" t="s">
        <v>4010</v>
      </c>
      <c r="AI1711" s="6" t="s">
        <v>4349</v>
      </c>
      <c r="AJ1711" s="6" t="s">
        <v>4659</v>
      </c>
      <c r="AK1711" s="6"/>
      <c r="AL1711" s="6"/>
      <c r="AM1711" s="6"/>
      <c r="AN1711" s="10"/>
      <c r="AO1711" s="10"/>
      <c r="AP1711" s="10"/>
      <c r="AQ1711" s="10"/>
      <c r="AR1711" s="10"/>
      <c r="AS1711" s="10"/>
      <c r="AT1711" s="10" t="s">
        <v>10</v>
      </c>
      <c r="AU1711" s="10" t="s">
        <v>13</v>
      </c>
      <c r="AV1711" s="10"/>
      <c r="AW1711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'Jarilovirus'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11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1" s="60" t="str">
        <f t="shared" ca="1" si="173"/>
        <v>/*[filename]=*/ 'ICTV MSL Release 35 2019 Changes.2.col_mapped.SQLinsert.xlsx' ,/*[sort]=*/ '1702'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1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1" s="60" t="str">
        <f t="shared" si="175"/>
        <v>,/*[subclass]=*/NULL,/*[order]=*/ 'Caudovirales' ,/*[suborder]=*/NULL,/*[family]=*/ 'Autographiviridae' ,/*[subfamily]=*/ 'Studiervirinae' ,/*[genus]=*/ 'Jarilovirus' ,/*[subgenus]=*/NULL,/*[species]=*/NULL,/*[isType]=*/NULL,/*[exemplarAccessions]=*/NULL,/*[exemplarName]=*/NULL,/*[abbrev]=*/NULL,/*[exemplarIsolate]=*/NULL,/*[isComplete]=*/NULL,/*[molecule]=*/NULL</v>
      </c>
      <c r="BB1711" s="60" t="str">
        <f t="shared" si="176"/>
        <v xml:space="preserve">,/*[change]=*/ 'Create new' ,/*[rank]=*/ 'genus' </v>
      </c>
    </row>
    <row r="1712" spans="1:54" x14ac:dyDescent="0.2">
      <c r="A17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2" s="14">
        <v>1703</v>
      </c>
      <c r="D1712" s="16" t="s">
        <v>5219</v>
      </c>
      <c r="E1712" s="14" t="s">
        <v>5874</v>
      </c>
      <c r="F1712" s="16" t="s">
        <v>5546</v>
      </c>
      <c r="G1712" s="24"/>
      <c r="H1712" s="24"/>
      <c r="I1712" s="24"/>
      <c r="J1712" s="24"/>
      <c r="K1712" s="24"/>
      <c r="L1712" s="24"/>
      <c r="M1712" s="24"/>
      <c r="N1712" s="24"/>
      <c r="O1712" s="24"/>
      <c r="P1712" s="24"/>
      <c r="Q1712" s="24"/>
      <c r="R1712" s="24"/>
      <c r="S1712" s="24"/>
      <c r="T1712" s="24"/>
      <c r="U1712" s="24"/>
      <c r="V1712" s="24"/>
      <c r="X1712" s="6"/>
      <c r="Y1712" s="6"/>
      <c r="Z1712" s="6"/>
      <c r="AA1712" s="6"/>
      <c r="AB1712" s="6"/>
      <c r="AC1712" s="6"/>
      <c r="AD1712" s="6"/>
      <c r="AE1712" s="6"/>
      <c r="AF1712" s="6" t="s">
        <v>247</v>
      </c>
      <c r="AG1712" s="6"/>
      <c r="AH1712" s="6" t="s">
        <v>4010</v>
      </c>
      <c r="AI1712" s="6" t="s">
        <v>4349</v>
      </c>
      <c r="AJ1712" s="6" t="s">
        <v>4659</v>
      </c>
      <c r="AK1712" s="6"/>
      <c r="AL1712" s="6" t="s">
        <v>4660</v>
      </c>
      <c r="AM1712" s="5">
        <v>1</v>
      </c>
      <c r="AN1712" s="10" t="s">
        <v>4661</v>
      </c>
      <c r="AO1712" s="10" t="s">
        <v>4662</v>
      </c>
      <c r="AP1712" s="10"/>
      <c r="AQ1712" s="10"/>
      <c r="AR1712" s="10" t="s">
        <v>8</v>
      </c>
      <c r="AS1712" s="10" t="s">
        <v>22</v>
      </c>
      <c r="AT1712" s="10" t="s">
        <v>19</v>
      </c>
      <c r="AU1712" s="10" t="s">
        <v>11</v>
      </c>
      <c r="AV1712" s="10"/>
      <c r="AW1712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'Jarilovirus' ,/*[subgenus]=*/NULL,/*[species]=*/ 'Pectobacterium virus Jarilo' ,/*[isType]=*/ '1' ,/*[exemplarAccessions]=*/ 'MH059637' ,/*[exemplarName]=*/ 'Pectobacterium phage Jarilo'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12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2" s="60" t="str">
        <f t="shared" ca="1" si="173"/>
        <v>/*[filename]=*/ 'ICTV MSL Release 35 2019 Changes.2.col_mapped.SQLinsert.xlsx' ,/*[sort]=*/ '1703'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2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2" s="60" t="str">
        <f t="shared" si="175"/>
        <v xml:space="preserve">,/*[subclass]=*/NULL,/*[order]=*/ 'Caudovirales' ,/*[suborder]=*/NULL,/*[family]=*/ 'Autographiviridae' ,/*[subfamily]=*/ 'Studiervirinae' ,/*[genus]=*/ 'Jarilovirus' ,/*[subgenus]=*/NULL,/*[species]=*/ 'Pectobacterium virus Jarilo' ,/*[isType]=*/ '1' ,/*[exemplarAccessions]=*/ 'MH059637' ,/*[exemplarName]=*/ 'Pectobacterium phage Jarilo' ,/*[abbrev]=*/NULL,/*[exemplarIsolate]=*/NULL,/*[isComplete]=*/ 'CG' ,/*[molecule]=*/ 'dsDNA' </v>
      </c>
      <c r="BB1712" s="60" t="str">
        <f t="shared" si="176"/>
        <v xml:space="preserve">,/*[change]=*/ 'Create new; assign as type species' ,/*[rank]=*/ 'species' </v>
      </c>
    </row>
    <row r="1713" spans="1:54" x14ac:dyDescent="0.2">
      <c r="A17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3" s="14">
        <v>1704</v>
      </c>
      <c r="D1713" s="16" t="s">
        <v>5219</v>
      </c>
      <c r="E1713" s="14" t="s">
        <v>5874</v>
      </c>
      <c r="F1713" s="16" t="s">
        <v>5546</v>
      </c>
      <c r="G1713" s="24"/>
      <c r="H1713" s="24"/>
      <c r="I1713" s="24"/>
      <c r="J1713" s="24"/>
      <c r="K1713" s="24"/>
      <c r="L1713" s="24"/>
      <c r="M1713" s="24"/>
      <c r="N1713" s="24"/>
      <c r="O1713" s="24"/>
      <c r="P1713" s="24"/>
      <c r="Q1713" s="24"/>
      <c r="R1713" s="24"/>
      <c r="S1713" s="24"/>
      <c r="T1713" s="24"/>
      <c r="U1713" s="24"/>
      <c r="V1713" s="24"/>
      <c r="X1713" s="6"/>
      <c r="Y1713" s="6"/>
      <c r="Z1713" s="6"/>
      <c r="AA1713" s="6"/>
      <c r="AB1713" s="6"/>
      <c r="AC1713" s="6"/>
      <c r="AD1713" s="6"/>
      <c r="AE1713" s="6"/>
      <c r="AF1713" s="6" t="s">
        <v>247</v>
      </c>
      <c r="AG1713" s="6"/>
      <c r="AH1713" s="6" t="s">
        <v>4010</v>
      </c>
      <c r="AI1713" s="6" t="s">
        <v>4349</v>
      </c>
      <c r="AJ1713" s="6" t="s">
        <v>4663</v>
      </c>
      <c r="AK1713" s="6"/>
      <c r="AL1713" s="6"/>
      <c r="AM1713" s="6"/>
      <c r="AN1713" s="10"/>
      <c r="AO1713" s="10"/>
      <c r="AP1713" s="10"/>
      <c r="AQ1713" s="10"/>
      <c r="AR1713" s="10"/>
      <c r="AS1713" s="10"/>
      <c r="AT1713" s="10" t="s">
        <v>10</v>
      </c>
      <c r="AU1713" s="10" t="s">
        <v>13</v>
      </c>
      <c r="AV1713" s="10"/>
      <c r="AW1713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13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3" s="60" t="str">
        <f t="shared" ca="1" si="173"/>
        <v>/*[filename]=*/ 'ICTV MSL Release 35 2019 Changes.2.col_mapped.SQLinsert.xlsx' ,/*[sort]=*/ '1704'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3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3" s="60" t="str">
        <f t="shared" si="175"/>
        <v>,/*[subclass]=*/NULL,/*[order]=*/ 'Caudovirales' ,/*[suborder]=*/NULL,/*[family]=*/ 'Autographiviridae' ,/*[subfamily]=*/ 'Studiervirinae' ,/*[genus]=*/ 'Teetrevirus' ,/*[subgenus]=*/NULL,/*[species]=*/NULL,/*[isType]=*/NULL,/*[exemplarAccessions]=*/NULL,/*[exemplarName]=*/NULL,/*[abbrev]=*/NULL,/*[exemplarIsolate]=*/NULL,/*[isComplete]=*/NULL,/*[molecule]=*/NULL</v>
      </c>
      <c r="BB1713" s="60" t="str">
        <f t="shared" si="176"/>
        <v xml:space="preserve">,/*[change]=*/ 'Create new' ,/*[rank]=*/ 'genus' </v>
      </c>
    </row>
    <row r="1714" spans="1:54" x14ac:dyDescent="0.2">
      <c r="A17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4" s="14">
        <v>1705</v>
      </c>
      <c r="D1714" s="16" t="s">
        <v>5219</v>
      </c>
      <c r="E1714" s="14" t="s">
        <v>5874</v>
      </c>
      <c r="F1714" s="16" t="s">
        <v>5546</v>
      </c>
      <c r="G1714" s="24"/>
      <c r="H1714" s="24"/>
      <c r="I1714" s="24"/>
      <c r="J1714" s="24"/>
      <c r="K1714" s="24"/>
      <c r="L1714" s="24"/>
      <c r="M1714" s="24"/>
      <c r="N1714" s="24"/>
      <c r="O1714" s="24"/>
      <c r="P1714" s="24"/>
      <c r="Q1714" s="24"/>
      <c r="R1714" s="24"/>
      <c r="S1714" s="24"/>
      <c r="T1714" s="24"/>
      <c r="U1714" s="24"/>
      <c r="V1714" s="24"/>
      <c r="X1714" s="6"/>
      <c r="Y1714" s="6"/>
      <c r="Z1714" s="6"/>
      <c r="AA1714" s="6"/>
      <c r="AB1714" s="6"/>
      <c r="AC1714" s="6"/>
      <c r="AD1714" s="6"/>
      <c r="AE1714" s="6"/>
      <c r="AF1714" s="6" t="s">
        <v>247</v>
      </c>
      <c r="AG1714" s="6"/>
      <c r="AH1714" s="6" t="s">
        <v>4010</v>
      </c>
      <c r="AI1714" s="6" t="s">
        <v>4349</v>
      </c>
      <c r="AJ1714" s="6" t="s">
        <v>4663</v>
      </c>
      <c r="AK1714" s="6"/>
      <c r="AL1714" s="6" t="s">
        <v>4664</v>
      </c>
      <c r="AM1714" s="5">
        <v>1</v>
      </c>
      <c r="AN1714" s="10" t="s">
        <v>4665</v>
      </c>
      <c r="AO1714" s="10" t="s">
        <v>4666</v>
      </c>
      <c r="AP1714" s="10"/>
      <c r="AQ1714" s="10"/>
      <c r="AR1714" s="10" t="s">
        <v>8</v>
      </c>
      <c r="AS1714" s="10" t="s">
        <v>22</v>
      </c>
      <c r="AT1714" s="10" t="s">
        <v>19</v>
      </c>
      <c r="AU1714" s="10" t="s">
        <v>11</v>
      </c>
      <c r="AV1714" s="10"/>
      <c r="AW1714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T3' ,/*[isType]=*/ '1' ,/*[exemplarAccessions]=*/ 'KC960671' ,/*[exemplarName]=*/ 'Enterobacteria phage T3'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14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4" s="60" t="str">
        <f t="shared" ca="1" si="173"/>
        <v>/*[filename]=*/ 'ICTV MSL Release 35 2019 Changes.2.col_mapped.SQLinsert.xlsx' ,/*[sort]=*/ '1705'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4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4" s="60" t="str">
        <f t="shared" si="175"/>
        <v xml:space="preserve">,/*[subclass]=*/NULL,/*[order]=*/ 'Caudovirales' ,/*[suborder]=*/NULL,/*[family]=*/ 'Autographiviridae' ,/*[subfamily]=*/ 'Studiervirinae' ,/*[genus]=*/ 'Teetrevirus' ,/*[subgenus]=*/NULL,/*[species]=*/ 'Escherichia virus T3' ,/*[isType]=*/ '1' ,/*[exemplarAccessions]=*/ 'KC960671' ,/*[exemplarName]=*/ 'Enterobacteria phage T3' ,/*[abbrev]=*/NULL,/*[exemplarIsolate]=*/NULL,/*[isComplete]=*/ 'CG' ,/*[molecule]=*/ 'dsDNA' </v>
      </c>
      <c r="BB1714" s="60" t="str">
        <f t="shared" si="176"/>
        <v xml:space="preserve">,/*[change]=*/ 'Create new; assign as type species' ,/*[rank]=*/ 'species' </v>
      </c>
    </row>
    <row r="1715" spans="1:54" x14ac:dyDescent="0.2">
      <c r="A17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5" s="14">
        <v>1706</v>
      </c>
      <c r="D1715" s="16" t="s">
        <v>5219</v>
      </c>
      <c r="E1715" s="14" t="s">
        <v>5874</v>
      </c>
      <c r="F1715" s="16" t="s">
        <v>5546</v>
      </c>
      <c r="G1715" s="24"/>
      <c r="H1715" s="24"/>
      <c r="I1715" s="24"/>
      <c r="J1715" s="24"/>
      <c r="K1715" s="24"/>
      <c r="L1715" s="24"/>
      <c r="M1715" s="24"/>
      <c r="N1715" s="24"/>
      <c r="O1715" s="24"/>
      <c r="P1715" s="24"/>
      <c r="Q1715" s="24"/>
      <c r="R1715" s="24"/>
      <c r="S1715" s="24"/>
      <c r="T1715" s="24"/>
      <c r="U1715" s="24"/>
      <c r="V1715" s="24"/>
      <c r="X1715" s="6"/>
      <c r="Y1715" s="6"/>
      <c r="Z1715" s="6"/>
      <c r="AA1715" s="6"/>
      <c r="AB1715" s="6"/>
      <c r="AC1715" s="6"/>
      <c r="AD1715" s="6"/>
      <c r="AE1715" s="6"/>
      <c r="AF1715" s="6" t="s">
        <v>247</v>
      </c>
      <c r="AG1715" s="6"/>
      <c r="AH1715" s="6" t="s">
        <v>4010</v>
      </c>
      <c r="AI1715" s="6" t="s">
        <v>4349</v>
      </c>
      <c r="AJ1715" s="6" t="s">
        <v>4663</v>
      </c>
      <c r="AK1715" s="6"/>
      <c r="AL1715" s="6" t="s">
        <v>4667</v>
      </c>
      <c r="AM1715" s="5">
        <v>0</v>
      </c>
      <c r="AN1715" s="10" t="s">
        <v>4668</v>
      </c>
      <c r="AO1715" s="10" t="s">
        <v>4669</v>
      </c>
      <c r="AP1715" s="10"/>
      <c r="AQ1715" s="10"/>
      <c r="AR1715" s="10" t="s">
        <v>8</v>
      </c>
      <c r="AS1715" s="10" t="s">
        <v>22</v>
      </c>
      <c r="AT1715" s="10" t="s">
        <v>10</v>
      </c>
      <c r="AU1715" s="10" t="s">
        <v>11</v>
      </c>
      <c r="AV1715" s="10"/>
      <c r="AW1715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'Yersinia virus YeO3-12' ,/*[isType]=*/ '0' ,/*[exemplarAccessions]=*/ 'AJ251805' ,/*[exemplarName]=*/ 'Yersinia phage phiYeO3-12'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5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5" s="60" t="str">
        <f t="shared" ca="1" si="173"/>
        <v>/*[filename]=*/ 'ICTV MSL Release 35 2019 Changes.2.col_mapped.SQLinsert.xlsx' ,/*[sort]=*/ '1706'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5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5" s="60" t="str">
        <f t="shared" si="175"/>
        <v xml:space="preserve">,/*[subclass]=*/NULL,/*[order]=*/ 'Caudovirales' ,/*[suborder]=*/NULL,/*[family]=*/ 'Autographiviridae' ,/*[subfamily]=*/ 'Studiervirinae' ,/*[genus]=*/ 'Teetrevirus' ,/*[subgenus]=*/NULL,/*[species]=*/ 'Yersinia virus YeO3-12' ,/*[isType]=*/ '0' ,/*[exemplarAccessions]=*/ 'AJ251805' ,/*[exemplarName]=*/ 'Yersinia phage phiYeO3-12' ,/*[abbrev]=*/NULL,/*[exemplarIsolate]=*/NULL,/*[isComplete]=*/ 'CG' ,/*[molecule]=*/ 'dsDNA' </v>
      </c>
      <c r="BB1715" s="60" t="str">
        <f t="shared" si="176"/>
        <v xml:space="preserve">,/*[change]=*/ 'Create new' ,/*[rank]=*/ 'species' </v>
      </c>
    </row>
    <row r="1716" spans="1:54" x14ac:dyDescent="0.2">
      <c r="A17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6" s="14">
        <v>1707</v>
      </c>
      <c r="D1716" s="16" t="s">
        <v>5219</v>
      </c>
      <c r="E1716" s="14" t="s">
        <v>5874</v>
      </c>
      <c r="F1716" s="16" t="s">
        <v>5546</v>
      </c>
      <c r="G1716" s="24"/>
      <c r="H1716" s="24"/>
      <c r="I1716" s="24"/>
      <c r="J1716" s="24"/>
      <c r="K1716" s="24"/>
      <c r="L1716" s="24"/>
      <c r="M1716" s="24"/>
      <c r="N1716" s="24"/>
      <c r="O1716" s="24"/>
      <c r="P1716" s="24"/>
      <c r="Q1716" s="24"/>
      <c r="R1716" s="24"/>
      <c r="S1716" s="24"/>
      <c r="T1716" s="24"/>
      <c r="U1716" s="24"/>
      <c r="V1716" s="24"/>
      <c r="X1716" s="6"/>
      <c r="Y1716" s="6"/>
      <c r="Z1716" s="6"/>
      <c r="AA1716" s="6"/>
      <c r="AB1716" s="6"/>
      <c r="AC1716" s="6"/>
      <c r="AD1716" s="6"/>
      <c r="AE1716" s="6"/>
      <c r="AF1716" s="6" t="s">
        <v>247</v>
      </c>
      <c r="AG1716" s="6"/>
      <c r="AH1716" s="6" t="s">
        <v>4010</v>
      </c>
      <c r="AI1716" s="6" t="s">
        <v>4349</v>
      </c>
      <c r="AJ1716" s="6" t="s">
        <v>4663</v>
      </c>
      <c r="AK1716" s="6"/>
      <c r="AL1716" s="6" t="s">
        <v>4670</v>
      </c>
      <c r="AM1716" s="5">
        <v>0</v>
      </c>
      <c r="AN1716" s="10" t="s">
        <v>4671</v>
      </c>
      <c r="AO1716" s="10" t="s">
        <v>4672</v>
      </c>
      <c r="AP1716" s="10"/>
      <c r="AQ1716" s="10"/>
      <c r="AR1716" s="10" t="s">
        <v>8</v>
      </c>
      <c r="AS1716" s="10" t="s">
        <v>22</v>
      </c>
      <c r="AT1716" s="10" t="s">
        <v>10</v>
      </c>
      <c r="AU1716" s="10" t="s">
        <v>11</v>
      </c>
      <c r="AV1716" s="10"/>
      <c r="AW1716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T3Luria' ,/*[isType]=*/ '0' ,/*[exemplarAccessions]=*/ 'AJ318471' ,/*[exemplarName]=*/ 'Bacteriophage T3'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6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6" s="60" t="str">
        <f t="shared" ca="1" si="173"/>
        <v>/*[filename]=*/ 'ICTV MSL Release 35 2019 Changes.2.col_mapped.SQLinsert.xlsx' ,/*[sort]=*/ '1707'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6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6" s="60" t="str">
        <f t="shared" si="175"/>
        <v xml:space="preserve">,/*[subclass]=*/NULL,/*[order]=*/ 'Caudovirales' ,/*[suborder]=*/NULL,/*[family]=*/ 'Autographiviridae' ,/*[subfamily]=*/ 'Studiervirinae' ,/*[genus]=*/ 'Teetrevirus' ,/*[subgenus]=*/NULL,/*[species]=*/ 'Escherichia virus T3Luria' ,/*[isType]=*/ '0' ,/*[exemplarAccessions]=*/ 'AJ318471' ,/*[exemplarName]=*/ 'Bacteriophage T3' ,/*[abbrev]=*/NULL,/*[exemplarIsolate]=*/NULL,/*[isComplete]=*/ 'CG' ,/*[molecule]=*/ 'dsDNA' </v>
      </c>
      <c r="BB1716" s="60" t="str">
        <f t="shared" si="176"/>
        <v xml:space="preserve">,/*[change]=*/ 'Create new' ,/*[rank]=*/ 'species' </v>
      </c>
    </row>
    <row r="1717" spans="1:54" x14ac:dyDescent="0.2">
      <c r="A17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7" s="14">
        <v>1708</v>
      </c>
      <c r="D1717" s="16" t="s">
        <v>5219</v>
      </c>
      <c r="E1717" s="14" t="s">
        <v>5874</v>
      </c>
      <c r="F1717" s="16" t="s">
        <v>5546</v>
      </c>
      <c r="G1717" s="24"/>
      <c r="H1717" s="24"/>
      <c r="I1717" s="24"/>
      <c r="J1717" s="24"/>
      <c r="K1717" s="24"/>
      <c r="L1717" s="24"/>
      <c r="M1717" s="24"/>
      <c r="N1717" s="24"/>
      <c r="O1717" s="24"/>
      <c r="P1717" s="24"/>
      <c r="Q1717" s="24"/>
      <c r="R1717" s="24"/>
      <c r="S1717" s="24"/>
      <c r="T1717" s="24"/>
      <c r="U1717" s="24"/>
      <c r="V1717" s="24"/>
      <c r="X1717" s="6"/>
      <c r="Y1717" s="6"/>
      <c r="Z1717" s="6"/>
      <c r="AA1717" s="6"/>
      <c r="AB1717" s="6"/>
      <c r="AC1717" s="6"/>
      <c r="AD1717" s="6"/>
      <c r="AE1717" s="6"/>
      <c r="AF1717" s="6" t="s">
        <v>247</v>
      </c>
      <c r="AG1717" s="6"/>
      <c r="AH1717" s="6" t="s">
        <v>4010</v>
      </c>
      <c r="AI1717" s="6" t="s">
        <v>4349</v>
      </c>
      <c r="AJ1717" s="6" t="s">
        <v>4663</v>
      </c>
      <c r="AK1717" s="6"/>
      <c r="AL1717" s="6" t="s">
        <v>4673</v>
      </c>
      <c r="AM1717" s="5">
        <v>0</v>
      </c>
      <c r="AN1717" s="10" t="s">
        <v>4674</v>
      </c>
      <c r="AO1717" s="10" t="s">
        <v>4675</v>
      </c>
      <c r="AP1717" s="10"/>
      <c r="AQ1717" s="10"/>
      <c r="AR1717" s="10" t="s">
        <v>8</v>
      </c>
      <c r="AS1717" s="10" t="s">
        <v>22</v>
      </c>
      <c r="AT1717" s="10" t="s">
        <v>10</v>
      </c>
      <c r="AU1717" s="10" t="s">
        <v>11</v>
      </c>
      <c r="AV1717" s="10"/>
      <c r="AW1717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'Salmonella virus SG-JL2' ,/*[isType]=*/ '0' ,/*[exemplarAccessions]=*/ 'EU547803' ,/*[exemplarName]=*/ 'Salmonella phage phiSG-JL2'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7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7" s="60" t="str">
        <f t="shared" ca="1" si="173"/>
        <v>/*[filename]=*/ 'ICTV MSL Release 35 2019 Changes.2.col_mapped.SQLinsert.xlsx' ,/*[sort]=*/ '1708'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7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7" s="60" t="str">
        <f t="shared" si="175"/>
        <v xml:space="preserve">,/*[subclass]=*/NULL,/*[order]=*/ 'Caudovirales' ,/*[suborder]=*/NULL,/*[family]=*/ 'Autographiviridae' ,/*[subfamily]=*/ 'Studiervirinae' ,/*[genus]=*/ 'Teetrevirus' ,/*[subgenus]=*/NULL,/*[species]=*/ 'Salmonella virus SG-JL2' ,/*[isType]=*/ '0' ,/*[exemplarAccessions]=*/ 'EU547803' ,/*[exemplarName]=*/ 'Salmonella phage phiSG-JL2' ,/*[abbrev]=*/NULL,/*[exemplarIsolate]=*/NULL,/*[isComplete]=*/ 'CG' ,/*[molecule]=*/ 'dsDNA' </v>
      </c>
      <c r="BB1717" s="60" t="str">
        <f t="shared" si="176"/>
        <v xml:space="preserve">,/*[change]=*/ 'Create new' ,/*[rank]=*/ 'species' </v>
      </c>
    </row>
    <row r="1718" spans="1:54" x14ac:dyDescent="0.2">
      <c r="A17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8" s="14">
        <v>1709</v>
      </c>
      <c r="D1718" s="16" t="s">
        <v>5219</v>
      </c>
      <c r="E1718" s="14" t="s">
        <v>5874</v>
      </c>
      <c r="F1718" s="16" t="s">
        <v>5546</v>
      </c>
      <c r="G1718" s="24"/>
      <c r="H1718" s="24"/>
      <c r="I1718" s="24"/>
      <c r="J1718" s="24"/>
      <c r="K1718" s="24"/>
      <c r="L1718" s="24"/>
      <c r="M1718" s="24"/>
      <c r="N1718" s="24"/>
      <c r="O1718" s="24"/>
      <c r="P1718" s="24"/>
      <c r="Q1718" s="24"/>
      <c r="R1718" s="24"/>
      <c r="S1718" s="24"/>
      <c r="T1718" s="24"/>
      <c r="U1718" s="24"/>
      <c r="V1718" s="24"/>
      <c r="X1718" s="6"/>
      <c r="Y1718" s="6"/>
      <c r="Z1718" s="6"/>
      <c r="AA1718" s="6"/>
      <c r="AB1718" s="6"/>
      <c r="AC1718" s="6"/>
      <c r="AD1718" s="6"/>
      <c r="AE1718" s="6"/>
      <c r="AF1718" s="6" t="s">
        <v>247</v>
      </c>
      <c r="AG1718" s="6"/>
      <c r="AH1718" s="6" t="s">
        <v>4010</v>
      </c>
      <c r="AI1718" s="6" t="s">
        <v>4349</v>
      </c>
      <c r="AJ1718" s="6" t="s">
        <v>4663</v>
      </c>
      <c r="AK1718" s="6"/>
      <c r="AL1718" s="6" t="s">
        <v>4676</v>
      </c>
      <c r="AM1718" s="5">
        <v>0</v>
      </c>
      <c r="AN1718" s="10" t="s">
        <v>4677</v>
      </c>
      <c r="AO1718" s="10" t="s">
        <v>4678</v>
      </c>
      <c r="AP1718" s="10"/>
      <c r="AQ1718" s="10"/>
      <c r="AR1718" s="10" t="s">
        <v>8</v>
      </c>
      <c r="AS1718" s="10" t="s">
        <v>22</v>
      </c>
      <c r="AT1718" s="10" t="s">
        <v>10</v>
      </c>
      <c r="AU1718" s="10" t="s">
        <v>11</v>
      </c>
      <c r="AV1718" s="10"/>
      <c r="AW1718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'Enterobacteria virus T7M' ,/*[isType]=*/ '0' ,/*[exemplarAccessions]=*/ 'JX421753' ,/*[exemplarName]=*/ 'Enterobacteria phage T7M'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8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8" s="60" t="str">
        <f t="shared" ca="1" si="173"/>
        <v>/*[filename]=*/ 'ICTV MSL Release 35 2019 Changes.2.col_mapped.SQLinsert.xlsx' ,/*[sort]=*/ '1709'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8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8" s="60" t="str">
        <f t="shared" si="175"/>
        <v xml:space="preserve">,/*[subclass]=*/NULL,/*[order]=*/ 'Caudovirales' ,/*[suborder]=*/NULL,/*[family]=*/ 'Autographiviridae' ,/*[subfamily]=*/ 'Studiervirinae' ,/*[genus]=*/ 'Teetrevirus' ,/*[subgenus]=*/NULL,/*[species]=*/ 'Enterobacteria virus T7M' ,/*[isType]=*/ '0' ,/*[exemplarAccessions]=*/ 'JX421753' ,/*[exemplarName]=*/ 'Enterobacteria phage T7M' ,/*[abbrev]=*/NULL,/*[exemplarIsolate]=*/NULL,/*[isComplete]=*/ 'CG' ,/*[molecule]=*/ 'dsDNA' </v>
      </c>
      <c r="BB1718" s="60" t="str">
        <f t="shared" si="176"/>
        <v xml:space="preserve">,/*[change]=*/ 'Create new' ,/*[rank]=*/ 'species' </v>
      </c>
    </row>
    <row r="1719" spans="1:54" x14ac:dyDescent="0.2">
      <c r="A17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9" s="14">
        <v>1710</v>
      </c>
      <c r="D1719" s="16" t="s">
        <v>5219</v>
      </c>
      <c r="E1719" s="14" t="s">
        <v>5874</v>
      </c>
      <c r="F1719" s="16" t="s">
        <v>5546</v>
      </c>
      <c r="G1719" s="24"/>
      <c r="H1719" s="24"/>
      <c r="I1719" s="24"/>
      <c r="J1719" s="24"/>
      <c r="K1719" s="24"/>
      <c r="L1719" s="24"/>
      <c r="M1719" s="24"/>
      <c r="N1719" s="24"/>
      <c r="O1719" s="24"/>
      <c r="P1719" s="24"/>
      <c r="Q1719" s="24"/>
      <c r="R1719" s="24"/>
      <c r="S1719" s="24"/>
      <c r="T1719" s="24"/>
      <c r="U1719" s="24"/>
      <c r="V1719" s="24"/>
      <c r="X1719" s="6"/>
      <c r="Y1719" s="6"/>
      <c r="Z1719" s="6"/>
      <c r="AA1719" s="6"/>
      <c r="AB1719" s="6"/>
      <c r="AC1719" s="6"/>
      <c r="AD1719" s="6"/>
      <c r="AE1719" s="6"/>
      <c r="AF1719" s="6" t="s">
        <v>247</v>
      </c>
      <c r="AG1719" s="6"/>
      <c r="AH1719" s="6" t="s">
        <v>4010</v>
      </c>
      <c r="AI1719" s="6" t="s">
        <v>4349</v>
      </c>
      <c r="AJ1719" s="6" t="s">
        <v>4663</v>
      </c>
      <c r="AK1719" s="6"/>
      <c r="AL1719" s="6" t="s">
        <v>4679</v>
      </c>
      <c r="AM1719" s="5">
        <v>0</v>
      </c>
      <c r="AN1719" s="10" t="s">
        <v>4680</v>
      </c>
      <c r="AO1719" s="10" t="s">
        <v>4681</v>
      </c>
      <c r="AP1719" s="10"/>
      <c r="AQ1719" s="10"/>
      <c r="AR1719" s="10" t="s">
        <v>8</v>
      </c>
      <c r="AS1719" s="10" t="s">
        <v>22</v>
      </c>
      <c r="AT1719" s="10" t="s">
        <v>10</v>
      </c>
      <c r="AU1719" s="10" t="s">
        <v>11</v>
      </c>
      <c r="AV1719" s="10"/>
      <c r="AW1719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'Yersinia virus AP5' ,/*[isType]=*/ '0' ,/*[exemplarAccessions]=*/ 'KM253764' ,/*[exemplarName]=*/ 'Yersinia phage vB_YenP_AP5'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9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9" s="60" t="str">
        <f t="shared" ca="1" si="173"/>
        <v>/*[filename]=*/ 'ICTV MSL Release 35 2019 Changes.2.col_mapped.SQLinsert.xlsx' ,/*[sort]=*/ '1710'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9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9" s="60" t="str">
        <f t="shared" si="175"/>
        <v xml:space="preserve">,/*[subclass]=*/NULL,/*[order]=*/ 'Caudovirales' ,/*[suborder]=*/NULL,/*[family]=*/ 'Autographiviridae' ,/*[subfamily]=*/ 'Studiervirinae' ,/*[genus]=*/ 'Teetrevirus' ,/*[subgenus]=*/NULL,/*[species]=*/ 'Yersinia virus AP5' ,/*[isType]=*/ '0' ,/*[exemplarAccessions]=*/ 'KM253764' ,/*[exemplarName]=*/ 'Yersinia phage vB_YenP_AP5' ,/*[abbrev]=*/NULL,/*[exemplarIsolate]=*/NULL,/*[isComplete]=*/ 'CG' ,/*[molecule]=*/ 'dsDNA' </v>
      </c>
      <c r="BB1719" s="60" t="str">
        <f t="shared" si="176"/>
        <v xml:space="preserve">,/*[change]=*/ 'Create new' ,/*[rank]=*/ 'species' </v>
      </c>
    </row>
    <row r="1720" spans="1:54" x14ac:dyDescent="0.2">
      <c r="A17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0" s="14">
        <v>1711</v>
      </c>
      <c r="D1720" s="16" t="s">
        <v>5219</v>
      </c>
      <c r="E1720" s="14" t="s">
        <v>5874</v>
      </c>
      <c r="F1720" s="16" t="s">
        <v>5546</v>
      </c>
      <c r="G1720" s="24"/>
      <c r="H1720" s="24"/>
      <c r="I1720" s="24"/>
      <c r="J1720" s="24"/>
      <c r="K1720" s="24"/>
      <c r="L1720" s="24"/>
      <c r="M1720" s="24"/>
      <c r="N1720" s="24"/>
      <c r="O1720" s="24"/>
      <c r="P1720" s="24"/>
      <c r="Q1720" s="24"/>
      <c r="R1720" s="24"/>
      <c r="S1720" s="24"/>
      <c r="T1720" s="24"/>
      <c r="U1720" s="24"/>
      <c r="V1720" s="24"/>
      <c r="X1720" s="6"/>
      <c r="Y1720" s="6"/>
      <c r="Z1720" s="6"/>
      <c r="AA1720" s="6"/>
      <c r="AB1720" s="6"/>
      <c r="AC1720" s="6"/>
      <c r="AD1720" s="6"/>
      <c r="AE1720" s="6"/>
      <c r="AF1720" s="6" t="s">
        <v>247</v>
      </c>
      <c r="AG1720" s="6"/>
      <c r="AH1720" s="6" t="s">
        <v>4010</v>
      </c>
      <c r="AI1720" s="6" t="s">
        <v>4349</v>
      </c>
      <c r="AJ1720" s="6" t="s">
        <v>4663</v>
      </c>
      <c r="AK1720" s="6"/>
      <c r="AL1720" s="6" t="s">
        <v>4682</v>
      </c>
      <c r="AM1720" s="5">
        <v>0</v>
      </c>
      <c r="AN1720" s="10" t="s">
        <v>4683</v>
      </c>
      <c r="AO1720" s="10" t="s">
        <v>4684</v>
      </c>
      <c r="AP1720" s="10"/>
      <c r="AQ1720" s="10"/>
      <c r="AR1720" s="10" t="s">
        <v>8</v>
      </c>
      <c r="AS1720" s="10" t="s">
        <v>22</v>
      </c>
      <c r="AT1720" s="10" t="s">
        <v>10</v>
      </c>
      <c r="AU1720" s="10" t="s">
        <v>11</v>
      </c>
      <c r="AV1720" s="10"/>
      <c r="AW1720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'Citrobacter virus CFP1' ,/*[isType]=*/ '0' ,/*[exemplarAccessions]=*/ 'KP313531' ,/*[exemplarName]=*/ 'Citrobacter phage phiCFP-1'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0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0" s="60" t="str">
        <f t="shared" ca="1" si="173"/>
        <v>/*[filename]=*/ 'ICTV MSL Release 35 2019 Changes.2.col_mapped.SQLinsert.xlsx' ,/*[sort]=*/ '1711'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0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0" s="60" t="str">
        <f t="shared" si="175"/>
        <v xml:space="preserve">,/*[subclass]=*/NULL,/*[order]=*/ 'Caudovirales' ,/*[suborder]=*/NULL,/*[family]=*/ 'Autographiviridae' ,/*[subfamily]=*/ 'Studiervirinae' ,/*[genus]=*/ 'Teetrevirus' ,/*[subgenus]=*/NULL,/*[species]=*/ 'Citrobacter virus CFP1' ,/*[isType]=*/ '0' ,/*[exemplarAccessions]=*/ 'KP313531' ,/*[exemplarName]=*/ 'Citrobacter phage phiCFP-1' ,/*[abbrev]=*/NULL,/*[exemplarIsolate]=*/NULL,/*[isComplete]=*/ 'CG' ,/*[molecule]=*/ 'dsDNA' </v>
      </c>
      <c r="BB1720" s="60" t="str">
        <f t="shared" si="176"/>
        <v xml:space="preserve">,/*[change]=*/ 'Create new' ,/*[rank]=*/ 'species' </v>
      </c>
    </row>
    <row r="1721" spans="1:54" x14ac:dyDescent="0.2">
      <c r="A17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1" s="14">
        <v>1712</v>
      </c>
      <c r="D1721" s="16" t="s">
        <v>5219</v>
      </c>
      <c r="E1721" s="14" t="s">
        <v>5874</v>
      </c>
      <c r="F1721" s="16" t="s">
        <v>5546</v>
      </c>
      <c r="G1721" s="24"/>
      <c r="H1721" s="24"/>
      <c r="I1721" s="24"/>
      <c r="J1721" s="24"/>
      <c r="K1721" s="24"/>
      <c r="L1721" s="24"/>
      <c r="M1721" s="24"/>
      <c r="N1721" s="24"/>
      <c r="O1721" s="24"/>
      <c r="P1721" s="24"/>
      <c r="Q1721" s="24"/>
      <c r="R1721" s="24"/>
      <c r="S1721" s="24"/>
      <c r="T1721" s="24"/>
      <c r="U1721" s="24"/>
      <c r="V1721" s="24"/>
      <c r="X1721" s="6"/>
      <c r="Y1721" s="6"/>
      <c r="Z1721" s="6"/>
      <c r="AA1721" s="6"/>
      <c r="AB1721" s="6"/>
      <c r="AC1721" s="6"/>
      <c r="AD1721" s="6"/>
      <c r="AE1721" s="6"/>
      <c r="AF1721" s="6" t="s">
        <v>247</v>
      </c>
      <c r="AG1721" s="6"/>
      <c r="AH1721" s="6" t="s">
        <v>4010</v>
      </c>
      <c r="AI1721" s="6" t="s">
        <v>4349</v>
      </c>
      <c r="AJ1721" s="6" t="s">
        <v>4663</v>
      </c>
      <c r="AK1721" s="6"/>
      <c r="AL1721" s="6" t="s">
        <v>4685</v>
      </c>
      <c r="AM1721" s="5">
        <v>0</v>
      </c>
      <c r="AN1721" s="10" t="s">
        <v>4686</v>
      </c>
      <c r="AO1721" s="10" t="s">
        <v>4687</v>
      </c>
      <c r="AP1721" s="10"/>
      <c r="AQ1721" s="10"/>
      <c r="AR1721" s="10" t="s">
        <v>8</v>
      </c>
      <c r="AS1721" s="10" t="s">
        <v>22</v>
      </c>
      <c r="AT1721" s="10" t="s">
        <v>10</v>
      </c>
      <c r="AU1721" s="10" t="s">
        <v>11</v>
      </c>
      <c r="AV1721" s="10"/>
      <c r="AW1721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 virus E2' ,/*[isType]=*/ '0' ,/*[exemplarAccessions]=*/ 'KP791805' ,/*[exemplarName]=*/ 'Enterobacter phage E-2'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1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1" s="60" t="str">
        <f t="shared" ca="1" si="173"/>
        <v>/*[filename]=*/ 'ICTV MSL Release 35 2019 Changes.2.col_mapped.SQLinsert.xlsx' ,/*[sort]=*/ '1712'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1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1" s="60" t="str">
        <f t="shared" si="175"/>
        <v xml:space="preserve">,/*[subclass]=*/NULL,/*[order]=*/ 'Caudovirales' ,/*[suborder]=*/NULL,/*[family]=*/ 'Autographiviridae' ,/*[subfamily]=*/ 'Studiervirinae' ,/*[genus]=*/ 'Teetrevirus' ,/*[subgenus]=*/NULL,/*[species]=*/ 'Enterobacter virus E2' ,/*[isType]=*/ '0' ,/*[exemplarAccessions]=*/ 'KP791805' ,/*[exemplarName]=*/ 'Enterobacter phage E-2' ,/*[abbrev]=*/NULL,/*[exemplarIsolate]=*/NULL,/*[isComplete]=*/ 'CG' ,/*[molecule]=*/ 'dsDNA' </v>
      </c>
      <c r="BB1721" s="60" t="str">
        <f t="shared" si="176"/>
        <v xml:space="preserve">,/*[change]=*/ 'Create new' ,/*[rank]=*/ 'species' </v>
      </c>
    </row>
    <row r="1722" spans="1:54" x14ac:dyDescent="0.2">
      <c r="A17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2" s="14">
        <v>1713</v>
      </c>
      <c r="D1722" s="16" t="s">
        <v>5219</v>
      </c>
      <c r="E1722" s="14" t="s">
        <v>5874</v>
      </c>
      <c r="F1722" s="16" t="s">
        <v>5546</v>
      </c>
      <c r="G1722" s="24"/>
      <c r="H1722" s="24"/>
      <c r="I1722" s="24"/>
      <c r="J1722" s="24"/>
      <c r="K1722" s="24"/>
      <c r="L1722" s="24"/>
      <c r="M1722" s="24"/>
      <c r="N1722" s="24"/>
      <c r="O1722" s="24"/>
      <c r="P1722" s="24"/>
      <c r="Q1722" s="24"/>
      <c r="R1722" s="24"/>
      <c r="S1722" s="24"/>
      <c r="T1722" s="24"/>
      <c r="U1722" s="24"/>
      <c r="V1722" s="24"/>
      <c r="X1722" s="6"/>
      <c r="Y1722" s="6"/>
      <c r="Z1722" s="6"/>
      <c r="AA1722" s="6"/>
      <c r="AB1722" s="6"/>
      <c r="AC1722" s="6"/>
      <c r="AD1722" s="6"/>
      <c r="AE1722" s="6"/>
      <c r="AF1722" s="6" t="s">
        <v>247</v>
      </c>
      <c r="AG1722" s="6"/>
      <c r="AH1722" s="6" t="s">
        <v>4010</v>
      </c>
      <c r="AI1722" s="6" t="s">
        <v>4349</v>
      </c>
      <c r="AJ1722" s="6" t="s">
        <v>4663</v>
      </c>
      <c r="AK1722" s="6"/>
      <c r="AL1722" s="6" t="s">
        <v>4688</v>
      </c>
      <c r="AM1722" s="5">
        <v>0</v>
      </c>
      <c r="AN1722" s="10" t="s">
        <v>4689</v>
      </c>
      <c r="AO1722" s="10" t="s">
        <v>4690</v>
      </c>
      <c r="AP1722" s="10"/>
      <c r="AQ1722" s="10"/>
      <c r="AR1722" s="10" t="s">
        <v>8</v>
      </c>
      <c r="AS1722" s="10" t="s">
        <v>22</v>
      </c>
      <c r="AT1722" s="10" t="s">
        <v>10</v>
      </c>
      <c r="AU1722" s="10" t="s">
        <v>11</v>
      </c>
      <c r="AV1722" s="10"/>
      <c r="AW1722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 virus E3' ,/*[isType]=*/ '0' ,/*[exemplarAccessions]=*/ 'KP791806' ,/*[exemplarName]=*/ 'Enterobacter phage E-3'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2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2" s="60" t="str">
        <f t="shared" ca="1" si="173"/>
        <v>/*[filename]=*/ 'ICTV MSL Release 35 2019 Changes.2.col_mapped.SQLinsert.xlsx' ,/*[sort]=*/ '1713'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2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2" s="60" t="str">
        <f t="shared" si="175"/>
        <v xml:space="preserve">,/*[subclass]=*/NULL,/*[order]=*/ 'Caudovirales' ,/*[suborder]=*/NULL,/*[family]=*/ 'Autographiviridae' ,/*[subfamily]=*/ 'Studiervirinae' ,/*[genus]=*/ 'Teetrevirus' ,/*[subgenus]=*/NULL,/*[species]=*/ 'Enterobacter virus E3' ,/*[isType]=*/ '0' ,/*[exemplarAccessions]=*/ 'KP791806' ,/*[exemplarName]=*/ 'Enterobacter phage E-3' ,/*[abbrev]=*/NULL,/*[exemplarIsolate]=*/NULL,/*[isComplete]=*/ 'CG' ,/*[molecule]=*/ 'dsDNA' </v>
      </c>
      <c r="BB1722" s="60" t="str">
        <f t="shared" si="176"/>
        <v xml:space="preserve">,/*[change]=*/ 'Create new' ,/*[rank]=*/ 'species' </v>
      </c>
    </row>
    <row r="1723" spans="1:54" x14ac:dyDescent="0.2">
      <c r="A17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3" s="14">
        <v>1714</v>
      </c>
      <c r="D1723" s="16" t="s">
        <v>5219</v>
      </c>
      <c r="E1723" s="14" t="s">
        <v>5874</v>
      </c>
      <c r="F1723" s="16" t="s">
        <v>5546</v>
      </c>
      <c r="G1723" s="24"/>
      <c r="H1723" s="24"/>
      <c r="I1723" s="24"/>
      <c r="J1723" s="24"/>
      <c r="K1723" s="24"/>
      <c r="L1723" s="24"/>
      <c r="M1723" s="24"/>
      <c r="N1723" s="24"/>
      <c r="O1723" s="24"/>
      <c r="P1723" s="24"/>
      <c r="Q1723" s="24"/>
      <c r="R1723" s="24"/>
      <c r="S1723" s="24"/>
      <c r="T1723" s="24"/>
      <c r="U1723" s="24"/>
      <c r="V1723" s="24"/>
      <c r="X1723" s="6"/>
      <c r="Y1723" s="6"/>
      <c r="Z1723" s="6"/>
      <c r="AA1723" s="6"/>
      <c r="AB1723" s="6"/>
      <c r="AC1723" s="6"/>
      <c r="AD1723" s="6"/>
      <c r="AE1723" s="6"/>
      <c r="AF1723" s="6" t="s">
        <v>247</v>
      </c>
      <c r="AG1723" s="6"/>
      <c r="AH1723" s="6" t="s">
        <v>4010</v>
      </c>
      <c r="AI1723" s="6" t="s">
        <v>4349</v>
      </c>
      <c r="AJ1723" s="6" t="s">
        <v>4663</v>
      </c>
      <c r="AK1723" s="6"/>
      <c r="AL1723" s="6" t="s">
        <v>4691</v>
      </c>
      <c r="AM1723" s="5">
        <v>0</v>
      </c>
      <c r="AN1723" s="10" t="s">
        <v>4692</v>
      </c>
      <c r="AO1723" s="10" t="s">
        <v>4693</v>
      </c>
      <c r="AP1723" s="10"/>
      <c r="AQ1723" s="10"/>
      <c r="AR1723" s="10" t="s">
        <v>8</v>
      </c>
      <c r="AS1723" s="10" t="s">
        <v>22</v>
      </c>
      <c r="AT1723" s="10" t="s">
        <v>10</v>
      </c>
      <c r="AU1723" s="10" t="s">
        <v>11</v>
      </c>
      <c r="AV1723" s="10"/>
      <c r="AW1723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'Yersinia virus YeF10' ,/*[isType]=*/ '0' ,/*[exemplarAccessions]=*/ 'KT008108' ,/*[exemplarName]=*/ 'Yersinia phage phiYe-F10'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3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3" s="60" t="str">
        <f t="shared" ca="1" si="173"/>
        <v>/*[filename]=*/ 'ICTV MSL Release 35 2019 Changes.2.col_mapped.SQLinsert.xlsx' ,/*[sort]=*/ '1714'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3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3" s="60" t="str">
        <f t="shared" si="175"/>
        <v xml:space="preserve">,/*[subclass]=*/NULL,/*[order]=*/ 'Caudovirales' ,/*[suborder]=*/NULL,/*[family]=*/ 'Autographiviridae' ,/*[subfamily]=*/ 'Studiervirinae' ,/*[genus]=*/ 'Teetrevirus' ,/*[subgenus]=*/NULL,/*[species]=*/ 'Yersinia virus YeF10' ,/*[isType]=*/ '0' ,/*[exemplarAccessions]=*/ 'KT008108' ,/*[exemplarName]=*/ 'Yersinia phage phiYe-F10' ,/*[abbrev]=*/NULL,/*[exemplarIsolate]=*/NULL,/*[isComplete]=*/ 'CG' ,/*[molecule]=*/ 'dsDNA' </v>
      </c>
      <c r="BB1723" s="60" t="str">
        <f t="shared" si="176"/>
        <v xml:space="preserve">,/*[change]=*/ 'Create new' ,/*[rank]=*/ 'species' </v>
      </c>
    </row>
    <row r="1724" spans="1:54" x14ac:dyDescent="0.2">
      <c r="A17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4" s="14">
        <v>1715</v>
      </c>
      <c r="D1724" s="16" t="s">
        <v>5219</v>
      </c>
      <c r="E1724" s="14" t="s">
        <v>5874</v>
      </c>
      <c r="F1724" s="16" t="s">
        <v>5546</v>
      </c>
      <c r="G1724" s="24"/>
      <c r="H1724" s="24"/>
      <c r="I1724" s="24"/>
      <c r="J1724" s="24"/>
      <c r="K1724" s="24"/>
      <c r="L1724" s="24"/>
      <c r="M1724" s="24"/>
      <c r="N1724" s="24"/>
      <c r="O1724" s="24"/>
      <c r="P1724" s="24"/>
      <c r="Q1724" s="24"/>
      <c r="R1724" s="24"/>
      <c r="S1724" s="24"/>
      <c r="T1724" s="24"/>
      <c r="U1724" s="24"/>
      <c r="V1724" s="24"/>
      <c r="X1724" s="6"/>
      <c r="Y1724" s="6"/>
      <c r="Z1724" s="6"/>
      <c r="AA1724" s="6"/>
      <c r="AB1724" s="6"/>
      <c r="AC1724" s="6"/>
      <c r="AD1724" s="6"/>
      <c r="AE1724" s="6"/>
      <c r="AF1724" s="6" t="s">
        <v>247</v>
      </c>
      <c r="AG1724" s="6"/>
      <c r="AH1724" s="6" t="s">
        <v>4010</v>
      </c>
      <c r="AI1724" s="6" t="s">
        <v>4349</v>
      </c>
      <c r="AJ1724" s="6" t="s">
        <v>4663</v>
      </c>
      <c r="AK1724" s="6"/>
      <c r="AL1724" s="6" t="s">
        <v>4694</v>
      </c>
      <c r="AM1724" s="5">
        <v>0</v>
      </c>
      <c r="AN1724" s="10" t="s">
        <v>4695</v>
      </c>
      <c r="AO1724" s="10" t="s">
        <v>4696</v>
      </c>
      <c r="AP1724" s="10"/>
      <c r="AQ1724" s="10"/>
      <c r="AR1724" s="10" t="s">
        <v>8</v>
      </c>
      <c r="AS1724" s="10" t="s">
        <v>22</v>
      </c>
      <c r="AT1724" s="10" t="s">
        <v>10</v>
      </c>
      <c r="AU1724" s="10" t="s">
        <v>11</v>
      </c>
      <c r="AV1724" s="10"/>
      <c r="AW1724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'Citrobacter virus SH1' ,/*[isType]=*/ '0' ,/*[exemplarAccessions]=*/ 'KU687347' ,/*[exemplarName]=*/ 'Citrobacter phage SH1'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4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4" s="60" t="str">
        <f t="shared" ca="1" si="173"/>
        <v>/*[filename]=*/ 'ICTV MSL Release 35 2019 Changes.2.col_mapped.SQLinsert.xlsx' ,/*[sort]=*/ '1715'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4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4" s="60" t="str">
        <f t="shared" si="175"/>
        <v xml:space="preserve">,/*[subclass]=*/NULL,/*[order]=*/ 'Caudovirales' ,/*[suborder]=*/NULL,/*[family]=*/ 'Autographiviridae' ,/*[subfamily]=*/ 'Studiervirinae' ,/*[genus]=*/ 'Teetrevirus' ,/*[subgenus]=*/NULL,/*[species]=*/ 'Citrobacter virus SH1' ,/*[isType]=*/ '0' ,/*[exemplarAccessions]=*/ 'KU687347' ,/*[exemplarName]=*/ 'Citrobacter phage SH1' ,/*[abbrev]=*/NULL,/*[exemplarIsolate]=*/NULL,/*[isComplete]=*/ 'CG' ,/*[molecule]=*/ 'dsDNA' </v>
      </c>
      <c r="BB1724" s="60" t="str">
        <f t="shared" si="176"/>
        <v xml:space="preserve">,/*[change]=*/ 'Create new' ,/*[rank]=*/ 'species' </v>
      </c>
    </row>
    <row r="1725" spans="1:54" x14ac:dyDescent="0.2">
      <c r="A17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5" s="14">
        <v>1716</v>
      </c>
      <c r="D1725" s="16" t="s">
        <v>5219</v>
      </c>
      <c r="E1725" s="14" t="s">
        <v>5874</v>
      </c>
      <c r="F1725" s="16" t="s">
        <v>5546</v>
      </c>
      <c r="G1725" s="24"/>
      <c r="H1725" s="24"/>
      <c r="I1725" s="24"/>
      <c r="J1725" s="24"/>
      <c r="K1725" s="24"/>
      <c r="L1725" s="24"/>
      <c r="M1725" s="24"/>
      <c r="N1725" s="24"/>
      <c r="O1725" s="24"/>
      <c r="P1725" s="24"/>
      <c r="Q1725" s="24"/>
      <c r="R1725" s="24"/>
      <c r="S1725" s="24"/>
      <c r="T1725" s="24"/>
      <c r="U1725" s="24"/>
      <c r="V1725" s="24"/>
      <c r="X1725" s="6"/>
      <c r="Y1725" s="6"/>
      <c r="Z1725" s="6"/>
      <c r="AA1725" s="6"/>
      <c r="AB1725" s="6"/>
      <c r="AC1725" s="6"/>
      <c r="AD1725" s="6"/>
      <c r="AE1725" s="6"/>
      <c r="AF1725" s="6" t="s">
        <v>247</v>
      </c>
      <c r="AG1725" s="6"/>
      <c r="AH1725" s="6" t="s">
        <v>4010</v>
      </c>
      <c r="AI1725" s="6" t="s">
        <v>4349</v>
      </c>
      <c r="AJ1725" s="6" t="s">
        <v>4663</v>
      </c>
      <c r="AK1725" s="6"/>
      <c r="AL1725" s="6" t="s">
        <v>4697</v>
      </c>
      <c r="AM1725" s="5">
        <v>0</v>
      </c>
      <c r="AN1725" s="10" t="s">
        <v>4698</v>
      </c>
      <c r="AO1725" s="10" t="s">
        <v>4699</v>
      </c>
      <c r="AP1725" s="10"/>
      <c r="AQ1725" s="10"/>
      <c r="AR1725" s="10" t="s">
        <v>8</v>
      </c>
      <c r="AS1725" s="10" t="s">
        <v>22</v>
      </c>
      <c r="AT1725" s="10" t="s">
        <v>10</v>
      </c>
      <c r="AU1725" s="10" t="s">
        <v>11</v>
      </c>
      <c r="AV1725" s="10"/>
      <c r="AW1725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'Citrobacter virus SH2' ,/*[isType]=*/ '0' ,/*[exemplarAccessions]=*/ 'KU687348' ,/*[exemplarName]=*/ 'Citrobacter phage SH2'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5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5" s="60" t="str">
        <f t="shared" ca="1" si="173"/>
        <v>/*[filename]=*/ 'ICTV MSL Release 35 2019 Changes.2.col_mapped.SQLinsert.xlsx' ,/*[sort]=*/ '1716'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5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5" s="60" t="str">
        <f t="shared" si="175"/>
        <v xml:space="preserve">,/*[subclass]=*/NULL,/*[order]=*/ 'Caudovirales' ,/*[suborder]=*/NULL,/*[family]=*/ 'Autographiviridae' ,/*[subfamily]=*/ 'Studiervirinae' ,/*[genus]=*/ 'Teetrevirus' ,/*[subgenus]=*/NULL,/*[species]=*/ 'Citrobacter virus SH2' ,/*[isType]=*/ '0' ,/*[exemplarAccessions]=*/ 'KU687348' ,/*[exemplarName]=*/ 'Citrobacter phage SH2' ,/*[abbrev]=*/NULL,/*[exemplarIsolate]=*/NULL,/*[isComplete]=*/ 'CG' ,/*[molecule]=*/ 'dsDNA' </v>
      </c>
      <c r="BB1725" s="60" t="str">
        <f t="shared" si="176"/>
        <v xml:space="preserve">,/*[change]=*/ 'Create new' ,/*[rank]=*/ 'species' </v>
      </c>
    </row>
    <row r="1726" spans="1:54" x14ac:dyDescent="0.2">
      <c r="A17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6" s="14">
        <v>1717</v>
      </c>
      <c r="D1726" s="16" t="s">
        <v>5219</v>
      </c>
      <c r="E1726" s="14" t="s">
        <v>5874</v>
      </c>
      <c r="F1726" s="16" t="s">
        <v>5546</v>
      </c>
      <c r="G1726" s="24"/>
      <c r="H1726" s="24"/>
      <c r="I1726" s="24"/>
      <c r="J1726" s="24"/>
      <c r="K1726" s="24"/>
      <c r="L1726" s="24"/>
      <c r="M1726" s="24"/>
      <c r="N1726" s="24"/>
      <c r="O1726" s="24"/>
      <c r="P1726" s="24"/>
      <c r="Q1726" s="24"/>
      <c r="R1726" s="24"/>
      <c r="S1726" s="24"/>
      <c r="T1726" s="24"/>
      <c r="U1726" s="24"/>
      <c r="V1726" s="24"/>
      <c r="X1726" s="6"/>
      <c r="Y1726" s="6"/>
      <c r="Z1726" s="6"/>
      <c r="AA1726" s="6"/>
      <c r="AB1726" s="6"/>
      <c r="AC1726" s="6"/>
      <c r="AD1726" s="6"/>
      <c r="AE1726" s="6"/>
      <c r="AF1726" s="6" t="s">
        <v>247</v>
      </c>
      <c r="AG1726" s="6"/>
      <c r="AH1726" s="6" t="s">
        <v>4010</v>
      </c>
      <c r="AI1726" s="6" t="s">
        <v>4349</v>
      </c>
      <c r="AJ1726" s="6" t="s">
        <v>4663</v>
      </c>
      <c r="AK1726" s="6"/>
      <c r="AL1726" s="6" t="s">
        <v>4700</v>
      </c>
      <c r="AM1726" s="5">
        <v>0</v>
      </c>
      <c r="AN1726" s="10" t="s">
        <v>4701</v>
      </c>
      <c r="AO1726" s="10" t="s">
        <v>4702</v>
      </c>
      <c r="AP1726" s="10"/>
      <c r="AQ1726" s="10"/>
      <c r="AR1726" s="10" t="s">
        <v>8</v>
      </c>
      <c r="AS1726" s="10" t="s">
        <v>22</v>
      </c>
      <c r="AT1726" s="10" t="s">
        <v>10</v>
      </c>
      <c r="AU1726" s="10" t="s">
        <v>11</v>
      </c>
      <c r="AV1726" s="10"/>
      <c r="AW1726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ECA2' ,/*[isType]=*/ '0' ,/*[exemplarAccessions]=*/ 'KX130726' ,/*[exemplarName]=*/ 'Escherichia phage ECA2'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6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6" s="60" t="str">
        <f t="shared" ca="1" si="173"/>
        <v>/*[filename]=*/ 'ICTV MSL Release 35 2019 Changes.2.col_mapped.SQLinsert.xlsx' ,/*[sort]=*/ '1717'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6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6" s="60" t="str">
        <f t="shared" si="175"/>
        <v xml:space="preserve">,/*[subclass]=*/NULL,/*[order]=*/ 'Caudovirales' ,/*[suborder]=*/NULL,/*[family]=*/ 'Autographiviridae' ,/*[subfamily]=*/ 'Studiervirinae' ,/*[genus]=*/ 'Teetrevirus' ,/*[subgenus]=*/NULL,/*[species]=*/ 'Escherichia virus ECA2' ,/*[isType]=*/ '0' ,/*[exemplarAccessions]=*/ 'KX130726' ,/*[exemplarName]=*/ 'Escherichia phage ECA2' ,/*[abbrev]=*/NULL,/*[exemplarIsolate]=*/NULL,/*[isComplete]=*/ 'CG' ,/*[molecule]=*/ 'dsDNA' </v>
      </c>
      <c r="BB1726" s="60" t="str">
        <f t="shared" si="176"/>
        <v xml:space="preserve">,/*[change]=*/ 'Create new' ,/*[rank]=*/ 'species' </v>
      </c>
    </row>
    <row r="1727" spans="1:54" x14ac:dyDescent="0.2">
      <c r="A17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7" s="14">
        <v>1718</v>
      </c>
      <c r="D1727" s="16" t="s">
        <v>5219</v>
      </c>
      <c r="E1727" s="14" t="s">
        <v>5874</v>
      </c>
      <c r="F1727" s="16" t="s">
        <v>5546</v>
      </c>
      <c r="G1727" s="24"/>
      <c r="H1727" s="24"/>
      <c r="I1727" s="24"/>
      <c r="J1727" s="24"/>
      <c r="K1727" s="24"/>
      <c r="L1727" s="24"/>
      <c r="M1727" s="24"/>
      <c r="N1727" s="24"/>
      <c r="O1727" s="24"/>
      <c r="P1727" s="24"/>
      <c r="Q1727" s="24"/>
      <c r="R1727" s="24"/>
      <c r="S1727" s="24"/>
      <c r="T1727" s="24"/>
      <c r="U1727" s="24"/>
      <c r="V1727" s="24"/>
      <c r="X1727" s="6"/>
      <c r="Y1727" s="6"/>
      <c r="Z1727" s="6"/>
      <c r="AA1727" s="6"/>
      <c r="AB1727" s="6"/>
      <c r="AC1727" s="6"/>
      <c r="AD1727" s="6"/>
      <c r="AE1727" s="6"/>
      <c r="AF1727" s="6" t="s">
        <v>247</v>
      </c>
      <c r="AG1727" s="6"/>
      <c r="AH1727" s="6" t="s">
        <v>4010</v>
      </c>
      <c r="AI1727" s="6" t="s">
        <v>4349</v>
      </c>
      <c r="AJ1727" s="6" t="s">
        <v>4663</v>
      </c>
      <c r="AK1727" s="6"/>
      <c r="AL1727" s="6" t="s">
        <v>4703</v>
      </c>
      <c r="AM1727" s="5">
        <v>0</v>
      </c>
      <c r="AN1727" s="10" t="s">
        <v>4704</v>
      </c>
      <c r="AO1727" s="10" t="s">
        <v>4705</v>
      </c>
      <c r="AP1727" s="10"/>
      <c r="AQ1727" s="10"/>
      <c r="AR1727" s="10" t="s">
        <v>8</v>
      </c>
      <c r="AS1727" s="10" t="s">
        <v>22</v>
      </c>
      <c r="AT1727" s="10" t="s">
        <v>10</v>
      </c>
      <c r="AU1727" s="10" t="s">
        <v>11</v>
      </c>
      <c r="AV1727" s="10"/>
      <c r="AW1727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'Serratia virus SM9-3Y' ,/*[isType]=*/ '0' ,/*[exemplarAccessions]=*/ 'KX778611' ,/*[exemplarName]=*/ 'Serratia phage SM9-3Y'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7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7" s="60" t="str">
        <f t="shared" ca="1" si="173"/>
        <v>/*[filename]=*/ 'ICTV MSL Release 35 2019 Changes.2.col_mapped.SQLinsert.xlsx' ,/*[sort]=*/ '1718'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7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7" s="60" t="str">
        <f t="shared" si="175"/>
        <v xml:space="preserve">,/*[subclass]=*/NULL,/*[order]=*/ 'Caudovirales' ,/*[suborder]=*/NULL,/*[family]=*/ 'Autographiviridae' ,/*[subfamily]=*/ 'Studiervirinae' ,/*[genus]=*/ 'Teetrevirus' ,/*[subgenus]=*/NULL,/*[species]=*/ 'Serratia virus SM9-3Y' ,/*[isType]=*/ '0' ,/*[exemplarAccessions]=*/ 'KX778611' ,/*[exemplarName]=*/ 'Serratia phage SM9-3Y' ,/*[abbrev]=*/NULL,/*[exemplarIsolate]=*/NULL,/*[isComplete]=*/ 'CG' ,/*[molecule]=*/ 'dsDNA' </v>
      </c>
      <c r="BB1727" s="60" t="str">
        <f t="shared" si="176"/>
        <v xml:space="preserve">,/*[change]=*/ 'Create new' ,/*[rank]=*/ 'species' </v>
      </c>
    </row>
    <row r="1728" spans="1:54" x14ac:dyDescent="0.2">
      <c r="A17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8" s="14">
        <v>1719</v>
      </c>
      <c r="D1728" s="16" t="s">
        <v>5219</v>
      </c>
      <c r="E1728" s="14" t="s">
        <v>5874</v>
      </c>
      <c r="F1728" s="16" t="s">
        <v>5546</v>
      </c>
      <c r="G1728" s="24"/>
      <c r="H1728" s="24"/>
      <c r="I1728" s="24"/>
      <c r="J1728" s="24"/>
      <c r="K1728" s="24"/>
      <c r="L1728" s="24"/>
      <c r="M1728" s="24"/>
      <c r="N1728" s="24"/>
      <c r="O1728" s="24"/>
      <c r="P1728" s="24"/>
      <c r="Q1728" s="24"/>
      <c r="R1728" s="24"/>
      <c r="S1728" s="24"/>
      <c r="T1728" s="24"/>
      <c r="U1728" s="24"/>
      <c r="V1728" s="24"/>
      <c r="X1728" s="6"/>
      <c r="Y1728" s="6"/>
      <c r="Z1728" s="6"/>
      <c r="AA1728" s="6"/>
      <c r="AB1728" s="6"/>
      <c r="AC1728" s="6"/>
      <c r="AD1728" s="6"/>
      <c r="AE1728" s="6"/>
      <c r="AF1728" s="6" t="s">
        <v>247</v>
      </c>
      <c r="AG1728" s="6"/>
      <c r="AH1728" s="6" t="s">
        <v>4010</v>
      </c>
      <c r="AI1728" s="6" t="s">
        <v>4349</v>
      </c>
      <c r="AJ1728" s="6" t="s">
        <v>4663</v>
      </c>
      <c r="AK1728" s="6"/>
      <c r="AL1728" s="6" t="s">
        <v>4706</v>
      </c>
      <c r="AM1728" s="5">
        <v>0</v>
      </c>
      <c r="AN1728" s="10" t="s">
        <v>4707</v>
      </c>
      <c r="AO1728" s="10" t="s">
        <v>4708</v>
      </c>
      <c r="AP1728" s="10"/>
      <c r="AQ1728" s="10"/>
      <c r="AR1728" s="10" t="s">
        <v>8</v>
      </c>
      <c r="AS1728" s="10" t="s">
        <v>22</v>
      </c>
      <c r="AT1728" s="10" t="s">
        <v>10</v>
      </c>
      <c r="AU1728" s="10" t="s">
        <v>11</v>
      </c>
      <c r="AV1728" s="10"/>
      <c r="AW1728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'Leclercia virus 10164-302' ,/*[isType]=*/ '0' ,/*[exemplarAccessions]=*/ 'MF285616' ,/*[exemplarName]=*/ 'Leclercia phage 10164-302'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8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8" s="60" t="str">
        <f t="shared" ca="1" si="173"/>
        <v>/*[filename]=*/ 'ICTV MSL Release 35 2019 Changes.2.col_mapped.SQLinsert.xlsx' ,/*[sort]=*/ '1719'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8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8" s="60" t="str">
        <f t="shared" si="175"/>
        <v xml:space="preserve">,/*[subclass]=*/NULL,/*[order]=*/ 'Caudovirales' ,/*[suborder]=*/NULL,/*[family]=*/ 'Autographiviridae' ,/*[subfamily]=*/ 'Studiervirinae' ,/*[genus]=*/ 'Teetrevirus' ,/*[subgenus]=*/NULL,/*[species]=*/ 'Leclercia virus 10164-302' ,/*[isType]=*/ '0' ,/*[exemplarAccessions]=*/ 'MF285616' ,/*[exemplarName]=*/ 'Leclercia phage 10164-302' ,/*[abbrev]=*/NULL,/*[exemplarIsolate]=*/NULL,/*[isComplete]=*/ 'CG' ,/*[molecule]=*/ 'dsDNA' </v>
      </c>
      <c r="BB1728" s="60" t="str">
        <f t="shared" si="176"/>
        <v xml:space="preserve">,/*[change]=*/ 'Create new' ,/*[rank]=*/ 'species' </v>
      </c>
    </row>
    <row r="1729" spans="1:54" x14ac:dyDescent="0.2">
      <c r="A17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9" s="14">
        <v>1720</v>
      </c>
      <c r="D1729" s="16" t="s">
        <v>5219</v>
      </c>
      <c r="E1729" s="14" t="s">
        <v>5874</v>
      </c>
      <c r="F1729" s="16" t="s">
        <v>5546</v>
      </c>
      <c r="G1729" s="24"/>
      <c r="H1729" s="24"/>
      <c r="I1729" s="24"/>
      <c r="J1729" s="24"/>
      <c r="K1729" s="24"/>
      <c r="L1729" s="24"/>
      <c r="M1729" s="24"/>
      <c r="N1729" s="24"/>
      <c r="O1729" s="24"/>
      <c r="P1729" s="24"/>
      <c r="Q1729" s="24"/>
      <c r="R1729" s="24"/>
      <c r="S1729" s="24"/>
      <c r="T1729" s="24"/>
      <c r="U1729" s="24"/>
      <c r="V1729" s="24"/>
      <c r="X1729" s="6"/>
      <c r="Y1729" s="6"/>
      <c r="Z1729" s="6"/>
      <c r="AA1729" s="6"/>
      <c r="AB1729" s="6"/>
      <c r="AC1729" s="6"/>
      <c r="AD1729" s="6"/>
      <c r="AE1729" s="6"/>
      <c r="AF1729" s="6" t="s">
        <v>247</v>
      </c>
      <c r="AG1729" s="6"/>
      <c r="AH1729" s="6" t="s">
        <v>4010</v>
      </c>
      <c r="AI1729" s="6" t="s">
        <v>4349</v>
      </c>
      <c r="AJ1729" s="6" t="s">
        <v>4663</v>
      </c>
      <c r="AK1729" s="6"/>
      <c r="AL1729" s="6" t="s">
        <v>4709</v>
      </c>
      <c r="AM1729" s="5">
        <v>0</v>
      </c>
      <c r="AN1729" s="10" t="s">
        <v>4710</v>
      </c>
      <c r="AO1729" s="10" t="s">
        <v>4711</v>
      </c>
      <c r="AP1729" s="10"/>
      <c r="AQ1729" s="10"/>
      <c r="AR1729" s="10" t="s">
        <v>8</v>
      </c>
      <c r="AS1729" s="10" t="s">
        <v>22</v>
      </c>
      <c r="AT1729" s="10" t="s">
        <v>10</v>
      </c>
      <c r="AU1729" s="10" t="s">
        <v>11</v>
      </c>
      <c r="AV1729" s="10"/>
      <c r="AW1729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'Serratia virus 2050H2' ,/*[isType]=*/ '0' ,/*[exemplarAccessions]=*/ 'MF285620' ,/*[exemplarName]=*/ 'Serratia phage 2050H2'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9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9" s="60" t="str">
        <f t="shared" ca="1" si="173"/>
        <v>/*[filename]=*/ 'ICTV MSL Release 35 2019 Changes.2.col_mapped.SQLinsert.xlsx' ,/*[sort]=*/ '1720'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9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9" s="60" t="str">
        <f t="shared" si="175"/>
        <v xml:space="preserve">,/*[subclass]=*/NULL,/*[order]=*/ 'Caudovirales' ,/*[suborder]=*/NULL,/*[family]=*/ 'Autographiviridae' ,/*[subfamily]=*/ 'Studiervirinae' ,/*[genus]=*/ 'Teetrevirus' ,/*[subgenus]=*/NULL,/*[species]=*/ 'Serratia virus 2050H2' ,/*[isType]=*/ '0' ,/*[exemplarAccessions]=*/ 'MF285620' ,/*[exemplarName]=*/ 'Serratia phage 2050H2' ,/*[abbrev]=*/NULL,/*[exemplarIsolate]=*/NULL,/*[isComplete]=*/ 'CG' ,/*[molecule]=*/ 'dsDNA' </v>
      </c>
      <c r="BB1729" s="60" t="str">
        <f t="shared" si="176"/>
        <v xml:space="preserve">,/*[change]=*/ 'Create new' ,/*[rank]=*/ 'species' </v>
      </c>
    </row>
    <row r="1730" spans="1:54" x14ac:dyDescent="0.2">
      <c r="A17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0" s="14">
        <v>1721</v>
      </c>
      <c r="D1730" s="16" t="s">
        <v>5219</v>
      </c>
      <c r="E1730" s="14" t="s">
        <v>5874</v>
      </c>
      <c r="F1730" s="16" t="s">
        <v>5546</v>
      </c>
      <c r="G1730" s="24"/>
      <c r="H1730" s="24"/>
      <c r="I1730" s="24"/>
      <c r="J1730" s="24"/>
      <c r="K1730" s="24"/>
      <c r="L1730" s="24"/>
      <c r="M1730" s="24"/>
      <c r="N1730" s="24"/>
      <c r="O1730" s="24"/>
      <c r="P1730" s="24"/>
      <c r="Q1730" s="24"/>
      <c r="R1730" s="24"/>
      <c r="S1730" s="24"/>
      <c r="T1730" s="24"/>
      <c r="U1730" s="24"/>
      <c r="V1730" s="24"/>
      <c r="X1730" s="6"/>
      <c r="Y1730" s="6"/>
      <c r="Z1730" s="6"/>
      <c r="AA1730" s="6"/>
      <c r="AB1730" s="6"/>
      <c r="AC1730" s="6"/>
      <c r="AD1730" s="6"/>
      <c r="AE1730" s="6"/>
      <c r="AF1730" s="6" t="s">
        <v>247</v>
      </c>
      <c r="AG1730" s="6"/>
      <c r="AH1730" s="6" t="s">
        <v>4010</v>
      </c>
      <c r="AI1730" s="6" t="s">
        <v>4349</v>
      </c>
      <c r="AJ1730" s="6" t="s">
        <v>4663</v>
      </c>
      <c r="AK1730" s="6"/>
      <c r="AL1730" s="6" t="s">
        <v>4712</v>
      </c>
      <c r="AM1730" s="5">
        <v>0</v>
      </c>
      <c r="AN1730" s="10" t="s">
        <v>4713</v>
      </c>
      <c r="AO1730" s="10" t="s">
        <v>4714</v>
      </c>
      <c r="AP1730" s="10"/>
      <c r="AQ1730" s="10"/>
      <c r="AR1730" s="10" t="s">
        <v>8</v>
      </c>
      <c r="AS1730" s="10" t="s">
        <v>22</v>
      </c>
      <c r="AT1730" s="10" t="s">
        <v>10</v>
      </c>
      <c r="AU1730" s="10" t="s">
        <v>11</v>
      </c>
      <c r="AV1730" s="10"/>
      <c r="AW1730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LL2' ,/*[isType]=*/ '0' ,/*[exemplarAccessions]=*/ 'MH717709' ,/*[exemplarName]=*/ 'Escherichia phage LL2'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0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0" s="60" t="str">
        <f t="shared" ca="1" si="173"/>
        <v>/*[filename]=*/ 'ICTV MSL Release 35 2019 Changes.2.col_mapped.SQLinsert.xlsx' ,/*[sort]=*/ '1721'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0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0" s="60" t="str">
        <f t="shared" si="175"/>
        <v xml:space="preserve">,/*[subclass]=*/NULL,/*[order]=*/ 'Caudovirales' ,/*[suborder]=*/NULL,/*[family]=*/ 'Autographiviridae' ,/*[subfamily]=*/ 'Studiervirinae' ,/*[genus]=*/ 'Teetrevirus' ,/*[subgenus]=*/NULL,/*[species]=*/ 'Escherichia virus LL2' ,/*[isType]=*/ '0' ,/*[exemplarAccessions]=*/ 'MH717709' ,/*[exemplarName]=*/ 'Escherichia phage LL2' ,/*[abbrev]=*/NULL,/*[exemplarIsolate]=*/NULL,/*[isComplete]=*/ 'CG' ,/*[molecule]=*/ 'dsDNA' </v>
      </c>
      <c r="BB1730" s="60" t="str">
        <f t="shared" si="176"/>
        <v xml:space="preserve">,/*[change]=*/ 'Create new' ,/*[rank]=*/ 'species' </v>
      </c>
    </row>
    <row r="1731" spans="1:54" x14ac:dyDescent="0.2">
      <c r="A17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1" s="14">
        <v>1722</v>
      </c>
      <c r="D1731" s="16" t="s">
        <v>5219</v>
      </c>
      <c r="E1731" s="14" t="s">
        <v>5874</v>
      </c>
      <c r="F1731" s="16" t="s">
        <v>5546</v>
      </c>
      <c r="G1731" s="24"/>
      <c r="H1731" s="24"/>
      <c r="I1731" s="24"/>
      <c r="J1731" s="24"/>
      <c r="K1731" s="24"/>
      <c r="L1731" s="24"/>
      <c r="M1731" s="24"/>
      <c r="N1731" s="24"/>
      <c r="O1731" s="24"/>
      <c r="P1731" s="24"/>
      <c r="Q1731" s="24"/>
      <c r="R1731" s="24"/>
      <c r="S1731" s="24"/>
      <c r="T1731" s="24"/>
      <c r="U1731" s="24"/>
      <c r="V1731" s="24"/>
      <c r="X1731" s="6"/>
      <c r="Y1731" s="6"/>
      <c r="Z1731" s="6"/>
      <c r="AA1731" s="6"/>
      <c r="AB1731" s="6"/>
      <c r="AC1731" s="6"/>
      <c r="AD1731" s="6"/>
      <c r="AE1731" s="6"/>
      <c r="AF1731" s="6" t="s">
        <v>247</v>
      </c>
      <c r="AG1731" s="6"/>
      <c r="AH1731" s="6" t="s">
        <v>4010</v>
      </c>
      <c r="AI1731" s="6" t="s">
        <v>4349</v>
      </c>
      <c r="AJ1731" s="6" t="s">
        <v>4663</v>
      </c>
      <c r="AK1731" s="6"/>
      <c r="AL1731" s="6" t="s">
        <v>4715</v>
      </c>
      <c r="AM1731" s="5">
        <v>0</v>
      </c>
      <c r="AN1731" s="10" t="s">
        <v>4716</v>
      </c>
      <c r="AO1731" s="10" t="s">
        <v>4717</v>
      </c>
      <c r="AP1731" s="10"/>
      <c r="AQ1731" s="10"/>
      <c r="AR1731" s="10" t="s">
        <v>8</v>
      </c>
      <c r="AS1731" s="10" t="s">
        <v>22</v>
      </c>
      <c r="AT1731" s="10" t="s">
        <v>10</v>
      </c>
      <c r="AU1731" s="10" t="s">
        <v>11</v>
      </c>
      <c r="AV1731" s="10"/>
      <c r="AW1731" s="60" t="str">
        <f t="shared" ca="1" si="17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 virus KPN3' ,/*[isType]=*/ '0' ,/*[exemplarAccessions]=*/ 'KX452696' ,/*[exemplarName]=*/ 'Enterobacter phage KPN3'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1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1" s="60" t="str">
        <f t="shared" ca="1" si="173"/>
        <v>/*[filename]=*/ 'ICTV MSL Release 35 2019 Changes.2.col_mapped.SQLinsert.xlsx' ,/*[sort]=*/ '1722'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1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1" s="60" t="str">
        <f t="shared" si="175"/>
        <v xml:space="preserve">,/*[subclass]=*/NULL,/*[order]=*/ 'Caudovirales' ,/*[suborder]=*/NULL,/*[family]=*/ 'Autographiviridae' ,/*[subfamily]=*/ 'Studiervirinae' ,/*[genus]=*/ 'Teetrevirus' ,/*[subgenus]=*/NULL,/*[species]=*/ 'Enterobacter virus KPN3' ,/*[isType]=*/ '0' ,/*[exemplarAccessions]=*/ 'KX452696' ,/*[exemplarName]=*/ 'Enterobacter phage KPN3' ,/*[abbrev]=*/NULL,/*[exemplarIsolate]=*/NULL,/*[isComplete]=*/ 'CG' ,/*[molecule]=*/ 'dsDNA' </v>
      </c>
      <c r="BB1731" s="60" t="str">
        <f t="shared" si="176"/>
        <v xml:space="preserve">,/*[change]=*/ 'Create new' ,/*[rank]=*/ 'species' </v>
      </c>
    </row>
    <row r="1732" spans="1:54" x14ac:dyDescent="0.2">
      <c r="A17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2" s="14">
        <v>1723</v>
      </c>
      <c r="D1732" s="16" t="s">
        <v>5219</v>
      </c>
      <c r="E1732" s="14" t="s">
        <v>5874</v>
      </c>
      <c r="F1732" s="16" t="s">
        <v>5546</v>
      </c>
      <c r="G1732" s="24"/>
      <c r="H1732" s="24"/>
      <c r="I1732" s="24"/>
      <c r="J1732" s="24"/>
      <c r="K1732" s="24"/>
      <c r="L1732" s="24"/>
      <c r="M1732" s="24"/>
      <c r="N1732" s="24"/>
      <c r="O1732" s="24" t="s">
        <v>247</v>
      </c>
      <c r="P1732" s="24"/>
      <c r="Q1732" s="24" t="s">
        <v>2597</v>
      </c>
      <c r="R1732" s="24" t="s">
        <v>4113</v>
      </c>
      <c r="S1732" s="24" t="s">
        <v>4351</v>
      </c>
      <c r="T1732" s="24"/>
      <c r="U1732" s="24"/>
      <c r="V1732" s="24"/>
      <c r="X1732" s="6"/>
      <c r="Y1732" s="6"/>
      <c r="Z1732" s="6"/>
      <c r="AA1732" s="6"/>
      <c r="AB1732" s="6"/>
      <c r="AC1732" s="6"/>
      <c r="AD1732" s="6"/>
      <c r="AE1732" s="6"/>
      <c r="AF1732" s="6" t="s">
        <v>247</v>
      </c>
      <c r="AG1732" s="6"/>
      <c r="AH1732" s="6" t="s">
        <v>4010</v>
      </c>
      <c r="AI1732" s="6" t="s">
        <v>4349</v>
      </c>
      <c r="AJ1732" s="6" t="s">
        <v>4351</v>
      </c>
      <c r="AK1732" s="6"/>
      <c r="AL1732" s="6"/>
      <c r="AM1732" s="6"/>
      <c r="AN1732" s="10"/>
      <c r="AO1732" s="10"/>
      <c r="AP1732" s="10"/>
      <c r="AQ1732" s="10"/>
      <c r="AR1732" s="10"/>
      <c r="AS1732" s="10"/>
      <c r="AT1732" s="10" t="s">
        <v>32</v>
      </c>
      <c r="AU1732" s="10" t="s">
        <v>13</v>
      </c>
      <c r="AV1732" s="10"/>
      <c r="AW1732" s="60" t="str">
        <f t="shared" ref="AW1732:AW1795" ca="1" si="177">CLEAN(
CONCATENATE(
"insert into [",MID(AW$1,4,100),"] (",
      AX1732,
      "/* "",[_comments]"" */ ",
") values (",
AY1732,AZ1732,BA1732,BB1732,
CONCATENATE("/*,_comment='loaded from ",SUBSTITUTE(CELL("filename",AX1731),"'","''"),"'*/"),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'Teseptimavirus'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32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2" s="60" t="str">
        <f t="shared" ca="1" si="173"/>
        <v xml:space="preserve">/*[filename]=*/ 'ICTV MSL Release 35 2019 Changes.2.col_mapped.SQLinsert.xlsx' ,/*[sort]=*/ '1723'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32" s="60" t="str">
        <f t="shared" si="174"/>
        <v>,/*[srcSubOrder]=*/NULL,/*[srcFamily]=*/ 'Podoviridae' ,/*[srcSubFamily]=*/ 'Autographivirinae' ,/*[srcGenus]=*/ 'Teseptimavirus' ,/*[srcSubgenus]=*/NULL,/*[srcSpecies]=*/NULL,/*[srcIstype]=*/NULL,/*[empty1]=*/NULL,/*[realm]=*/NULL,/*[subrealm]=*/NULL,/*[kingdom]=*/NULL,/*[subkingdom]=*/NULL,/*[phylum]=*/NULL,/*[Subphylum]=*/NULL,/*[class]=*/NULL</v>
      </c>
      <c r="BA1732" s="60" t="str">
        <f t="shared" si="175"/>
        <v>,/*[subclass]=*/NULL,/*[order]=*/ 'Caudovirales' ,/*[suborder]=*/NULL,/*[family]=*/ 'Autographiviridae' ,/*[subfamily]=*/ 'Studiervirinae' ,/*[genus]=*/ 'Teseptimavirus' ,/*[subgenus]=*/NULL,/*[species]=*/NULL,/*[isType]=*/NULL,/*[exemplarAccessions]=*/NULL,/*[exemplarName]=*/NULL,/*[abbrev]=*/NULL,/*[exemplarIsolate]=*/NULL,/*[isComplete]=*/NULL,/*[molecule]=*/NULL</v>
      </c>
      <c r="BB1732" s="60" t="str">
        <f t="shared" si="176"/>
        <v xml:space="preserve">,/*[change]=*/ 'Move' ,/*[rank]=*/ 'genus' </v>
      </c>
    </row>
    <row r="1733" spans="1:54" x14ac:dyDescent="0.2">
      <c r="A17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3" s="14">
        <v>1724</v>
      </c>
      <c r="D1733" s="16" t="s">
        <v>5219</v>
      </c>
      <c r="E1733" s="14" t="s">
        <v>5874</v>
      </c>
      <c r="F1733" s="16" t="s">
        <v>5546</v>
      </c>
      <c r="G1733" s="24"/>
      <c r="H1733" s="24"/>
      <c r="I1733" s="24"/>
      <c r="J1733" s="24"/>
      <c r="K1733" s="24"/>
      <c r="L1733" s="24"/>
      <c r="M1733" s="24"/>
      <c r="N1733" s="24"/>
      <c r="O1733" s="24"/>
      <c r="P1733" s="24"/>
      <c r="Q1733" s="24"/>
      <c r="R1733" s="24"/>
      <c r="S1733" s="24"/>
      <c r="T1733" s="24"/>
      <c r="U1733" s="24"/>
      <c r="V1733" s="24"/>
      <c r="X1733" s="6"/>
      <c r="Y1733" s="6"/>
      <c r="Z1733" s="6"/>
      <c r="AA1733" s="6"/>
      <c r="AB1733" s="6"/>
      <c r="AC1733" s="6"/>
      <c r="AD1733" s="6"/>
      <c r="AE1733" s="6"/>
      <c r="AF1733" s="6" t="s">
        <v>247</v>
      </c>
      <c r="AG1733" s="6"/>
      <c r="AH1733" s="6" t="s">
        <v>4010</v>
      </c>
      <c r="AI1733" s="6" t="s">
        <v>4349</v>
      </c>
      <c r="AJ1733" s="6" t="s">
        <v>4351</v>
      </c>
      <c r="AK1733" s="6"/>
      <c r="AL1733" s="6" t="s">
        <v>4718</v>
      </c>
      <c r="AM1733" s="5">
        <v>0</v>
      </c>
      <c r="AN1733" s="10" t="s">
        <v>4719</v>
      </c>
      <c r="AO1733" s="10" t="s">
        <v>4720</v>
      </c>
      <c r="AP1733" s="10"/>
      <c r="AQ1733" s="10"/>
      <c r="AR1733" s="10" t="s">
        <v>8</v>
      </c>
      <c r="AS1733" s="10" t="s">
        <v>22</v>
      </c>
      <c r="AT1733" s="10" t="s">
        <v>10</v>
      </c>
      <c r="AU1733" s="10" t="s">
        <v>11</v>
      </c>
      <c r="AV1733" s="10"/>
      <c r="AW1733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13a' ,/*[isType]=*/ '0' ,/*[exemplarAccessions]=*/ 'EU734174' ,/*[exemplarName]=*/ 'Escherichia phage 13a'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3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3" s="60" t="str">
        <f t="shared" ca="1" si="173"/>
        <v>/*[filename]=*/ 'ICTV MSL Release 35 2019 Changes.2.col_mapped.SQLinsert.xlsx' ,/*[sort]=*/ '1724'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3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3" s="60" t="str">
        <f t="shared" si="175"/>
        <v xml:space="preserve">,/*[subclass]=*/NULL,/*[order]=*/ 'Caudovirales' ,/*[suborder]=*/NULL,/*[family]=*/ 'Autographiviridae' ,/*[subfamily]=*/ 'Studiervirinae' ,/*[genus]=*/ 'Teseptimavirus' ,/*[subgenus]=*/NULL,/*[species]=*/ 'Escherichia virus 13a' ,/*[isType]=*/ '0' ,/*[exemplarAccessions]=*/ 'EU734174' ,/*[exemplarName]=*/ 'Escherichia phage 13a' ,/*[abbrev]=*/NULL,/*[exemplarIsolate]=*/NULL,/*[isComplete]=*/ 'CG' ,/*[molecule]=*/ 'dsDNA' </v>
      </c>
      <c r="BB1733" s="60" t="str">
        <f t="shared" si="176"/>
        <v xml:space="preserve">,/*[change]=*/ 'Create new' ,/*[rank]=*/ 'species' </v>
      </c>
    </row>
    <row r="1734" spans="1:54" x14ac:dyDescent="0.2">
      <c r="A17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4" s="14">
        <v>1725</v>
      </c>
      <c r="D1734" s="16" t="s">
        <v>5219</v>
      </c>
      <c r="E1734" s="14" t="s">
        <v>5874</v>
      </c>
      <c r="F1734" s="16" t="s">
        <v>5546</v>
      </c>
      <c r="G1734" s="24"/>
      <c r="H1734" s="24"/>
      <c r="I1734" s="24"/>
      <c r="J1734" s="24"/>
      <c r="K1734" s="24"/>
      <c r="L1734" s="24"/>
      <c r="M1734" s="24"/>
      <c r="N1734" s="24"/>
      <c r="O1734" s="24"/>
      <c r="P1734" s="24"/>
      <c r="Q1734" s="24"/>
      <c r="R1734" s="24"/>
      <c r="S1734" s="24"/>
      <c r="T1734" s="24"/>
      <c r="U1734" s="24"/>
      <c r="V1734" s="24"/>
      <c r="X1734" s="6"/>
      <c r="Y1734" s="6"/>
      <c r="Z1734" s="6"/>
      <c r="AA1734" s="6"/>
      <c r="AB1734" s="6"/>
      <c r="AC1734" s="6"/>
      <c r="AD1734" s="6"/>
      <c r="AE1734" s="6"/>
      <c r="AF1734" s="6" t="s">
        <v>247</v>
      </c>
      <c r="AG1734" s="6"/>
      <c r="AH1734" s="6" t="s">
        <v>4010</v>
      </c>
      <c r="AI1734" s="6" t="s">
        <v>4349</v>
      </c>
      <c r="AJ1734" s="6" t="s">
        <v>4351</v>
      </c>
      <c r="AK1734" s="6"/>
      <c r="AL1734" s="6" t="s">
        <v>4721</v>
      </c>
      <c r="AM1734" s="5">
        <v>0</v>
      </c>
      <c r="AN1734" s="10" t="s">
        <v>4722</v>
      </c>
      <c r="AO1734" s="10" t="s">
        <v>4723</v>
      </c>
      <c r="AP1734" s="10"/>
      <c r="AQ1734" s="10"/>
      <c r="AR1734" s="10" t="s">
        <v>8</v>
      </c>
      <c r="AS1734" s="10" t="s">
        <v>22</v>
      </c>
      <c r="AT1734" s="10" t="s">
        <v>10</v>
      </c>
      <c r="AU1734" s="10" t="s">
        <v>11</v>
      </c>
      <c r="AV1734" s="10"/>
      <c r="AW1734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'Salmonella virus Vi06' ,/*[isType]=*/ '0' ,/*[exemplarAccessions]=*/ 'FR667955' ,/*[exemplarName]=*/ 'Salmonella phage Vi06'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4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4" s="60" t="str">
        <f t="shared" ca="1" si="173"/>
        <v>/*[filename]=*/ 'ICTV MSL Release 35 2019 Changes.2.col_mapped.SQLinsert.xlsx' ,/*[sort]=*/ '1725'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4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4" s="60" t="str">
        <f t="shared" si="175"/>
        <v xml:space="preserve">,/*[subclass]=*/NULL,/*[order]=*/ 'Caudovirales' ,/*[suborder]=*/NULL,/*[family]=*/ 'Autographiviridae' ,/*[subfamily]=*/ 'Studiervirinae' ,/*[genus]=*/ 'Teseptimavirus' ,/*[subgenus]=*/NULL,/*[species]=*/ 'Salmonella virus Vi06' ,/*[isType]=*/ '0' ,/*[exemplarAccessions]=*/ 'FR667955' ,/*[exemplarName]=*/ 'Salmonella phage Vi06' ,/*[abbrev]=*/NULL,/*[exemplarIsolate]=*/NULL,/*[isComplete]=*/ 'CG' ,/*[molecule]=*/ 'dsDNA' </v>
      </c>
      <c r="BB1734" s="60" t="str">
        <f t="shared" si="176"/>
        <v xml:space="preserve">,/*[change]=*/ 'Create new' ,/*[rank]=*/ 'species' </v>
      </c>
    </row>
    <row r="1735" spans="1:54" x14ac:dyDescent="0.2">
      <c r="A17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5" s="14">
        <v>1726</v>
      </c>
      <c r="D1735" s="16" t="s">
        <v>5219</v>
      </c>
      <c r="E1735" s="14" t="s">
        <v>5874</v>
      </c>
      <c r="F1735" s="16" t="s">
        <v>5546</v>
      </c>
      <c r="G1735" s="24"/>
      <c r="H1735" s="24"/>
      <c r="I1735" s="24"/>
      <c r="J1735" s="24"/>
      <c r="K1735" s="24"/>
      <c r="L1735" s="24"/>
      <c r="M1735" s="24"/>
      <c r="N1735" s="24"/>
      <c r="O1735" s="24"/>
      <c r="P1735" s="24"/>
      <c r="Q1735" s="24"/>
      <c r="R1735" s="24"/>
      <c r="S1735" s="24"/>
      <c r="T1735" s="24"/>
      <c r="U1735" s="24"/>
      <c r="V1735" s="24"/>
      <c r="X1735" s="6"/>
      <c r="Y1735" s="6"/>
      <c r="Z1735" s="6"/>
      <c r="AA1735" s="6"/>
      <c r="AB1735" s="6"/>
      <c r="AC1735" s="6"/>
      <c r="AD1735" s="6"/>
      <c r="AE1735" s="6"/>
      <c r="AF1735" s="6" t="s">
        <v>247</v>
      </c>
      <c r="AG1735" s="6"/>
      <c r="AH1735" s="6" t="s">
        <v>4010</v>
      </c>
      <c r="AI1735" s="6" t="s">
        <v>4349</v>
      </c>
      <c r="AJ1735" s="6" t="s">
        <v>4351</v>
      </c>
      <c r="AK1735" s="6"/>
      <c r="AL1735" s="6" t="s">
        <v>4724</v>
      </c>
      <c r="AM1735" s="5">
        <v>0</v>
      </c>
      <c r="AN1735" s="10" t="s">
        <v>4725</v>
      </c>
      <c r="AO1735" s="10" t="s">
        <v>4726</v>
      </c>
      <c r="AP1735" s="10"/>
      <c r="AQ1735" s="10"/>
      <c r="AR1735" s="10" t="s">
        <v>8</v>
      </c>
      <c r="AS1735" s="10" t="s">
        <v>22</v>
      </c>
      <c r="AT1735" s="10" t="s">
        <v>10</v>
      </c>
      <c r="AU1735" s="10" t="s">
        <v>11</v>
      </c>
      <c r="AV1735" s="10"/>
      <c r="AW1735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'Yersinia virus YpPY' ,/*[isType]=*/ '0' ,/*[exemplarAccessions]=*/ 'JQ965700' ,/*[exemplarName]=*/ 'Yersinia phage YpP-Y, complete sequence'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5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5" s="60" t="str">
        <f t="shared" ca="1" si="173"/>
        <v>/*[filename]=*/ 'ICTV MSL Release 35 2019 Changes.2.col_mapped.SQLinsert.xlsx' ,/*[sort]=*/ '1726'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5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5" s="60" t="str">
        <f t="shared" si="175"/>
        <v xml:space="preserve">,/*[subclass]=*/NULL,/*[order]=*/ 'Caudovirales' ,/*[suborder]=*/NULL,/*[family]=*/ 'Autographiviridae' ,/*[subfamily]=*/ 'Studiervirinae' ,/*[genus]=*/ 'Teseptimavirus' ,/*[subgenus]=*/NULL,/*[species]=*/ 'Yersinia virus YpPY' ,/*[isType]=*/ '0' ,/*[exemplarAccessions]=*/ 'JQ965700' ,/*[exemplarName]=*/ 'Yersinia phage YpP-Y, complete sequence' ,/*[abbrev]=*/NULL,/*[exemplarIsolate]=*/NULL,/*[isComplete]=*/ 'CG' ,/*[molecule]=*/ 'dsDNA' </v>
      </c>
      <c r="BB1735" s="60" t="str">
        <f t="shared" si="176"/>
        <v xml:space="preserve">,/*[change]=*/ 'Create new' ,/*[rank]=*/ 'species' </v>
      </c>
    </row>
    <row r="1736" spans="1:54" x14ac:dyDescent="0.2">
      <c r="A17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6" s="14">
        <v>1727</v>
      </c>
      <c r="D1736" s="16" t="s">
        <v>5219</v>
      </c>
      <c r="E1736" s="14" t="s">
        <v>5874</v>
      </c>
      <c r="F1736" s="16" t="s">
        <v>5546</v>
      </c>
      <c r="G1736" s="24"/>
      <c r="H1736" s="24"/>
      <c r="I1736" s="24"/>
      <c r="J1736" s="24"/>
      <c r="K1736" s="24"/>
      <c r="L1736" s="24"/>
      <c r="M1736" s="24"/>
      <c r="N1736" s="24"/>
      <c r="O1736" s="24"/>
      <c r="P1736" s="24"/>
      <c r="Q1736" s="24"/>
      <c r="R1736" s="24"/>
      <c r="S1736" s="24"/>
      <c r="T1736" s="24"/>
      <c r="U1736" s="24"/>
      <c r="V1736" s="24"/>
      <c r="X1736" s="6"/>
      <c r="Y1736" s="6"/>
      <c r="Z1736" s="6"/>
      <c r="AA1736" s="6"/>
      <c r="AB1736" s="6"/>
      <c r="AC1736" s="6"/>
      <c r="AD1736" s="6"/>
      <c r="AE1736" s="6"/>
      <c r="AF1736" s="6" t="s">
        <v>247</v>
      </c>
      <c r="AG1736" s="6"/>
      <c r="AH1736" s="6" t="s">
        <v>4010</v>
      </c>
      <c r="AI1736" s="6" t="s">
        <v>4349</v>
      </c>
      <c r="AJ1736" s="6" t="s">
        <v>4351</v>
      </c>
      <c r="AK1736" s="6"/>
      <c r="AL1736" s="6" t="s">
        <v>4727</v>
      </c>
      <c r="AM1736" s="5">
        <v>0</v>
      </c>
      <c r="AN1736" s="10" t="s">
        <v>4728</v>
      </c>
      <c r="AO1736" s="10" t="s">
        <v>4729</v>
      </c>
      <c r="AP1736" s="10"/>
      <c r="AQ1736" s="10"/>
      <c r="AR1736" s="10" t="s">
        <v>8</v>
      </c>
      <c r="AS1736" s="10" t="s">
        <v>22</v>
      </c>
      <c r="AT1736" s="10" t="s">
        <v>10</v>
      </c>
      <c r="AU1736" s="10" t="s">
        <v>11</v>
      </c>
      <c r="AV1736" s="10"/>
      <c r="AW1736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'Yersinia virus YpsPG' ,/*[isType]=*/ '0' ,/*[exemplarAccessions]=*/ 'JQ965703' ,/*[exemplarName]=*/ 'Yersinia phage YpsP-G, complete sequence'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6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6" s="60" t="str">
        <f t="shared" ca="1" si="173"/>
        <v>/*[filename]=*/ 'ICTV MSL Release 35 2019 Changes.2.col_mapped.SQLinsert.xlsx' ,/*[sort]=*/ '1727'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6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6" s="60" t="str">
        <f t="shared" si="175"/>
        <v xml:space="preserve">,/*[subclass]=*/NULL,/*[order]=*/ 'Caudovirales' ,/*[suborder]=*/NULL,/*[family]=*/ 'Autographiviridae' ,/*[subfamily]=*/ 'Studiervirinae' ,/*[genus]=*/ 'Teseptimavirus' ,/*[subgenus]=*/NULL,/*[species]=*/ 'Yersinia virus YpsPG' ,/*[isType]=*/ '0' ,/*[exemplarAccessions]=*/ 'JQ965703' ,/*[exemplarName]=*/ 'Yersinia phage YpsP-G, complete sequence' ,/*[abbrev]=*/NULL,/*[exemplarIsolate]=*/NULL,/*[isComplete]=*/ 'CG' ,/*[molecule]=*/ 'dsDNA' </v>
      </c>
      <c r="BB1736" s="60" t="str">
        <f t="shared" si="176"/>
        <v xml:space="preserve">,/*[change]=*/ 'Create new' ,/*[rank]=*/ 'species' </v>
      </c>
    </row>
    <row r="1737" spans="1:54" x14ac:dyDescent="0.2">
      <c r="A17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7" s="14">
        <v>1728</v>
      </c>
      <c r="D1737" s="16" t="s">
        <v>5219</v>
      </c>
      <c r="E1737" s="14" t="s">
        <v>5874</v>
      </c>
      <c r="F1737" s="16" t="s">
        <v>5546</v>
      </c>
      <c r="G1737" s="24"/>
      <c r="H1737" s="24"/>
      <c r="I1737" s="24"/>
      <c r="J1737" s="24"/>
      <c r="K1737" s="24"/>
      <c r="L1737" s="24"/>
      <c r="M1737" s="24"/>
      <c r="N1737" s="24"/>
      <c r="O1737" s="24"/>
      <c r="P1737" s="24"/>
      <c r="Q1737" s="24"/>
      <c r="R1737" s="24"/>
      <c r="S1737" s="24"/>
      <c r="T1737" s="24"/>
      <c r="U1737" s="24"/>
      <c r="V1737" s="24"/>
      <c r="X1737" s="6"/>
      <c r="Y1737" s="6"/>
      <c r="Z1737" s="6"/>
      <c r="AA1737" s="6"/>
      <c r="AB1737" s="6"/>
      <c r="AC1737" s="6"/>
      <c r="AD1737" s="6"/>
      <c r="AE1737" s="6"/>
      <c r="AF1737" s="6" t="s">
        <v>247</v>
      </c>
      <c r="AG1737" s="6"/>
      <c r="AH1737" s="6" t="s">
        <v>4010</v>
      </c>
      <c r="AI1737" s="6" t="s">
        <v>4349</v>
      </c>
      <c r="AJ1737" s="6" t="s">
        <v>4351</v>
      </c>
      <c r="AK1737" s="6"/>
      <c r="AL1737" s="6" t="s">
        <v>4730</v>
      </c>
      <c r="AM1737" s="5">
        <v>0</v>
      </c>
      <c r="AN1737" s="10" t="s">
        <v>4731</v>
      </c>
      <c r="AO1737" s="10" t="s">
        <v>4732</v>
      </c>
      <c r="AP1737" s="10"/>
      <c r="AQ1737" s="10"/>
      <c r="AR1737" s="10" t="s">
        <v>8</v>
      </c>
      <c r="AS1737" s="10" t="s">
        <v>22</v>
      </c>
      <c r="AT1737" s="10" t="s">
        <v>10</v>
      </c>
      <c r="AU1737" s="10" t="s">
        <v>11</v>
      </c>
      <c r="AV1737" s="10"/>
      <c r="AW1737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'Stenotrophomonas virus IME15' ,/*[isType]=*/ '0' ,/*[exemplarAccessions]=*/ 'JX872508' ,/*[exemplarName]=*/ 'Stenotrophomonas phage IME15'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7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7" s="60" t="str">
        <f t="shared" ca="1" si="173"/>
        <v>/*[filename]=*/ 'ICTV MSL Release 35 2019 Changes.2.col_mapped.SQLinsert.xlsx' ,/*[sort]=*/ '1728'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7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7" s="60" t="str">
        <f t="shared" si="175"/>
        <v xml:space="preserve">,/*[subclass]=*/NULL,/*[order]=*/ 'Caudovirales' ,/*[suborder]=*/NULL,/*[family]=*/ 'Autographiviridae' ,/*[subfamily]=*/ 'Studiervirinae' ,/*[genus]=*/ 'Teseptimavirus' ,/*[subgenus]=*/NULL,/*[species]=*/ 'Stenotrophomonas virus IME15' ,/*[isType]=*/ '0' ,/*[exemplarAccessions]=*/ 'JX872508' ,/*[exemplarName]=*/ 'Stenotrophomonas phage IME15' ,/*[abbrev]=*/NULL,/*[exemplarIsolate]=*/NULL,/*[isComplete]=*/ 'CG' ,/*[molecule]=*/ 'dsDNA' </v>
      </c>
      <c r="BB1737" s="60" t="str">
        <f t="shared" si="176"/>
        <v xml:space="preserve">,/*[change]=*/ 'Create new' ,/*[rank]=*/ 'species' </v>
      </c>
    </row>
    <row r="1738" spans="1:54" x14ac:dyDescent="0.2">
      <c r="A17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8" s="14">
        <v>1729</v>
      </c>
      <c r="D1738" s="16" t="s">
        <v>5219</v>
      </c>
      <c r="E1738" s="14" t="s">
        <v>5874</v>
      </c>
      <c r="F1738" s="16" t="s">
        <v>5546</v>
      </c>
      <c r="G1738" s="24"/>
      <c r="H1738" s="24"/>
      <c r="I1738" s="24"/>
      <c r="J1738" s="24"/>
      <c r="K1738" s="24"/>
      <c r="L1738" s="24"/>
      <c r="M1738" s="24"/>
      <c r="N1738" s="24"/>
      <c r="O1738" s="24"/>
      <c r="P1738" s="24"/>
      <c r="Q1738" s="24"/>
      <c r="R1738" s="24"/>
      <c r="S1738" s="24"/>
      <c r="T1738" s="24"/>
      <c r="U1738" s="24"/>
      <c r="V1738" s="24"/>
      <c r="X1738" s="6"/>
      <c r="Y1738" s="6"/>
      <c r="Z1738" s="6"/>
      <c r="AA1738" s="6"/>
      <c r="AB1738" s="6"/>
      <c r="AC1738" s="6"/>
      <c r="AD1738" s="6"/>
      <c r="AE1738" s="6"/>
      <c r="AF1738" s="6" t="s">
        <v>247</v>
      </c>
      <c r="AG1738" s="6"/>
      <c r="AH1738" s="6" t="s">
        <v>4010</v>
      </c>
      <c r="AI1738" s="6" t="s">
        <v>4349</v>
      </c>
      <c r="AJ1738" s="6" t="s">
        <v>4351</v>
      </c>
      <c r="AK1738" s="6"/>
      <c r="AL1738" s="6" t="s">
        <v>4733</v>
      </c>
      <c r="AM1738" s="5">
        <v>0</v>
      </c>
      <c r="AN1738" s="10" t="s">
        <v>4734</v>
      </c>
      <c r="AO1738" s="10" t="s">
        <v>4735</v>
      </c>
      <c r="AP1738" s="10"/>
      <c r="AQ1738" s="10"/>
      <c r="AR1738" s="10" t="s">
        <v>8</v>
      </c>
      <c r="AS1738" s="10" t="s">
        <v>22</v>
      </c>
      <c r="AT1738" s="10" t="s">
        <v>10</v>
      </c>
      <c r="AU1738" s="10" t="s">
        <v>11</v>
      </c>
      <c r="AV1738" s="10"/>
      <c r="AW1738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CICC80001' ,/*[isType]=*/ '0' ,/*[exemplarAccessions]=*/ 'KM242061' ,/*[exemplarName]=*/ 'Escherichia phage CICC 80001'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8" s="60" t="str">
        <f t="shared" si="17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8" s="60" t="str">
        <f t="shared" ca="1" si="173"/>
        <v>/*[filename]=*/ 'ICTV MSL Release 35 2019 Changes.2.col_mapped.SQLinsert.xlsx' ,/*[sort]=*/ '1729'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8" s="60" t="str">
        <f t="shared" si="17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8" s="60" t="str">
        <f t="shared" si="175"/>
        <v xml:space="preserve">,/*[subclass]=*/NULL,/*[order]=*/ 'Caudovirales' ,/*[suborder]=*/NULL,/*[family]=*/ 'Autographiviridae' ,/*[subfamily]=*/ 'Studiervirinae' ,/*[genus]=*/ 'Teseptimavirus' ,/*[subgenus]=*/NULL,/*[species]=*/ 'Escherichia virus CICC80001' ,/*[isType]=*/ '0' ,/*[exemplarAccessions]=*/ 'KM242061' ,/*[exemplarName]=*/ 'Escherichia phage CICC 80001' ,/*[abbrev]=*/NULL,/*[exemplarIsolate]=*/NULL,/*[isComplete]=*/ 'CG' ,/*[molecule]=*/ 'dsDNA' </v>
      </c>
      <c r="BB1738" s="60" t="str">
        <f t="shared" si="176"/>
        <v xml:space="preserve">,/*[change]=*/ 'Create new' ,/*[rank]=*/ 'species' </v>
      </c>
    </row>
    <row r="1739" spans="1:54" x14ac:dyDescent="0.2">
      <c r="A17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9" s="14">
        <v>1730</v>
      </c>
      <c r="D1739" s="16" t="s">
        <v>5219</v>
      </c>
      <c r="E1739" s="14" t="s">
        <v>5874</v>
      </c>
      <c r="F1739" s="16" t="s">
        <v>5546</v>
      </c>
      <c r="G1739" s="24"/>
      <c r="H1739" s="24"/>
      <c r="I1739" s="24"/>
      <c r="J1739" s="24"/>
      <c r="K1739" s="24"/>
      <c r="L1739" s="24"/>
      <c r="M1739" s="24"/>
      <c r="N1739" s="24"/>
      <c r="O1739" s="24"/>
      <c r="P1739" s="24"/>
      <c r="Q1739" s="24"/>
      <c r="R1739" s="24"/>
      <c r="S1739" s="24"/>
      <c r="T1739" s="24"/>
      <c r="U1739" s="24"/>
      <c r="V1739" s="24"/>
      <c r="X1739" s="6"/>
      <c r="Y1739" s="6"/>
      <c r="Z1739" s="6"/>
      <c r="AA1739" s="6"/>
      <c r="AB1739" s="6"/>
      <c r="AC1739" s="6"/>
      <c r="AD1739" s="6"/>
      <c r="AE1739" s="6"/>
      <c r="AF1739" s="6" t="s">
        <v>247</v>
      </c>
      <c r="AG1739" s="6"/>
      <c r="AH1739" s="6" t="s">
        <v>4010</v>
      </c>
      <c r="AI1739" s="6" t="s">
        <v>4349</v>
      </c>
      <c r="AJ1739" s="6" t="s">
        <v>4351</v>
      </c>
      <c r="AK1739" s="6"/>
      <c r="AL1739" s="6" t="s">
        <v>4736</v>
      </c>
      <c r="AM1739" s="5">
        <v>0</v>
      </c>
      <c r="AN1739" s="10" t="s">
        <v>4737</v>
      </c>
      <c r="AO1739" s="10" t="s">
        <v>4738</v>
      </c>
      <c r="AP1739" s="10"/>
      <c r="AQ1739" s="10"/>
      <c r="AR1739" s="10" t="s">
        <v>8</v>
      </c>
      <c r="AS1739" s="10" t="s">
        <v>22</v>
      </c>
      <c r="AT1739" s="10" t="s">
        <v>10</v>
      </c>
      <c r="AU1739" s="10" t="s">
        <v>11</v>
      </c>
      <c r="AV1739" s="10"/>
      <c r="AW1739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64795ec1' ,/*[isType]=*/ '0' ,/*[exemplarAccessions]=*/ 'KU927499' ,/*[exemplarName]=*/ 'Escherichia phage 64795_ec1'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9" s="60" t="str">
        <f t="shared" ref="AX1739:AX1802" si="178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9" s="60" t="str">
        <f t="shared" ref="AY1739:AY1802" ca="1" si="179">CONCATENATE(
CONCATENATE("/*[",A$1,"]=*/",IF(ISBLANK(A1739),"NULL",CONCATENATE(" '",SUBSTITUTE(A1739,"'","''"),"' ")),
CONCATENATE(",/*[",B$1,"]=*/",IF(ISBLANK(B1739),"NULL",CONCATENATE(" '",SUBSTITUTE(B1739,"'","''"),"' "))),
CONCATENATE(",/*[",C$1,"]=*/",IF(ISBLANK(C1739),"NULL",CONCATENATE(" '",SUBSTITUTE(C1739,"'","''"),"' "))),
CONCATENATE(",/*[",D$1,"]=*/",IF(ISBLANK(D1739),"NULL",CONCATENATE(" '",SUBSTITUTE(D1739,"'","''"),"' "))),
CONCATENATE(",/*[",E$1,"]=*/",IF(ISBLANK(E1739),"NULL",CONCATENATE(" '",SUBSTITUTE(E1739,"'","''"),"' "))),
CONCATENATE(",/*[",F$1,"]=*/",IF(ISBLANK(F1739),"NULL",CONCATENATE(" '",SUBSTITUTE(F1739,"'","''"),"' "))),
CONCATENATE(",/*[",G$1,"]=*/",IF(ISBLANK(G1739),"NULL",CONCATENATE(" '",SUBSTITUTE(G1739,"'","''"),"' "))),
CONCATENATE(",/*[",H$1,"]=*/",IF(ISBLANK(H1739),"NULL",CONCATENATE(" '",SUBSTITUTE(H1739,"'","''"),"' "))),
CONCATENATE(",/*[",I$1,"]=*/",IF(ISBLANK(I1739),"NULL",CONCATENATE(" '",SUBSTITUTE(I1739,"'","''"),"' "))),
CONCATENATE(",/*[",J$1,"]=*/",IF(ISBLANK(J1739),"NULL",CONCATENATE(" '",SUBSTITUTE(J1739,"'","''"),"' "))),
CONCATENATE(",/*[",K$1,"]=*/",IF(ISBLANK(K1739),"NULL",CONCATENATE(" '",SUBSTITUTE(K1739,"'","''"),"' "))),
CONCATENATE(",/*[",L$1,"]=*/",IF(ISBLANK(L1739),"NULL",CONCATENATE(" '",SUBSTITUTE(L1739,"'","''"),"' "))),
CONCATENATE(",/*[",M$1,"]=*/",IF(ISBLANK(M1739),"NULL",CONCATENATE(" '",SUBSTITUTE(M1739,"'","''"),"' "))),
CONCATENATE(",/*[",N$1,"]=*/",IF(ISBLANK(N1739),"NULL",CONCATENATE(" '",SUBSTITUTE(N1739,"'","''"),"' "))),
CONCATENATE(",/*[",O$1,"]=*/",IF(ISBLANK(O1739),"NULL",CONCATENATE(" '",SUBSTITUTE(O1739,"'","''"),"' "))),
))</f>
        <v>/*[filename]=*/ 'ICTV MSL Release 35 2019 Changes.2.col_mapped.SQLinsert.xlsx' ,/*[sort]=*/ '1730'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9" s="60" t="str">
        <f t="shared" ref="AZ1739:AZ1802" si="180">CONCATENATE(
CONCATENATE(",/*[",P$1,"]=*/",IF(ISBLANK(P1739),"NULL",CONCATENATE(" '",SUBSTITUTE(P1739,"'","''"),"' " ))),
CONCATENATE(",/*[",Q$1,"]=*/",IF(ISBLANK(Q1739),"NULL",CONCATENATE(" '",SUBSTITUTE(Q1739,"'","''"),"' " ))),
CONCATENATE(",/*[",R$1,"]=*/",IF(ISBLANK(R1739),"NULL",CONCATENATE(" '",SUBSTITUTE(R1739,"'","''"),"' " ))),
CONCATENATE(",/*[",S$1,"]=*/",IF(ISBLANK(S1739),"NULL",CONCATENATE(" '",SUBSTITUTE(S1739,"'","''"),"' " ))),
CONCATENATE(",/*[",T$1,"]=*/",IF(ISBLANK(T1739),"NULL",CONCATENATE(" '",SUBSTITUTE(T1739,"'","''"),"' " ))),
CONCATENATE(",/*[",U$1,"]=*/",IF(ISBLANK(U1739),"NULL",CONCATENATE(" '",SUBSTITUTE(U1739,"'","''"),"' " ))),
CONCATENATE(",/*[",V$1,"]=*/",IF(ISBLANK(V1739),"NULL",CONCATENATE(" '",SUBSTITUTE(V1739,"'","''"),"' " ))),
CONCATENATE(",/*[",W$1,"]=*/",IF(ISBLANK(W1739),"NULL",CONCATENATE(" '",SUBSTITUTE(W1739,"'","''"),"' " ))),
CONCATENATE(",/*[",X$1,"]=*/",IF(ISBLANK(X1739),"NULL",CONCATENATE(" '",SUBSTITUTE(X1739,"'","''"),"' " ))),
CONCATENATE(",/*[",Y$1,"]=*/",IF(ISBLANK(Y1739),"NULL",CONCATENATE(" '",SUBSTITUTE(Y1739,"'","''"),"' " ))),
CONCATENATE(",/*[",Z$1,"]=*/",IF(ISBLANK(Z1739),"NULL",CONCATENATE(" '",SUBSTITUTE(Z1739,"'","''"),"' " ))),
CONCATENATE(",/*[",AA$1,"]=*/",IF(ISBLANK(AA1739),"NULL",CONCATENATE(" '",SUBSTITUTE(AA1739,"'","''"),"' " ))),
CONCATENATE(",/*[",AB$1,"]=*/",IF(ISBLANK(AB1739),"NULL",CONCATENATE(" '",SUBSTITUTE(AB1739,"'","''"),"' " ))),
CONCATENATE(",/*[",AC$1,"]=*/",IF(ISBLANK(AC1739),"NULL",CONCATENATE(" '",SUBSTITUTE(AC1739,"'","''"),"' " ))),
CONCATENATE(",/*[",AD$1,"]=*/",IF(ISBLANK(AD1739),"NULL",CONCATENATE(" '",SUBSTITUTE(AD1739,"'","''"),"'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9" s="60" t="str">
        <f t="shared" ref="BA1739:BA1802" si="181">CONCATENATE(
CONCATENATE(",/*[",AE$1,"]=*/",IF(ISBLANK(AE1739),"NULL",CONCATENATE(" '",SUBSTITUTE(AE1739,"'","''"),"' " ))),
CONCATENATE(",/*[",AF$1,"]=*/",IF(ISBLANK(AF1739),"NULL",CONCATENATE(" '",SUBSTITUTE(AF1739,"'","''"),"' " ))),
CONCATENATE(",/*[",AG$1,"]=*/",IF(ISBLANK(AG1739),"NULL",CONCATENATE(" '",SUBSTITUTE(AG1739,"'","''"),"' " ))),
CONCATENATE(",/*[",AH$1,"]=*/",IF(ISBLANK(AH1739),"NULL",CONCATENATE(" '",SUBSTITUTE(AH1739,"'","''"),"' " ))),
CONCATENATE(",/*[",AI$1,"]=*/",IF(ISBLANK(AI1739),"NULL",CONCATENATE(" '",SUBSTITUTE(AI1739,"'","''"),"' " ))),
CONCATENATE(",/*[",AJ$1,"]=*/",IF(ISBLANK(AJ1739),"NULL",CONCATENATE(" '",SUBSTITUTE(AJ1739,"'","''"),"' " ))),
CONCATENATE(",/*[",AK$1,"]=*/",IF(ISBLANK(AK1739),"NULL",CONCATENATE(" '",SUBSTITUTE(AK1739,"'","''"),"' " ))),
CONCATENATE(",/*[",AL$1,"]=*/",IF(ISBLANK(AL1739),"NULL",CONCATENATE(" '",SUBSTITUTE(AL1739,"'","''"),"' " ))),
CONCATENATE(",/*[",AM$1,"]=*/",IF(ISBLANK(AM1739),"NULL",CONCATENATE(" '",SUBSTITUTE(AM1739,"'","''"),"' " ))),
CONCATENATE(",/*[",AN$1,"]=*/",IF(ISBLANK(AN1739),"NULL",CONCATENATE(" '",SUBSTITUTE(AN1739,"'","''"),"' " ))),
CONCATENATE(",/*[",AO$1,"]=*/",IF(ISBLANK(AO1739),"NULL",CONCATENATE(" '",SUBSTITUTE(AO1739,"'","''"),"' " ))),
CONCATENATE(",/*[",AP$1,"]=*/",IF(ISBLANK(AP1739),"NULL",CONCATENATE(" '",SUBSTITUTE(AP1739,"'","''"),"' " ))),
CONCATENATE(",/*[",AQ$1,"]=*/",IF(ISBLANK(AQ1739),"NULL",CONCATENATE(" '",SUBSTITUTE(AQ1739,"'","''"),"' " ))),
CONCATENATE(",/*[",AR$1,"]=*/",IF(ISBLANK(AR1739),"NULL",CONCATENATE(" '",SUBSTITUTE(AR1739,"'","''"),"' " ))),
CONCATENATE(",/*[",AS$1,"]=*/",IF(ISBLANK(AS1739),"NULL",CONCATENATE(" '",SUBSTITUTE(AS1739,"'","''"),"' " ))),
)</f>
        <v xml:space="preserve">,/*[subclass]=*/NULL,/*[order]=*/ 'Caudovirales' ,/*[suborder]=*/NULL,/*[family]=*/ 'Autographiviridae' ,/*[subfamily]=*/ 'Studiervirinae' ,/*[genus]=*/ 'Teseptimavirus' ,/*[subgenus]=*/NULL,/*[species]=*/ 'Escherichia virus 64795ec1' ,/*[isType]=*/ '0' ,/*[exemplarAccessions]=*/ 'KU927499' ,/*[exemplarName]=*/ 'Escherichia phage 64795_ec1' ,/*[abbrev]=*/NULL,/*[exemplarIsolate]=*/NULL,/*[isComplete]=*/ 'CG' ,/*[molecule]=*/ 'dsDNA' </v>
      </c>
      <c r="BB1739" s="60" t="str">
        <f t="shared" ref="BB1739:BB1802" si="182">CONCATENATE(
CONCATENATE(",/*[",AT$1,"]=*/",IF(ISBLANK(AT1739),"NULL",CONCATENATE(" '",SUBSTITUTE(AT1739,"'","''"),"' " ))),
CONCATENATE(",/*[",AU$1,"]=*/",IF(ISBLANK(AU1739),"NULL",CONCATENATE(" '",SUBSTITUTE(AU1739,"'","''"),"' " ))),
)</f>
        <v xml:space="preserve">,/*[change]=*/ 'Create new' ,/*[rank]=*/ 'species' </v>
      </c>
    </row>
    <row r="1740" spans="1:54" x14ac:dyDescent="0.2">
      <c r="A17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0" s="14">
        <v>1731</v>
      </c>
      <c r="D1740" s="16" t="s">
        <v>5219</v>
      </c>
      <c r="E1740" s="14" t="s">
        <v>5874</v>
      </c>
      <c r="F1740" s="16" t="s">
        <v>5546</v>
      </c>
      <c r="G1740" s="24"/>
      <c r="H1740" s="24"/>
      <c r="I1740" s="24"/>
      <c r="J1740" s="24"/>
      <c r="K1740" s="24"/>
      <c r="L1740" s="24"/>
      <c r="M1740" s="24"/>
      <c r="N1740" s="24"/>
      <c r="O1740" s="24"/>
      <c r="P1740" s="24"/>
      <c r="Q1740" s="24"/>
      <c r="R1740" s="24"/>
      <c r="S1740" s="24"/>
      <c r="T1740" s="24"/>
      <c r="U1740" s="24"/>
      <c r="V1740" s="24"/>
      <c r="X1740" s="6"/>
      <c r="Y1740" s="6"/>
      <c r="Z1740" s="6"/>
      <c r="AA1740" s="6"/>
      <c r="AB1740" s="6"/>
      <c r="AC1740" s="6"/>
      <c r="AD1740" s="6"/>
      <c r="AE1740" s="6"/>
      <c r="AF1740" s="6" t="s">
        <v>247</v>
      </c>
      <c r="AG1740" s="6"/>
      <c r="AH1740" s="6" t="s">
        <v>4010</v>
      </c>
      <c r="AI1740" s="6" t="s">
        <v>4349</v>
      </c>
      <c r="AJ1740" s="6" t="s">
        <v>4351</v>
      </c>
      <c r="AK1740" s="6"/>
      <c r="AL1740" s="6" t="s">
        <v>4739</v>
      </c>
      <c r="AM1740" s="5">
        <v>0</v>
      </c>
      <c r="AN1740" s="10" t="s">
        <v>4740</v>
      </c>
      <c r="AO1740" s="10" t="s">
        <v>4741</v>
      </c>
      <c r="AP1740" s="10"/>
      <c r="AQ1740" s="10"/>
      <c r="AR1740" s="10" t="s">
        <v>8</v>
      </c>
      <c r="AS1740" s="10" t="s">
        <v>22</v>
      </c>
      <c r="AT1740" s="10" t="s">
        <v>10</v>
      </c>
      <c r="AU1740" s="10" t="s">
        <v>11</v>
      </c>
      <c r="AV1740" s="10"/>
      <c r="AW1740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EG1' ,/*[isType]=*/ '0' ,/*[exemplarAccessions]=*/ 'MG488277' ,/*[exemplarName]=*/ 'Escherichia phage EG1'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0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0" s="60" t="str">
        <f t="shared" ca="1" si="179"/>
        <v>/*[filename]=*/ 'ICTV MSL Release 35 2019 Changes.2.col_mapped.SQLinsert.xlsx' ,/*[sort]=*/ '1731'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0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0" s="60" t="str">
        <f t="shared" si="181"/>
        <v xml:space="preserve">,/*[subclass]=*/NULL,/*[order]=*/ 'Caudovirales' ,/*[suborder]=*/NULL,/*[family]=*/ 'Autographiviridae' ,/*[subfamily]=*/ 'Studiervirinae' ,/*[genus]=*/ 'Teseptimavirus' ,/*[subgenus]=*/NULL,/*[species]=*/ 'Escherichia virus EG1' ,/*[isType]=*/ '0' ,/*[exemplarAccessions]=*/ 'MG488277' ,/*[exemplarName]=*/ 'Escherichia phage EG1' ,/*[abbrev]=*/NULL,/*[exemplarIsolate]=*/NULL,/*[isComplete]=*/ 'CG' ,/*[molecule]=*/ 'dsDNA' </v>
      </c>
      <c r="BB1740" s="60" t="str">
        <f t="shared" si="182"/>
        <v xml:space="preserve">,/*[change]=*/ 'Create new' ,/*[rank]=*/ 'species' </v>
      </c>
    </row>
    <row r="1741" spans="1:54" x14ac:dyDescent="0.2">
      <c r="A17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1" s="14">
        <v>1732</v>
      </c>
      <c r="D1741" s="16" t="s">
        <v>5219</v>
      </c>
      <c r="E1741" s="14" t="s">
        <v>5874</v>
      </c>
      <c r="F1741" s="16" t="s">
        <v>5546</v>
      </c>
      <c r="G1741" s="24"/>
      <c r="H1741" s="24"/>
      <c r="I1741" s="24"/>
      <c r="J1741" s="24"/>
      <c r="K1741" s="24"/>
      <c r="L1741" s="24"/>
      <c r="M1741" s="24"/>
      <c r="N1741" s="24"/>
      <c r="O1741" s="24"/>
      <c r="P1741" s="24"/>
      <c r="Q1741" s="24"/>
      <c r="R1741" s="24"/>
      <c r="S1741" s="24"/>
      <c r="T1741" s="24"/>
      <c r="U1741" s="24"/>
      <c r="V1741" s="24"/>
      <c r="X1741" s="6"/>
      <c r="Y1741" s="6"/>
      <c r="Z1741" s="6"/>
      <c r="AA1741" s="6"/>
      <c r="AB1741" s="6"/>
      <c r="AC1741" s="6"/>
      <c r="AD1741" s="6"/>
      <c r="AE1741" s="6"/>
      <c r="AF1741" s="6" t="s">
        <v>247</v>
      </c>
      <c r="AG1741" s="6"/>
      <c r="AH1741" s="6" t="s">
        <v>4010</v>
      </c>
      <c r="AI1741" s="6" t="s">
        <v>4349</v>
      </c>
      <c r="AJ1741" s="6" t="s">
        <v>4351</v>
      </c>
      <c r="AK1741" s="6"/>
      <c r="AL1741" s="6" t="s">
        <v>4742</v>
      </c>
      <c r="AM1741" s="5">
        <v>0</v>
      </c>
      <c r="AN1741" s="10" t="s">
        <v>4743</v>
      </c>
      <c r="AO1741" s="10" t="s">
        <v>4744</v>
      </c>
      <c r="AP1741" s="10"/>
      <c r="AQ1741" s="10"/>
      <c r="AR1741" s="10" t="s">
        <v>8</v>
      </c>
      <c r="AS1741" s="10" t="s">
        <v>22</v>
      </c>
      <c r="AT1741" s="10" t="s">
        <v>10</v>
      </c>
      <c r="AU1741" s="10" t="s">
        <v>11</v>
      </c>
      <c r="AV1741" s="10"/>
      <c r="AW1741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HZ2R8' ,/*[isType]=*/ '0' ,/*[exemplarAccessions]=*/ 'MG832642' ,/*[exemplarName]=*/ 'Escherichia phage HZ2R8'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1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1" s="60" t="str">
        <f t="shared" ca="1" si="179"/>
        <v>/*[filename]=*/ 'ICTV MSL Release 35 2019 Changes.2.col_mapped.SQLinsert.xlsx' ,/*[sort]=*/ '1732'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1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1" s="60" t="str">
        <f t="shared" si="181"/>
        <v xml:space="preserve">,/*[subclass]=*/NULL,/*[order]=*/ 'Caudovirales' ,/*[suborder]=*/NULL,/*[family]=*/ 'Autographiviridae' ,/*[subfamily]=*/ 'Studiervirinae' ,/*[genus]=*/ 'Teseptimavirus' ,/*[subgenus]=*/NULL,/*[species]=*/ 'Escherichia virus HZ2R8' ,/*[isType]=*/ '0' ,/*[exemplarAccessions]=*/ 'MG832642' ,/*[exemplarName]=*/ 'Escherichia phage HZ2R8' ,/*[abbrev]=*/NULL,/*[exemplarIsolate]=*/NULL,/*[isComplete]=*/ 'CG' ,/*[molecule]=*/ 'dsDNA' </v>
      </c>
      <c r="BB1741" s="60" t="str">
        <f t="shared" si="182"/>
        <v xml:space="preserve">,/*[change]=*/ 'Create new' ,/*[rank]=*/ 'species' </v>
      </c>
    </row>
    <row r="1742" spans="1:54" x14ac:dyDescent="0.2">
      <c r="A17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2" s="14">
        <v>1733</v>
      </c>
      <c r="D1742" s="16" t="s">
        <v>5219</v>
      </c>
      <c r="E1742" s="14" t="s">
        <v>5874</v>
      </c>
      <c r="F1742" s="16" t="s">
        <v>5546</v>
      </c>
      <c r="G1742" s="24"/>
      <c r="H1742" s="24"/>
      <c r="I1742" s="24"/>
      <c r="J1742" s="24"/>
      <c r="K1742" s="24"/>
      <c r="L1742" s="24"/>
      <c r="M1742" s="24"/>
      <c r="N1742" s="24"/>
      <c r="O1742" s="24"/>
      <c r="P1742" s="24"/>
      <c r="Q1742" s="24"/>
      <c r="R1742" s="24"/>
      <c r="S1742" s="24"/>
      <c r="T1742" s="24"/>
      <c r="U1742" s="24"/>
      <c r="V1742" s="24"/>
      <c r="X1742" s="6"/>
      <c r="Y1742" s="6"/>
      <c r="Z1742" s="6"/>
      <c r="AA1742" s="6"/>
      <c r="AB1742" s="6"/>
      <c r="AC1742" s="6"/>
      <c r="AD1742" s="6"/>
      <c r="AE1742" s="6"/>
      <c r="AF1742" s="6" t="s">
        <v>247</v>
      </c>
      <c r="AG1742" s="6"/>
      <c r="AH1742" s="6" t="s">
        <v>4010</v>
      </c>
      <c r="AI1742" s="6" t="s">
        <v>4349</v>
      </c>
      <c r="AJ1742" s="6" t="s">
        <v>4351</v>
      </c>
      <c r="AK1742" s="6"/>
      <c r="AL1742" s="6" t="s">
        <v>4745</v>
      </c>
      <c r="AM1742" s="5">
        <v>0</v>
      </c>
      <c r="AN1742" s="10" t="s">
        <v>4746</v>
      </c>
      <c r="AO1742" s="10" t="s">
        <v>4747</v>
      </c>
      <c r="AP1742" s="10"/>
      <c r="AQ1742" s="10"/>
      <c r="AR1742" s="10" t="s">
        <v>8</v>
      </c>
      <c r="AS1742" s="10" t="s">
        <v>22</v>
      </c>
      <c r="AT1742" s="10" t="s">
        <v>10</v>
      </c>
      <c r="AU1742" s="10" t="s">
        <v>11</v>
      </c>
      <c r="AV1742" s="10"/>
      <c r="AW1742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Ebrios' ,/*[isType]=*/ '0' ,/*[exemplarAccessions]=*/ 'MG966531' ,/*[exemplarName]=*/ 'Escherichia phage Ebrios'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2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2" s="60" t="str">
        <f t="shared" ca="1" si="179"/>
        <v>/*[filename]=*/ 'ICTV MSL Release 35 2019 Changes.2.col_mapped.SQLinsert.xlsx' ,/*[sort]=*/ '1733'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2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2" s="60" t="str">
        <f t="shared" si="181"/>
        <v xml:space="preserve">,/*[subclass]=*/NULL,/*[order]=*/ 'Caudovirales' ,/*[suborder]=*/NULL,/*[family]=*/ 'Autographiviridae' ,/*[subfamily]=*/ 'Studiervirinae' ,/*[genus]=*/ 'Teseptimavirus' ,/*[subgenus]=*/NULL,/*[species]=*/ 'Escherichia virus Ebrios' ,/*[isType]=*/ '0' ,/*[exemplarAccessions]=*/ 'MG966531' ,/*[exemplarName]=*/ 'Escherichia phage Ebrios' ,/*[abbrev]=*/NULL,/*[exemplarIsolate]=*/NULL,/*[isComplete]=*/ 'CG' ,/*[molecule]=*/ 'dsDNA' </v>
      </c>
      <c r="BB1742" s="60" t="str">
        <f t="shared" si="182"/>
        <v xml:space="preserve">,/*[change]=*/ 'Create new' ,/*[rank]=*/ 'species' </v>
      </c>
    </row>
    <row r="1743" spans="1:54" x14ac:dyDescent="0.2">
      <c r="A17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3" s="14">
        <v>1734</v>
      </c>
      <c r="D1743" s="16" t="s">
        <v>5219</v>
      </c>
      <c r="E1743" s="14" t="s">
        <v>5874</v>
      </c>
      <c r="F1743" s="16" t="s">
        <v>5546</v>
      </c>
      <c r="G1743" s="24"/>
      <c r="H1743" s="24"/>
      <c r="I1743" s="24"/>
      <c r="J1743" s="24"/>
      <c r="K1743" s="24"/>
      <c r="L1743" s="24"/>
      <c r="M1743" s="24"/>
      <c r="N1743" s="24"/>
      <c r="O1743" s="24"/>
      <c r="P1743" s="24"/>
      <c r="Q1743" s="24"/>
      <c r="R1743" s="24"/>
      <c r="S1743" s="24"/>
      <c r="T1743" s="24"/>
      <c r="U1743" s="24"/>
      <c r="V1743" s="24"/>
      <c r="X1743" s="6"/>
      <c r="Y1743" s="6"/>
      <c r="Z1743" s="6"/>
      <c r="AA1743" s="6"/>
      <c r="AB1743" s="6"/>
      <c r="AC1743" s="6"/>
      <c r="AD1743" s="6"/>
      <c r="AE1743" s="6"/>
      <c r="AF1743" s="6" t="s">
        <v>247</v>
      </c>
      <c r="AG1743" s="6"/>
      <c r="AH1743" s="6" t="s">
        <v>4010</v>
      </c>
      <c r="AI1743" s="6" t="s">
        <v>4349</v>
      </c>
      <c r="AJ1743" s="6" t="s">
        <v>4351</v>
      </c>
      <c r="AK1743" s="6"/>
      <c r="AL1743" s="6" t="s">
        <v>4748</v>
      </c>
      <c r="AM1743" s="5">
        <v>0</v>
      </c>
      <c r="AN1743" s="10" t="s">
        <v>4749</v>
      </c>
      <c r="AO1743" s="10" t="s">
        <v>4750</v>
      </c>
      <c r="AP1743" s="10"/>
      <c r="AQ1743" s="10"/>
      <c r="AR1743" s="10" t="s">
        <v>8</v>
      </c>
      <c r="AS1743" s="10" t="s">
        <v>22</v>
      </c>
      <c r="AT1743" s="10" t="s">
        <v>10</v>
      </c>
      <c r="AU1743" s="10" t="s">
        <v>11</v>
      </c>
      <c r="AV1743" s="10"/>
      <c r="AW1743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'Salmonella virus 3A8767' ,/*[isType]=*/ '0' ,/*[exemplarAccessions]=*/ 'MH382198' ,/*[exemplarName]=*/ 'Salmonella phage 3A_8767'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3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3" s="60" t="str">
        <f t="shared" ca="1" si="179"/>
        <v>/*[filename]=*/ 'ICTV MSL Release 35 2019 Changes.2.col_mapped.SQLinsert.xlsx' ,/*[sort]=*/ '1734'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3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3" s="60" t="str">
        <f t="shared" si="181"/>
        <v xml:space="preserve">,/*[subclass]=*/NULL,/*[order]=*/ 'Caudovirales' ,/*[suborder]=*/NULL,/*[family]=*/ 'Autographiviridae' ,/*[subfamily]=*/ 'Studiervirinae' ,/*[genus]=*/ 'Teseptimavirus' ,/*[subgenus]=*/NULL,/*[species]=*/ 'Salmonella virus 3A8767' ,/*[isType]=*/ '0' ,/*[exemplarAccessions]=*/ 'MH382198' ,/*[exemplarName]=*/ 'Salmonella phage 3A_8767' ,/*[abbrev]=*/NULL,/*[exemplarIsolate]=*/NULL,/*[isComplete]=*/ 'CG' ,/*[molecule]=*/ 'dsDNA' </v>
      </c>
      <c r="BB1743" s="60" t="str">
        <f t="shared" si="182"/>
        <v xml:space="preserve">,/*[change]=*/ 'Create new' ,/*[rank]=*/ 'species' </v>
      </c>
    </row>
    <row r="1744" spans="1:54" x14ac:dyDescent="0.2">
      <c r="A17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4" s="14">
        <v>1735</v>
      </c>
      <c r="D1744" s="16" t="s">
        <v>5219</v>
      </c>
      <c r="E1744" s="14" t="s">
        <v>5874</v>
      </c>
      <c r="F1744" s="16" t="s">
        <v>5546</v>
      </c>
      <c r="G1744" s="24"/>
      <c r="H1744" s="24"/>
      <c r="I1744" s="24"/>
      <c r="J1744" s="24"/>
      <c r="K1744" s="24"/>
      <c r="L1744" s="24"/>
      <c r="M1744" s="24"/>
      <c r="N1744" s="24"/>
      <c r="O1744" s="24"/>
      <c r="P1744" s="24"/>
      <c r="Q1744" s="24"/>
      <c r="R1744" s="24"/>
      <c r="S1744" s="24"/>
      <c r="T1744" s="24"/>
      <c r="U1744" s="24"/>
      <c r="V1744" s="24"/>
      <c r="X1744" s="6"/>
      <c r="Y1744" s="6"/>
      <c r="Z1744" s="6"/>
      <c r="AA1744" s="6"/>
      <c r="AB1744" s="6"/>
      <c r="AC1744" s="6"/>
      <c r="AD1744" s="6"/>
      <c r="AE1744" s="6"/>
      <c r="AF1744" s="6" t="s">
        <v>247</v>
      </c>
      <c r="AG1744" s="6"/>
      <c r="AH1744" s="6" t="s">
        <v>4010</v>
      </c>
      <c r="AI1744" s="6" t="s">
        <v>4349</v>
      </c>
      <c r="AJ1744" s="6" t="s">
        <v>4351</v>
      </c>
      <c r="AK1744" s="6"/>
      <c r="AL1744" s="6" t="s">
        <v>4751</v>
      </c>
      <c r="AM1744" s="5">
        <v>0</v>
      </c>
      <c r="AN1744" s="10" t="s">
        <v>4752</v>
      </c>
      <c r="AO1744" s="10" t="s">
        <v>4753</v>
      </c>
      <c r="AP1744" s="10"/>
      <c r="AQ1744" s="10"/>
      <c r="AR1744" s="10" t="s">
        <v>8</v>
      </c>
      <c r="AS1744" s="10" t="s">
        <v>22</v>
      </c>
      <c r="AT1744" s="10" t="s">
        <v>10</v>
      </c>
      <c r="AU1744" s="10" t="s">
        <v>11</v>
      </c>
      <c r="AV1744" s="10"/>
      <c r="AW1744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N30' ,/*[isType]=*/ '0' ,/*[exemplarAccessions]=*/ 'MH717098' ,/*[exemplarName]=*/ 'Escherichia phage N30'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4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4" s="60" t="str">
        <f t="shared" ca="1" si="179"/>
        <v>/*[filename]=*/ 'ICTV MSL Release 35 2019 Changes.2.col_mapped.SQLinsert.xlsx' ,/*[sort]=*/ '1735'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4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4" s="60" t="str">
        <f t="shared" si="181"/>
        <v xml:space="preserve">,/*[subclass]=*/NULL,/*[order]=*/ 'Caudovirales' ,/*[suborder]=*/NULL,/*[family]=*/ 'Autographiviridae' ,/*[subfamily]=*/ 'Studiervirinae' ,/*[genus]=*/ 'Teseptimavirus' ,/*[subgenus]=*/NULL,/*[species]=*/ 'Escherichia virus N30' ,/*[isType]=*/ '0' ,/*[exemplarAccessions]=*/ 'MH717098' ,/*[exemplarName]=*/ 'Escherichia phage N30' ,/*[abbrev]=*/NULL,/*[exemplarIsolate]=*/NULL,/*[isComplete]=*/ 'CG' ,/*[molecule]=*/ 'dsDNA' </v>
      </c>
      <c r="BB1744" s="60" t="str">
        <f t="shared" si="182"/>
        <v xml:space="preserve">,/*[change]=*/ 'Create new' ,/*[rank]=*/ 'species' </v>
      </c>
    </row>
    <row r="1745" spans="1:54" x14ac:dyDescent="0.2">
      <c r="A17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5" s="14">
        <v>1736</v>
      </c>
      <c r="D1745" s="16" t="s">
        <v>5219</v>
      </c>
      <c r="E1745" s="14" t="s">
        <v>5874</v>
      </c>
      <c r="F1745" s="16" t="s">
        <v>5546</v>
      </c>
      <c r="G1745" s="24"/>
      <c r="H1745" s="24"/>
      <c r="I1745" s="24"/>
      <c r="J1745" s="24"/>
      <c r="K1745" s="24"/>
      <c r="L1745" s="24"/>
      <c r="M1745" s="24"/>
      <c r="N1745" s="24"/>
      <c r="O1745" s="24"/>
      <c r="P1745" s="24"/>
      <c r="Q1745" s="24"/>
      <c r="R1745" s="24"/>
      <c r="S1745" s="24"/>
      <c r="T1745" s="24"/>
      <c r="U1745" s="24"/>
      <c r="V1745" s="24"/>
      <c r="X1745" s="6"/>
      <c r="Y1745" s="6"/>
      <c r="Z1745" s="6"/>
      <c r="AA1745" s="6"/>
      <c r="AB1745" s="6"/>
      <c r="AC1745" s="6"/>
      <c r="AD1745" s="6"/>
      <c r="AE1745" s="6"/>
      <c r="AF1745" s="6" t="s">
        <v>247</v>
      </c>
      <c r="AG1745" s="6"/>
      <c r="AH1745" s="6" t="s">
        <v>4010</v>
      </c>
      <c r="AI1745" s="6" t="s">
        <v>4349</v>
      </c>
      <c r="AJ1745" s="6" t="s">
        <v>4351</v>
      </c>
      <c r="AK1745" s="6"/>
      <c r="AL1745" s="6" t="s">
        <v>4754</v>
      </c>
      <c r="AM1745" s="5">
        <v>0</v>
      </c>
      <c r="AN1745" s="10" t="s">
        <v>4755</v>
      </c>
      <c r="AO1745" s="10" t="s">
        <v>4756</v>
      </c>
      <c r="AP1745" s="10"/>
      <c r="AQ1745" s="10"/>
      <c r="AR1745" s="10" t="s">
        <v>8</v>
      </c>
      <c r="AS1745" s="10" t="s">
        <v>22</v>
      </c>
      <c r="AT1745" s="10" t="s">
        <v>10</v>
      </c>
      <c r="AU1745" s="10" t="s">
        <v>11</v>
      </c>
      <c r="AV1745" s="10"/>
      <c r="AW1745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C5' ,/*[isType]=*/ '0' ,/*[exemplarAccessions]=*/ 'MH717099' ,/*[exemplarName]=*/ 'Escherichia phage C5'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5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5" s="60" t="str">
        <f t="shared" ca="1" si="179"/>
        <v>/*[filename]=*/ 'ICTV MSL Release 35 2019 Changes.2.col_mapped.SQLinsert.xlsx' ,/*[sort]=*/ '1736'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5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5" s="60" t="str">
        <f t="shared" si="181"/>
        <v xml:space="preserve">,/*[subclass]=*/NULL,/*[order]=*/ 'Caudovirales' ,/*[suborder]=*/NULL,/*[family]=*/ 'Autographiviridae' ,/*[subfamily]=*/ 'Studiervirinae' ,/*[genus]=*/ 'Teseptimavirus' ,/*[subgenus]=*/NULL,/*[species]=*/ 'Escherichia virus C5' ,/*[isType]=*/ '0' ,/*[exemplarAccessions]=*/ 'MH717099' ,/*[exemplarName]=*/ 'Escherichia phage C5' ,/*[abbrev]=*/NULL,/*[exemplarIsolate]=*/NULL,/*[isComplete]=*/ 'CG' ,/*[molecule]=*/ 'dsDNA' </v>
      </c>
      <c r="BB1745" s="60" t="str">
        <f t="shared" si="182"/>
        <v xml:space="preserve">,/*[change]=*/ 'Create new' ,/*[rank]=*/ 'species' </v>
      </c>
    </row>
    <row r="1746" spans="1:54" x14ac:dyDescent="0.2">
      <c r="A17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6" s="14">
        <v>1737</v>
      </c>
      <c r="D1746" s="16" t="s">
        <v>5219</v>
      </c>
      <c r="E1746" s="14" t="s">
        <v>5874</v>
      </c>
      <c r="F1746" s="16" t="s">
        <v>5546</v>
      </c>
      <c r="G1746" s="24"/>
      <c r="H1746" s="24"/>
      <c r="I1746" s="24"/>
      <c r="J1746" s="24"/>
      <c r="K1746" s="24"/>
      <c r="L1746" s="24"/>
      <c r="M1746" s="24"/>
      <c r="N1746" s="24"/>
      <c r="O1746" s="24"/>
      <c r="P1746" s="24"/>
      <c r="Q1746" s="24"/>
      <c r="R1746" s="24"/>
      <c r="S1746" s="24"/>
      <c r="T1746" s="24"/>
      <c r="U1746" s="24"/>
      <c r="V1746" s="24"/>
      <c r="X1746" s="6"/>
      <c r="Y1746" s="6"/>
      <c r="Z1746" s="6"/>
      <c r="AA1746" s="6"/>
      <c r="AB1746" s="6"/>
      <c r="AC1746" s="6"/>
      <c r="AD1746" s="6"/>
      <c r="AE1746" s="6"/>
      <c r="AF1746" s="6" t="s">
        <v>247</v>
      </c>
      <c r="AG1746" s="6"/>
      <c r="AH1746" s="6" t="s">
        <v>4010</v>
      </c>
      <c r="AI1746" s="6" t="s">
        <v>4349</v>
      </c>
      <c r="AJ1746" s="6" t="s">
        <v>4351</v>
      </c>
      <c r="AK1746" s="6"/>
      <c r="AL1746" s="6" t="s">
        <v>4757</v>
      </c>
      <c r="AM1746" s="5">
        <v>0</v>
      </c>
      <c r="AN1746" s="10" t="s">
        <v>4758</v>
      </c>
      <c r="AO1746" s="10" t="s">
        <v>4759</v>
      </c>
      <c r="AP1746" s="10"/>
      <c r="AQ1746" s="10"/>
      <c r="AR1746" s="10" t="s">
        <v>8</v>
      </c>
      <c r="AS1746" s="10" t="s">
        <v>22</v>
      </c>
      <c r="AT1746" s="10" t="s">
        <v>10</v>
      </c>
      <c r="AU1746" s="10" t="s">
        <v>11</v>
      </c>
      <c r="AV1746" s="10"/>
      <c r="AW1746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'Enterobacteria virus IME390' ,/*[isType]=*/ '0' ,/*[exemplarAccessions]=*/ 'MH779619' ,/*[exemplarName]=*/ 'Enterobacteria phage vB_EcoP_IME390'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6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6" s="60" t="str">
        <f t="shared" ca="1" si="179"/>
        <v>/*[filename]=*/ 'ICTV MSL Release 35 2019 Changes.2.col_mapped.SQLinsert.xlsx' ,/*[sort]=*/ '1737'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6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6" s="60" t="str">
        <f t="shared" si="181"/>
        <v xml:space="preserve">,/*[subclass]=*/NULL,/*[order]=*/ 'Caudovirales' ,/*[suborder]=*/NULL,/*[family]=*/ 'Autographiviridae' ,/*[subfamily]=*/ 'Studiervirinae' ,/*[genus]=*/ 'Teseptimavirus' ,/*[subgenus]=*/NULL,/*[species]=*/ 'Enterobacteria virus IME390' ,/*[isType]=*/ '0' ,/*[exemplarAccessions]=*/ 'MH779619' ,/*[exemplarName]=*/ 'Enterobacteria phage vB_EcoP_IME390' ,/*[abbrev]=*/NULL,/*[exemplarIsolate]=*/NULL,/*[isComplete]=*/ 'CG' ,/*[molecule]=*/ 'dsDNA' </v>
      </c>
      <c r="BB1746" s="60" t="str">
        <f t="shared" si="182"/>
        <v xml:space="preserve">,/*[change]=*/ 'Create new' ,/*[rank]=*/ 'species' </v>
      </c>
    </row>
    <row r="1747" spans="1:54" x14ac:dyDescent="0.2">
      <c r="A17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7" s="14">
        <v>1738</v>
      </c>
      <c r="D1747" s="16" t="s">
        <v>5219</v>
      </c>
      <c r="E1747" s="14" t="s">
        <v>5874</v>
      </c>
      <c r="F1747" s="16" t="s">
        <v>5546</v>
      </c>
      <c r="G1747" s="24"/>
      <c r="H1747" s="24"/>
      <c r="I1747" s="24"/>
      <c r="J1747" s="24"/>
      <c r="K1747" s="24"/>
      <c r="L1747" s="24"/>
      <c r="M1747" s="24"/>
      <c r="N1747" s="24"/>
      <c r="O1747" s="24"/>
      <c r="P1747" s="24"/>
      <c r="Q1747" s="24"/>
      <c r="R1747" s="24"/>
      <c r="S1747" s="24"/>
      <c r="T1747" s="24"/>
      <c r="U1747" s="24"/>
      <c r="V1747" s="24"/>
      <c r="X1747" s="6"/>
      <c r="Y1747" s="6"/>
      <c r="Z1747" s="6"/>
      <c r="AA1747" s="6"/>
      <c r="AB1747" s="6"/>
      <c r="AC1747" s="6"/>
      <c r="AD1747" s="6"/>
      <c r="AE1747" s="6"/>
      <c r="AF1747" s="6" t="s">
        <v>247</v>
      </c>
      <c r="AG1747" s="6"/>
      <c r="AH1747" s="6" t="s">
        <v>4010</v>
      </c>
      <c r="AI1747" s="6" t="s">
        <v>4349</v>
      </c>
      <c r="AJ1747" s="6" t="s">
        <v>4351</v>
      </c>
      <c r="AK1747" s="6"/>
      <c r="AL1747" s="6" t="s">
        <v>4760</v>
      </c>
      <c r="AM1747" s="5">
        <v>0</v>
      </c>
      <c r="AN1747" s="10" t="s">
        <v>4761</v>
      </c>
      <c r="AO1747" s="10" t="s">
        <v>4762</v>
      </c>
      <c r="AP1747" s="10"/>
      <c r="AQ1747" s="10"/>
      <c r="AR1747" s="10" t="s">
        <v>8</v>
      </c>
      <c r="AS1747" s="10" t="s">
        <v>22</v>
      </c>
      <c r="AT1747" s="10" t="s">
        <v>10</v>
      </c>
      <c r="AU1747" s="10" t="s">
        <v>11</v>
      </c>
      <c r="AV1747" s="10"/>
      <c r="AW1747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HZP2' ,/*[isType]=*/ '0' ,/*[exemplarAccessions]=*/ 'MK542821' ,/*[exemplarName]=*/ 'Escherichia phage HZP2'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7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7" s="60" t="str">
        <f t="shared" ca="1" si="179"/>
        <v>/*[filename]=*/ 'ICTV MSL Release 35 2019 Changes.2.col_mapped.SQLinsert.xlsx' ,/*[sort]=*/ '1738'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7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7" s="60" t="str">
        <f t="shared" si="181"/>
        <v xml:space="preserve">,/*[subclass]=*/NULL,/*[order]=*/ 'Caudovirales' ,/*[suborder]=*/NULL,/*[family]=*/ 'Autographiviridae' ,/*[subfamily]=*/ 'Studiervirinae' ,/*[genus]=*/ 'Teseptimavirus' ,/*[subgenus]=*/NULL,/*[species]=*/ 'Escherichia virus HZP2' ,/*[isType]=*/ '0' ,/*[exemplarAccessions]=*/ 'MK542821' ,/*[exemplarName]=*/ 'Escherichia phage HZP2' ,/*[abbrev]=*/NULL,/*[exemplarIsolate]=*/NULL,/*[isComplete]=*/ 'CG' ,/*[molecule]=*/ 'dsDNA' </v>
      </c>
      <c r="BB1747" s="60" t="str">
        <f t="shared" si="182"/>
        <v xml:space="preserve">,/*[change]=*/ 'Create new' ,/*[rank]=*/ 'species' </v>
      </c>
    </row>
    <row r="1748" spans="1:54" x14ac:dyDescent="0.2">
      <c r="A17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8" s="14">
        <v>1739</v>
      </c>
      <c r="D1748" s="16" t="s">
        <v>5219</v>
      </c>
      <c r="E1748" s="14" t="s">
        <v>5874</v>
      </c>
      <c r="F1748" s="16" t="s">
        <v>5546</v>
      </c>
      <c r="G1748" s="24"/>
      <c r="H1748" s="24"/>
      <c r="I1748" s="24"/>
      <c r="J1748" s="24"/>
      <c r="K1748" s="24"/>
      <c r="L1748" s="24"/>
      <c r="M1748" s="24"/>
      <c r="N1748" s="24"/>
      <c r="O1748" s="24"/>
      <c r="P1748" s="24"/>
      <c r="Q1748" s="24"/>
      <c r="R1748" s="24"/>
      <c r="S1748" s="24"/>
      <c r="T1748" s="24"/>
      <c r="U1748" s="24"/>
      <c r="V1748" s="24"/>
      <c r="X1748" s="6"/>
      <c r="Y1748" s="6"/>
      <c r="Z1748" s="6"/>
      <c r="AA1748" s="6"/>
      <c r="AB1748" s="6"/>
      <c r="AC1748" s="6"/>
      <c r="AD1748" s="6"/>
      <c r="AE1748" s="6"/>
      <c r="AF1748" s="6" t="s">
        <v>247</v>
      </c>
      <c r="AG1748" s="6"/>
      <c r="AH1748" s="6" t="s">
        <v>4010</v>
      </c>
      <c r="AI1748" s="6" t="s">
        <v>4349</v>
      </c>
      <c r="AJ1748" s="6" t="s">
        <v>4351</v>
      </c>
      <c r="AK1748" s="6"/>
      <c r="AL1748" s="6" t="s">
        <v>4763</v>
      </c>
      <c r="AM1748" s="5">
        <v>0</v>
      </c>
      <c r="AN1748" s="10" t="s">
        <v>4764</v>
      </c>
      <c r="AO1748" s="10" t="s">
        <v>4765</v>
      </c>
      <c r="AP1748" s="10"/>
      <c r="AQ1748" s="10"/>
      <c r="AR1748" s="10" t="s">
        <v>8</v>
      </c>
      <c r="AS1748" s="10" t="s">
        <v>22</v>
      </c>
      <c r="AT1748" s="10" t="s">
        <v>10</v>
      </c>
      <c r="AU1748" s="10" t="s">
        <v>11</v>
      </c>
      <c r="AV1748" s="10"/>
      <c r="AW1748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NCA' ,/*[isType]=*/ '0' ,/*[exemplarAccessions]=*/ 'MK310182' ,/*[exemplarName]=*/ 'Phage NC-A'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8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8" s="60" t="str">
        <f t="shared" ca="1" si="179"/>
        <v>/*[filename]=*/ 'ICTV MSL Release 35 2019 Changes.2.col_mapped.SQLinsert.xlsx' ,/*[sort]=*/ '1739'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8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8" s="60" t="str">
        <f t="shared" si="181"/>
        <v xml:space="preserve">,/*[subclass]=*/NULL,/*[order]=*/ 'Caudovirales' ,/*[suborder]=*/NULL,/*[family]=*/ 'Autographiviridae' ,/*[subfamily]=*/ 'Studiervirinae' ,/*[genus]=*/ 'Teseptimavirus' ,/*[subgenus]=*/NULL,/*[species]=*/ 'Escherichia virus NCA' ,/*[isType]=*/ '0' ,/*[exemplarAccessions]=*/ 'MK310182' ,/*[exemplarName]=*/ 'Phage NC-A' ,/*[abbrev]=*/NULL,/*[exemplarIsolate]=*/NULL,/*[isComplete]=*/ 'CG' ,/*[molecule]=*/ 'dsDNA' </v>
      </c>
      <c r="BB1748" s="60" t="str">
        <f t="shared" si="182"/>
        <v xml:space="preserve">,/*[change]=*/ 'Create new' ,/*[rank]=*/ 'species' </v>
      </c>
    </row>
    <row r="1749" spans="1:54" x14ac:dyDescent="0.2">
      <c r="A17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9" s="14">
        <v>1740</v>
      </c>
      <c r="D1749" s="16" t="s">
        <v>5219</v>
      </c>
      <c r="E1749" s="14" t="s">
        <v>5874</v>
      </c>
      <c r="F1749" s="16" t="s">
        <v>5546</v>
      </c>
      <c r="G1749" s="24"/>
      <c r="H1749" s="24"/>
      <c r="I1749" s="24"/>
      <c r="J1749" s="24"/>
      <c r="K1749" s="24"/>
      <c r="L1749" s="24"/>
      <c r="M1749" s="24"/>
      <c r="N1749" s="24"/>
      <c r="O1749" s="24"/>
      <c r="P1749" s="24"/>
      <c r="Q1749" s="24"/>
      <c r="R1749" s="24"/>
      <c r="S1749" s="24"/>
      <c r="T1749" s="24"/>
      <c r="U1749" s="24"/>
      <c r="V1749" s="24"/>
      <c r="X1749" s="6"/>
      <c r="Y1749" s="6"/>
      <c r="Z1749" s="6"/>
      <c r="AA1749" s="6"/>
      <c r="AB1749" s="6"/>
      <c r="AC1749" s="6"/>
      <c r="AD1749" s="6"/>
      <c r="AE1749" s="6"/>
      <c r="AF1749" s="6" t="s">
        <v>247</v>
      </c>
      <c r="AG1749" s="6"/>
      <c r="AH1749" s="6" t="s">
        <v>4010</v>
      </c>
      <c r="AI1749" s="6" t="s">
        <v>4349</v>
      </c>
      <c r="AJ1749" s="6" t="s">
        <v>4766</v>
      </c>
      <c r="AK1749" s="6"/>
      <c r="AL1749" s="6"/>
      <c r="AM1749" s="6"/>
      <c r="AN1749" s="10"/>
      <c r="AO1749" s="10"/>
      <c r="AP1749" s="10"/>
      <c r="AQ1749" s="10"/>
      <c r="AR1749" s="10"/>
      <c r="AS1749" s="10"/>
      <c r="AT1749" s="10" t="s">
        <v>10</v>
      </c>
      <c r="AU1749" s="10" t="s">
        <v>13</v>
      </c>
      <c r="AV1749" s="10"/>
      <c r="AW1749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49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9" s="60" t="str">
        <f t="shared" ca="1" si="179"/>
        <v>/*[filename]=*/ 'ICTV MSL Release 35 2019 Changes.2.col_mapped.SQLinsert.xlsx' ,/*[sort]=*/ '1740'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9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9" s="60" t="str">
        <f t="shared" si="181"/>
        <v>,/*[subclass]=*/NULL,/*[order]=*/ 'Caudovirales' ,/*[suborder]=*/NULL,/*[family]=*/ 'Autographiviridae' ,/*[subfamily]=*/ 'Studiervirinae' ,/*[genus]=*/ 'Chatterjeevirus' ,/*[subgenus]=*/NULL,/*[species]=*/NULL,/*[isType]=*/NULL,/*[exemplarAccessions]=*/NULL,/*[exemplarName]=*/NULL,/*[abbrev]=*/NULL,/*[exemplarIsolate]=*/NULL,/*[isComplete]=*/NULL,/*[molecule]=*/NULL</v>
      </c>
      <c r="BB1749" s="60" t="str">
        <f t="shared" si="182"/>
        <v xml:space="preserve">,/*[change]=*/ 'Create new' ,/*[rank]=*/ 'genus' </v>
      </c>
    </row>
    <row r="1750" spans="1:54" x14ac:dyDescent="0.2">
      <c r="A17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0" s="14">
        <v>1741</v>
      </c>
      <c r="D1750" s="16" t="s">
        <v>5219</v>
      </c>
      <c r="E1750" s="14" t="s">
        <v>5874</v>
      </c>
      <c r="F1750" s="16" t="s">
        <v>5546</v>
      </c>
      <c r="G1750" s="24"/>
      <c r="H1750" s="24"/>
      <c r="I1750" s="24"/>
      <c r="J1750" s="24"/>
      <c r="K1750" s="24"/>
      <c r="L1750" s="24"/>
      <c r="M1750" s="24"/>
      <c r="N1750" s="24"/>
      <c r="O1750" s="24"/>
      <c r="P1750" s="24"/>
      <c r="Q1750" s="24"/>
      <c r="R1750" s="24"/>
      <c r="S1750" s="24"/>
      <c r="T1750" s="24"/>
      <c r="U1750" s="24"/>
      <c r="V1750" s="24"/>
      <c r="X1750" s="6"/>
      <c r="Y1750" s="6"/>
      <c r="Z1750" s="6"/>
      <c r="AA1750" s="6"/>
      <c r="AB1750" s="6"/>
      <c r="AC1750" s="6"/>
      <c r="AD1750" s="6"/>
      <c r="AE1750" s="6"/>
      <c r="AF1750" s="6" t="s">
        <v>247</v>
      </c>
      <c r="AG1750" s="6"/>
      <c r="AH1750" s="6" t="s">
        <v>4010</v>
      </c>
      <c r="AI1750" s="6" t="s">
        <v>4349</v>
      </c>
      <c r="AJ1750" s="6" t="s">
        <v>4766</v>
      </c>
      <c r="AK1750" s="6"/>
      <c r="AL1750" s="6" t="s">
        <v>4767</v>
      </c>
      <c r="AM1750" s="5">
        <v>1</v>
      </c>
      <c r="AN1750" s="10" t="s">
        <v>4768</v>
      </c>
      <c r="AO1750" s="10" t="s">
        <v>4769</v>
      </c>
      <c r="AP1750" s="10"/>
      <c r="AQ1750" s="10"/>
      <c r="AR1750" s="10" t="s">
        <v>8</v>
      </c>
      <c r="AS1750" s="10" t="s">
        <v>22</v>
      </c>
      <c r="AT1750" s="10" t="s">
        <v>19</v>
      </c>
      <c r="AU1750" s="10" t="s">
        <v>11</v>
      </c>
      <c r="AV1750" s="10"/>
      <c r="AW1750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 'Vibrio virus N4' ,/*[isType]=*/ '1' ,/*[exemplarAccessions]=*/ 'FJ409640' ,/*[exemplarName]=*/ 'Vibriophage N4'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50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0" s="60" t="str">
        <f t="shared" ca="1" si="179"/>
        <v>/*[filename]=*/ 'ICTV MSL Release 35 2019 Changes.2.col_mapped.SQLinsert.xlsx' ,/*[sort]=*/ '1741'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0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0" s="60" t="str">
        <f t="shared" si="181"/>
        <v xml:space="preserve">,/*[subclass]=*/NULL,/*[order]=*/ 'Caudovirales' ,/*[suborder]=*/NULL,/*[family]=*/ 'Autographiviridae' ,/*[subfamily]=*/ 'Studiervirinae' ,/*[genus]=*/ 'Chatterjeevirus' ,/*[subgenus]=*/NULL,/*[species]=*/ 'Vibrio virus N4' ,/*[isType]=*/ '1' ,/*[exemplarAccessions]=*/ 'FJ409640' ,/*[exemplarName]=*/ 'Vibriophage N4' ,/*[abbrev]=*/NULL,/*[exemplarIsolate]=*/NULL,/*[isComplete]=*/ 'CG' ,/*[molecule]=*/ 'dsDNA' </v>
      </c>
      <c r="BB1750" s="60" t="str">
        <f t="shared" si="182"/>
        <v xml:space="preserve">,/*[change]=*/ 'Create new; assign as type species' ,/*[rank]=*/ 'species' </v>
      </c>
    </row>
    <row r="1751" spans="1:54" x14ac:dyDescent="0.2">
      <c r="A17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1" s="14">
        <v>1742</v>
      </c>
      <c r="D1751" s="16" t="s">
        <v>5219</v>
      </c>
      <c r="E1751" s="14" t="s">
        <v>5874</v>
      </c>
      <c r="F1751" s="16" t="s">
        <v>5546</v>
      </c>
      <c r="G1751" s="24"/>
      <c r="H1751" s="24"/>
      <c r="I1751" s="24"/>
      <c r="J1751" s="24"/>
      <c r="K1751" s="24"/>
      <c r="L1751" s="24"/>
      <c r="M1751" s="24"/>
      <c r="N1751" s="24"/>
      <c r="O1751" s="24"/>
      <c r="P1751" s="24"/>
      <c r="Q1751" s="24"/>
      <c r="R1751" s="24"/>
      <c r="S1751" s="24"/>
      <c r="T1751" s="24"/>
      <c r="U1751" s="24"/>
      <c r="V1751" s="24"/>
      <c r="X1751" s="6"/>
      <c r="Y1751" s="6"/>
      <c r="Z1751" s="6"/>
      <c r="AA1751" s="6"/>
      <c r="AB1751" s="6"/>
      <c r="AC1751" s="6"/>
      <c r="AD1751" s="6"/>
      <c r="AE1751" s="6"/>
      <c r="AF1751" s="6" t="s">
        <v>247</v>
      </c>
      <c r="AG1751" s="6"/>
      <c r="AH1751" s="6" t="s">
        <v>4010</v>
      </c>
      <c r="AI1751" s="6" t="s">
        <v>4349</v>
      </c>
      <c r="AJ1751" s="6" t="s">
        <v>4766</v>
      </c>
      <c r="AK1751" s="6"/>
      <c r="AL1751" s="6" t="s">
        <v>4770</v>
      </c>
      <c r="AM1751" s="5">
        <v>0</v>
      </c>
      <c r="AN1751" s="10" t="s">
        <v>4771</v>
      </c>
      <c r="AO1751" s="10" t="s">
        <v>4772</v>
      </c>
      <c r="AP1751" s="10"/>
      <c r="AQ1751" s="10"/>
      <c r="AR1751" s="10" t="s">
        <v>8</v>
      </c>
      <c r="AS1751" s="10" t="s">
        <v>22</v>
      </c>
      <c r="AT1751" s="10" t="s">
        <v>10</v>
      </c>
      <c r="AU1751" s="10" t="s">
        <v>11</v>
      </c>
      <c r="AV1751" s="10"/>
      <c r="AW1751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 'Vibrio virus ICP3' ,/*[isType]=*/ '0' ,/*[exemplarAccessions]=*/ 'HQ641340' ,/*[exemplarName]=*/ 'Vibrio phage ICP3'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51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1" s="60" t="str">
        <f t="shared" ca="1" si="179"/>
        <v>/*[filename]=*/ 'ICTV MSL Release 35 2019 Changes.2.col_mapped.SQLinsert.xlsx' ,/*[sort]=*/ '1742'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1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1" s="60" t="str">
        <f t="shared" si="181"/>
        <v xml:space="preserve">,/*[subclass]=*/NULL,/*[order]=*/ 'Caudovirales' ,/*[suborder]=*/NULL,/*[family]=*/ 'Autographiviridae' ,/*[subfamily]=*/ 'Studiervirinae' ,/*[genus]=*/ 'Chatterjeevirus' ,/*[subgenus]=*/NULL,/*[species]=*/ 'Vibrio virus ICP3' ,/*[isType]=*/ '0' ,/*[exemplarAccessions]=*/ 'HQ641340' ,/*[exemplarName]=*/ 'Vibrio phage ICP3' ,/*[abbrev]=*/NULL,/*[exemplarIsolate]=*/NULL,/*[isComplete]=*/ 'CG' ,/*[molecule]=*/ 'dsDNA' </v>
      </c>
      <c r="BB1751" s="60" t="str">
        <f t="shared" si="182"/>
        <v xml:space="preserve">,/*[change]=*/ 'Create new' ,/*[rank]=*/ 'species' </v>
      </c>
    </row>
    <row r="1752" spans="1:54" x14ac:dyDescent="0.2">
      <c r="A17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2" s="14">
        <v>1743</v>
      </c>
      <c r="D1752" s="16" t="s">
        <v>5219</v>
      </c>
      <c r="E1752" s="14" t="s">
        <v>5874</v>
      </c>
      <c r="F1752" s="16" t="s">
        <v>5546</v>
      </c>
      <c r="G1752" s="24"/>
      <c r="H1752" s="24"/>
      <c r="I1752" s="24"/>
      <c r="J1752" s="24"/>
      <c r="K1752" s="24"/>
      <c r="L1752" s="24"/>
      <c r="M1752" s="24"/>
      <c r="N1752" s="24"/>
      <c r="O1752" s="24"/>
      <c r="P1752" s="24"/>
      <c r="Q1752" s="24"/>
      <c r="R1752" s="24"/>
      <c r="S1752" s="24"/>
      <c r="T1752" s="24"/>
      <c r="U1752" s="24"/>
      <c r="V1752" s="24"/>
      <c r="X1752" s="6"/>
      <c r="Y1752" s="6"/>
      <c r="Z1752" s="6"/>
      <c r="AA1752" s="6"/>
      <c r="AB1752" s="6"/>
      <c r="AC1752" s="6"/>
      <c r="AD1752" s="6"/>
      <c r="AE1752" s="6"/>
      <c r="AF1752" s="6" t="s">
        <v>247</v>
      </c>
      <c r="AG1752" s="6"/>
      <c r="AH1752" s="6" t="s">
        <v>4010</v>
      </c>
      <c r="AI1752" s="6" t="s">
        <v>4349</v>
      </c>
      <c r="AJ1752" s="6" t="s">
        <v>4766</v>
      </c>
      <c r="AK1752" s="6"/>
      <c r="AL1752" s="6" t="s">
        <v>4773</v>
      </c>
      <c r="AM1752" s="5">
        <v>0</v>
      </c>
      <c r="AN1752" s="10" t="s">
        <v>4774</v>
      </c>
      <c r="AO1752" s="10" t="s">
        <v>4775</v>
      </c>
      <c r="AP1752" s="10"/>
      <c r="AQ1752" s="10"/>
      <c r="AR1752" s="10" t="s">
        <v>8</v>
      </c>
      <c r="AS1752" s="10" t="s">
        <v>22</v>
      </c>
      <c r="AT1752" s="10" t="s">
        <v>10</v>
      </c>
      <c r="AU1752" s="10" t="s">
        <v>11</v>
      </c>
      <c r="AV1752" s="10"/>
      <c r="AW1752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 'Vibrio virus VP4' ,/*[isType]=*/ '0' ,/*[exemplarAccessions]=*/ 'DQ029335' ,/*[exemplarName]=*/ 'Vibrio phage VP4'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52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2" s="60" t="str">
        <f t="shared" ca="1" si="179"/>
        <v>/*[filename]=*/ 'ICTV MSL Release 35 2019 Changes.2.col_mapped.SQLinsert.xlsx' ,/*[sort]=*/ '1743'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2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2" s="60" t="str">
        <f t="shared" si="181"/>
        <v xml:space="preserve">,/*[subclass]=*/NULL,/*[order]=*/ 'Caudovirales' ,/*[suborder]=*/NULL,/*[family]=*/ 'Autographiviridae' ,/*[subfamily]=*/ 'Studiervirinae' ,/*[genus]=*/ 'Chatterjeevirus' ,/*[subgenus]=*/NULL,/*[species]=*/ 'Vibrio virus VP4' ,/*[isType]=*/ '0' ,/*[exemplarAccessions]=*/ 'DQ029335' ,/*[exemplarName]=*/ 'Vibrio phage VP4' ,/*[abbrev]=*/NULL,/*[exemplarIsolate]=*/NULL,/*[isComplete]=*/ 'CG' ,/*[molecule]=*/ 'dsDNA' </v>
      </c>
      <c r="BB1752" s="60" t="str">
        <f t="shared" si="182"/>
        <v xml:space="preserve">,/*[change]=*/ 'Create new' ,/*[rank]=*/ 'species' </v>
      </c>
    </row>
    <row r="1753" spans="1:54" x14ac:dyDescent="0.2">
      <c r="A17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3" s="14">
        <v>1744</v>
      </c>
      <c r="D1753" s="16" t="s">
        <v>5219</v>
      </c>
      <c r="E1753" s="14" t="s">
        <v>5874</v>
      </c>
      <c r="F1753" s="16" t="s">
        <v>5546</v>
      </c>
      <c r="G1753" s="24"/>
      <c r="H1753" s="24"/>
      <c r="I1753" s="24"/>
      <c r="J1753" s="24"/>
      <c r="K1753" s="24"/>
      <c r="L1753" s="24"/>
      <c r="M1753" s="24"/>
      <c r="N1753" s="24"/>
      <c r="O1753" s="24"/>
      <c r="P1753" s="24"/>
      <c r="Q1753" s="24"/>
      <c r="R1753" s="24"/>
      <c r="S1753" s="24"/>
      <c r="T1753" s="24"/>
      <c r="U1753" s="24"/>
      <c r="V1753" s="24"/>
      <c r="X1753" s="6"/>
      <c r="Y1753" s="6"/>
      <c r="Z1753" s="6"/>
      <c r="AA1753" s="6"/>
      <c r="AB1753" s="6"/>
      <c r="AC1753" s="6"/>
      <c r="AD1753" s="6"/>
      <c r="AE1753" s="6"/>
      <c r="AF1753" s="6" t="s">
        <v>247</v>
      </c>
      <c r="AG1753" s="6"/>
      <c r="AH1753" s="6" t="s">
        <v>4010</v>
      </c>
      <c r="AI1753" s="6"/>
      <c r="AJ1753" s="6" t="s">
        <v>4776</v>
      </c>
      <c r="AK1753" s="6"/>
      <c r="AL1753" s="6"/>
      <c r="AM1753" s="6"/>
      <c r="AN1753" s="10"/>
      <c r="AO1753" s="10"/>
      <c r="AP1753" s="10"/>
      <c r="AQ1753" s="10"/>
      <c r="AR1753" s="10"/>
      <c r="AS1753" s="10"/>
      <c r="AT1753" s="10" t="s">
        <v>10</v>
      </c>
      <c r="AU1753" s="10" t="s">
        <v>13</v>
      </c>
      <c r="AV1753" s="10"/>
      <c r="AW1753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'Serkorvirus'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53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3" s="60" t="str">
        <f t="shared" ca="1" si="179"/>
        <v>/*[filename]=*/ 'ICTV MSL Release 35 2019 Changes.2.col_mapped.SQLinsert.xlsx' ,/*[sort]=*/ '1744'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3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3" s="60" t="str">
        <f t="shared" si="181"/>
        <v>,/*[subclass]=*/NULL,/*[order]=*/ 'Caudovirales' ,/*[suborder]=*/NULL,/*[family]=*/ 'Autographiviridae' ,/*[subfamily]=*/NULL,/*[genus]=*/ 'Serkorvirus' ,/*[subgenus]=*/NULL,/*[species]=*/NULL,/*[isType]=*/NULL,/*[exemplarAccessions]=*/NULL,/*[exemplarName]=*/NULL,/*[abbrev]=*/NULL,/*[exemplarIsolate]=*/NULL,/*[isComplete]=*/NULL,/*[molecule]=*/NULL</v>
      </c>
      <c r="BB1753" s="60" t="str">
        <f t="shared" si="182"/>
        <v xml:space="preserve">,/*[change]=*/ 'Create new' ,/*[rank]=*/ 'genus' </v>
      </c>
    </row>
    <row r="1754" spans="1:54" x14ac:dyDescent="0.2">
      <c r="A17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4" s="14">
        <v>1745</v>
      </c>
      <c r="D1754" s="16" t="s">
        <v>5219</v>
      </c>
      <c r="E1754" s="14" t="s">
        <v>5874</v>
      </c>
      <c r="F1754" s="16" t="s">
        <v>5546</v>
      </c>
      <c r="G1754" s="24"/>
      <c r="H1754" s="24"/>
      <c r="I1754" s="24"/>
      <c r="J1754" s="24"/>
      <c r="K1754" s="24"/>
      <c r="L1754" s="24"/>
      <c r="M1754" s="24"/>
      <c r="N1754" s="24"/>
      <c r="O1754" s="24"/>
      <c r="P1754" s="24"/>
      <c r="Q1754" s="24"/>
      <c r="R1754" s="24"/>
      <c r="S1754" s="24"/>
      <c r="T1754" s="24"/>
      <c r="U1754" s="24"/>
      <c r="V1754" s="24"/>
      <c r="X1754" s="6"/>
      <c r="Y1754" s="6"/>
      <c r="Z1754" s="6"/>
      <c r="AA1754" s="6"/>
      <c r="AB1754" s="6"/>
      <c r="AC1754" s="6"/>
      <c r="AD1754" s="6"/>
      <c r="AE1754" s="6"/>
      <c r="AF1754" s="6" t="s">
        <v>247</v>
      </c>
      <c r="AG1754" s="6"/>
      <c r="AH1754" s="6" t="s">
        <v>4010</v>
      </c>
      <c r="AI1754" s="6"/>
      <c r="AJ1754" s="6" t="s">
        <v>4776</v>
      </c>
      <c r="AK1754" s="6"/>
      <c r="AL1754" s="6" t="s">
        <v>4777</v>
      </c>
      <c r="AM1754" s="5">
        <v>1</v>
      </c>
      <c r="AN1754" s="10" t="s">
        <v>4778</v>
      </c>
      <c r="AO1754" s="10" t="s">
        <v>4779</v>
      </c>
      <c r="AP1754" s="10"/>
      <c r="AQ1754" s="10"/>
      <c r="AR1754" s="10" t="s">
        <v>8</v>
      </c>
      <c r="AS1754" s="10" t="s">
        <v>22</v>
      </c>
      <c r="AT1754" s="10" t="s">
        <v>19</v>
      </c>
      <c r="AU1754" s="10" t="s">
        <v>11</v>
      </c>
      <c r="AV1754" s="10"/>
      <c r="AW1754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'Serkorvirus' ,/*[subgenus]=*/NULL,/*[species]=*/ 'Ralstonia virus ITL1' ,/*[isType]=*/ '1' ,/*[exemplarAccessions]=*/ 'KP343639' ,/*[exemplarName]=*/ 'Ralstonia phage phiITL-1'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54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4" s="60" t="str">
        <f t="shared" ca="1" si="179"/>
        <v>/*[filename]=*/ 'ICTV MSL Release 35 2019 Changes.2.col_mapped.SQLinsert.xlsx' ,/*[sort]=*/ '1745'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4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4" s="60" t="str">
        <f t="shared" si="181"/>
        <v xml:space="preserve">,/*[subclass]=*/NULL,/*[order]=*/ 'Caudovirales' ,/*[suborder]=*/NULL,/*[family]=*/ 'Autographiviridae' ,/*[subfamily]=*/NULL,/*[genus]=*/ 'Serkorvirus' ,/*[subgenus]=*/NULL,/*[species]=*/ 'Ralstonia virus ITL1' ,/*[isType]=*/ '1' ,/*[exemplarAccessions]=*/ 'KP343639' ,/*[exemplarName]=*/ 'Ralstonia phage phiITL-1' ,/*[abbrev]=*/NULL,/*[exemplarIsolate]=*/NULL,/*[isComplete]=*/ 'CG' ,/*[molecule]=*/ 'dsDNA' </v>
      </c>
      <c r="BB1754" s="60" t="str">
        <f t="shared" si="182"/>
        <v xml:space="preserve">,/*[change]=*/ 'Create new; assign as type species' ,/*[rank]=*/ 'species' </v>
      </c>
    </row>
    <row r="1755" spans="1:54" x14ac:dyDescent="0.2">
      <c r="A17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5" s="14">
        <v>1746</v>
      </c>
      <c r="D1755" s="16" t="s">
        <v>5219</v>
      </c>
      <c r="E1755" s="14" t="s">
        <v>5874</v>
      </c>
      <c r="F1755" s="16" t="s">
        <v>5546</v>
      </c>
      <c r="G1755" s="24"/>
      <c r="H1755" s="24"/>
      <c r="I1755" s="24"/>
      <c r="J1755" s="24"/>
      <c r="K1755" s="24"/>
      <c r="L1755" s="24"/>
      <c r="M1755" s="24"/>
      <c r="N1755" s="24"/>
      <c r="O1755" s="24"/>
      <c r="P1755" s="24"/>
      <c r="Q1755" s="24"/>
      <c r="R1755" s="24"/>
      <c r="S1755" s="24"/>
      <c r="T1755" s="24"/>
      <c r="U1755" s="24"/>
      <c r="V1755" s="24"/>
      <c r="X1755" s="6"/>
      <c r="Y1755" s="6"/>
      <c r="Z1755" s="6"/>
      <c r="AA1755" s="6"/>
      <c r="AB1755" s="6"/>
      <c r="AC1755" s="6"/>
      <c r="AD1755" s="6"/>
      <c r="AE1755" s="6"/>
      <c r="AF1755" s="6" t="s">
        <v>247</v>
      </c>
      <c r="AG1755" s="6"/>
      <c r="AH1755" s="6" t="s">
        <v>4010</v>
      </c>
      <c r="AI1755" s="6"/>
      <c r="AJ1755" s="6" t="s">
        <v>4780</v>
      </c>
      <c r="AK1755" s="6"/>
      <c r="AL1755" s="6"/>
      <c r="AM1755" s="6"/>
      <c r="AN1755" s="10"/>
      <c r="AO1755" s="10"/>
      <c r="AP1755" s="10"/>
      <c r="AQ1755" s="10"/>
      <c r="AR1755" s="10"/>
      <c r="AS1755" s="10"/>
      <c r="AT1755" s="10" t="s">
        <v>10</v>
      </c>
      <c r="AU1755" s="10" t="s">
        <v>13</v>
      </c>
      <c r="AV1755" s="10"/>
      <c r="AW1755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'Kelmasvirus'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55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5" s="60" t="str">
        <f t="shared" ca="1" si="179"/>
        <v>/*[filename]=*/ 'ICTV MSL Release 35 2019 Changes.2.col_mapped.SQLinsert.xlsx' ,/*[sort]=*/ '1746'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5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5" s="60" t="str">
        <f t="shared" si="181"/>
        <v>,/*[subclass]=*/NULL,/*[order]=*/ 'Caudovirales' ,/*[suborder]=*/NULL,/*[family]=*/ 'Autographiviridae' ,/*[subfamily]=*/NULL,/*[genus]=*/ 'Kelmasvirus' ,/*[subgenus]=*/NULL,/*[species]=*/NULL,/*[isType]=*/NULL,/*[exemplarAccessions]=*/NULL,/*[exemplarName]=*/NULL,/*[abbrev]=*/NULL,/*[exemplarIsolate]=*/NULL,/*[isComplete]=*/NULL,/*[molecule]=*/NULL</v>
      </c>
      <c r="BB1755" s="60" t="str">
        <f t="shared" si="182"/>
        <v xml:space="preserve">,/*[change]=*/ 'Create new' ,/*[rank]=*/ 'genus' </v>
      </c>
    </row>
    <row r="1756" spans="1:54" x14ac:dyDescent="0.2">
      <c r="A17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6" s="14">
        <v>1747</v>
      </c>
      <c r="D1756" s="16" t="s">
        <v>5219</v>
      </c>
      <c r="E1756" s="14" t="s">
        <v>5874</v>
      </c>
      <c r="F1756" s="16" t="s">
        <v>5546</v>
      </c>
      <c r="G1756" s="24"/>
      <c r="H1756" s="24"/>
      <c r="I1756" s="24"/>
      <c r="J1756" s="24"/>
      <c r="K1756" s="24"/>
      <c r="L1756" s="24"/>
      <c r="M1756" s="24"/>
      <c r="N1756" s="24"/>
      <c r="O1756" s="24"/>
      <c r="P1756" s="24"/>
      <c r="Q1756" s="24"/>
      <c r="R1756" s="24"/>
      <c r="S1756" s="24"/>
      <c r="T1756" s="24"/>
      <c r="U1756" s="24"/>
      <c r="V1756" s="24"/>
      <c r="X1756" s="6"/>
      <c r="Y1756" s="6"/>
      <c r="Z1756" s="6"/>
      <c r="AA1756" s="6"/>
      <c r="AB1756" s="6"/>
      <c r="AC1756" s="6"/>
      <c r="AD1756" s="6"/>
      <c r="AE1756" s="6"/>
      <c r="AF1756" s="6" t="s">
        <v>247</v>
      </c>
      <c r="AG1756" s="6"/>
      <c r="AH1756" s="6" t="s">
        <v>4010</v>
      </c>
      <c r="AI1756" s="6"/>
      <c r="AJ1756" s="6" t="s">
        <v>4780</v>
      </c>
      <c r="AK1756" s="6"/>
      <c r="AL1756" s="6" t="s">
        <v>4781</v>
      </c>
      <c r="AM1756" s="5">
        <v>1</v>
      </c>
      <c r="AN1756" s="10" t="s">
        <v>4782</v>
      </c>
      <c r="AO1756" s="10" t="s">
        <v>4783</v>
      </c>
      <c r="AP1756" s="10"/>
      <c r="AQ1756" s="10"/>
      <c r="AR1756" s="10" t="s">
        <v>8</v>
      </c>
      <c r="AS1756" s="10" t="s">
        <v>22</v>
      </c>
      <c r="AT1756" s="10" t="s">
        <v>10</v>
      </c>
      <c r="AU1756" s="10" t="s">
        <v>11</v>
      </c>
      <c r="AV1756" s="10"/>
      <c r="AW1756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'Kelmasvirus' ,/*[subgenus]=*/NULL,/*[species]=*/ 'Ralstonia virus RSB2' ,/*[isType]=*/ '1' ,/*[exemplarAccessions]=*/ 'AB597179' ,/*[exemplarName]=*/ 'Ralstonia phage RSB2'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56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6" s="60" t="str">
        <f t="shared" ca="1" si="179"/>
        <v>/*[filename]=*/ 'ICTV MSL Release 35 2019 Changes.2.col_mapped.SQLinsert.xlsx' ,/*[sort]=*/ '1747'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6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6" s="60" t="str">
        <f t="shared" si="181"/>
        <v xml:space="preserve">,/*[subclass]=*/NULL,/*[order]=*/ 'Caudovirales' ,/*[suborder]=*/NULL,/*[family]=*/ 'Autographiviridae' ,/*[subfamily]=*/NULL,/*[genus]=*/ 'Kelmasvirus' ,/*[subgenus]=*/NULL,/*[species]=*/ 'Ralstonia virus RSB2' ,/*[isType]=*/ '1' ,/*[exemplarAccessions]=*/ 'AB597179' ,/*[exemplarName]=*/ 'Ralstonia phage RSB2' ,/*[abbrev]=*/NULL,/*[exemplarIsolate]=*/NULL,/*[isComplete]=*/ 'CG' ,/*[molecule]=*/ 'dsDNA' </v>
      </c>
      <c r="BB1756" s="60" t="str">
        <f t="shared" si="182"/>
        <v xml:space="preserve">,/*[change]=*/ 'Create new' ,/*[rank]=*/ 'species' </v>
      </c>
    </row>
    <row r="1757" spans="1:54" x14ac:dyDescent="0.2">
      <c r="A17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7" s="14">
        <v>1748</v>
      </c>
      <c r="D1757" s="16" t="s">
        <v>5219</v>
      </c>
      <c r="E1757" s="14" t="s">
        <v>5874</v>
      </c>
      <c r="F1757" s="16" t="s">
        <v>5546</v>
      </c>
      <c r="G1757" s="24"/>
      <c r="H1757" s="24"/>
      <c r="I1757" s="24"/>
      <c r="J1757" s="24"/>
      <c r="K1757" s="24"/>
      <c r="L1757" s="24"/>
      <c r="M1757" s="24"/>
      <c r="N1757" s="24"/>
      <c r="O1757" s="24"/>
      <c r="P1757" s="24"/>
      <c r="Q1757" s="24"/>
      <c r="R1757" s="24"/>
      <c r="S1757" s="24"/>
      <c r="T1757" s="24"/>
      <c r="U1757" s="24"/>
      <c r="V1757" s="24"/>
      <c r="X1757" s="6"/>
      <c r="Y1757" s="6"/>
      <c r="Z1757" s="6"/>
      <c r="AA1757" s="6"/>
      <c r="AB1757" s="6"/>
      <c r="AC1757" s="6"/>
      <c r="AD1757" s="6"/>
      <c r="AE1757" s="6"/>
      <c r="AF1757" s="6" t="s">
        <v>247</v>
      </c>
      <c r="AG1757" s="6"/>
      <c r="AH1757" s="6" t="s">
        <v>4010</v>
      </c>
      <c r="AI1757" s="6"/>
      <c r="AJ1757" s="6" t="s">
        <v>4784</v>
      </c>
      <c r="AK1757" s="6"/>
      <c r="AL1757" s="6"/>
      <c r="AM1757" s="6"/>
      <c r="AN1757" s="10"/>
      <c r="AO1757" s="10"/>
      <c r="AP1757" s="10"/>
      <c r="AQ1757" s="10"/>
      <c r="AR1757" s="10"/>
      <c r="AS1757" s="10"/>
      <c r="AT1757" s="10" t="s">
        <v>10</v>
      </c>
      <c r="AU1757" s="10" t="s">
        <v>13</v>
      </c>
      <c r="AV1757" s="10"/>
      <c r="AW1757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'Stompelvirus'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57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7" s="60" t="str">
        <f t="shared" ca="1" si="179"/>
        <v>/*[filename]=*/ 'ICTV MSL Release 35 2019 Changes.2.col_mapped.SQLinsert.xlsx' ,/*[sort]=*/ '1748'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7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7" s="60" t="str">
        <f t="shared" si="181"/>
        <v>,/*[subclass]=*/NULL,/*[order]=*/ 'Caudovirales' ,/*[suborder]=*/NULL,/*[family]=*/ 'Autographiviridae' ,/*[subfamily]=*/NULL,/*[genus]=*/ 'Stompelvirus' ,/*[subgenus]=*/NULL,/*[species]=*/NULL,/*[isType]=*/NULL,/*[exemplarAccessions]=*/NULL,/*[exemplarName]=*/NULL,/*[abbrev]=*/NULL,/*[exemplarIsolate]=*/NULL,/*[isComplete]=*/NULL,/*[molecule]=*/NULL</v>
      </c>
      <c r="BB1757" s="60" t="str">
        <f t="shared" si="182"/>
        <v xml:space="preserve">,/*[change]=*/ 'Create new' ,/*[rank]=*/ 'genus' </v>
      </c>
    </row>
    <row r="1758" spans="1:54" x14ac:dyDescent="0.2">
      <c r="A17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8" s="14">
        <v>1749</v>
      </c>
      <c r="D1758" s="16" t="s">
        <v>5219</v>
      </c>
      <c r="E1758" s="14" t="s">
        <v>5874</v>
      </c>
      <c r="F1758" s="16" t="s">
        <v>5546</v>
      </c>
      <c r="G1758" s="24"/>
      <c r="H1758" s="24"/>
      <c r="I1758" s="24"/>
      <c r="J1758" s="24"/>
      <c r="K1758" s="24"/>
      <c r="L1758" s="24"/>
      <c r="M1758" s="24"/>
      <c r="N1758" s="24"/>
      <c r="O1758" s="24"/>
      <c r="P1758" s="24"/>
      <c r="Q1758" s="24"/>
      <c r="R1758" s="24"/>
      <c r="S1758" s="24"/>
      <c r="T1758" s="24"/>
      <c r="U1758" s="24"/>
      <c r="V1758" s="24"/>
      <c r="X1758" s="6"/>
      <c r="Y1758" s="6"/>
      <c r="Z1758" s="6"/>
      <c r="AA1758" s="6"/>
      <c r="AB1758" s="6"/>
      <c r="AC1758" s="6"/>
      <c r="AD1758" s="6"/>
      <c r="AE1758" s="6"/>
      <c r="AF1758" s="6" t="s">
        <v>247</v>
      </c>
      <c r="AG1758" s="6"/>
      <c r="AH1758" s="6" t="s">
        <v>4010</v>
      </c>
      <c r="AI1758" s="6"/>
      <c r="AJ1758" s="6" t="s">
        <v>4784</v>
      </c>
      <c r="AK1758" s="6"/>
      <c r="AL1758" s="6" t="s">
        <v>4785</v>
      </c>
      <c r="AM1758" s="5">
        <v>1</v>
      </c>
      <c r="AN1758" s="10" t="s">
        <v>4786</v>
      </c>
      <c r="AO1758" s="10" t="s">
        <v>4787</v>
      </c>
      <c r="AP1758" s="10"/>
      <c r="AQ1758" s="10"/>
      <c r="AR1758" s="10" t="s">
        <v>8</v>
      </c>
      <c r="AS1758" s="10" t="s">
        <v>22</v>
      </c>
      <c r="AT1758" s="10" t="s">
        <v>19</v>
      </c>
      <c r="AU1758" s="10" t="s">
        <v>11</v>
      </c>
      <c r="AV1758" s="10"/>
      <c r="AW1758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'Stompelvirus' ,/*[subgenus]=*/NULL,/*[species]=*/ 'Ralstonia virus RPSC1' ,/*[isType]=*/ '1' ,/*[exemplarAccessions]=*/ 'MF893341' ,/*[exemplarName]=*/ 'Ralstonia phage RPSC1'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58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8" s="60" t="str">
        <f t="shared" ca="1" si="179"/>
        <v>/*[filename]=*/ 'ICTV MSL Release 35 2019 Changes.2.col_mapped.SQLinsert.xlsx' ,/*[sort]=*/ '1749'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8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8" s="60" t="str">
        <f t="shared" si="181"/>
        <v xml:space="preserve">,/*[subclass]=*/NULL,/*[order]=*/ 'Caudovirales' ,/*[suborder]=*/NULL,/*[family]=*/ 'Autographiviridae' ,/*[subfamily]=*/NULL,/*[genus]=*/ 'Stompelvirus' ,/*[subgenus]=*/NULL,/*[species]=*/ 'Ralstonia virus RPSC1' ,/*[isType]=*/ '1' ,/*[exemplarAccessions]=*/ 'MF893341' ,/*[exemplarName]=*/ 'Ralstonia phage RPSC1' ,/*[abbrev]=*/NULL,/*[exemplarIsolate]=*/NULL,/*[isComplete]=*/ 'CG' ,/*[molecule]=*/ 'dsDNA' </v>
      </c>
      <c r="BB1758" s="60" t="str">
        <f t="shared" si="182"/>
        <v xml:space="preserve">,/*[change]=*/ 'Create new; assign as type species' ,/*[rank]=*/ 'species' </v>
      </c>
    </row>
    <row r="1759" spans="1:54" x14ac:dyDescent="0.2">
      <c r="A17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9" s="14">
        <v>1750</v>
      </c>
      <c r="D1759" s="16" t="s">
        <v>5219</v>
      </c>
      <c r="E1759" s="14" t="s">
        <v>5874</v>
      </c>
      <c r="F1759" s="16" t="s">
        <v>5546</v>
      </c>
      <c r="G1759" s="24"/>
      <c r="H1759" s="24"/>
      <c r="I1759" s="24"/>
      <c r="J1759" s="24"/>
      <c r="K1759" s="24"/>
      <c r="L1759" s="24"/>
      <c r="M1759" s="24"/>
      <c r="N1759" s="24"/>
      <c r="O1759" s="24"/>
      <c r="P1759" s="24"/>
      <c r="Q1759" s="24"/>
      <c r="R1759" s="24"/>
      <c r="S1759" s="24"/>
      <c r="T1759" s="24"/>
      <c r="U1759" s="24"/>
      <c r="V1759" s="24"/>
      <c r="X1759" s="6"/>
      <c r="Y1759" s="6"/>
      <c r="Z1759" s="6"/>
      <c r="AA1759" s="6"/>
      <c r="AB1759" s="6"/>
      <c r="AC1759" s="6"/>
      <c r="AD1759" s="6"/>
      <c r="AE1759" s="6"/>
      <c r="AF1759" s="6" t="s">
        <v>247</v>
      </c>
      <c r="AG1759" s="6"/>
      <c r="AH1759" s="6" t="s">
        <v>4010</v>
      </c>
      <c r="AI1759" s="6" t="s">
        <v>4788</v>
      </c>
      <c r="AJ1759" s="6"/>
      <c r="AK1759" s="6"/>
      <c r="AL1759" s="6"/>
      <c r="AM1759" s="6"/>
      <c r="AN1759" s="10"/>
      <c r="AO1759" s="10"/>
      <c r="AP1759" s="10"/>
      <c r="AQ1759" s="10"/>
      <c r="AR1759" s="10"/>
      <c r="AS1759" s="10"/>
      <c r="AT1759" s="10" t="s">
        <v>10</v>
      </c>
      <c r="AU1759" s="10" t="s">
        <v>33</v>
      </c>
      <c r="AV1759" s="10"/>
      <c r="AW1759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759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9" s="60" t="str">
        <f t="shared" ca="1" si="179"/>
        <v>/*[filename]=*/ 'ICTV MSL Release 35 2019 Changes.2.col_mapped.SQLinsert.xlsx' ,/*[sort]=*/ '1750'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9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9" s="60" t="str">
        <f t="shared" si="181"/>
        <v>,/*[subclass]=*/NULL,/*[order]=*/ 'Caudovirales' ,/*[suborder]=*/NULL,/*[family]=*/ 'Autographiviridae' ,/*[subfamily]=*/ 'Beijerinckvirinae' ,/*[genus]=*/NULL,/*[subgenus]=*/NULL,/*[species]=*/NULL,/*[isType]=*/NULL,/*[exemplarAccessions]=*/NULL,/*[exemplarName]=*/NULL,/*[abbrev]=*/NULL,/*[exemplarIsolate]=*/NULL,/*[isComplete]=*/NULL,/*[molecule]=*/NULL</v>
      </c>
      <c r="BB1759" s="60" t="str">
        <f t="shared" si="182"/>
        <v xml:space="preserve">,/*[change]=*/ 'Create new' ,/*[rank]=*/ 'subfamily' </v>
      </c>
    </row>
    <row r="1760" spans="1:54" x14ac:dyDescent="0.2">
      <c r="A17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0" s="14">
        <v>1751</v>
      </c>
      <c r="D1760" s="16" t="s">
        <v>5219</v>
      </c>
      <c r="E1760" s="14" t="s">
        <v>5874</v>
      </c>
      <c r="F1760" s="16" t="s">
        <v>5546</v>
      </c>
      <c r="G1760" s="24"/>
      <c r="H1760" s="24"/>
      <c r="I1760" s="24"/>
      <c r="J1760" s="24"/>
      <c r="K1760" s="24"/>
      <c r="L1760" s="24"/>
      <c r="M1760" s="24"/>
      <c r="N1760" s="24"/>
      <c r="O1760" s="24" t="s">
        <v>247</v>
      </c>
      <c r="P1760" s="24"/>
      <c r="Q1760" s="24" t="s">
        <v>2597</v>
      </c>
      <c r="R1760" s="24" t="s">
        <v>4113</v>
      </c>
      <c r="S1760" s="24" t="s">
        <v>4789</v>
      </c>
      <c r="T1760" s="24"/>
      <c r="U1760" s="24"/>
      <c r="V1760" s="24"/>
      <c r="X1760" s="6"/>
      <c r="Y1760" s="6"/>
      <c r="Z1760" s="6"/>
      <c r="AA1760" s="6"/>
      <c r="AB1760" s="6"/>
      <c r="AC1760" s="6"/>
      <c r="AD1760" s="6"/>
      <c r="AE1760" s="6"/>
      <c r="AF1760" s="6" t="s">
        <v>247</v>
      </c>
      <c r="AG1760" s="6"/>
      <c r="AH1760" s="6" t="s">
        <v>4010</v>
      </c>
      <c r="AI1760" s="6" t="s">
        <v>4788</v>
      </c>
      <c r="AJ1760" s="6" t="s">
        <v>4789</v>
      </c>
      <c r="AK1760" s="6"/>
      <c r="AL1760" s="6"/>
      <c r="AM1760" s="6"/>
      <c r="AN1760" s="10"/>
      <c r="AO1760" s="10"/>
      <c r="AP1760" s="10"/>
      <c r="AQ1760" s="10"/>
      <c r="AR1760" s="10"/>
      <c r="AS1760" s="10"/>
      <c r="AT1760" s="10" t="s">
        <v>32</v>
      </c>
      <c r="AU1760" s="10" t="s">
        <v>13</v>
      </c>
      <c r="AV1760" s="10"/>
      <c r="AW1760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'Friunavirus'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60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0" s="60" t="str">
        <f t="shared" ca="1" si="179"/>
        <v xml:space="preserve">/*[filename]=*/ 'ICTV MSL Release 35 2019 Changes.2.col_mapped.SQLinsert.xlsx' ,/*[sort]=*/ '1751'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60" s="60" t="str">
        <f t="shared" si="180"/>
        <v>,/*[srcSubOrder]=*/NULL,/*[srcFamily]=*/ 'Podoviridae' ,/*[srcSubFamily]=*/ 'Autographivirinae' ,/*[srcGenus]=*/ 'Friunavirus' ,/*[srcSubgenus]=*/NULL,/*[srcSpecies]=*/NULL,/*[srcIstype]=*/NULL,/*[empty1]=*/NULL,/*[realm]=*/NULL,/*[subrealm]=*/NULL,/*[kingdom]=*/NULL,/*[subkingdom]=*/NULL,/*[phylum]=*/NULL,/*[Subphylum]=*/NULL,/*[class]=*/NULL</v>
      </c>
      <c r="BA1760" s="60" t="str">
        <f t="shared" si="181"/>
        <v>,/*[subclass]=*/NULL,/*[order]=*/ 'Caudovirales' ,/*[suborder]=*/NULL,/*[family]=*/ 'Autographiviridae' ,/*[subfamily]=*/ 'Beijerinckvirinae' ,/*[genus]=*/ 'Friunavirus' ,/*[subgenus]=*/NULL,/*[species]=*/NULL,/*[isType]=*/NULL,/*[exemplarAccessions]=*/NULL,/*[exemplarName]=*/NULL,/*[abbrev]=*/NULL,/*[exemplarIsolate]=*/NULL,/*[isComplete]=*/NULL,/*[molecule]=*/NULL</v>
      </c>
      <c r="BB1760" s="60" t="str">
        <f t="shared" si="182"/>
        <v xml:space="preserve">,/*[change]=*/ 'Move' ,/*[rank]=*/ 'genus' </v>
      </c>
    </row>
    <row r="1761" spans="1:54" x14ac:dyDescent="0.2">
      <c r="A17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1" s="14">
        <v>1752</v>
      </c>
      <c r="D1761" s="16" t="s">
        <v>5219</v>
      </c>
      <c r="E1761" s="14" t="s">
        <v>5874</v>
      </c>
      <c r="F1761" s="16" t="s">
        <v>5546</v>
      </c>
      <c r="G1761" s="24"/>
      <c r="H1761" s="24"/>
      <c r="I1761" s="24"/>
      <c r="J1761" s="24"/>
      <c r="K1761" s="24"/>
      <c r="L1761" s="24"/>
      <c r="M1761" s="24"/>
      <c r="N1761" s="24"/>
      <c r="O1761" s="24"/>
      <c r="P1761" s="24"/>
      <c r="Q1761" s="24"/>
      <c r="R1761" s="24"/>
      <c r="S1761" s="24"/>
      <c r="T1761" s="24"/>
      <c r="U1761" s="24"/>
      <c r="V1761" s="24"/>
      <c r="X1761" s="6"/>
      <c r="Y1761" s="6"/>
      <c r="Z1761" s="6"/>
      <c r="AA1761" s="6"/>
      <c r="AB1761" s="6"/>
      <c r="AC1761" s="6"/>
      <c r="AD1761" s="6"/>
      <c r="AE1761" s="6"/>
      <c r="AF1761" s="6" t="s">
        <v>247</v>
      </c>
      <c r="AG1761" s="6"/>
      <c r="AH1761" s="6" t="s">
        <v>4010</v>
      </c>
      <c r="AI1761" s="6" t="s">
        <v>4788</v>
      </c>
      <c r="AJ1761" s="6" t="s">
        <v>4789</v>
      </c>
      <c r="AK1761" s="6"/>
      <c r="AL1761" s="6" t="s">
        <v>4790</v>
      </c>
      <c r="AM1761" s="5">
        <v>0</v>
      </c>
      <c r="AN1761" s="10" t="s">
        <v>4791</v>
      </c>
      <c r="AO1761" s="10" t="s">
        <v>4792</v>
      </c>
      <c r="AP1761" s="10"/>
      <c r="AQ1761" s="10"/>
      <c r="AR1761" s="10" t="s">
        <v>8</v>
      </c>
      <c r="AS1761" s="10" t="s">
        <v>22</v>
      </c>
      <c r="AT1761" s="10" t="s">
        <v>10</v>
      </c>
      <c r="AU1761" s="10" t="s">
        <v>11</v>
      </c>
      <c r="AV1761" s="10"/>
      <c r="AW1761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Aci08' ,/*[isType]=*/ '0' ,/*[exemplarAccessions]=*/ 'MH763831' ,/*[exemplarName]=*/ 'Acinetobacter_phage_vB_AbaP_B09_Aci08'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1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1" s="60" t="str">
        <f t="shared" ca="1" si="179"/>
        <v>/*[filename]=*/ 'ICTV MSL Release 35 2019 Changes.2.col_mapped.SQLinsert.xlsx' ,/*[sort]=*/ '1752'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1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1" s="60" t="str">
        <f t="shared" si="181"/>
        <v xml:space="preserve">,/*[subclass]=*/NULL,/*[order]=*/ 'Caudovirales' ,/*[suborder]=*/NULL,/*[family]=*/ 'Autographiviridae' ,/*[subfamily]=*/ 'Beijerinckvirinae' ,/*[genus]=*/ 'Friunavirus' ,/*[subgenus]=*/NULL,/*[species]=*/ 'Acinetobacter virus Aci08' ,/*[isType]=*/ '0' ,/*[exemplarAccessions]=*/ 'MH763831' ,/*[exemplarName]=*/ 'Acinetobacter_phage_vB_AbaP_B09_Aci08' ,/*[abbrev]=*/NULL,/*[exemplarIsolate]=*/NULL,/*[isComplete]=*/ 'CG' ,/*[molecule]=*/ 'dsDNA' </v>
      </c>
      <c r="BB1761" s="60" t="str">
        <f t="shared" si="182"/>
        <v xml:space="preserve">,/*[change]=*/ 'Create new' ,/*[rank]=*/ 'species' </v>
      </c>
    </row>
    <row r="1762" spans="1:54" x14ac:dyDescent="0.2">
      <c r="A17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2" s="14">
        <v>1753</v>
      </c>
      <c r="D1762" s="16" t="s">
        <v>5219</v>
      </c>
      <c r="E1762" s="14" t="s">
        <v>5874</v>
      </c>
      <c r="F1762" s="16" t="s">
        <v>5546</v>
      </c>
      <c r="G1762" s="24"/>
      <c r="H1762" s="24"/>
      <c r="I1762" s="24"/>
      <c r="J1762" s="24"/>
      <c r="K1762" s="24"/>
      <c r="L1762" s="24"/>
      <c r="M1762" s="24"/>
      <c r="N1762" s="24"/>
      <c r="O1762" s="24"/>
      <c r="P1762" s="24"/>
      <c r="Q1762" s="24"/>
      <c r="R1762" s="24"/>
      <c r="S1762" s="24"/>
      <c r="T1762" s="24"/>
      <c r="U1762" s="24"/>
      <c r="V1762" s="24"/>
      <c r="X1762" s="6"/>
      <c r="Y1762" s="6"/>
      <c r="Z1762" s="6"/>
      <c r="AA1762" s="6"/>
      <c r="AB1762" s="6"/>
      <c r="AC1762" s="6"/>
      <c r="AD1762" s="6"/>
      <c r="AE1762" s="6"/>
      <c r="AF1762" s="6" t="s">
        <v>247</v>
      </c>
      <c r="AG1762" s="6"/>
      <c r="AH1762" s="6" t="s">
        <v>4010</v>
      </c>
      <c r="AI1762" s="6" t="s">
        <v>4788</v>
      </c>
      <c r="AJ1762" s="6" t="s">
        <v>4789</v>
      </c>
      <c r="AK1762" s="6"/>
      <c r="AL1762" s="6" t="s">
        <v>4793</v>
      </c>
      <c r="AM1762" s="5">
        <v>0</v>
      </c>
      <c r="AN1762" s="10" t="s">
        <v>4794</v>
      </c>
      <c r="AO1762" s="10" t="s">
        <v>4795</v>
      </c>
      <c r="AP1762" s="10"/>
      <c r="AQ1762" s="10"/>
      <c r="AR1762" s="10" t="s">
        <v>8</v>
      </c>
      <c r="AS1762" s="10" t="s">
        <v>22</v>
      </c>
      <c r="AT1762" s="10" t="s">
        <v>10</v>
      </c>
      <c r="AU1762" s="10" t="s">
        <v>11</v>
      </c>
      <c r="AV1762" s="10"/>
      <c r="AW1762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Aci07' ,/*[isType]=*/ '0' ,/*[exemplarAccessions]=*/ 'MH800200' ,/*[exemplarName]=*/ 'Acinetobacter_phage_vB_AbaP_46-62_Aci07'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2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2" s="60" t="str">
        <f t="shared" ca="1" si="179"/>
        <v>/*[filename]=*/ 'ICTV MSL Release 35 2019 Changes.2.col_mapped.SQLinsert.xlsx' ,/*[sort]=*/ '1753'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2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2" s="60" t="str">
        <f t="shared" si="181"/>
        <v xml:space="preserve">,/*[subclass]=*/NULL,/*[order]=*/ 'Caudovirales' ,/*[suborder]=*/NULL,/*[family]=*/ 'Autographiviridae' ,/*[subfamily]=*/ 'Beijerinckvirinae' ,/*[genus]=*/ 'Friunavirus' ,/*[subgenus]=*/NULL,/*[species]=*/ 'Acinetobacter virus Aci07' ,/*[isType]=*/ '0' ,/*[exemplarAccessions]=*/ 'MH800200' ,/*[exemplarName]=*/ 'Acinetobacter_phage_vB_AbaP_46-62_Aci07' ,/*[abbrev]=*/NULL,/*[exemplarIsolate]=*/NULL,/*[isComplete]=*/ 'CG' ,/*[molecule]=*/ 'dsDNA' </v>
      </c>
      <c r="BB1762" s="60" t="str">
        <f t="shared" si="182"/>
        <v xml:space="preserve">,/*[change]=*/ 'Create new' ,/*[rank]=*/ 'species' </v>
      </c>
    </row>
    <row r="1763" spans="1:54" x14ac:dyDescent="0.2">
      <c r="A17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3" s="14">
        <v>1754</v>
      </c>
      <c r="D1763" s="16" t="s">
        <v>5219</v>
      </c>
      <c r="E1763" s="14" t="s">
        <v>5874</v>
      </c>
      <c r="F1763" s="16" t="s">
        <v>5546</v>
      </c>
      <c r="G1763" s="24"/>
      <c r="H1763" s="24"/>
      <c r="I1763" s="24"/>
      <c r="J1763" s="24"/>
      <c r="K1763" s="24"/>
      <c r="L1763" s="24"/>
      <c r="M1763" s="24"/>
      <c r="N1763" s="24"/>
      <c r="O1763" s="24"/>
      <c r="P1763" s="24"/>
      <c r="Q1763" s="24"/>
      <c r="R1763" s="24"/>
      <c r="S1763" s="24"/>
      <c r="T1763" s="24"/>
      <c r="U1763" s="24"/>
      <c r="V1763" s="24"/>
      <c r="X1763" s="6"/>
      <c r="Y1763" s="6"/>
      <c r="Z1763" s="6"/>
      <c r="AA1763" s="6"/>
      <c r="AB1763" s="6"/>
      <c r="AC1763" s="6"/>
      <c r="AD1763" s="6"/>
      <c r="AE1763" s="6"/>
      <c r="AF1763" s="6" t="s">
        <v>247</v>
      </c>
      <c r="AG1763" s="6"/>
      <c r="AH1763" s="6" t="s">
        <v>4010</v>
      </c>
      <c r="AI1763" s="6" t="s">
        <v>4788</v>
      </c>
      <c r="AJ1763" s="6" t="s">
        <v>4789</v>
      </c>
      <c r="AK1763" s="6"/>
      <c r="AL1763" s="6" t="s">
        <v>4796</v>
      </c>
      <c r="AM1763" s="5">
        <v>0</v>
      </c>
      <c r="AN1763" s="10" t="s">
        <v>4797</v>
      </c>
      <c r="AO1763" s="10" t="s">
        <v>4798</v>
      </c>
      <c r="AP1763" s="10"/>
      <c r="AQ1763" s="10"/>
      <c r="AR1763" s="10" t="s">
        <v>8</v>
      </c>
      <c r="AS1763" s="10" t="s">
        <v>22</v>
      </c>
      <c r="AT1763" s="10" t="s">
        <v>10</v>
      </c>
      <c r="AU1763" s="10" t="s">
        <v>11</v>
      </c>
      <c r="AV1763" s="10"/>
      <c r="AW1763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AbKT21III' ,/*[isType]=*/ '0' ,/*[exemplarAccessions]=*/ 'MK278859' ,/*[exemplarName]=*/ 'Acinetobacter_phage_AbKT21phiIII'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3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3" s="60" t="str">
        <f t="shared" ca="1" si="179"/>
        <v>/*[filename]=*/ 'ICTV MSL Release 35 2019 Changes.2.col_mapped.SQLinsert.xlsx' ,/*[sort]=*/ '1754'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3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3" s="60" t="str">
        <f t="shared" si="181"/>
        <v xml:space="preserve">,/*[subclass]=*/NULL,/*[order]=*/ 'Caudovirales' ,/*[suborder]=*/NULL,/*[family]=*/ 'Autographiviridae' ,/*[subfamily]=*/ 'Beijerinckvirinae' ,/*[genus]=*/ 'Friunavirus' ,/*[subgenus]=*/NULL,/*[species]=*/ 'Acinetobacter virus AbKT21III' ,/*[isType]=*/ '0' ,/*[exemplarAccessions]=*/ 'MK278859' ,/*[exemplarName]=*/ 'Acinetobacter_phage_AbKT21phiIII' ,/*[abbrev]=*/NULL,/*[exemplarIsolate]=*/NULL,/*[isComplete]=*/ 'CG' ,/*[molecule]=*/ 'dsDNA' </v>
      </c>
      <c r="BB1763" s="60" t="str">
        <f t="shared" si="182"/>
        <v xml:space="preserve">,/*[change]=*/ 'Create new' ,/*[rank]=*/ 'species' </v>
      </c>
    </row>
    <row r="1764" spans="1:54" x14ac:dyDescent="0.2">
      <c r="A17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4" s="14">
        <v>1755</v>
      </c>
      <c r="D1764" s="16" t="s">
        <v>5219</v>
      </c>
      <c r="E1764" s="14" t="s">
        <v>5874</v>
      </c>
      <c r="F1764" s="16" t="s">
        <v>5546</v>
      </c>
      <c r="G1764" s="24"/>
      <c r="H1764" s="24"/>
      <c r="I1764" s="24"/>
      <c r="J1764" s="24"/>
      <c r="K1764" s="24"/>
      <c r="L1764" s="24"/>
      <c r="M1764" s="24"/>
      <c r="N1764" s="24"/>
      <c r="O1764" s="24"/>
      <c r="P1764" s="24"/>
      <c r="Q1764" s="24"/>
      <c r="R1764" s="24"/>
      <c r="S1764" s="24"/>
      <c r="T1764" s="24"/>
      <c r="U1764" s="24"/>
      <c r="V1764" s="24"/>
      <c r="X1764" s="6"/>
      <c r="Y1764" s="6"/>
      <c r="Z1764" s="6"/>
      <c r="AA1764" s="6"/>
      <c r="AB1764" s="6"/>
      <c r="AC1764" s="6"/>
      <c r="AD1764" s="6"/>
      <c r="AE1764" s="6"/>
      <c r="AF1764" s="6" t="s">
        <v>247</v>
      </c>
      <c r="AG1764" s="6"/>
      <c r="AH1764" s="6" t="s">
        <v>4010</v>
      </c>
      <c r="AI1764" s="6" t="s">
        <v>4788</v>
      </c>
      <c r="AJ1764" s="6" t="s">
        <v>4789</v>
      </c>
      <c r="AK1764" s="6"/>
      <c r="AL1764" s="6" t="s">
        <v>4799</v>
      </c>
      <c r="AM1764" s="5">
        <v>0</v>
      </c>
      <c r="AN1764" s="10" t="s">
        <v>4800</v>
      </c>
      <c r="AO1764" s="10" t="s">
        <v>4801</v>
      </c>
      <c r="AP1764" s="10"/>
      <c r="AQ1764" s="10"/>
      <c r="AR1764" s="10" t="s">
        <v>8</v>
      </c>
      <c r="AS1764" s="10" t="s">
        <v>22</v>
      </c>
      <c r="AT1764" s="10" t="s">
        <v>10</v>
      </c>
      <c r="AU1764" s="10" t="s">
        <v>11</v>
      </c>
      <c r="AV1764" s="10"/>
      <c r="AW1764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SWHAb1' ,/*[isType]=*/ '0' ,/*[exemplarAccessions]=*/ 'MG459218' ,/*[exemplarName]=*/ 'Acinetobacter phage SWH-Ab-1'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4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4" s="60" t="str">
        <f t="shared" ca="1" si="179"/>
        <v>/*[filename]=*/ 'ICTV MSL Release 35 2019 Changes.2.col_mapped.SQLinsert.xlsx' ,/*[sort]=*/ '1755'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4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4" s="60" t="str">
        <f t="shared" si="181"/>
        <v xml:space="preserve">,/*[subclass]=*/NULL,/*[order]=*/ 'Caudovirales' ,/*[suborder]=*/NULL,/*[family]=*/ 'Autographiviridae' ,/*[subfamily]=*/ 'Beijerinckvirinae' ,/*[genus]=*/ 'Friunavirus' ,/*[subgenus]=*/NULL,/*[species]=*/ 'Acinetobacter virus SWHAb1' ,/*[isType]=*/ '0' ,/*[exemplarAccessions]=*/ 'MG459218' ,/*[exemplarName]=*/ 'Acinetobacter phage SWH-Ab-1' ,/*[abbrev]=*/NULL,/*[exemplarIsolate]=*/NULL,/*[isComplete]=*/ 'CG' ,/*[molecule]=*/ 'dsDNA' </v>
      </c>
      <c r="BB1764" s="60" t="str">
        <f t="shared" si="182"/>
        <v xml:space="preserve">,/*[change]=*/ 'Create new' ,/*[rank]=*/ 'species' </v>
      </c>
    </row>
    <row r="1765" spans="1:54" x14ac:dyDescent="0.2">
      <c r="A17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5" s="14">
        <v>1756</v>
      </c>
      <c r="D1765" s="16" t="s">
        <v>5219</v>
      </c>
      <c r="E1765" s="14" t="s">
        <v>5874</v>
      </c>
      <c r="F1765" s="16" t="s">
        <v>5546</v>
      </c>
      <c r="G1765" s="24"/>
      <c r="H1765" s="24"/>
      <c r="I1765" s="24"/>
      <c r="J1765" s="24"/>
      <c r="K1765" s="24"/>
      <c r="L1765" s="24"/>
      <c r="M1765" s="24"/>
      <c r="N1765" s="24"/>
      <c r="O1765" s="24"/>
      <c r="P1765" s="24"/>
      <c r="Q1765" s="24"/>
      <c r="R1765" s="24"/>
      <c r="S1765" s="24"/>
      <c r="T1765" s="24"/>
      <c r="U1765" s="24"/>
      <c r="V1765" s="24"/>
      <c r="X1765" s="6"/>
      <c r="Y1765" s="6"/>
      <c r="Z1765" s="6"/>
      <c r="AA1765" s="6"/>
      <c r="AB1765" s="6"/>
      <c r="AC1765" s="6"/>
      <c r="AD1765" s="6"/>
      <c r="AE1765" s="6"/>
      <c r="AF1765" s="6" t="s">
        <v>247</v>
      </c>
      <c r="AG1765" s="6"/>
      <c r="AH1765" s="6" t="s">
        <v>4010</v>
      </c>
      <c r="AI1765" s="6" t="s">
        <v>4788</v>
      </c>
      <c r="AJ1765" s="6" t="s">
        <v>4789</v>
      </c>
      <c r="AK1765" s="6"/>
      <c r="AL1765" s="6" t="s">
        <v>4802</v>
      </c>
      <c r="AM1765" s="5">
        <v>0</v>
      </c>
      <c r="AN1765" s="10" t="s">
        <v>4803</v>
      </c>
      <c r="AO1765" s="10" t="s">
        <v>4804</v>
      </c>
      <c r="AP1765" s="10"/>
      <c r="AQ1765" s="10"/>
      <c r="AR1765" s="10" t="s">
        <v>8</v>
      </c>
      <c r="AS1765" s="10" t="s">
        <v>22</v>
      </c>
      <c r="AT1765" s="10" t="s">
        <v>10</v>
      </c>
      <c r="AU1765" s="10" t="s">
        <v>11</v>
      </c>
      <c r="AV1765" s="10"/>
      <c r="AW1765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SWHAb3' ,/*[isType]=*/ '0' ,/*[exemplarAccessions]=*/ 'MG599035' ,/*[exemplarName]=*/ 'Acinetobacter phage SWH-Ab-3'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5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5" s="60" t="str">
        <f t="shared" ca="1" si="179"/>
        <v>/*[filename]=*/ 'ICTV MSL Release 35 2019 Changes.2.col_mapped.SQLinsert.xlsx' ,/*[sort]=*/ '1756'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5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5" s="60" t="str">
        <f t="shared" si="181"/>
        <v xml:space="preserve">,/*[subclass]=*/NULL,/*[order]=*/ 'Caudovirales' ,/*[suborder]=*/NULL,/*[family]=*/ 'Autographiviridae' ,/*[subfamily]=*/ 'Beijerinckvirinae' ,/*[genus]=*/ 'Friunavirus' ,/*[subgenus]=*/NULL,/*[species]=*/ 'Acinetobacter virus SWHAb3' ,/*[isType]=*/ '0' ,/*[exemplarAccessions]=*/ 'MG599035' ,/*[exemplarName]=*/ 'Acinetobacter phage SWH-Ab-3' ,/*[abbrev]=*/NULL,/*[exemplarIsolate]=*/NULL,/*[isComplete]=*/ 'CG' ,/*[molecule]=*/ 'dsDNA' </v>
      </c>
      <c r="BB1765" s="60" t="str">
        <f t="shared" si="182"/>
        <v xml:space="preserve">,/*[change]=*/ 'Create new' ,/*[rank]=*/ 'species' </v>
      </c>
    </row>
    <row r="1766" spans="1:54" x14ac:dyDescent="0.2">
      <c r="A17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6" s="14">
        <v>1757</v>
      </c>
      <c r="D1766" s="16" t="s">
        <v>5219</v>
      </c>
      <c r="E1766" s="14" t="s">
        <v>5874</v>
      </c>
      <c r="F1766" s="16" t="s">
        <v>5546</v>
      </c>
      <c r="G1766" s="24"/>
      <c r="H1766" s="24"/>
      <c r="I1766" s="24"/>
      <c r="J1766" s="24"/>
      <c r="K1766" s="24"/>
      <c r="L1766" s="24"/>
      <c r="M1766" s="24"/>
      <c r="N1766" s="24"/>
      <c r="O1766" s="24"/>
      <c r="P1766" s="24"/>
      <c r="Q1766" s="24"/>
      <c r="R1766" s="24"/>
      <c r="S1766" s="24"/>
      <c r="T1766" s="24"/>
      <c r="U1766" s="24"/>
      <c r="V1766" s="24"/>
      <c r="X1766" s="6"/>
      <c r="Y1766" s="6"/>
      <c r="Z1766" s="6"/>
      <c r="AA1766" s="6"/>
      <c r="AB1766" s="6"/>
      <c r="AC1766" s="6"/>
      <c r="AD1766" s="6"/>
      <c r="AE1766" s="6"/>
      <c r="AF1766" s="6" t="s">
        <v>247</v>
      </c>
      <c r="AG1766" s="6"/>
      <c r="AH1766" s="6" t="s">
        <v>4010</v>
      </c>
      <c r="AI1766" s="6" t="s">
        <v>4788</v>
      </c>
      <c r="AJ1766" s="6" t="s">
        <v>4805</v>
      </c>
      <c r="AK1766" s="6"/>
      <c r="AL1766" s="6"/>
      <c r="AM1766" s="6"/>
      <c r="AN1766" s="10"/>
      <c r="AO1766" s="10"/>
      <c r="AP1766" s="10"/>
      <c r="AQ1766" s="10"/>
      <c r="AR1766" s="10"/>
      <c r="AS1766" s="10"/>
      <c r="AT1766" s="10" t="s">
        <v>10</v>
      </c>
      <c r="AU1766" s="10" t="s">
        <v>13</v>
      </c>
      <c r="AV1766" s="10"/>
      <c r="AW1766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'Pettyvirus'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66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6" s="60" t="str">
        <f t="shared" ca="1" si="179"/>
        <v>/*[filename]=*/ 'ICTV MSL Release 35 2019 Changes.2.col_mapped.SQLinsert.xlsx' ,/*[sort]=*/ '1757'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6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6" s="60" t="str">
        <f t="shared" si="181"/>
        <v>,/*[subclass]=*/NULL,/*[order]=*/ 'Caudovirales' ,/*[suborder]=*/NULL,/*[family]=*/ 'Autographiviridae' ,/*[subfamily]=*/ 'Beijerinckvirinae' ,/*[genus]=*/ 'Pettyvirus' ,/*[subgenus]=*/NULL,/*[species]=*/NULL,/*[isType]=*/NULL,/*[exemplarAccessions]=*/NULL,/*[exemplarName]=*/NULL,/*[abbrev]=*/NULL,/*[exemplarIsolate]=*/NULL,/*[isComplete]=*/NULL,/*[molecule]=*/NULL</v>
      </c>
      <c r="BB1766" s="60" t="str">
        <f t="shared" si="182"/>
        <v xml:space="preserve">,/*[change]=*/ 'Create new' ,/*[rank]=*/ 'genus' </v>
      </c>
    </row>
    <row r="1767" spans="1:54" x14ac:dyDescent="0.2">
      <c r="A17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7" s="14">
        <v>1758</v>
      </c>
      <c r="D1767" s="16" t="s">
        <v>5219</v>
      </c>
      <c r="E1767" s="14" t="s">
        <v>5874</v>
      </c>
      <c r="F1767" s="16" t="s">
        <v>5546</v>
      </c>
      <c r="G1767" s="24"/>
      <c r="H1767" s="24"/>
      <c r="I1767" s="24"/>
      <c r="J1767" s="24"/>
      <c r="K1767" s="24"/>
      <c r="L1767" s="24"/>
      <c r="M1767" s="24"/>
      <c r="N1767" s="24"/>
      <c r="O1767" s="24"/>
      <c r="P1767" s="24"/>
      <c r="Q1767" s="24"/>
      <c r="R1767" s="24"/>
      <c r="S1767" s="24"/>
      <c r="T1767" s="24"/>
      <c r="U1767" s="24"/>
      <c r="V1767" s="24"/>
      <c r="X1767" s="6"/>
      <c r="Y1767" s="6"/>
      <c r="Z1767" s="6"/>
      <c r="AA1767" s="6"/>
      <c r="AB1767" s="6"/>
      <c r="AC1767" s="6"/>
      <c r="AD1767" s="6"/>
      <c r="AE1767" s="6"/>
      <c r="AF1767" s="6" t="s">
        <v>247</v>
      </c>
      <c r="AG1767" s="6"/>
      <c r="AH1767" s="6" t="s">
        <v>4010</v>
      </c>
      <c r="AI1767" s="6" t="s">
        <v>4788</v>
      </c>
      <c r="AJ1767" s="6" t="s">
        <v>4805</v>
      </c>
      <c r="AK1767" s="6"/>
      <c r="AL1767" s="6" t="s">
        <v>4806</v>
      </c>
      <c r="AM1767" s="5">
        <v>1</v>
      </c>
      <c r="AN1767" s="10" t="s">
        <v>4807</v>
      </c>
      <c r="AO1767" s="10" t="s">
        <v>4808</v>
      </c>
      <c r="AP1767" s="10"/>
      <c r="AQ1767" s="10"/>
      <c r="AR1767" s="10" t="s">
        <v>8</v>
      </c>
      <c r="AS1767" s="10" t="s">
        <v>22</v>
      </c>
      <c r="AT1767" s="10" t="s">
        <v>19</v>
      </c>
      <c r="AU1767" s="10" t="s">
        <v>11</v>
      </c>
      <c r="AV1767" s="10"/>
      <c r="AW1767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'Pettyvirus' ,/*[subgenus]=*/NULL,/*[species]=*/ 'Acinetobacter virus Petty' ,/*[isType]=*/ '1' ,/*[exemplarAccessions]=*/ 'KF669656' ,/*[exemplarName]=*/ 'Acinetobacter phage Petty'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67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7" s="60" t="str">
        <f t="shared" ca="1" si="179"/>
        <v>/*[filename]=*/ 'ICTV MSL Release 35 2019 Changes.2.col_mapped.SQLinsert.xlsx' ,/*[sort]=*/ '1758'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7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7" s="60" t="str">
        <f t="shared" si="181"/>
        <v xml:space="preserve">,/*[subclass]=*/NULL,/*[order]=*/ 'Caudovirales' ,/*[suborder]=*/NULL,/*[family]=*/ 'Autographiviridae' ,/*[subfamily]=*/ 'Beijerinckvirinae' ,/*[genus]=*/ 'Pettyvirus' ,/*[subgenus]=*/NULL,/*[species]=*/ 'Acinetobacter virus Petty' ,/*[isType]=*/ '1' ,/*[exemplarAccessions]=*/ 'KF669656' ,/*[exemplarName]=*/ 'Acinetobacter phage Petty' ,/*[abbrev]=*/NULL,/*[exemplarIsolate]=*/NULL,/*[isComplete]=*/ 'CG' ,/*[molecule]=*/ 'dsDNA' </v>
      </c>
      <c r="BB1767" s="60" t="str">
        <f t="shared" si="182"/>
        <v xml:space="preserve">,/*[change]=*/ 'Create new; assign as type species' ,/*[rank]=*/ 'species' </v>
      </c>
    </row>
    <row r="1768" spans="1:54" x14ac:dyDescent="0.2">
      <c r="A17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8" s="14">
        <v>1759</v>
      </c>
      <c r="D1768" s="16" t="s">
        <v>5219</v>
      </c>
      <c r="E1768" s="14" t="s">
        <v>5874</v>
      </c>
      <c r="F1768" s="16" t="s">
        <v>5546</v>
      </c>
      <c r="G1768" s="24"/>
      <c r="H1768" s="24"/>
      <c r="I1768" s="24"/>
      <c r="J1768" s="24"/>
      <c r="K1768" s="24"/>
      <c r="L1768" s="24"/>
      <c r="M1768" s="24"/>
      <c r="N1768" s="24"/>
      <c r="O1768" s="24"/>
      <c r="P1768" s="24"/>
      <c r="Q1768" s="24"/>
      <c r="R1768" s="24"/>
      <c r="S1768" s="24"/>
      <c r="T1768" s="24"/>
      <c r="U1768" s="24"/>
      <c r="V1768" s="24"/>
      <c r="X1768" s="6"/>
      <c r="Y1768" s="6"/>
      <c r="Z1768" s="6"/>
      <c r="AA1768" s="6"/>
      <c r="AB1768" s="6"/>
      <c r="AC1768" s="6"/>
      <c r="AD1768" s="6"/>
      <c r="AE1768" s="6"/>
      <c r="AF1768" s="6" t="s">
        <v>247</v>
      </c>
      <c r="AG1768" s="6"/>
      <c r="AH1768" s="6" t="s">
        <v>4010</v>
      </c>
      <c r="AI1768" s="6" t="s">
        <v>4788</v>
      </c>
      <c r="AJ1768" s="6" t="s">
        <v>4809</v>
      </c>
      <c r="AK1768" s="6"/>
      <c r="AL1768" s="6"/>
      <c r="AM1768" s="6"/>
      <c r="AN1768" s="10"/>
      <c r="AO1768" s="10"/>
      <c r="AP1768" s="10"/>
      <c r="AQ1768" s="10"/>
      <c r="AR1768" s="10"/>
      <c r="AS1768" s="10"/>
      <c r="AT1768" s="10" t="s">
        <v>10</v>
      </c>
      <c r="AU1768" s="10" t="s">
        <v>13</v>
      </c>
      <c r="AV1768" s="10"/>
      <c r="AW1768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'Daemvirus'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68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8" s="60" t="str">
        <f t="shared" ca="1" si="179"/>
        <v>/*[filename]=*/ 'ICTV MSL Release 35 2019 Changes.2.col_mapped.SQLinsert.xlsx' ,/*[sort]=*/ '1759'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8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8" s="60" t="str">
        <f t="shared" si="181"/>
        <v>,/*[subclass]=*/NULL,/*[order]=*/ 'Caudovirales' ,/*[suborder]=*/NULL,/*[family]=*/ 'Autographiviridae' ,/*[subfamily]=*/ 'Beijerinckvirinae' ,/*[genus]=*/ 'Daemvirus' ,/*[subgenus]=*/NULL,/*[species]=*/NULL,/*[isType]=*/NULL,/*[exemplarAccessions]=*/NULL,/*[exemplarName]=*/NULL,/*[abbrev]=*/NULL,/*[exemplarIsolate]=*/NULL,/*[isComplete]=*/NULL,/*[molecule]=*/NULL</v>
      </c>
      <c r="BB1768" s="60" t="str">
        <f t="shared" si="182"/>
        <v xml:space="preserve">,/*[change]=*/ 'Create new' ,/*[rank]=*/ 'genus' </v>
      </c>
    </row>
    <row r="1769" spans="1:54" x14ac:dyDescent="0.2">
      <c r="A17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9" s="14">
        <v>1760</v>
      </c>
      <c r="D1769" s="16" t="s">
        <v>5219</v>
      </c>
      <c r="E1769" s="14" t="s">
        <v>5874</v>
      </c>
      <c r="F1769" s="16" t="s">
        <v>5546</v>
      </c>
      <c r="G1769" s="24"/>
      <c r="H1769" s="24"/>
      <c r="I1769" s="24"/>
      <c r="J1769" s="24"/>
      <c r="K1769" s="24"/>
      <c r="L1769" s="24"/>
      <c r="M1769" s="24"/>
      <c r="N1769" s="24"/>
      <c r="O1769" s="24"/>
      <c r="P1769" s="24"/>
      <c r="Q1769" s="24"/>
      <c r="R1769" s="24"/>
      <c r="S1769" s="24"/>
      <c r="T1769" s="24"/>
      <c r="U1769" s="24"/>
      <c r="V1769" s="24"/>
      <c r="X1769" s="6"/>
      <c r="Y1769" s="6"/>
      <c r="Z1769" s="6"/>
      <c r="AA1769" s="6"/>
      <c r="AB1769" s="6"/>
      <c r="AC1769" s="6"/>
      <c r="AD1769" s="6"/>
      <c r="AE1769" s="6"/>
      <c r="AF1769" s="6" t="s">
        <v>247</v>
      </c>
      <c r="AG1769" s="6"/>
      <c r="AH1769" s="6" t="s">
        <v>4010</v>
      </c>
      <c r="AI1769" s="6" t="s">
        <v>4788</v>
      </c>
      <c r="AJ1769" s="6" t="s">
        <v>4809</v>
      </c>
      <c r="AK1769" s="6"/>
      <c r="AL1769" s="6" t="s">
        <v>4810</v>
      </c>
      <c r="AM1769" s="5">
        <v>1</v>
      </c>
      <c r="AN1769" s="10" t="s">
        <v>4811</v>
      </c>
      <c r="AO1769" s="10" t="s">
        <v>4812</v>
      </c>
      <c r="AP1769" s="10"/>
      <c r="AQ1769" s="10"/>
      <c r="AR1769" s="10" t="s">
        <v>8</v>
      </c>
      <c r="AS1769" s="10" t="s">
        <v>22</v>
      </c>
      <c r="AT1769" s="10" t="s">
        <v>19</v>
      </c>
      <c r="AU1769" s="10" t="s">
        <v>11</v>
      </c>
      <c r="AV1769" s="10"/>
      <c r="AW1769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'Daemvirus' ,/*[subgenus]=*/NULL,/*[species]=*/ 'Acinetobacter virus Acibel007' ,/*[isType]=*/ '1' ,/*[exemplarAccessions]=*/ 'KJ473423' ,/*[exemplarName]=*/ 'Acinetobacter phage vB_AbaP_Acibel007'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69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9" s="60" t="str">
        <f t="shared" ca="1" si="179"/>
        <v>/*[filename]=*/ 'ICTV MSL Release 35 2019 Changes.2.col_mapped.SQLinsert.xlsx' ,/*[sort]=*/ '1760'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9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9" s="60" t="str">
        <f t="shared" si="181"/>
        <v xml:space="preserve">,/*[subclass]=*/NULL,/*[order]=*/ 'Caudovirales' ,/*[suborder]=*/NULL,/*[family]=*/ 'Autographiviridae' ,/*[subfamily]=*/ 'Beijerinckvirinae' ,/*[genus]=*/ 'Daemvirus' ,/*[subgenus]=*/NULL,/*[species]=*/ 'Acinetobacter virus Acibel007' ,/*[isType]=*/ '1' ,/*[exemplarAccessions]=*/ 'KJ473423' ,/*[exemplarName]=*/ 'Acinetobacter phage vB_AbaP_Acibel007' ,/*[abbrev]=*/NULL,/*[exemplarIsolate]=*/NULL,/*[isComplete]=*/ 'CG' ,/*[molecule]=*/ 'dsDNA' </v>
      </c>
      <c r="BB1769" s="60" t="str">
        <f t="shared" si="182"/>
        <v xml:space="preserve">,/*[change]=*/ 'Create new; assign as type species' ,/*[rank]=*/ 'species' </v>
      </c>
    </row>
    <row r="1770" spans="1:54" x14ac:dyDescent="0.2">
      <c r="A17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0" s="14">
        <v>1761</v>
      </c>
      <c r="D1770" s="16" t="s">
        <v>5219</v>
      </c>
      <c r="E1770" s="14" t="s">
        <v>5874</v>
      </c>
      <c r="F1770" s="16" t="s">
        <v>5546</v>
      </c>
      <c r="G1770" s="24"/>
      <c r="H1770" s="24"/>
      <c r="I1770" s="24"/>
      <c r="J1770" s="24"/>
      <c r="K1770" s="24"/>
      <c r="L1770" s="24"/>
      <c r="M1770" s="24"/>
      <c r="N1770" s="24"/>
      <c r="O1770" s="24"/>
      <c r="P1770" s="24"/>
      <c r="Q1770" s="24"/>
      <c r="R1770" s="24"/>
      <c r="S1770" s="24"/>
      <c r="T1770" s="24"/>
      <c r="U1770" s="24"/>
      <c r="V1770" s="24"/>
      <c r="X1770" s="6"/>
      <c r="Y1770" s="6"/>
      <c r="Z1770" s="6"/>
      <c r="AA1770" s="6"/>
      <c r="AB1770" s="6"/>
      <c r="AC1770" s="6"/>
      <c r="AD1770" s="6"/>
      <c r="AE1770" s="6"/>
      <c r="AF1770" s="6" t="s">
        <v>247</v>
      </c>
      <c r="AG1770" s="6"/>
      <c r="AH1770" s="6" t="s">
        <v>4010</v>
      </c>
      <c r="AI1770" s="6" t="s">
        <v>4813</v>
      </c>
      <c r="AJ1770" s="6"/>
      <c r="AK1770" s="6"/>
      <c r="AL1770" s="6"/>
      <c r="AM1770" s="6"/>
      <c r="AN1770" s="10"/>
      <c r="AO1770" s="10"/>
      <c r="AP1770" s="10"/>
      <c r="AQ1770" s="10"/>
      <c r="AR1770" s="10"/>
      <c r="AS1770" s="10"/>
      <c r="AT1770" s="10" t="s">
        <v>10</v>
      </c>
      <c r="AU1770" s="10" t="s">
        <v>33</v>
      </c>
      <c r="AV1770" s="10"/>
      <c r="AW1770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770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0" s="60" t="str">
        <f t="shared" ca="1" si="179"/>
        <v>/*[filename]=*/ 'ICTV MSL Release 35 2019 Changes.2.col_mapped.SQLinsert.xlsx' ,/*[sort]=*/ '1761'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0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0" s="60" t="str">
        <f t="shared" si="181"/>
        <v>,/*[subclass]=*/NULL,/*[order]=*/ 'Caudovirales' ,/*[suborder]=*/NULL,/*[family]=*/ 'Autographiviridae' ,/*[subfamily]=*/ 'Krylovirinae' ,/*[genus]=*/NULL,/*[subgenus]=*/NULL,/*[species]=*/NULL,/*[isType]=*/NULL,/*[exemplarAccessions]=*/NULL,/*[exemplarName]=*/NULL,/*[abbrev]=*/NULL,/*[exemplarIsolate]=*/NULL,/*[isComplete]=*/NULL,/*[molecule]=*/NULL</v>
      </c>
      <c r="BB1770" s="60" t="str">
        <f t="shared" si="182"/>
        <v xml:space="preserve">,/*[change]=*/ 'Create new' ,/*[rank]=*/ 'subfamily' </v>
      </c>
    </row>
    <row r="1771" spans="1:54" x14ac:dyDescent="0.2">
      <c r="A17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1" s="14">
        <v>1762</v>
      </c>
      <c r="D1771" s="16" t="s">
        <v>5219</v>
      </c>
      <c r="E1771" s="14" t="s">
        <v>5874</v>
      </c>
      <c r="F1771" s="16" t="s">
        <v>5546</v>
      </c>
      <c r="G1771" s="24"/>
      <c r="H1771" s="24"/>
      <c r="I1771" s="24"/>
      <c r="J1771" s="24"/>
      <c r="K1771" s="24"/>
      <c r="L1771" s="24"/>
      <c r="M1771" s="24"/>
      <c r="N1771" s="24"/>
      <c r="O1771" s="24" t="s">
        <v>247</v>
      </c>
      <c r="P1771" s="24"/>
      <c r="Q1771" s="24" t="s">
        <v>2597</v>
      </c>
      <c r="R1771" s="24" t="s">
        <v>4113</v>
      </c>
      <c r="S1771" s="24" t="s">
        <v>4125</v>
      </c>
      <c r="T1771" s="24"/>
      <c r="U1771" s="24"/>
      <c r="V1771" s="24"/>
      <c r="X1771" s="6"/>
      <c r="Y1771" s="6"/>
      <c r="Z1771" s="6"/>
      <c r="AA1771" s="6"/>
      <c r="AB1771" s="6"/>
      <c r="AC1771" s="6"/>
      <c r="AD1771" s="6"/>
      <c r="AE1771" s="6"/>
      <c r="AF1771" s="6" t="s">
        <v>247</v>
      </c>
      <c r="AG1771" s="6"/>
      <c r="AH1771" s="6" t="s">
        <v>4010</v>
      </c>
      <c r="AI1771" s="6" t="s">
        <v>4813</v>
      </c>
      <c r="AJ1771" s="6" t="s">
        <v>4125</v>
      </c>
      <c r="AK1771" s="6"/>
      <c r="AL1771" s="6"/>
      <c r="AM1771" s="6"/>
      <c r="AN1771" s="10"/>
      <c r="AO1771" s="10"/>
      <c r="AP1771" s="10"/>
      <c r="AQ1771" s="10"/>
      <c r="AR1771" s="10"/>
      <c r="AS1771" s="10"/>
      <c r="AT1771" s="10" t="s">
        <v>32</v>
      </c>
      <c r="AU1771" s="10" t="s">
        <v>13</v>
      </c>
      <c r="AV1771" s="10"/>
      <c r="AW1771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71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1" s="60" t="str">
        <f t="shared" ca="1" si="179"/>
        <v xml:space="preserve">/*[filename]=*/ 'ICTV MSL Release 35 2019 Changes.2.col_mapped.SQLinsert.xlsx' ,/*[sort]=*/ '1762'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71" s="60" t="str">
        <f t="shared" si="180"/>
        <v>,/*[srcSubOrder]=*/NULL,/*[srcFamily]=*/ 'Podoviridae' ,/*[srcSubFamily]=*/ 'Autographivirinae' ,/*[srcGenus]=*/ 'Phikmvvirus' ,/*[srcSubgenus]=*/NULL,/*[srcSpecies]=*/NULL,/*[srcIstype]=*/NULL,/*[empty1]=*/NULL,/*[realm]=*/NULL,/*[subrealm]=*/NULL,/*[kingdom]=*/NULL,/*[subkingdom]=*/NULL,/*[phylum]=*/NULL,/*[Subphylum]=*/NULL,/*[class]=*/NULL</v>
      </c>
      <c r="BA1771" s="60" t="str">
        <f t="shared" si="181"/>
        <v>,/*[subclass]=*/NULL,/*[order]=*/ 'Caudovirales' ,/*[suborder]=*/NULL,/*[family]=*/ 'Autographiviridae' ,/*[subfamily]=*/ 'Krylovirinae' ,/*[genus]=*/ 'Phikmvvirus' ,/*[subgenus]=*/NULL,/*[species]=*/NULL,/*[isType]=*/NULL,/*[exemplarAccessions]=*/NULL,/*[exemplarName]=*/NULL,/*[abbrev]=*/NULL,/*[exemplarIsolate]=*/NULL,/*[isComplete]=*/NULL,/*[molecule]=*/NULL</v>
      </c>
      <c r="BB1771" s="60" t="str">
        <f t="shared" si="182"/>
        <v xml:space="preserve">,/*[change]=*/ 'Move' ,/*[rank]=*/ 'genus' </v>
      </c>
    </row>
    <row r="1772" spans="1:54" x14ac:dyDescent="0.2">
      <c r="A17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2" s="14">
        <v>1763</v>
      </c>
      <c r="D1772" s="16" t="s">
        <v>5219</v>
      </c>
      <c r="E1772" s="14" t="s">
        <v>5874</v>
      </c>
      <c r="F1772" s="16" t="s">
        <v>5546</v>
      </c>
      <c r="G1772" s="24"/>
      <c r="H1772" s="24"/>
      <c r="I1772" s="24"/>
      <c r="J1772" s="24"/>
      <c r="K1772" s="24"/>
      <c r="L1772" s="24"/>
      <c r="M1772" s="24"/>
      <c r="N1772" s="24"/>
      <c r="O1772" s="24"/>
      <c r="P1772" s="24"/>
      <c r="Q1772" s="24"/>
      <c r="R1772" s="24"/>
      <c r="S1772" s="24"/>
      <c r="T1772" s="24"/>
      <c r="U1772" s="24"/>
      <c r="V1772" s="24"/>
      <c r="X1772" s="6"/>
      <c r="Y1772" s="6"/>
      <c r="Z1772" s="6"/>
      <c r="AA1772" s="6"/>
      <c r="AB1772" s="6"/>
      <c r="AC1772" s="6"/>
      <c r="AD1772" s="6"/>
      <c r="AE1772" s="6"/>
      <c r="AF1772" s="6" t="s">
        <v>247</v>
      </c>
      <c r="AG1772" s="6"/>
      <c r="AH1772" s="6" t="s">
        <v>4010</v>
      </c>
      <c r="AI1772" s="6" t="s">
        <v>4813</v>
      </c>
      <c r="AJ1772" s="6" t="s">
        <v>4125</v>
      </c>
      <c r="AK1772" s="6"/>
      <c r="AL1772" s="6" t="s">
        <v>4814</v>
      </c>
      <c r="AM1772" s="5">
        <v>0</v>
      </c>
      <c r="AN1772" s="10" t="s">
        <v>4815</v>
      </c>
      <c r="AO1772" s="10" t="s">
        <v>4816</v>
      </c>
      <c r="AP1772" s="10"/>
      <c r="AQ1772" s="10"/>
      <c r="AR1772" s="10" t="s">
        <v>8</v>
      </c>
      <c r="AS1772" s="10" t="s">
        <v>22</v>
      </c>
      <c r="AT1772" s="10" t="s">
        <v>10</v>
      </c>
      <c r="AU1772" s="10" t="s">
        <v>11</v>
      </c>
      <c r="AV1772" s="10"/>
      <c r="AW1772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LKD16' ,/*[isType]=*/ '0' ,/*[exemplarAccessions]=*/ 'AM265638' ,/*[exemplarName]=*/ 'Pseudomonas phage LKD16'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2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2" s="60" t="str">
        <f t="shared" ca="1" si="179"/>
        <v>/*[filename]=*/ 'ICTV MSL Release 35 2019 Changes.2.col_mapped.SQLinsert.xlsx' ,/*[sort]=*/ '1763'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2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2" s="60" t="str">
        <f t="shared" si="181"/>
        <v xml:space="preserve">,/*[subclass]=*/NULL,/*[order]=*/ 'Caudovirales' ,/*[suborder]=*/NULL,/*[family]=*/ 'Autographiviridae' ,/*[subfamily]=*/ 'Krylovirinae' ,/*[genus]=*/ 'Phikmvvirus' ,/*[subgenus]=*/NULL,/*[species]=*/ 'Pseudomonas virus LKD16' ,/*[isType]=*/ '0' ,/*[exemplarAccessions]=*/ 'AM265638' ,/*[exemplarName]=*/ 'Pseudomonas phage LKD16' ,/*[abbrev]=*/NULL,/*[exemplarIsolate]=*/NULL,/*[isComplete]=*/ 'CG' ,/*[molecule]=*/ 'dsDNA' </v>
      </c>
      <c r="BB1772" s="60" t="str">
        <f t="shared" si="182"/>
        <v xml:space="preserve">,/*[change]=*/ 'Create new' ,/*[rank]=*/ 'species' </v>
      </c>
    </row>
    <row r="1773" spans="1:54" x14ac:dyDescent="0.2">
      <c r="A17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3" s="14">
        <v>1764</v>
      </c>
      <c r="D1773" s="16" t="s">
        <v>5219</v>
      </c>
      <c r="E1773" s="14" t="s">
        <v>5874</v>
      </c>
      <c r="F1773" s="16" t="s">
        <v>5546</v>
      </c>
      <c r="G1773" s="24"/>
      <c r="H1773" s="24"/>
      <c r="I1773" s="24"/>
      <c r="J1773" s="24"/>
      <c r="K1773" s="24"/>
      <c r="L1773" s="24"/>
      <c r="M1773" s="24"/>
      <c r="N1773" s="24"/>
      <c r="O1773" s="24"/>
      <c r="P1773" s="24"/>
      <c r="Q1773" s="24"/>
      <c r="R1773" s="24"/>
      <c r="S1773" s="24"/>
      <c r="T1773" s="24"/>
      <c r="U1773" s="24"/>
      <c r="V1773" s="24"/>
      <c r="X1773" s="6"/>
      <c r="Y1773" s="6"/>
      <c r="Z1773" s="6"/>
      <c r="AA1773" s="6"/>
      <c r="AB1773" s="6"/>
      <c r="AC1773" s="6"/>
      <c r="AD1773" s="6"/>
      <c r="AE1773" s="6"/>
      <c r="AF1773" s="6" t="s">
        <v>247</v>
      </c>
      <c r="AG1773" s="6"/>
      <c r="AH1773" s="6" t="s">
        <v>4010</v>
      </c>
      <c r="AI1773" s="6" t="s">
        <v>4813</v>
      </c>
      <c r="AJ1773" s="6" t="s">
        <v>4125</v>
      </c>
      <c r="AK1773" s="6"/>
      <c r="AL1773" s="6" t="s">
        <v>4817</v>
      </c>
      <c r="AM1773" s="5">
        <v>0</v>
      </c>
      <c r="AN1773" s="10" t="s">
        <v>4818</v>
      </c>
      <c r="AO1773" s="10" t="s">
        <v>4819</v>
      </c>
      <c r="AP1773" s="10"/>
      <c r="AQ1773" s="10"/>
      <c r="AR1773" s="10" t="s">
        <v>8</v>
      </c>
      <c r="AS1773" s="10" t="s">
        <v>22</v>
      </c>
      <c r="AT1773" s="10" t="s">
        <v>10</v>
      </c>
      <c r="AU1773" s="10" t="s">
        <v>11</v>
      </c>
      <c r="AV1773" s="10"/>
      <c r="AW1773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LUZ19' ,/*[isType]=*/ '0' ,/*[exemplarAccessions]=*/ 'AM910651' ,/*[exemplarName]=*/ 'Pseudomonas phage LUZ19'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3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3" s="60" t="str">
        <f t="shared" ca="1" si="179"/>
        <v>/*[filename]=*/ 'ICTV MSL Release 35 2019 Changes.2.col_mapped.SQLinsert.xlsx' ,/*[sort]=*/ '1764'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3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3" s="60" t="str">
        <f t="shared" si="181"/>
        <v xml:space="preserve">,/*[subclass]=*/NULL,/*[order]=*/ 'Caudovirales' ,/*[suborder]=*/NULL,/*[family]=*/ 'Autographiviridae' ,/*[subfamily]=*/ 'Krylovirinae' ,/*[genus]=*/ 'Phikmvvirus' ,/*[subgenus]=*/NULL,/*[species]=*/ 'Pseudomonas virus LUZ19' ,/*[isType]=*/ '0' ,/*[exemplarAccessions]=*/ 'AM910651' ,/*[exemplarName]=*/ 'Pseudomonas phage LUZ19' ,/*[abbrev]=*/NULL,/*[exemplarIsolate]=*/NULL,/*[isComplete]=*/ 'CG' ,/*[molecule]=*/ 'dsDNA' </v>
      </c>
      <c r="BB1773" s="60" t="str">
        <f t="shared" si="182"/>
        <v xml:space="preserve">,/*[change]=*/ 'Create new' ,/*[rank]=*/ 'species' </v>
      </c>
    </row>
    <row r="1774" spans="1:54" x14ac:dyDescent="0.2">
      <c r="A17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4" s="14">
        <v>1765</v>
      </c>
      <c r="D1774" s="16" t="s">
        <v>5219</v>
      </c>
      <c r="E1774" s="14" t="s">
        <v>5874</v>
      </c>
      <c r="F1774" s="16" t="s">
        <v>5546</v>
      </c>
      <c r="G1774" s="24"/>
      <c r="H1774" s="24"/>
      <c r="I1774" s="24"/>
      <c r="J1774" s="24"/>
      <c r="K1774" s="24"/>
      <c r="L1774" s="24"/>
      <c r="M1774" s="24"/>
      <c r="N1774" s="24"/>
      <c r="O1774" s="24"/>
      <c r="P1774" s="24"/>
      <c r="Q1774" s="24"/>
      <c r="R1774" s="24"/>
      <c r="S1774" s="24"/>
      <c r="T1774" s="24"/>
      <c r="U1774" s="24"/>
      <c r="V1774" s="24"/>
      <c r="X1774" s="6"/>
      <c r="Y1774" s="6"/>
      <c r="Z1774" s="6"/>
      <c r="AA1774" s="6"/>
      <c r="AB1774" s="6"/>
      <c r="AC1774" s="6"/>
      <c r="AD1774" s="6"/>
      <c r="AE1774" s="6"/>
      <c r="AF1774" s="6" t="s">
        <v>247</v>
      </c>
      <c r="AG1774" s="6"/>
      <c r="AH1774" s="6" t="s">
        <v>4010</v>
      </c>
      <c r="AI1774" s="6" t="s">
        <v>4813</v>
      </c>
      <c r="AJ1774" s="6" t="s">
        <v>4125</v>
      </c>
      <c r="AK1774" s="6"/>
      <c r="AL1774" s="6" t="s">
        <v>4820</v>
      </c>
      <c r="AM1774" s="5">
        <v>0</v>
      </c>
      <c r="AN1774" s="10" t="s">
        <v>4821</v>
      </c>
      <c r="AO1774" s="10" t="s">
        <v>4822</v>
      </c>
      <c r="AP1774" s="10"/>
      <c r="AQ1774" s="10"/>
      <c r="AR1774" s="10" t="s">
        <v>8</v>
      </c>
      <c r="AS1774" s="10" t="s">
        <v>22</v>
      </c>
      <c r="AT1774" s="10" t="s">
        <v>10</v>
      </c>
      <c r="AU1774" s="10" t="s">
        <v>11</v>
      </c>
      <c r="AV1774" s="10"/>
      <c r="AW1774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PT5' ,/*[isType]=*/ '0' ,/*[exemplarAccessions]=*/ 'EU056923' ,/*[exemplarName]=*/ 'Pseudomonas phage PT5'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4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4" s="60" t="str">
        <f t="shared" ca="1" si="179"/>
        <v>/*[filename]=*/ 'ICTV MSL Release 35 2019 Changes.2.col_mapped.SQLinsert.xlsx' ,/*[sort]=*/ '1765'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4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4" s="60" t="str">
        <f t="shared" si="181"/>
        <v xml:space="preserve">,/*[subclass]=*/NULL,/*[order]=*/ 'Caudovirales' ,/*[suborder]=*/NULL,/*[family]=*/ 'Autographiviridae' ,/*[subfamily]=*/ 'Krylovirinae' ,/*[genus]=*/ 'Phikmvvirus' ,/*[subgenus]=*/NULL,/*[species]=*/ 'Pseudomonas virus PT5' ,/*[isType]=*/ '0' ,/*[exemplarAccessions]=*/ 'EU056923' ,/*[exemplarName]=*/ 'Pseudomonas phage PT5' ,/*[abbrev]=*/NULL,/*[exemplarIsolate]=*/NULL,/*[isComplete]=*/ 'CG' ,/*[molecule]=*/ 'dsDNA' </v>
      </c>
      <c r="BB1774" s="60" t="str">
        <f t="shared" si="182"/>
        <v xml:space="preserve">,/*[change]=*/ 'Create new' ,/*[rank]=*/ 'species' </v>
      </c>
    </row>
    <row r="1775" spans="1:54" x14ac:dyDescent="0.2">
      <c r="A17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5" s="14">
        <v>1766</v>
      </c>
      <c r="D1775" s="16" t="s">
        <v>5219</v>
      </c>
      <c r="E1775" s="14" t="s">
        <v>5874</v>
      </c>
      <c r="F1775" s="16" t="s">
        <v>5546</v>
      </c>
      <c r="G1775" s="24"/>
      <c r="H1775" s="24"/>
      <c r="I1775" s="24"/>
      <c r="J1775" s="24"/>
      <c r="K1775" s="24"/>
      <c r="L1775" s="24"/>
      <c r="M1775" s="24"/>
      <c r="N1775" s="24"/>
      <c r="O1775" s="24"/>
      <c r="P1775" s="24"/>
      <c r="Q1775" s="24"/>
      <c r="R1775" s="24"/>
      <c r="S1775" s="24"/>
      <c r="T1775" s="24"/>
      <c r="U1775" s="24"/>
      <c r="V1775" s="24"/>
      <c r="X1775" s="6"/>
      <c r="Y1775" s="6"/>
      <c r="Z1775" s="6"/>
      <c r="AA1775" s="6"/>
      <c r="AB1775" s="6"/>
      <c r="AC1775" s="6"/>
      <c r="AD1775" s="6"/>
      <c r="AE1775" s="6"/>
      <c r="AF1775" s="6" t="s">
        <v>247</v>
      </c>
      <c r="AG1775" s="6"/>
      <c r="AH1775" s="6" t="s">
        <v>4010</v>
      </c>
      <c r="AI1775" s="6" t="s">
        <v>4813</v>
      </c>
      <c r="AJ1775" s="6" t="s">
        <v>4125</v>
      </c>
      <c r="AK1775" s="6"/>
      <c r="AL1775" s="6" t="s">
        <v>4823</v>
      </c>
      <c r="AM1775" s="5">
        <v>0</v>
      </c>
      <c r="AN1775" s="10" t="s">
        <v>4824</v>
      </c>
      <c r="AO1775" s="10" t="s">
        <v>4825</v>
      </c>
      <c r="AP1775" s="10"/>
      <c r="AQ1775" s="10"/>
      <c r="AR1775" s="10" t="s">
        <v>8</v>
      </c>
      <c r="AS1775" s="10" t="s">
        <v>22</v>
      </c>
      <c r="AT1775" s="10" t="s">
        <v>10</v>
      </c>
      <c r="AU1775" s="10" t="s">
        <v>11</v>
      </c>
      <c r="AV1775" s="10"/>
      <c r="AW1775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PT2' ,/*[isType]=*/ '0' ,/*[exemplarAccessions]=*/ 'EU236438' ,/*[exemplarName]=*/ 'Pseudomonas phage PT2'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5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5" s="60" t="str">
        <f t="shared" ca="1" si="179"/>
        <v>/*[filename]=*/ 'ICTV MSL Release 35 2019 Changes.2.col_mapped.SQLinsert.xlsx' ,/*[sort]=*/ '1766'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5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5" s="60" t="str">
        <f t="shared" si="181"/>
        <v xml:space="preserve">,/*[subclass]=*/NULL,/*[order]=*/ 'Caudovirales' ,/*[suborder]=*/NULL,/*[family]=*/ 'Autographiviridae' ,/*[subfamily]=*/ 'Krylovirinae' ,/*[genus]=*/ 'Phikmvvirus' ,/*[subgenus]=*/NULL,/*[species]=*/ 'Pseudomonas virus PT2' ,/*[isType]=*/ '0' ,/*[exemplarAccessions]=*/ 'EU236438' ,/*[exemplarName]=*/ 'Pseudomonas phage PT2' ,/*[abbrev]=*/NULL,/*[exemplarIsolate]=*/NULL,/*[isComplete]=*/ 'CG' ,/*[molecule]=*/ 'dsDNA' </v>
      </c>
      <c r="BB1775" s="60" t="str">
        <f t="shared" si="182"/>
        <v xml:space="preserve">,/*[change]=*/ 'Create new' ,/*[rank]=*/ 'species' </v>
      </c>
    </row>
    <row r="1776" spans="1:54" x14ac:dyDescent="0.2">
      <c r="A17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6" s="14">
        <v>1767</v>
      </c>
      <c r="D1776" s="16" t="s">
        <v>5219</v>
      </c>
      <c r="E1776" s="14" t="s">
        <v>5874</v>
      </c>
      <c r="F1776" s="16" t="s">
        <v>5546</v>
      </c>
      <c r="G1776" s="24"/>
      <c r="H1776" s="24"/>
      <c r="I1776" s="24"/>
      <c r="J1776" s="24"/>
      <c r="K1776" s="24"/>
      <c r="L1776" s="24"/>
      <c r="M1776" s="24"/>
      <c r="N1776" s="24"/>
      <c r="O1776" s="24"/>
      <c r="P1776" s="24"/>
      <c r="Q1776" s="24"/>
      <c r="R1776" s="24"/>
      <c r="S1776" s="24"/>
      <c r="T1776" s="24"/>
      <c r="U1776" s="24"/>
      <c r="V1776" s="24"/>
      <c r="X1776" s="6"/>
      <c r="Y1776" s="6"/>
      <c r="Z1776" s="6"/>
      <c r="AA1776" s="6"/>
      <c r="AB1776" s="6"/>
      <c r="AC1776" s="6"/>
      <c r="AD1776" s="6"/>
      <c r="AE1776" s="6"/>
      <c r="AF1776" s="6" t="s">
        <v>247</v>
      </c>
      <c r="AG1776" s="6"/>
      <c r="AH1776" s="6" t="s">
        <v>4010</v>
      </c>
      <c r="AI1776" s="6" t="s">
        <v>4813</v>
      </c>
      <c r="AJ1776" s="6" t="s">
        <v>4125</v>
      </c>
      <c r="AK1776" s="6"/>
      <c r="AL1776" s="6" t="s">
        <v>4826</v>
      </c>
      <c r="AM1776" s="5">
        <v>0</v>
      </c>
      <c r="AN1776" s="10" t="s">
        <v>4827</v>
      </c>
      <c r="AO1776" s="10" t="s">
        <v>4828</v>
      </c>
      <c r="AP1776" s="10"/>
      <c r="AQ1776" s="10"/>
      <c r="AR1776" s="10" t="s">
        <v>8</v>
      </c>
      <c r="AS1776" s="10" t="s">
        <v>22</v>
      </c>
      <c r="AT1776" s="10" t="s">
        <v>10</v>
      </c>
      <c r="AU1776" s="10" t="s">
        <v>11</v>
      </c>
      <c r="AV1776" s="10"/>
      <c r="AW1776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kF77' ,/*[isType]=*/ '0' ,/*[exemplarAccessions]=*/ 'FN263372' ,/*[exemplarName]=*/ 'Pseudomonas phage phikF77'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6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6" s="60" t="str">
        <f t="shared" ca="1" si="179"/>
        <v>/*[filename]=*/ 'ICTV MSL Release 35 2019 Changes.2.col_mapped.SQLinsert.xlsx' ,/*[sort]=*/ '1767'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6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6" s="60" t="str">
        <f t="shared" si="181"/>
        <v xml:space="preserve">,/*[subclass]=*/NULL,/*[order]=*/ 'Caudovirales' ,/*[suborder]=*/NULL,/*[family]=*/ 'Autographiviridae' ,/*[subfamily]=*/ 'Krylovirinae' ,/*[genus]=*/ 'Phikmvvirus' ,/*[subgenus]=*/NULL,/*[species]=*/ 'Pseudomonas virus kF77' ,/*[isType]=*/ '0' ,/*[exemplarAccessions]=*/ 'FN263372' ,/*[exemplarName]=*/ 'Pseudomonas phage phikF77' ,/*[abbrev]=*/NULL,/*[exemplarIsolate]=*/NULL,/*[isComplete]=*/ 'CG' ,/*[molecule]=*/ 'dsDNA' </v>
      </c>
      <c r="BB1776" s="60" t="str">
        <f t="shared" si="182"/>
        <v xml:space="preserve">,/*[change]=*/ 'Create new' ,/*[rank]=*/ 'species' </v>
      </c>
    </row>
    <row r="1777" spans="1:54" x14ac:dyDescent="0.2">
      <c r="A17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7" s="14">
        <v>1768</v>
      </c>
      <c r="D1777" s="16" t="s">
        <v>5219</v>
      </c>
      <c r="E1777" s="14" t="s">
        <v>5874</v>
      </c>
      <c r="F1777" s="16" t="s">
        <v>5546</v>
      </c>
      <c r="G1777" s="24"/>
      <c r="H1777" s="24"/>
      <c r="I1777" s="24"/>
      <c r="J1777" s="24"/>
      <c r="K1777" s="24"/>
      <c r="L1777" s="24"/>
      <c r="M1777" s="24"/>
      <c r="N1777" s="24"/>
      <c r="O1777" s="24"/>
      <c r="P1777" s="24"/>
      <c r="Q1777" s="24"/>
      <c r="R1777" s="24"/>
      <c r="S1777" s="24"/>
      <c r="T1777" s="24"/>
      <c r="U1777" s="24"/>
      <c r="V1777" s="24"/>
      <c r="X1777" s="6"/>
      <c r="Y1777" s="6"/>
      <c r="Z1777" s="6"/>
      <c r="AA1777" s="6"/>
      <c r="AB1777" s="6"/>
      <c r="AC1777" s="6"/>
      <c r="AD1777" s="6"/>
      <c r="AE1777" s="6"/>
      <c r="AF1777" s="6" t="s">
        <v>247</v>
      </c>
      <c r="AG1777" s="6"/>
      <c r="AH1777" s="6" t="s">
        <v>4010</v>
      </c>
      <c r="AI1777" s="6" t="s">
        <v>4813</v>
      </c>
      <c r="AJ1777" s="6" t="s">
        <v>4125</v>
      </c>
      <c r="AK1777" s="6"/>
      <c r="AL1777" s="6" t="s">
        <v>4829</v>
      </c>
      <c r="AM1777" s="5">
        <v>0</v>
      </c>
      <c r="AN1777" s="10" t="s">
        <v>4830</v>
      </c>
      <c r="AO1777" s="10" t="s">
        <v>4831</v>
      </c>
      <c r="AP1777" s="10"/>
      <c r="AQ1777" s="10"/>
      <c r="AR1777" s="10" t="s">
        <v>8</v>
      </c>
      <c r="AS1777" s="10" t="s">
        <v>22</v>
      </c>
      <c r="AT1777" s="10" t="s">
        <v>10</v>
      </c>
      <c r="AU1777" s="10" t="s">
        <v>11</v>
      </c>
      <c r="AV1777" s="10"/>
      <c r="AW1777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MPK7' ,/*[isType]=*/ '0' ,/*[exemplarAccessions]=*/ 'JX501340' ,/*[exemplarName]=*/ 'Pseudomonas phage MPK7'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7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7" s="60" t="str">
        <f t="shared" ca="1" si="179"/>
        <v>/*[filename]=*/ 'ICTV MSL Release 35 2019 Changes.2.col_mapped.SQLinsert.xlsx' ,/*[sort]=*/ '1768'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7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7" s="60" t="str">
        <f t="shared" si="181"/>
        <v xml:space="preserve">,/*[subclass]=*/NULL,/*[order]=*/ 'Caudovirales' ,/*[suborder]=*/NULL,/*[family]=*/ 'Autographiviridae' ,/*[subfamily]=*/ 'Krylovirinae' ,/*[genus]=*/ 'Phikmvvirus' ,/*[subgenus]=*/NULL,/*[species]=*/ 'Pseudomonas virus MPK7' ,/*[isType]=*/ '0' ,/*[exemplarAccessions]=*/ 'JX501340' ,/*[exemplarName]=*/ 'Pseudomonas phage MPK7' ,/*[abbrev]=*/NULL,/*[exemplarIsolate]=*/NULL,/*[isComplete]=*/ 'CG' ,/*[molecule]=*/ 'dsDNA' </v>
      </c>
      <c r="BB1777" s="60" t="str">
        <f t="shared" si="182"/>
        <v xml:space="preserve">,/*[change]=*/ 'Create new' ,/*[rank]=*/ 'species' </v>
      </c>
    </row>
    <row r="1778" spans="1:54" x14ac:dyDescent="0.2">
      <c r="A17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8" s="14">
        <v>1769</v>
      </c>
      <c r="D1778" s="16" t="s">
        <v>5219</v>
      </c>
      <c r="E1778" s="14" t="s">
        <v>5874</v>
      </c>
      <c r="F1778" s="16" t="s">
        <v>5546</v>
      </c>
      <c r="G1778" s="24"/>
      <c r="H1778" s="24"/>
      <c r="I1778" s="24"/>
      <c r="J1778" s="24"/>
      <c r="K1778" s="24"/>
      <c r="L1778" s="24"/>
      <c r="M1778" s="24"/>
      <c r="N1778" s="24"/>
      <c r="O1778" s="24"/>
      <c r="P1778" s="24"/>
      <c r="Q1778" s="24"/>
      <c r="R1778" s="24"/>
      <c r="S1778" s="24"/>
      <c r="T1778" s="24"/>
      <c r="U1778" s="24"/>
      <c r="V1778" s="24"/>
      <c r="X1778" s="6"/>
      <c r="Y1778" s="6"/>
      <c r="Z1778" s="6"/>
      <c r="AA1778" s="6"/>
      <c r="AB1778" s="6"/>
      <c r="AC1778" s="6"/>
      <c r="AD1778" s="6"/>
      <c r="AE1778" s="6"/>
      <c r="AF1778" s="6" t="s">
        <v>247</v>
      </c>
      <c r="AG1778" s="6"/>
      <c r="AH1778" s="6" t="s">
        <v>4010</v>
      </c>
      <c r="AI1778" s="6" t="s">
        <v>4813</v>
      </c>
      <c r="AJ1778" s="6" t="s">
        <v>4125</v>
      </c>
      <c r="AK1778" s="6"/>
      <c r="AL1778" s="6" t="s">
        <v>4832</v>
      </c>
      <c r="AM1778" s="5">
        <v>0</v>
      </c>
      <c r="AN1778" s="10" t="s">
        <v>4833</v>
      </c>
      <c r="AO1778" s="10" t="s">
        <v>4834</v>
      </c>
      <c r="AP1778" s="10"/>
      <c r="AQ1778" s="10"/>
      <c r="AR1778" s="10" t="s">
        <v>8</v>
      </c>
      <c r="AS1778" s="10" t="s">
        <v>22</v>
      </c>
      <c r="AT1778" s="10" t="s">
        <v>10</v>
      </c>
      <c r="AU1778" s="10" t="s">
        <v>11</v>
      </c>
      <c r="AV1778" s="10"/>
      <c r="AW1778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MPK6' ,/*[isType]=*/ '0' ,/*[exemplarAccessions]=*/ 'JX997978' ,/*[exemplarName]=*/ 'Pseudomonas phage MPK6'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8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8" s="60" t="str">
        <f t="shared" ca="1" si="179"/>
        <v>/*[filename]=*/ 'ICTV MSL Release 35 2019 Changes.2.col_mapped.SQLinsert.xlsx' ,/*[sort]=*/ '1769'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8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8" s="60" t="str">
        <f t="shared" si="181"/>
        <v xml:space="preserve">,/*[subclass]=*/NULL,/*[order]=*/ 'Caudovirales' ,/*[suborder]=*/NULL,/*[family]=*/ 'Autographiviridae' ,/*[subfamily]=*/ 'Krylovirinae' ,/*[genus]=*/ 'Phikmvvirus' ,/*[subgenus]=*/NULL,/*[species]=*/ 'Pseudomonas virus MPK6' ,/*[isType]=*/ '0' ,/*[exemplarAccessions]=*/ 'JX997978' ,/*[exemplarName]=*/ 'Pseudomonas phage MPK6' ,/*[abbrev]=*/NULL,/*[exemplarIsolate]=*/NULL,/*[isComplete]=*/ 'CG' ,/*[molecule]=*/ 'dsDNA' </v>
      </c>
      <c r="BB1778" s="60" t="str">
        <f t="shared" si="182"/>
        <v xml:space="preserve">,/*[change]=*/ 'Create new' ,/*[rank]=*/ 'species' </v>
      </c>
    </row>
    <row r="1779" spans="1:54" x14ac:dyDescent="0.2">
      <c r="A17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9" s="14">
        <v>1770</v>
      </c>
      <c r="D1779" s="16" t="s">
        <v>5219</v>
      </c>
      <c r="E1779" s="14" t="s">
        <v>5874</v>
      </c>
      <c r="F1779" s="16" t="s">
        <v>5546</v>
      </c>
      <c r="G1779" s="24"/>
      <c r="H1779" s="24"/>
      <c r="I1779" s="24"/>
      <c r="J1779" s="24"/>
      <c r="K1779" s="24"/>
      <c r="L1779" s="24"/>
      <c r="M1779" s="24"/>
      <c r="N1779" s="24"/>
      <c r="O1779" s="24"/>
      <c r="P1779" s="24"/>
      <c r="Q1779" s="24"/>
      <c r="R1779" s="24"/>
      <c r="S1779" s="24"/>
      <c r="T1779" s="24"/>
      <c r="U1779" s="24"/>
      <c r="V1779" s="24"/>
      <c r="X1779" s="6"/>
      <c r="Y1779" s="6"/>
      <c r="Z1779" s="6"/>
      <c r="AA1779" s="6"/>
      <c r="AB1779" s="6"/>
      <c r="AC1779" s="6"/>
      <c r="AD1779" s="6"/>
      <c r="AE1779" s="6"/>
      <c r="AF1779" s="6" t="s">
        <v>247</v>
      </c>
      <c r="AG1779" s="6"/>
      <c r="AH1779" s="6" t="s">
        <v>4010</v>
      </c>
      <c r="AI1779" s="6" t="s">
        <v>4813</v>
      </c>
      <c r="AJ1779" s="6" t="s">
        <v>4125</v>
      </c>
      <c r="AK1779" s="6"/>
      <c r="AL1779" s="6" t="s">
        <v>4835</v>
      </c>
      <c r="AM1779" s="5">
        <v>0</v>
      </c>
      <c r="AN1779" s="10" t="s">
        <v>4836</v>
      </c>
      <c r="AO1779" s="10" t="s">
        <v>4837</v>
      </c>
      <c r="AP1779" s="10"/>
      <c r="AQ1779" s="10"/>
      <c r="AR1779" s="10" t="s">
        <v>8</v>
      </c>
      <c r="AS1779" s="10" t="s">
        <v>22</v>
      </c>
      <c r="AT1779" s="10" t="s">
        <v>10</v>
      </c>
      <c r="AU1779" s="10" t="s">
        <v>11</v>
      </c>
      <c r="AV1779" s="10"/>
      <c r="AW1779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ABTNL' ,/*[isType]=*/ '0' ,/*[exemplarAccessions]=*/ 'KM067278' ,/*[exemplarName]=*/ 'Pseudomonas phage vB_PaeP_PPA-ABTNL'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9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9" s="60" t="str">
        <f t="shared" ca="1" si="179"/>
        <v>/*[filename]=*/ 'ICTV MSL Release 35 2019 Changes.2.col_mapped.SQLinsert.xlsx' ,/*[sort]=*/ '1770'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9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9" s="60" t="str">
        <f t="shared" si="181"/>
        <v xml:space="preserve">,/*[subclass]=*/NULL,/*[order]=*/ 'Caudovirales' ,/*[suborder]=*/NULL,/*[family]=*/ 'Autographiviridae' ,/*[subfamily]=*/ 'Krylovirinae' ,/*[genus]=*/ 'Phikmvvirus' ,/*[subgenus]=*/NULL,/*[species]=*/ 'Pseudomonas virus ABTNL' ,/*[isType]=*/ '0' ,/*[exemplarAccessions]=*/ 'KM067278' ,/*[exemplarName]=*/ 'Pseudomonas phage vB_PaeP_PPA-ABTNL' ,/*[abbrev]=*/NULL,/*[exemplarIsolate]=*/NULL,/*[isComplete]=*/ 'CG' ,/*[molecule]=*/ 'dsDNA' </v>
      </c>
      <c r="BB1779" s="60" t="str">
        <f t="shared" si="182"/>
        <v xml:space="preserve">,/*[change]=*/ 'Create new' ,/*[rank]=*/ 'species' </v>
      </c>
    </row>
    <row r="1780" spans="1:54" x14ac:dyDescent="0.2">
      <c r="A17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0" s="14">
        <v>1771</v>
      </c>
      <c r="D1780" s="16" t="s">
        <v>5219</v>
      </c>
      <c r="E1780" s="14" t="s">
        <v>5874</v>
      </c>
      <c r="F1780" s="16" t="s">
        <v>5546</v>
      </c>
      <c r="G1780" s="24"/>
      <c r="H1780" s="24"/>
      <c r="I1780" s="24"/>
      <c r="J1780" s="24"/>
      <c r="K1780" s="24"/>
      <c r="L1780" s="24"/>
      <c r="M1780" s="24"/>
      <c r="N1780" s="24"/>
      <c r="O1780" s="24"/>
      <c r="P1780" s="24"/>
      <c r="Q1780" s="24"/>
      <c r="R1780" s="24"/>
      <c r="S1780" s="24"/>
      <c r="T1780" s="24"/>
      <c r="U1780" s="24"/>
      <c r="V1780" s="24"/>
      <c r="X1780" s="6"/>
      <c r="Y1780" s="6"/>
      <c r="Z1780" s="6"/>
      <c r="AA1780" s="6"/>
      <c r="AB1780" s="6"/>
      <c r="AC1780" s="6"/>
      <c r="AD1780" s="6"/>
      <c r="AE1780" s="6"/>
      <c r="AF1780" s="6" t="s">
        <v>247</v>
      </c>
      <c r="AG1780" s="6"/>
      <c r="AH1780" s="6" t="s">
        <v>4010</v>
      </c>
      <c r="AI1780" s="6" t="s">
        <v>4813</v>
      </c>
      <c r="AJ1780" s="6" t="s">
        <v>4125</v>
      </c>
      <c r="AK1780" s="6"/>
      <c r="AL1780" s="6" t="s">
        <v>4838</v>
      </c>
      <c r="AM1780" s="5">
        <v>0</v>
      </c>
      <c r="AN1780" s="10" t="s">
        <v>4839</v>
      </c>
      <c r="AO1780" s="10" t="s">
        <v>4840</v>
      </c>
      <c r="AP1780" s="10"/>
      <c r="AQ1780" s="10"/>
      <c r="AR1780" s="10" t="s">
        <v>8</v>
      </c>
      <c r="AS1780" s="10" t="s">
        <v>22</v>
      </c>
      <c r="AT1780" s="10" t="s">
        <v>10</v>
      </c>
      <c r="AU1780" s="10" t="s">
        <v>11</v>
      </c>
      <c r="AV1780" s="10"/>
      <c r="AW1780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DL62' ,/*[isType]=*/ '0' ,/*[exemplarAccessions]=*/ 'KR054031' ,/*[exemplarName]=*/ 'Pseudomonas phage DL62'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0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0" s="60" t="str">
        <f t="shared" ca="1" si="179"/>
        <v>/*[filename]=*/ 'ICTV MSL Release 35 2019 Changes.2.col_mapped.SQLinsert.xlsx' ,/*[sort]=*/ '1771'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0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0" s="60" t="str">
        <f t="shared" si="181"/>
        <v xml:space="preserve">,/*[subclass]=*/NULL,/*[order]=*/ 'Caudovirales' ,/*[suborder]=*/NULL,/*[family]=*/ 'Autographiviridae' ,/*[subfamily]=*/ 'Krylovirinae' ,/*[genus]=*/ 'Phikmvvirus' ,/*[subgenus]=*/NULL,/*[species]=*/ 'Pseudomonas virus DL62' ,/*[isType]=*/ '0' ,/*[exemplarAccessions]=*/ 'KR054031' ,/*[exemplarName]=*/ 'Pseudomonas phage DL62' ,/*[abbrev]=*/NULL,/*[exemplarIsolate]=*/NULL,/*[isComplete]=*/ 'CG' ,/*[molecule]=*/ 'dsDNA' </v>
      </c>
      <c r="BB1780" s="60" t="str">
        <f t="shared" si="182"/>
        <v xml:space="preserve">,/*[change]=*/ 'Create new' ,/*[rank]=*/ 'species' </v>
      </c>
    </row>
    <row r="1781" spans="1:54" x14ac:dyDescent="0.2">
      <c r="A17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1" s="14">
        <v>1772</v>
      </c>
      <c r="D1781" s="16" t="s">
        <v>5219</v>
      </c>
      <c r="E1781" s="14" t="s">
        <v>5874</v>
      </c>
      <c r="F1781" s="16" t="s">
        <v>5546</v>
      </c>
      <c r="G1781" s="24"/>
      <c r="H1781" s="24"/>
      <c r="I1781" s="24"/>
      <c r="J1781" s="24"/>
      <c r="K1781" s="24"/>
      <c r="L1781" s="24"/>
      <c r="M1781" s="24"/>
      <c r="N1781" s="24"/>
      <c r="O1781" s="24"/>
      <c r="P1781" s="24"/>
      <c r="Q1781" s="24"/>
      <c r="R1781" s="24"/>
      <c r="S1781" s="24"/>
      <c r="T1781" s="24"/>
      <c r="U1781" s="24"/>
      <c r="V1781" s="24"/>
      <c r="X1781" s="6"/>
      <c r="Y1781" s="6"/>
      <c r="Z1781" s="6"/>
      <c r="AA1781" s="6"/>
      <c r="AB1781" s="6"/>
      <c r="AC1781" s="6"/>
      <c r="AD1781" s="6"/>
      <c r="AE1781" s="6"/>
      <c r="AF1781" s="6" t="s">
        <v>247</v>
      </c>
      <c r="AG1781" s="6"/>
      <c r="AH1781" s="6" t="s">
        <v>4010</v>
      </c>
      <c r="AI1781" s="6" t="s">
        <v>4813</v>
      </c>
      <c r="AJ1781" s="6" t="s">
        <v>4125</v>
      </c>
      <c r="AK1781" s="6"/>
      <c r="AL1781" s="6" t="s">
        <v>4841</v>
      </c>
      <c r="AM1781" s="5">
        <v>0</v>
      </c>
      <c r="AN1781" s="10" t="s">
        <v>4842</v>
      </c>
      <c r="AO1781" s="10" t="s">
        <v>4843</v>
      </c>
      <c r="AP1781" s="10"/>
      <c r="AQ1781" s="10"/>
      <c r="AR1781" s="10" t="s">
        <v>8</v>
      </c>
      <c r="AS1781" s="10" t="s">
        <v>22</v>
      </c>
      <c r="AT1781" s="10" t="s">
        <v>10</v>
      </c>
      <c r="AU1781" s="10" t="s">
        <v>11</v>
      </c>
      <c r="AV1781" s="10"/>
      <c r="AW1781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NFS' ,/*[isType]=*/ '0' ,/*[exemplarAccessions]=*/ 'KU743887' ,/*[exemplarName]=*/ 'Pseudomonas phage phiNFS'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1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1" s="60" t="str">
        <f t="shared" ca="1" si="179"/>
        <v>/*[filename]=*/ 'ICTV MSL Release 35 2019 Changes.2.col_mapped.SQLinsert.xlsx' ,/*[sort]=*/ '1772'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1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1" s="60" t="str">
        <f t="shared" si="181"/>
        <v xml:space="preserve">,/*[subclass]=*/NULL,/*[order]=*/ 'Caudovirales' ,/*[suborder]=*/NULL,/*[family]=*/ 'Autographiviridae' ,/*[subfamily]=*/ 'Krylovirinae' ,/*[genus]=*/ 'Phikmvvirus' ,/*[subgenus]=*/NULL,/*[species]=*/ 'Pseudomonas virus NFS' ,/*[isType]=*/ '0' ,/*[exemplarAccessions]=*/ 'KU743887' ,/*[exemplarName]=*/ 'Pseudomonas phage phiNFS' ,/*[abbrev]=*/NULL,/*[exemplarIsolate]=*/NULL,/*[isComplete]=*/ 'CG' ,/*[molecule]=*/ 'dsDNA' </v>
      </c>
      <c r="BB1781" s="60" t="str">
        <f t="shared" si="182"/>
        <v xml:space="preserve">,/*[change]=*/ 'Create new' ,/*[rank]=*/ 'species' </v>
      </c>
    </row>
    <row r="1782" spans="1:54" x14ac:dyDescent="0.2">
      <c r="A17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2" s="14">
        <v>1773</v>
      </c>
      <c r="D1782" s="16" t="s">
        <v>5219</v>
      </c>
      <c r="E1782" s="14" t="s">
        <v>5874</v>
      </c>
      <c r="F1782" s="16" t="s">
        <v>5546</v>
      </c>
      <c r="G1782" s="24"/>
      <c r="H1782" s="24"/>
      <c r="I1782" s="24"/>
      <c r="J1782" s="24"/>
      <c r="K1782" s="24"/>
      <c r="L1782" s="24"/>
      <c r="M1782" s="24"/>
      <c r="N1782" s="24"/>
      <c r="O1782" s="24"/>
      <c r="P1782" s="24"/>
      <c r="Q1782" s="24"/>
      <c r="R1782" s="24"/>
      <c r="S1782" s="24"/>
      <c r="T1782" s="24"/>
      <c r="U1782" s="24"/>
      <c r="V1782" s="24"/>
      <c r="X1782" s="6"/>
      <c r="Y1782" s="6"/>
      <c r="Z1782" s="6"/>
      <c r="AA1782" s="6"/>
      <c r="AB1782" s="6"/>
      <c r="AC1782" s="6"/>
      <c r="AD1782" s="6"/>
      <c r="AE1782" s="6"/>
      <c r="AF1782" s="6" t="s">
        <v>247</v>
      </c>
      <c r="AG1782" s="6"/>
      <c r="AH1782" s="6" t="s">
        <v>4010</v>
      </c>
      <c r="AI1782" s="6" t="s">
        <v>4813</v>
      </c>
      <c r="AJ1782" s="6" t="s">
        <v>4125</v>
      </c>
      <c r="AK1782" s="6"/>
      <c r="AL1782" s="6" t="s">
        <v>4844</v>
      </c>
      <c r="AM1782" s="5">
        <v>0</v>
      </c>
      <c r="AN1782" s="10" t="s">
        <v>4845</v>
      </c>
      <c r="AO1782" s="10" t="s">
        <v>4846</v>
      </c>
      <c r="AP1782" s="10"/>
      <c r="AQ1782" s="10"/>
      <c r="AR1782" s="10" t="s">
        <v>8</v>
      </c>
      <c r="AS1782" s="10" t="s">
        <v>22</v>
      </c>
      <c r="AT1782" s="10" t="s">
        <v>10</v>
      </c>
      <c r="AU1782" s="10" t="s">
        <v>11</v>
      </c>
      <c r="AV1782" s="10"/>
      <c r="AW1782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PAXYB1' ,/*[isType]=*/ '0' ,/*[exemplarAccessions]=*/ 'KY618819' ,/*[exemplarName]=*/ 'Pseudomonas phage PAXYB1'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2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2" s="60" t="str">
        <f t="shared" ca="1" si="179"/>
        <v>/*[filename]=*/ 'ICTV MSL Release 35 2019 Changes.2.col_mapped.SQLinsert.xlsx' ,/*[sort]=*/ '1773'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2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2" s="60" t="str">
        <f t="shared" si="181"/>
        <v xml:space="preserve">,/*[subclass]=*/NULL,/*[order]=*/ 'Caudovirales' ,/*[suborder]=*/NULL,/*[family]=*/ 'Autographiviridae' ,/*[subfamily]=*/ 'Krylovirinae' ,/*[genus]=*/ 'Phikmvvirus' ,/*[subgenus]=*/NULL,/*[species]=*/ 'Pseudomonas virus PAXYB1' ,/*[isType]=*/ '0' ,/*[exemplarAccessions]=*/ 'KY618819' ,/*[exemplarName]=*/ 'Pseudomonas phage PAXYB1' ,/*[abbrev]=*/NULL,/*[exemplarIsolate]=*/NULL,/*[isComplete]=*/ 'CG' ,/*[molecule]=*/ 'dsDNA' </v>
      </c>
      <c r="BB1782" s="60" t="str">
        <f t="shared" si="182"/>
        <v xml:space="preserve">,/*[change]=*/ 'Create new' ,/*[rank]=*/ 'species' </v>
      </c>
    </row>
    <row r="1783" spans="1:54" x14ac:dyDescent="0.2">
      <c r="A17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3" s="14">
        <v>1774</v>
      </c>
      <c r="D1783" s="16" t="s">
        <v>5219</v>
      </c>
      <c r="E1783" s="14" t="s">
        <v>5874</v>
      </c>
      <c r="F1783" s="16" t="s">
        <v>5546</v>
      </c>
      <c r="G1783" s="24"/>
      <c r="H1783" s="24"/>
      <c r="I1783" s="24"/>
      <c r="J1783" s="24"/>
      <c r="K1783" s="24"/>
      <c r="L1783" s="24"/>
      <c r="M1783" s="24"/>
      <c r="N1783" s="24"/>
      <c r="O1783" s="24"/>
      <c r="P1783" s="24"/>
      <c r="Q1783" s="24"/>
      <c r="R1783" s="24"/>
      <c r="S1783" s="24"/>
      <c r="T1783" s="24"/>
      <c r="U1783" s="24"/>
      <c r="V1783" s="24"/>
      <c r="X1783" s="6"/>
      <c r="Y1783" s="6"/>
      <c r="Z1783" s="6"/>
      <c r="AA1783" s="6"/>
      <c r="AB1783" s="6"/>
      <c r="AC1783" s="6"/>
      <c r="AD1783" s="6"/>
      <c r="AE1783" s="6"/>
      <c r="AF1783" s="6" t="s">
        <v>247</v>
      </c>
      <c r="AG1783" s="6"/>
      <c r="AH1783" s="6" t="s">
        <v>4010</v>
      </c>
      <c r="AI1783" s="6" t="s">
        <v>4813</v>
      </c>
      <c r="AJ1783" s="6" t="s">
        <v>4125</v>
      </c>
      <c r="AK1783" s="6"/>
      <c r="AL1783" s="6" t="s">
        <v>4847</v>
      </c>
      <c r="AM1783" s="5">
        <v>0</v>
      </c>
      <c r="AN1783" s="10" t="s">
        <v>4848</v>
      </c>
      <c r="AO1783" s="10" t="s">
        <v>4849</v>
      </c>
      <c r="AP1783" s="10"/>
      <c r="AQ1783" s="10"/>
      <c r="AR1783" s="10" t="s">
        <v>8</v>
      </c>
      <c r="AS1783" s="10" t="s">
        <v>22</v>
      </c>
      <c r="AT1783" s="10" t="s">
        <v>10</v>
      </c>
      <c r="AU1783" s="10" t="s">
        <v>11</v>
      </c>
      <c r="AV1783" s="10"/>
      <c r="AW1783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Ab05' ,/*[isType]=*/ '0' ,/*[exemplarAccessions]=*/ 'LN610574' ,/*[exemplarName]=*/ 'Pseudomonas phage vB_PaeP_PAO1_Ab05'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3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3" s="60" t="str">
        <f t="shared" ca="1" si="179"/>
        <v>/*[filename]=*/ 'ICTV MSL Release 35 2019 Changes.2.col_mapped.SQLinsert.xlsx' ,/*[sort]=*/ '1774'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3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3" s="60" t="str">
        <f t="shared" si="181"/>
        <v xml:space="preserve">,/*[subclass]=*/NULL,/*[order]=*/ 'Caudovirales' ,/*[suborder]=*/NULL,/*[family]=*/ 'Autographiviridae' ,/*[subfamily]=*/ 'Krylovirinae' ,/*[genus]=*/ 'Phikmvvirus' ,/*[subgenus]=*/NULL,/*[species]=*/ 'Pseudomonas virus Ab05' ,/*[isType]=*/ '0' ,/*[exemplarAccessions]=*/ 'LN610574' ,/*[exemplarName]=*/ 'Pseudomonas phage vB_PaeP_PAO1_Ab05' ,/*[abbrev]=*/NULL,/*[exemplarIsolate]=*/NULL,/*[isComplete]=*/ 'CG' ,/*[molecule]=*/ 'dsDNA' </v>
      </c>
      <c r="BB1783" s="60" t="str">
        <f t="shared" si="182"/>
        <v xml:space="preserve">,/*[change]=*/ 'Create new' ,/*[rank]=*/ 'species' </v>
      </c>
    </row>
    <row r="1784" spans="1:54" x14ac:dyDescent="0.2">
      <c r="A17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4" s="14">
        <v>1775</v>
      </c>
      <c r="D1784" s="16" t="s">
        <v>5219</v>
      </c>
      <c r="E1784" s="14" t="s">
        <v>5874</v>
      </c>
      <c r="F1784" s="16" t="s">
        <v>5546</v>
      </c>
      <c r="G1784" s="24"/>
      <c r="H1784" s="24"/>
      <c r="I1784" s="24"/>
      <c r="J1784" s="24"/>
      <c r="K1784" s="24"/>
      <c r="L1784" s="24"/>
      <c r="M1784" s="24"/>
      <c r="N1784" s="24"/>
      <c r="O1784" s="24"/>
      <c r="P1784" s="24"/>
      <c r="Q1784" s="24"/>
      <c r="R1784" s="24"/>
      <c r="S1784" s="24"/>
      <c r="T1784" s="24"/>
      <c r="U1784" s="24"/>
      <c r="V1784" s="24"/>
      <c r="X1784" s="6"/>
      <c r="Y1784" s="6"/>
      <c r="Z1784" s="6"/>
      <c r="AA1784" s="6"/>
      <c r="AB1784" s="6"/>
      <c r="AC1784" s="6"/>
      <c r="AD1784" s="6"/>
      <c r="AE1784" s="6"/>
      <c r="AF1784" s="6" t="s">
        <v>247</v>
      </c>
      <c r="AG1784" s="6"/>
      <c r="AH1784" s="6" t="s">
        <v>4010</v>
      </c>
      <c r="AI1784" s="6" t="s">
        <v>4813</v>
      </c>
      <c r="AJ1784" s="6" t="s">
        <v>4125</v>
      </c>
      <c r="AK1784" s="6"/>
      <c r="AL1784" s="6" t="s">
        <v>4850</v>
      </c>
      <c r="AM1784" s="5">
        <v>0</v>
      </c>
      <c r="AN1784" s="10" t="s">
        <v>4851</v>
      </c>
      <c r="AO1784" s="10" t="s">
        <v>4852</v>
      </c>
      <c r="AP1784" s="10"/>
      <c r="AQ1784" s="10"/>
      <c r="AR1784" s="10" t="s">
        <v>8</v>
      </c>
      <c r="AS1784" s="10" t="s">
        <v>22</v>
      </c>
      <c r="AT1784" s="10" t="s">
        <v>10</v>
      </c>
      <c r="AU1784" s="10" t="s">
        <v>11</v>
      </c>
      <c r="AV1784" s="10"/>
      <c r="AW1784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15pyo' ,/*[isType]=*/ '0' ,/*[exemplarAccessions]=*/ 'LN610580' ,/*[exemplarName]=*/ 'Pseudomonas phage vB_PaeP_PAO1_1-15pyo'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4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4" s="60" t="str">
        <f t="shared" ca="1" si="179"/>
        <v>/*[filename]=*/ 'ICTV MSL Release 35 2019 Changes.2.col_mapped.SQLinsert.xlsx' ,/*[sort]=*/ '1775'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4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4" s="60" t="str">
        <f t="shared" si="181"/>
        <v xml:space="preserve">,/*[subclass]=*/NULL,/*[order]=*/ 'Caudovirales' ,/*[suborder]=*/NULL,/*[family]=*/ 'Autographiviridae' ,/*[subfamily]=*/ 'Krylovirinae' ,/*[genus]=*/ 'Phikmvvirus' ,/*[subgenus]=*/NULL,/*[species]=*/ 'Pseudomonas virus 15pyo' ,/*[isType]=*/ '0' ,/*[exemplarAccessions]=*/ 'LN610580' ,/*[exemplarName]=*/ 'Pseudomonas phage vB_PaeP_PAO1_1-15pyo' ,/*[abbrev]=*/NULL,/*[exemplarIsolate]=*/NULL,/*[isComplete]=*/ 'CG' ,/*[molecule]=*/ 'dsDNA' </v>
      </c>
      <c r="BB1784" s="60" t="str">
        <f t="shared" si="182"/>
        <v xml:space="preserve">,/*[change]=*/ 'Create new' ,/*[rank]=*/ 'species' </v>
      </c>
    </row>
    <row r="1785" spans="1:54" x14ac:dyDescent="0.2">
      <c r="A17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5" s="14">
        <v>1776</v>
      </c>
      <c r="D1785" s="16" t="s">
        <v>5219</v>
      </c>
      <c r="E1785" s="14" t="s">
        <v>5874</v>
      </c>
      <c r="F1785" s="16" t="s">
        <v>5546</v>
      </c>
      <c r="G1785" s="24"/>
      <c r="H1785" s="24"/>
      <c r="I1785" s="24"/>
      <c r="J1785" s="24"/>
      <c r="K1785" s="24"/>
      <c r="L1785" s="24"/>
      <c r="M1785" s="24"/>
      <c r="N1785" s="24"/>
      <c r="O1785" s="24"/>
      <c r="P1785" s="24"/>
      <c r="Q1785" s="24"/>
      <c r="R1785" s="24"/>
      <c r="S1785" s="24"/>
      <c r="T1785" s="24"/>
      <c r="U1785" s="24"/>
      <c r="V1785" s="24"/>
      <c r="X1785" s="6"/>
      <c r="Y1785" s="6"/>
      <c r="Z1785" s="6"/>
      <c r="AA1785" s="6"/>
      <c r="AB1785" s="6"/>
      <c r="AC1785" s="6"/>
      <c r="AD1785" s="6"/>
      <c r="AE1785" s="6"/>
      <c r="AF1785" s="6" t="s">
        <v>247</v>
      </c>
      <c r="AG1785" s="6"/>
      <c r="AH1785" s="6" t="s">
        <v>4010</v>
      </c>
      <c r="AI1785" s="6" t="s">
        <v>4813</v>
      </c>
      <c r="AJ1785" s="6" t="s">
        <v>4125</v>
      </c>
      <c r="AK1785" s="6"/>
      <c r="AL1785" s="6" t="s">
        <v>4853</v>
      </c>
      <c r="AM1785" s="5">
        <v>0</v>
      </c>
      <c r="AN1785" s="10" t="s">
        <v>4854</v>
      </c>
      <c r="AO1785" s="10" t="s">
        <v>4855</v>
      </c>
      <c r="AP1785" s="10"/>
      <c r="AQ1785" s="10"/>
      <c r="AR1785" s="10" t="s">
        <v>8</v>
      </c>
      <c r="AS1785" s="10" t="s">
        <v>22</v>
      </c>
      <c r="AT1785" s="10" t="s">
        <v>10</v>
      </c>
      <c r="AU1785" s="10" t="s">
        <v>11</v>
      </c>
      <c r="AV1785" s="10"/>
      <c r="AW1785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130-113' ,/*[isType]=*/ '0' ,/*[exemplarAccessions]=*/ 'MH107770' ,/*[exemplarName]=*/ 'Pseudomonas phage vB_PaeP_130_113'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5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5" s="60" t="str">
        <f t="shared" ca="1" si="179"/>
        <v>/*[filename]=*/ 'ICTV MSL Release 35 2019 Changes.2.col_mapped.SQLinsert.xlsx' ,/*[sort]=*/ '1776'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5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5" s="60" t="str">
        <f t="shared" si="181"/>
        <v xml:space="preserve">,/*[subclass]=*/NULL,/*[order]=*/ 'Caudovirales' ,/*[suborder]=*/NULL,/*[family]=*/ 'Autographiviridae' ,/*[subfamily]=*/ 'Krylovirinae' ,/*[genus]=*/ 'Phikmvvirus' ,/*[subgenus]=*/NULL,/*[species]=*/ 'Pseudomonas virus 130-113' ,/*[isType]=*/ '0' ,/*[exemplarAccessions]=*/ 'MH107770' ,/*[exemplarName]=*/ 'Pseudomonas phage vB_PaeP_130_113' ,/*[abbrev]=*/NULL,/*[exemplarIsolate]=*/NULL,/*[isComplete]=*/ 'CG' ,/*[molecule]=*/ 'dsDNA' </v>
      </c>
      <c r="BB1785" s="60" t="str">
        <f t="shared" si="182"/>
        <v xml:space="preserve">,/*[change]=*/ 'Create new' ,/*[rank]=*/ 'species' </v>
      </c>
    </row>
    <row r="1786" spans="1:54" x14ac:dyDescent="0.2">
      <c r="A17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6" s="14">
        <v>1777</v>
      </c>
      <c r="D1786" s="16" t="s">
        <v>5219</v>
      </c>
      <c r="E1786" s="14" t="s">
        <v>5874</v>
      </c>
      <c r="F1786" s="16" t="s">
        <v>5546</v>
      </c>
      <c r="G1786" s="24"/>
      <c r="H1786" s="24"/>
      <c r="I1786" s="24"/>
      <c r="J1786" s="24"/>
      <c r="K1786" s="24"/>
      <c r="L1786" s="24"/>
      <c r="M1786" s="24"/>
      <c r="N1786" s="24"/>
      <c r="O1786" s="24"/>
      <c r="P1786" s="24"/>
      <c r="Q1786" s="24"/>
      <c r="R1786" s="24"/>
      <c r="S1786" s="24"/>
      <c r="T1786" s="24"/>
      <c r="U1786" s="24"/>
      <c r="V1786" s="24"/>
      <c r="X1786" s="6"/>
      <c r="Y1786" s="6"/>
      <c r="Z1786" s="6"/>
      <c r="AA1786" s="6"/>
      <c r="AB1786" s="6"/>
      <c r="AC1786" s="6"/>
      <c r="AD1786" s="6"/>
      <c r="AE1786" s="6"/>
      <c r="AF1786" s="6" t="s">
        <v>247</v>
      </c>
      <c r="AG1786" s="6"/>
      <c r="AH1786" s="6" t="s">
        <v>4010</v>
      </c>
      <c r="AI1786" s="6" t="s">
        <v>4813</v>
      </c>
      <c r="AJ1786" s="6" t="s">
        <v>4125</v>
      </c>
      <c r="AK1786" s="6"/>
      <c r="AL1786" s="6" t="s">
        <v>4856</v>
      </c>
      <c r="AM1786" s="5">
        <v>0</v>
      </c>
      <c r="AN1786" s="10" t="s">
        <v>4857</v>
      </c>
      <c r="AO1786" s="10" t="s">
        <v>4858</v>
      </c>
      <c r="AP1786" s="10"/>
      <c r="AQ1786" s="10"/>
      <c r="AR1786" s="10" t="s">
        <v>8</v>
      </c>
      <c r="AS1786" s="10" t="s">
        <v>22</v>
      </c>
      <c r="AT1786" s="10" t="s">
        <v>10</v>
      </c>
      <c r="AU1786" s="10" t="s">
        <v>11</v>
      </c>
      <c r="AV1786" s="10"/>
      <c r="AW1786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RLP' ,/*[isType]=*/ '0' ,/*[exemplarAccessions]=*/ 'MH979674' ,/*[exemplarName]=*/ 'Pseudomonas phage RLP'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6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6" s="60" t="str">
        <f t="shared" ca="1" si="179"/>
        <v>/*[filename]=*/ 'ICTV MSL Release 35 2019 Changes.2.col_mapped.SQLinsert.xlsx' ,/*[sort]=*/ '1777'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6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6" s="60" t="str">
        <f t="shared" si="181"/>
        <v xml:space="preserve">,/*[subclass]=*/NULL,/*[order]=*/ 'Caudovirales' ,/*[suborder]=*/NULL,/*[family]=*/ 'Autographiviridae' ,/*[subfamily]=*/ 'Krylovirinae' ,/*[genus]=*/ 'Phikmvvirus' ,/*[subgenus]=*/NULL,/*[species]=*/ 'Pseudomonas virus RLP' ,/*[isType]=*/ '0' ,/*[exemplarAccessions]=*/ 'MH979674' ,/*[exemplarName]=*/ 'Pseudomonas phage RLP' ,/*[abbrev]=*/NULL,/*[exemplarIsolate]=*/NULL,/*[isComplete]=*/ 'CG' ,/*[molecule]=*/ 'dsDNA' </v>
      </c>
      <c r="BB1786" s="60" t="str">
        <f t="shared" si="182"/>
        <v xml:space="preserve">,/*[change]=*/ 'Create new' ,/*[rank]=*/ 'species' </v>
      </c>
    </row>
    <row r="1787" spans="1:54" x14ac:dyDescent="0.2">
      <c r="A17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7" s="14">
        <v>1778</v>
      </c>
      <c r="D1787" s="16" t="s">
        <v>5219</v>
      </c>
      <c r="E1787" s="14" t="s">
        <v>5874</v>
      </c>
      <c r="F1787" s="16" t="s">
        <v>5546</v>
      </c>
      <c r="G1787" s="24"/>
      <c r="H1787" s="24"/>
      <c r="I1787" s="24"/>
      <c r="J1787" s="24"/>
      <c r="K1787" s="24"/>
      <c r="L1787" s="24"/>
      <c r="M1787" s="24"/>
      <c r="N1787" s="24"/>
      <c r="O1787" s="24"/>
      <c r="P1787" s="24"/>
      <c r="Q1787" s="24"/>
      <c r="R1787" s="24"/>
      <c r="S1787" s="24"/>
      <c r="T1787" s="24"/>
      <c r="U1787" s="24"/>
      <c r="V1787" s="24"/>
      <c r="X1787" s="6"/>
      <c r="Y1787" s="6"/>
      <c r="Z1787" s="6"/>
      <c r="AA1787" s="6"/>
      <c r="AB1787" s="6"/>
      <c r="AC1787" s="6"/>
      <c r="AD1787" s="6"/>
      <c r="AE1787" s="6"/>
      <c r="AF1787" s="6" t="s">
        <v>247</v>
      </c>
      <c r="AG1787" s="6"/>
      <c r="AH1787" s="6" t="s">
        <v>4010</v>
      </c>
      <c r="AI1787" s="6" t="s">
        <v>4813</v>
      </c>
      <c r="AJ1787" s="6" t="s">
        <v>4859</v>
      </c>
      <c r="AK1787" s="6"/>
      <c r="AL1787" s="6"/>
      <c r="AM1787" s="6"/>
      <c r="AN1787" s="10"/>
      <c r="AO1787" s="10"/>
      <c r="AP1787" s="10"/>
      <c r="AQ1787" s="10"/>
      <c r="AR1787" s="10"/>
      <c r="AS1787" s="10"/>
      <c r="AT1787" s="10" t="s">
        <v>10</v>
      </c>
      <c r="AU1787" s="10" t="s">
        <v>13</v>
      </c>
      <c r="AV1787" s="10"/>
      <c r="AW1787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'Stubburvirus'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87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7" s="60" t="str">
        <f t="shared" ca="1" si="179"/>
        <v>/*[filename]=*/ 'ICTV MSL Release 35 2019 Changes.2.col_mapped.SQLinsert.xlsx' ,/*[sort]=*/ '1778'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7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7" s="60" t="str">
        <f t="shared" si="181"/>
        <v>,/*[subclass]=*/NULL,/*[order]=*/ 'Caudovirales' ,/*[suborder]=*/NULL,/*[family]=*/ 'Autographiviridae' ,/*[subfamily]=*/ 'Krylovirinae' ,/*[genus]=*/ 'Stubburvirus' ,/*[subgenus]=*/NULL,/*[species]=*/NULL,/*[isType]=*/NULL,/*[exemplarAccessions]=*/NULL,/*[exemplarName]=*/NULL,/*[abbrev]=*/NULL,/*[exemplarIsolate]=*/NULL,/*[isComplete]=*/NULL,/*[molecule]=*/NULL</v>
      </c>
      <c r="BB1787" s="60" t="str">
        <f t="shared" si="182"/>
        <v xml:space="preserve">,/*[change]=*/ 'Create new' ,/*[rank]=*/ 'genus' </v>
      </c>
    </row>
    <row r="1788" spans="1:54" x14ac:dyDescent="0.2">
      <c r="A17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8" s="14">
        <v>1779</v>
      </c>
      <c r="D1788" s="16" t="s">
        <v>5219</v>
      </c>
      <c r="E1788" s="14" t="s">
        <v>5874</v>
      </c>
      <c r="F1788" s="16" t="s">
        <v>5546</v>
      </c>
      <c r="G1788" s="24"/>
      <c r="H1788" s="24"/>
      <c r="I1788" s="24"/>
      <c r="J1788" s="24"/>
      <c r="K1788" s="24"/>
      <c r="L1788" s="24"/>
      <c r="M1788" s="24"/>
      <c r="N1788" s="24"/>
      <c r="O1788" s="24" t="s">
        <v>247</v>
      </c>
      <c r="P1788" s="24"/>
      <c r="Q1788" s="24" t="s">
        <v>2597</v>
      </c>
      <c r="R1788" s="24" t="s">
        <v>4113</v>
      </c>
      <c r="S1788" s="24" t="s">
        <v>4125</v>
      </c>
      <c r="T1788" s="24"/>
      <c r="U1788" s="24" t="s">
        <v>4860</v>
      </c>
      <c r="V1788" s="24"/>
      <c r="X1788" s="6"/>
      <c r="Y1788" s="6"/>
      <c r="Z1788" s="6"/>
      <c r="AA1788" s="6"/>
      <c r="AB1788" s="6"/>
      <c r="AC1788" s="6"/>
      <c r="AD1788" s="6"/>
      <c r="AE1788" s="6"/>
      <c r="AF1788" s="6" t="s">
        <v>247</v>
      </c>
      <c r="AG1788" s="6"/>
      <c r="AH1788" s="6" t="s">
        <v>4010</v>
      </c>
      <c r="AI1788" s="6" t="s">
        <v>4813</v>
      </c>
      <c r="AJ1788" s="6" t="s">
        <v>4859</v>
      </c>
      <c r="AK1788" s="6"/>
      <c r="AL1788" s="6" t="s">
        <v>4860</v>
      </c>
      <c r="AM1788" s="5">
        <v>1</v>
      </c>
      <c r="AN1788" s="10" t="s">
        <v>4861</v>
      </c>
      <c r="AO1788" s="10" t="s">
        <v>4862</v>
      </c>
      <c r="AP1788" s="10"/>
      <c r="AQ1788" s="10"/>
      <c r="AR1788" s="10" t="s">
        <v>8</v>
      </c>
      <c r="AS1788" s="10" t="s">
        <v>22</v>
      </c>
      <c r="AT1788" s="10" t="s">
        <v>5246</v>
      </c>
      <c r="AU1788" s="10" t="s">
        <v>11</v>
      </c>
      <c r="AV1788" s="10"/>
      <c r="AW1788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 'Pseudomonas virus LKA1'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'Stubburvirus' ,/*[subgenus]=*/NULL,/*[species]=*/ 'Pseudomonas virus LKA1' ,/*[isType]=*/ '1' ,/*[exemplarAccessions]=*/ 'AM265639' ,/*[exemplarName]=*/ 'Pseudomonas phage LKA1'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788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8" s="60" t="str">
        <f t="shared" ca="1" si="179"/>
        <v xml:space="preserve">/*[filename]=*/ 'ICTV MSL Release 35 2019 Changes.2.col_mapped.SQLinsert.xlsx' ,/*[sort]=*/ '1779'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88" s="60" t="str">
        <f t="shared" si="180"/>
        <v>,/*[srcSubOrder]=*/NULL,/*[srcFamily]=*/ 'Podoviridae' ,/*[srcSubFamily]=*/ 'Autographivirinae' ,/*[srcGenus]=*/ 'Phikmvvirus' ,/*[srcSubgenus]=*/NULL,/*[srcSpecies]=*/ 'Pseudomonas virus LKA1' ,/*[srcIstype]=*/NULL,/*[empty1]=*/NULL,/*[realm]=*/NULL,/*[subrealm]=*/NULL,/*[kingdom]=*/NULL,/*[subkingdom]=*/NULL,/*[phylum]=*/NULL,/*[Subphylum]=*/NULL,/*[class]=*/NULL</v>
      </c>
      <c r="BA1788" s="60" t="str">
        <f t="shared" si="181"/>
        <v xml:space="preserve">,/*[subclass]=*/NULL,/*[order]=*/ 'Caudovirales' ,/*[suborder]=*/NULL,/*[family]=*/ 'Autographiviridae' ,/*[subfamily]=*/ 'Krylovirinae' ,/*[genus]=*/ 'Stubburvirus' ,/*[subgenus]=*/NULL,/*[species]=*/ 'Pseudomonas virus LKA1' ,/*[isType]=*/ '1' ,/*[exemplarAccessions]=*/ 'AM265639' ,/*[exemplarName]=*/ 'Pseudomonas phage LKA1' ,/*[abbrev]=*/NULL,/*[exemplarIsolate]=*/NULL,/*[isComplete]=*/ 'CG' ,/*[molecule]=*/ 'dsDNA' </v>
      </c>
      <c r="BB1788" s="60" t="str">
        <f t="shared" si="182"/>
        <v xml:space="preserve">,/*[change]=*/ 'Move; assign as type species' ,/*[rank]=*/ 'species' </v>
      </c>
    </row>
    <row r="1789" spans="1:54" x14ac:dyDescent="0.2">
      <c r="A17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9" s="14">
        <v>1780</v>
      </c>
      <c r="D1789" s="16" t="s">
        <v>5219</v>
      </c>
      <c r="E1789" s="14" t="s">
        <v>5874</v>
      </c>
      <c r="F1789" s="16" t="s">
        <v>5546</v>
      </c>
      <c r="G1789" s="24"/>
      <c r="H1789" s="24"/>
      <c r="I1789" s="24"/>
      <c r="J1789" s="24"/>
      <c r="K1789" s="24"/>
      <c r="L1789" s="24"/>
      <c r="M1789" s="24"/>
      <c r="N1789" s="24"/>
      <c r="O1789" s="24"/>
      <c r="P1789" s="24"/>
      <c r="Q1789" s="24"/>
      <c r="R1789" s="24"/>
      <c r="S1789" s="24"/>
      <c r="T1789" s="24"/>
      <c r="U1789" s="24"/>
      <c r="V1789" s="24"/>
      <c r="X1789" s="6"/>
      <c r="Y1789" s="6"/>
      <c r="Z1789" s="6"/>
      <c r="AA1789" s="6"/>
      <c r="AB1789" s="6"/>
      <c r="AC1789" s="6"/>
      <c r="AD1789" s="6"/>
      <c r="AE1789" s="6"/>
      <c r="AF1789" s="6" t="s">
        <v>247</v>
      </c>
      <c r="AG1789" s="6"/>
      <c r="AH1789" s="6" t="s">
        <v>4010</v>
      </c>
      <c r="AI1789" s="6" t="s">
        <v>4813</v>
      </c>
      <c r="AJ1789" s="6" t="s">
        <v>4863</v>
      </c>
      <c r="AK1789" s="6"/>
      <c r="AL1789" s="6"/>
      <c r="AM1789" s="6"/>
      <c r="AN1789" s="10"/>
      <c r="AO1789" s="10"/>
      <c r="AP1789" s="10"/>
      <c r="AQ1789" s="10"/>
      <c r="AR1789" s="10"/>
      <c r="AS1789" s="10"/>
      <c r="AT1789" s="10" t="s">
        <v>10</v>
      </c>
      <c r="AU1789" s="10" t="s">
        <v>13</v>
      </c>
      <c r="AV1789" s="10"/>
      <c r="AW1789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'Tunggulviirus'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89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9" s="60" t="str">
        <f t="shared" ca="1" si="179"/>
        <v>/*[filename]=*/ 'ICTV MSL Release 35 2019 Changes.2.col_mapped.SQLinsert.xlsx' ,/*[sort]=*/ '1780'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9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9" s="60" t="str">
        <f t="shared" si="181"/>
        <v>,/*[subclass]=*/NULL,/*[order]=*/ 'Caudovirales' ,/*[suborder]=*/NULL,/*[family]=*/ 'Autographiviridae' ,/*[subfamily]=*/ 'Krylovirinae' ,/*[genus]=*/ 'Tunggulviirus' ,/*[subgenus]=*/NULL,/*[species]=*/NULL,/*[isType]=*/NULL,/*[exemplarAccessions]=*/NULL,/*[exemplarName]=*/NULL,/*[abbrev]=*/NULL,/*[exemplarIsolate]=*/NULL,/*[isComplete]=*/NULL,/*[molecule]=*/NULL</v>
      </c>
      <c r="BB1789" s="60" t="str">
        <f t="shared" si="182"/>
        <v xml:space="preserve">,/*[change]=*/ 'Create new' ,/*[rank]=*/ 'genus' </v>
      </c>
    </row>
    <row r="1790" spans="1:54" x14ac:dyDescent="0.2">
      <c r="A17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0" s="14">
        <v>1781</v>
      </c>
      <c r="D1790" s="16" t="s">
        <v>5219</v>
      </c>
      <c r="E1790" s="14" t="s">
        <v>5874</v>
      </c>
      <c r="F1790" s="16" t="s">
        <v>5546</v>
      </c>
      <c r="G1790" s="24"/>
      <c r="H1790" s="24"/>
      <c r="I1790" s="24"/>
      <c r="J1790" s="24"/>
      <c r="K1790" s="24"/>
      <c r="L1790" s="24"/>
      <c r="M1790" s="24"/>
      <c r="N1790" s="24"/>
      <c r="O1790" s="24"/>
      <c r="P1790" s="24"/>
      <c r="Q1790" s="24"/>
      <c r="R1790" s="24"/>
      <c r="S1790" s="24"/>
      <c r="T1790" s="24"/>
      <c r="U1790" s="24"/>
      <c r="V1790" s="24"/>
      <c r="X1790" s="6"/>
      <c r="Y1790" s="6"/>
      <c r="Z1790" s="6"/>
      <c r="AA1790" s="6"/>
      <c r="AB1790" s="6"/>
      <c r="AC1790" s="6"/>
      <c r="AD1790" s="6"/>
      <c r="AE1790" s="6"/>
      <c r="AF1790" s="6" t="s">
        <v>247</v>
      </c>
      <c r="AG1790" s="6"/>
      <c r="AH1790" s="6" t="s">
        <v>4010</v>
      </c>
      <c r="AI1790" s="6" t="s">
        <v>4813</v>
      </c>
      <c r="AJ1790" s="6" t="s">
        <v>4863</v>
      </c>
      <c r="AK1790" s="6"/>
      <c r="AL1790" s="6" t="s">
        <v>4864</v>
      </c>
      <c r="AM1790" s="5">
        <v>1</v>
      </c>
      <c r="AN1790" s="10" t="s">
        <v>4865</v>
      </c>
      <c r="AO1790" s="10" t="s">
        <v>4866</v>
      </c>
      <c r="AP1790" s="10"/>
      <c r="AQ1790" s="10"/>
      <c r="AR1790" s="10" t="s">
        <v>8</v>
      </c>
      <c r="AS1790" s="10" t="s">
        <v>22</v>
      </c>
      <c r="AT1790" s="10" t="s">
        <v>19</v>
      </c>
      <c r="AU1790" s="10" t="s">
        <v>11</v>
      </c>
      <c r="AV1790" s="10"/>
      <c r="AW1790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'Tunggulviirus' ,/*[subgenus]=*/NULL,/*[species]=*/ 'Pseudomonas virus f2' ,/*[isType]=*/ '1' ,/*[exemplarAccessions]=*/ 'FN594518' ,/*[exemplarName]=*/ 'Pseudomonas phage phi-2'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90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0" s="60" t="str">
        <f t="shared" ca="1" si="179"/>
        <v>/*[filename]=*/ 'ICTV MSL Release 35 2019 Changes.2.col_mapped.SQLinsert.xlsx' ,/*[sort]=*/ '1781'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0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0" s="60" t="str">
        <f t="shared" si="181"/>
        <v xml:space="preserve">,/*[subclass]=*/NULL,/*[order]=*/ 'Caudovirales' ,/*[suborder]=*/NULL,/*[family]=*/ 'Autographiviridae' ,/*[subfamily]=*/ 'Krylovirinae' ,/*[genus]=*/ 'Tunggulviirus' ,/*[subgenus]=*/NULL,/*[species]=*/ 'Pseudomonas virus f2' ,/*[isType]=*/ '1' ,/*[exemplarAccessions]=*/ 'FN594518' ,/*[exemplarName]=*/ 'Pseudomonas phage phi-2' ,/*[abbrev]=*/NULL,/*[exemplarIsolate]=*/NULL,/*[isComplete]=*/ 'CG' ,/*[molecule]=*/ 'dsDNA' </v>
      </c>
      <c r="BB1790" s="60" t="str">
        <f t="shared" si="182"/>
        <v xml:space="preserve">,/*[change]=*/ 'Create new; assign as type species' ,/*[rank]=*/ 'species' </v>
      </c>
    </row>
    <row r="1791" spans="1:54" x14ac:dyDescent="0.2">
      <c r="A17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1" s="14">
        <v>1782</v>
      </c>
      <c r="D1791" s="16" t="s">
        <v>5219</v>
      </c>
      <c r="E1791" s="14" t="s">
        <v>5874</v>
      </c>
      <c r="F1791" s="16" t="s">
        <v>5546</v>
      </c>
      <c r="G1791" s="24"/>
      <c r="H1791" s="24"/>
      <c r="I1791" s="24"/>
      <c r="J1791" s="24"/>
      <c r="K1791" s="24"/>
      <c r="L1791" s="24"/>
      <c r="M1791" s="24"/>
      <c r="N1791" s="24"/>
      <c r="O1791" s="24"/>
      <c r="P1791" s="24"/>
      <c r="Q1791" s="24"/>
      <c r="R1791" s="24"/>
      <c r="S1791" s="24"/>
      <c r="T1791" s="24"/>
      <c r="U1791" s="24"/>
      <c r="V1791" s="24"/>
      <c r="X1791" s="6"/>
      <c r="Y1791" s="6"/>
      <c r="Z1791" s="6"/>
      <c r="AA1791" s="6"/>
      <c r="AB1791" s="6"/>
      <c r="AC1791" s="6"/>
      <c r="AD1791" s="6"/>
      <c r="AE1791" s="6"/>
      <c r="AF1791" s="6" t="s">
        <v>247</v>
      </c>
      <c r="AG1791" s="6"/>
      <c r="AH1791" s="6" t="s">
        <v>4010</v>
      </c>
      <c r="AI1791" s="6" t="s">
        <v>4813</v>
      </c>
      <c r="AJ1791" s="6" t="s">
        <v>4867</v>
      </c>
      <c r="AK1791" s="6"/>
      <c r="AL1791" s="6"/>
      <c r="AM1791" s="6"/>
      <c r="AN1791" s="10"/>
      <c r="AO1791" s="10"/>
      <c r="AP1791" s="10"/>
      <c r="AQ1791" s="10"/>
      <c r="AR1791" s="10"/>
      <c r="AS1791" s="10"/>
      <c r="AT1791" s="10" t="s">
        <v>10</v>
      </c>
      <c r="AU1791" s="10" t="s">
        <v>13</v>
      </c>
      <c r="AV1791" s="10"/>
      <c r="AW1791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'Kirikabuvirus'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91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1" s="60" t="str">
        <f t="shared" ca="1" si="179"/>
        <v>/*[filename]=*/ 'ICTV MSL Release 35 2019 Changes.2.col_mapped.SQLinsert.xlsx' ,/*[sort]=*/ '1782'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1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1" s="60" t="str">
        <f t="shared" si="181"/>
        <v>,/*[subclass]=*/NULL,/*[order]=*/ 'Caudovirales' ,/*[suborder]=*/NULL,/*[family]=*/ 'Autographiviridae' ,/*[subfamily]=*/ 'Krylovirinae' ,/*[genus]=*/ 'Kirikabuvirus' ,/*[subgenus]=*/NULL,/*[species]=*/NULL,/*[isType]=*/NULL,/*[exemplarAccessions]=*/NULL,/*[exemplarName]=*/NULL,/*[abbrev]=*/NULL,/*[exemplarIsolate]=*/NULL,/*[isComplete]=*/NULL,/*[molecule]=*/NULL</v>
      </c>
      <c r="BB1791" s="60" t="str">
        <f t="shared" si="182"/>
        <v xml:space="preserve">,/*[change]=*/ 'Create new' ,/*[rank]=*/ 'genus' </v>
      </c>
    </row>
    <row r="1792" spans="1:54" x14ac:dyDescent="0.2">
      <c r="A17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2" s="14">
        <v>1783</v>
      </c>
      <c r="D1792" s="16" t="s">
        <v>5219</v>
      </c>
      <c r="E1792" s="14" t="s">
        <v>5874</v>
      </c>
      <c r="F1792" s="16" t="s">
        <v>5546</v>
      </c>
      <c r="G1792" s="24"/>
      <c r="H1792" s="24"/>
      <c r="I1792" s="24"/>
      <c r="J1792" s="24"/>
      <c r="K1792" s="24"/>
      <c r="L1792" s="24"/>
      <c r="M1792" s="24"/>
      <c r="N1792" s="24"/>
      <c r="O1792" s="24"/>
      <c r="P1792" s="24"/>
      <c r="Q1792" s="24"/>
      <c r="R1792" s="24"/>
      <c r="S1792" s="24"/>
      <c r="T1792" s="24"/>
      <c r="U1792" s="24"/>
      <c r="V1792" s="24"/>
      <c r="X1792" s="6"/>
      <c r="Y1792" s="6"/>
      <c r="Z1792" s="6"/>
      <c r="AA1792" s="6"/>
      <c r="AB1792" s="6"/>
      <c r="AC1792" s="6"/>
      <c r="AD1792" s="6"/>
      <c r="AE1792" s="6"/>
      <c r="AF1792" s="6" t="s">
        <v>247</v>
      </c>
      <c r="AG1792" s="6"/>
      <c r="AH1792" s="6" t="s">
        <v>4010</v>
      </c>
      <c r="AI1792" s="6" t="s">
        <v>4813</v>
      </c>
      <c r="AJ1792" s="6" t="s">
        <v>4867</v>
      </c>
      <c r="AK1792" s="6"/>
      <c r="AL1792" s="6" t="s">
        <v>4868</v>
      </c>
      <c r="AM1792" s="5">
        <v>1</v>
      </c>
      <c r="AN1792" s="10" t="s">
        <v>4869</v>
      </c>
      <c r="AO1792" s="10" t="s">
        <v>4870</v>
      </c>
      <c r="AP1792" s="10"/>
      <c r="AQ1792" s="10"/>
      <c r="AR1792" s="10" t="s">
        <v>8</v>
      </c>
      <c r="AS1792" s="10" t="s">
        <v>22</v>
      </c>
      <c r="AT1792" s="10" t="s">
        <v>19</v>
      </c>
      <c r="AU1792" s="10" t="s">
        <v>11</v>
      </c>
      <c r="AV1792" s="10"/>
      <c r="AW1792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'Kirikabuvirus' ,/*[subgenus]=*/NULL,/*[species]=*/ 'Pseudomonas virus NV3' ,/*[isType]=*/ '1' ,/*[exemplarAccessions]=*/ 'MG845683' ,/*[exemplarName]=*/ 'Pseudomonas phage phiNV3'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92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2" s="60" t="str">
        <f t="shared" ca="1" si="179"/>
        <v>/*[filename]=*/ 'ICTV MSL Release 35 2019 Changes.2.col_mapped.SQLinsert.xlsx' ,/*[sort]=*/ '1783'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2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2" s="60" t="str">
        <f t="shared" si="181"/>
        <v xml:space="preserve">,/*[subclass]=*/NULL,/*[order]=*/ 'Caudovirales' ,/*[suborder]=*/NULL,/*[family]=*/ 'Autographiviridae' ,/*[subfamily]=*/ 'Krylovirinae' ,/*[genus]=*/ 'Kirikabuvirus' ,/*[subgenus]=*/NULL,/*[species]=*/ 'Pseudomonas virus NV3' ,/*[isType]=*/ '1' ,/*[exemplarAccessions]=*/ 'MG845683' ,/*[exemplarName]=*/ 'Pseudomonas phage phiNV3' ,/*[abbrev]=*/NULL,/*[exemplarIsolate]=*/NULL,/*[isComplete]=*/ 'CG' ,/*[molecule]=*/ 'dsDNA' </v>
      </c>
      <c r="BB1792" s="60" t="str">
        <f t="shared" si="182"/>
        <v xml:space="preserve">,/*[change]=*/ 'Create new; assign as type species' ,/*[rank]=*/ 'species' </v>
      </c>
    </row>
    <row r="1793" spans="1:54" x14ac:dyDescent="0.2">
      <c r="A17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3" s="14">
        <v>1784</v>
      </c>
      <c r="D1793" s="16" t="s">
        <v>5219</v>
      </c>
      <c r="E1793" s="14" t="s">
        <v>5874</v>
      </c>
      <c r="F1793" s="16" t="s">
        <v>5546</v>
      </c>
      <c r="G1793" s="24"/>
      <c r="H1793" s="24"/>
      <c r="I1793" s="24"/>
      <c r="J1793" s="24"/>
      <c r="K1793" s="24"/>
      <c r="L1793" s="24"/>
      <c r="M1793" s="24"/>
      <c r="N1793" s="24"/>
      <c r="O1793" s="24"/>
      <c r="P1793" s="24"/>
      <c r="Q1793" s="24"/>
      <c r="R1793" s="24"/>
      <c r="S1793" s="24"/>
      <c r="T1793" s="24"/>
      <c r="U1793" s="24"/>
      <c r="V1793" s="24"/>
      <c r="X1793" s="6"/>
      <c r="Y1793" s="6"/>
      <c r="Z1793" s="6"/>
      <c r="AA1793" s="6"/>
      <c r="AB1793" s="6"/>
      <c r="AC1793" s="6"/>
      <c r="AD1793" s="6"/>
      <c r="AE1793" s="6"/>
      <c r="AF1793" s="6" t="s">
        <v>247</v>
      </c>
      <c r="AG1793" s="6"/>
      <c r="AH1793" s="6" t="s">
        <v>4010</v>
      </c>
      <c r="AI1793" s="6" t="s">
        <v>4871</v>
      </c>
      <c r="AJ1793" s="6"/>
      <c r="AK1793" s="6"/>
      <c r="AL1793" s="6"/>
      <c r="AM1793" s="6"/>
      <c r="AN1793" s="10"/>
      <c r="AO1793" s="10"/>
      <c r="AP1793" s="10"/>
      <c r="AQ1793" s="10"/>
      <c r="AR1793" s="10"/>
      <c r="AS1793" s="10"/>
      <c r="AT1793" s="10" t="s">
        <v>10</v>
      </c>
      <c r="AU1793" s="10" t="s">
        <v>33</v>
      </c>
      <c r="AV1793" s="10"/>
      <c r="AW1793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793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3" s="60" t="str">
        <f t="shared" ca="1" si="179"/>
        <v>/*[filename]=*/ 'ICTV MSL Release 35 2019 Changes.2.col_mapped.SQLinsert.xlsx' ,/*[sort]=*/ '1784'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3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3" s="60" t="str">
        <f t="shared" si="181"/>
        <v>,/*[subclass]=*/NULL,/*[order]=*/ 'Caudovirales' ,/*[suborder]=*/NULL,/*[family]=*/ 'Autographiviridae' ,/*[subfamily]=*/ 'Slopekvirinae' ,/*[genus]=*/NULL,/*[subgenus]=*/NULL,/*[species]=*/NULL,/*[isType]=*/NULL,/*[exemplarAccessions]=*/NULL,/*[exemplarName]=*/NULL,/*[abbrev]=*/NULL,/*[exemplarIsolate]=*/NULL,/*[isComplete]=*/NULL,/*[molecule]=*/NULL</v>
      </c>
      <c r="BB1793" s="60" t="str">
        <f t="shared" si="182"/>
        <v xml:space="preserve">,/*[change]=*/ 'Create new' ,/*[rank]=*/ 'subfamily' </v>
      </c>
    </row>
    <row r="1794" spans="1:54" x14ac:dyDescent="0.2">
      <c r="A17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4" s="14">
        <v>1785</v>
      </c>
      <c r="D1794" s="16" t="s">
        <v>5219</v>
      </c>
      <c r="E1794" s="14" t="s">
        <v>5874</v>
      </c>
      <c r="F1794" s="16" t="s">
        <v>5546</v>
      </c>
      <c r="G1794" s="24"/>
      <c r="H1794" s="24"/>
      <c r="I1794" s="24"/>
      <c r="J1794" s="24"/>
      <c r="K1794" s="24"/>
      <c r="L1794" s="24"/>
      <c r="M1794" s="24"/>
      <c r="N1794" s="24"/>
      <c r="O1794" s="24" t="s">
        <v>247</v>
      </c>
      <c r="P1794" s="24"/>
      <c r="Q1794" s="24" t="s">
        <v>2597</v>
      </c>
      <c r="R1794" s="24" t="s">
        <v>4113</v>
      </c>
      <c r="S1794" s="24" t="s">
        <v>4872</v>
      </c>
      <c r="T1794" s="24"/>
      <c r="U1794" s="24"/>
      <c r="V1794" s="24"/>
      <c r="X1794" s="6"/>
      <c r="Y1794" s="6"/>
      <c r="Z1794" s="6"/>
      <c r="AA1794" s="6"/>
      <c r="AB1794" s="6"/>
      <c r="AC1794" s="6"/>
      <c r="AD1794" s="6"/>
      <c r="AE1794" s="6"/>
      <c r="AF1794" s="6" t="s">
        <v>247</v>
      </c>
      <c r="AG1794" s="6"/>
      <c r="AH1794" s="6" t="s">
        <v>4010</v>
      </c>
      <c r="AI1794" s="6" t="s">
        <v>4871</v>
      </c>
      <c r="AJ1794" s="6" t="s">
        <v>4872</v>
      </c>
      <c r="AK1794" s="6"/>
      <c r="AL1794" s="6"/>
      <c r="AM1794" s="6"/>
      <c r="AN1794" s="10"/>
      <c r="AO1794" s="10"/>
      <c r="AP1794" s="10"/>
      <c r="AQ1794" s="10"/>
      <c r="AR1794" s="10"/>
      <c r="AS1794" s="10"/>
      <c r="AT1794" s="10" t="s">
        <v>32</v>
      </c>
      <c r="AU1794" s="10" t="s">
        <v>13</v>
      </c>
      <c r="AV1794" s="10"/>
      <c r="AW1794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'Drulisvirus'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94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4" s="60" t="str">
        <f t="shared" ca="1" si="179"/>
        <v xml:space="preserve">/*[filename]=*/ 'ICTV MSL Release 35 2019 Changes.2.col_mapped.SQLinsert.xlsx' ,/*[sort]=*/ '1785'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94" s="60" t="str">
        <f t="shared" si="180"/>
        <v>,/*[srcSubOrder]=*/NULL,/*[srcFamily]=*/ 'Podoviridae' ,/*[srcSubFamily]=*/ 'Autographivirinae' ,/*[srcGenus]=*/ 'Drulisvirus' ,/*[srcSubgenus]=*/NULL,/*[srcSpecies]=*/NULL,/*[srcIstype]=*/NULL,/*[empty1]=*/NULL,/*[realm]=*/NULL,/*[subrealm]=*/NULL,/*[kingdom]=*/NULL,/*[subkingdom]=*/NULL,/*[phylum]=*/NULL,/*[Subphylum]=*/NULL,/*[class]=*/NULL</v>
      </c>
      <c r="BA1794" s="60" t="str">
        <f t="shared" si="181"/>
        <v>,/*[subclass]=*/NULL,/*[order]=*/ 'Caudovirales' ,/*[suborder]=*/NULL,/*[family]=*/ 'Autographiviridae' ,/*[subfamily]=*/ 'Slopekvirinae' ,/*[genus]=*/ 'Drulisvirus' ,/*[subgenus]=*/NULL,/*[species]=*/NULL,/*[isType]=*/NULL,/*[exemplarAccessions]=*/NULL,/*[exemplarName]=*/NULL,/*[abbrev]=*/NULL,/*[exemplarIsolate]=*/NULL,/*[isComplete]=*/NULL,/*[molecule]=*/NULL</v>
      </c>
      <c r="BB1794" s="60" t="str">
        <f t="shared" si="182"/>
        <v xml:space="preserve">,/*[change]=*/ 'Move' ,/*[rank]=*/ 'genus' </v>
      </c>
    </row>
    <row r="1795" spans="1:54" x14ac:dyDescent="0.2">
      <c r="A17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5" s="14">
        <v>1786</v>
      </c>
      <c r="D1795" s="16" t="s">
        <v>5219</v>
      </c>
      <c r="E1795" s="14" t="s">
        <v>5874</v>
      </c>
      <c r="F1795" s="16" t="s">
        <v>5546</v>
      </c>
      <c r="G1795" s="24"/>
      <c r="H1795" s="24"/>
      <c r="I1795" s="24"/>
      <c r="J1795" s="24"/>
      <c r="K1795" s="24"/>
      <c r="L1795" s="24"/>
      <c r="M1795" s="24"/>
      <c r="N1795" s="24"/>
      <c r="O1795" s="24"/>
      <c r="P1795" s="24"/>
      <c r="Q1795" s="24"/>
      <c r="R1795" s="24"/>
      <c r="S1795" s="24"/>
      <c r="T1795" s="24"/>
      <c r="U1795" s="24"/>
      <c r="V1795" s="24"/>
      <c r="X1795" s="6"/>
      <c r="Y1795" s="6"/>
      <c r="Z1795" s="6"/>
      <c r="AA1795" s="6"/>
      <c r="AB1795" s="6"/>
      <c r="AC1795" s="6"/>
      <c r="AD1795" s="6"/>
      <c r="AE1795" s="6"/>
      <c r="AF1795" s="6" t="s">
        <v>247</v>
      </c>
      <c r="AG1795" s="6"/>
      <c r="AH1795" s="6" t="s">
        <v>4010</v>
      </c>
      <c r="AI1795" s="6" t="s">
        <v>4871</v>
      </c>
      <c r="AJ1795" s="6" t="s">
        <v>4872</v>
      </c>
      <c r="AK1795" s="6"/>
      <c r="AL1795" s="6" t="s">
        <v>4873</v>
      </c>
      <c r="AM1795" s="5">
        <v>0</v>
      </c>
      <c r="AN1795" s="10" t="s">
        <v>4874</v>
      </c>
      <c r="AO1795" s="10" t="s">
        <v>4875</v>
      </c>
      <c r="AP1795" s="10"/>
      <c r="AQ1795" s="10"/>
      <c r="AR1795" s="10" t="s">
        <v>8</v>
      </c>
      <c r="AS1795" s="10" t="s">
        <v>22</v>
      </c>
      <c r="AT1795" s="10" t="s">
        <v>10</v>
      </c>
      <c r="AU1795" s="10" t="s">
        <v>11</v>
      </c>
      <c r="AV1795" s="10"/>
      <c r="AW1795" s="60" t="str">
        <f t="shared" ca="1" si="17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BO1E' ,/*[isType]=*/ '0' ,/*[exemplarAccessions]=*/ 'KM576124' ,/*[exemplarName]=*/ 'Klebsiella phage phiBO1E'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5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5" s="60" t="str">
        <f t="shared" ca="1" si="179"/>
        <v>/*[filename]=*/ 'ICTV MSL Release 35 2019 Changes.2.col_mapped.SQLinsert.xlsx' ,/*[sort]=*/ '1786'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5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5" s="60" t="str">
        <f t="shared" si="181"/>
        <v xml:space="preserve">,/*[subclass]=*/NULL,/*[order]=*/ 'Caudovirales' ,/*[suborder]=*/NULL,/*[family]=*/ 'Autographiviridae' ,/*[subfamily]=*/ 'Slopekvirinae' ,/*[genus]=*/ 'Drulisvirus' ,/*[subgenus]=*/NULL,/*[species]=*/ 'Klebsiella virus BO1E' ,/*[isType]=*/ '0' ,/*[exemplarAccessions]=*/ 'KM576124' ,/*[exemplarName]=*/ 'Klebsiella phage phiBO1E' ,/*[abbrev]=*/NULL,/*[exemplarIsolate]=*/NULL,/*[isComplete]=*/ 'CG' ,/*[molecule]=*/ 'dsDNA' </v>
      </c>
      <c r="BB1795" s="60" t="str">
        <f t="shared" si="182"/>
        <v xml:space="preserve">,/*[change]=*/ 'Create new' ,/*[rank]=*/ 'species' </v>
      </c>
    </row>
    <row r="1796" spans="1:54" x14ac:dyDescent="0.2">
      <c r="A17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6" s="14">
        <v>1787</v>
      </c>
      <c r="D1796" s="16" t="s">
        <v>5219</v>
      </c>
      <c r="E1796" s="14" t="s">
        <v>5874</v>
      </c>
      <c r="F1796" s="16" t="s">
        <v>5546</v>
      </c>
      <c r="G1796" s="24"/>
      <c r="H1796" s="24"/>
      <c r="I1796" s="24"/>
      <c r="J1796" s="24"/>
      <c r="K1796" s="24"/>
      <c r="L1796" s="24"/>
      <c r="M1796" s="24"/>
      <c r="N1796" s="24"/>
      <c r="O1796" s="24"/>
      <c r="P1796" s="24"/>
      <c r="Q1796" s="24"/>
      <c r="R1796" s="24"/>
      <c r="S1796" s="24"/>
      <c r="T1796" s="24"/>
      <c r="U1796" s="24"/>
      <c r="V1796" s="24"/>
      <c r="X1796" s="6"/>
      <c r="Y1796" s="6"/>
      <c r="Z1796" s="6"/>
      <c r="AA1796" s="6"/>
      <c r="AB1796" s="6"/>
      <c r="AC1796" s="6"/>
      <c r="AD1796" s="6"/>
      <c r="AE1796" s="6"/>
      <c r="AF1796" s="6" t="s">
        <v>247</v>
      </c>
      <c r="AG1796" s="6"/>
      <c r="AH1796" s="6" t="s">
        <v>4010</v>
      </c>
      <c r="AI1796" s="6" t="s">
        <v>4871</v>
      </c>
      <c r="AJ1796" s="6" t="s">
        <v>4872</v>
      </c>
      <c r="AK1796" s="6"/>
      <c r="AL1796" s="6" t="s">
        <v>4876</v>
      </c>
      <c r="AM1796" s="5">
        <v>0</v>
      </c>
      <c r="AN1796" s="10" t="s">
        <v>4877</v>
      </c>
      <c r="AO1796" s="10" t="s">
        <v>4878</v>
      </c>
      <c r="AP1796" s="10"/>
      <c r="AQ1796" s="10"/>
      <c r="AR1796" s="10" t="s">
        <v>8</v>
      </c>
      <c r="AS1796" s="10" t="s">
        <v>22</v>
      </c>
      <c r="AT1796" s="10" t="s">
        <v>10</v>
      </c>
      <c r="AU1796" s="10" t="s">
        <v>11</v>
      </c>
      <c r="AV1796" s="10"/>
      <c r="AW1796" s="60" t="str">
        <f t="shared" ref="AW1796:AW1859" ca="1" si="183">CLEAN(
CONCATENATE(
"insert into [",MID(AW$1,4,100),"] (",
      AX1796,
      "/* "",[_comments]"" */ ",
") values (",
AY1796,AZ1796,BA1796,BB1796,
CONCATENATE("/*,_comment='loaded from ",SUBSTITUTE(CELL("filename",AX1795),"'","''"),"'*/"),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KpV48' ,/*[isType]=*/ '0' ,/*[exemplarAccessions]=*/ 'KX237514' ,/*[exemplarName]=*/ 'Klebsiella phage vB_KpnP_KpV48'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6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6" s="60" t="str">
        <f t="shared" ca="1" si="179"/>
        <v>/*[filename]=*/ 'ICTV MSL Release 35 2019 Changes.2.col_mapped.SQLinsert.xlsx' ,/*[sort]=*/ '1787'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6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6" s="60" t="str">
        <f t="shared" si="181"/>
        <v xml:space="preserve">,/*[subclass]=*/NULL,/*[order]=*/ 'Caudovirales' ,/*[suborder]=*/NULL,/*[family]=*/ 'Autographiviridae' ,/*[subfamily]=*/ 'Slopekvirinae' ,/*[genus]=*/ 'Drulisvirus' ,/*[subgenus]=*/NULL,/*[species]=*/ 'Klebsiella virus KpV48' ,/*[isType]=*/ '0' ,/*[exemplarAccessions]=*/ 'KX237514' ,/*[exemplarName]=*/ 'Klebsiella phage vB_KpnP_KpV48' ,/*[abbrev]=*/NULL,/*[exemplarIsolate]=*/NULL,/*[isComplete]=*/ 'CG' ,/*[molecule]=*/ 'dsDNA' </v>
      </c>
      <c r="BB1796" s="60" t="str">
        <f t="shared" si="182"/>
        <v xml:space="preserve">,/*[change]=*/ 'Create new' ,/*[rank]=*/ 'species' </v>
      </c>
    </row>
    <row r="1797" spans="1:54" x14ac:dyDescent="0.2">
      <c r="A17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7" s="14">
        <v>1788</v>
      </c>
      <c r="D1797" s="16" t="s">
        <v>5219</v>
      </c>
      <c r="E1797" s="14" t="s">
        <v>5874</v>
      </c>
      <c r="F1797" s="16" t="s">
        <v>5546</v>
      </c>
      <c r="G1797" s="24"/>
      <c r="H1797" s="24"/>
      <c r="I1797" s="24"/>
      <c r="J1797" s="24"/>
      <c r="K1797" s="24"/>
      <c r="L1797" s="24"/>
      <c r="M1797" s="24"/>
      <c r="N1797" s="24"/>
      <c r="O1797" s="24"/>
      <c r="P1797" s="24"/>
      <c r="Q1797" s="24"/>
      <c r="R1797" s="24"/>
      <c r="S1797" s="24"/>
      <c r="T1797" s="24"/>
      <c r="U1797" s="24"/>
      <c r="V1797" s="24"/>
      <c r="X1797" s="6"/>
      <c r="Y1797" s="6"/>
      <c r="Z1797" s="6"/>
      <c r="AA1797" s="6"/>
      <c r="AB1797" s="6"/>
      <c r="AC1797" s="6"/>
      <c r="AD1797" s="6"/>
      <c r="AE1797" s="6"/>
      <c r="AF1797" s="6" t="s">
        <v>247</v>
      </c>
      <c r="AG1797" s="6"/>
      <c r="AH1797" s="6" t="s">
        <v>4010</v>
      </c>
      <c r="AI1797" s="6" t="s">
        <v>4871</v>
      </c>
      <c r="AJ1797" s="6" t="s">
        <v>4872</v>
      </c>
      <c r="AK1797" s="6"/>
      <c r="AL1797" s="6" t="s">
        <v>4879</v>
      </c>
      <c r="AM1797" s="5">
        <v>0</v>
      </c>
      <c r="AN1797" s="10" t="s">
        <v>4880</v>
      </c>
      <c r="AO1797" s="10" t="s">
        <v>4881</v>
      </c>
      <c r="AP1797" s="10"/>
      <c r="AQ1797" s="10"/>
      <c r="AR1797" s="10" t="s">
        <v>8</v>
      </c>
      <c r="AS1797" s="10" t="s">
        <v>22</v>
      </c>
      <c r="AT1797" s="10" t="s">
        <v>10</v>
      </c>
      <c r="AU1797" s="10" t="s">
        <v>11</v>
      </c>
      <c r="AV1797" s="10"/>
      <c r="AW1797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KpS2' ,/*[isType]=*/ '0' ,/*[exemplarAccessions]=*/ 'KX587949' ,/*[exemplarName]=*/ 'Klebsiella phage phiKpS2'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7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7" s="60" t="str">
        <f t="shared" ca="1" si="179"/>
        <v>/*[filename]=*/ 'ICTV MSL Release 35 2019 Changes.2.col_mapped.SQLinsert.xlsx' ,/*[sort]=*/ '1788'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7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7" s="60" t="str">
        <f t="shared" si="181"/>
        <v xml:space="preserve">,/*[subclass]=*/NULL,/*[order]=*/ 'Caudovirales' ,/*[suborder]=*/NULL,/*[family]=*/ 'Autographiviridae' ,/*[subfamily]=*/ 'Slopekvirinae' ,/*[genus]=*/ 'Drulisvirus' ,/*[subgenus]=*/NULL,/*[species]=*/ 'Klebsiella virus KpS2' ,/*[isType]=*/ '0' ,/*[exemplarAccessions]=*/ 'KX587949' ,/*[exemplarName]=*/ 'Klebsiella phage phiKpS2' ,/*[abbrev]=*/NULL,/*[exemplarIsolate]=*/NULL,/*[isComplete]=*/ 'CG' ,/*[molecule]=*/ 'dsDNA' </v>
      </c>
      <c r="BB1797" s="60" t="str">
        <f t="shared" si="182"/>
        <v xml:space="preserve">,/*[change]=*/ 'Create new' ,/*[rank]=*/ 'species' </v>
      </c>
    </row>
    <row r="1798" spans="1:54" x14ac:dyDescent="0.2">
      <c r="A17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8" s="14">
        <v>1789</v>
      </c>
      <c r="D1798" s="16" t="s">
        <v>5219</v>
      </c>
      <c r="E1798" s="14" t="s">
        <v>5874</v>
      </c>
      <c r="F1798" s="16" t="s">
        <v>5546</v>
      </c>
      <c r="G1798" s="24"/>
      <c r="H1798" s="24"/>
      <c r="I1798" s="24"/>
      <c r="J1798" s="24"/>
      <c r="K1798" s="24"/>
      <c r="L1798" s="24"/>
      <c r="M1798" s="24"/>
      <c r="N1798" s="24"/>
      <c r="O1798" s="24"/>
      <c r="P1798" s="24"/>
      <c r="Q1798" s="24"/>
      <c r="R1798" s="24"/>
      <c r="S1798" s="24"/>
      <c r="T1798" s="24"/>
      <c r="U1798" s="24"/>
      <c r="V1798" s="24"/>
      <c r="X1798" s="6"/>
      <c r="Y1798" s="6"/>
      <c r="Z1798" s="6"/>
      <c r="AA1798" s="6"/>
      <c r="AB1798" s="6"/>
      <c r="AC1798" s="6"/>
      <c r="AD1798" s="6"/>
      <c r="AE1798" s="6"/>
      <c r="AF1798" s="6" t="s">
        <v>247</v>
      </c>
      <c r="AG1798" s="6"/>
      <c r="AH1798" s="6" t="s">
        <v>4010</v>
      </c>
      <c r="AI1798" s="6" t="s">
        <v>4871</v>
      </c>
      <c r="AJ1798" s="6" t="s">
        <v>4872</v>
      </c>
      <c r="AK1798" s="6"/>
      <c r="AL1798" s="6" t="s">
        <v>4882</v>
      </c>
      <c r="AM1798" s="5">
        <v>0</v>
      </c>
      <c r="AN1798" s="10" t="s">
        <v>4883</v>
      </c>
      <c r="AO1798" s="10" t="s">
        <v>4884</v>
      </c>
      <c r="AP1798" s="10"/>
      <c r="AQ1798" s="10"/>
      <c r="AR1798" s="10" t="s">
        <v>8</v>
      </c>
      <c r="AS1798" s="10" t="s">
        <v>22</v>
      </c>
      <c r="AT1798" s="10" t="s">
        <v>10</v>
      </c>
      <c r="AU1798" s="10" t="s">
        <v>11</v>
      </c>
      <c r="AV1798" s="10"/>
      <c r="AW1798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KPRio2015' ,/*[isType]=*/ '0' ,/*[exemplarAccessions]=*/ 'KX856662' ,/*[exemplarName]=*/ 'Klebsiella phage KP-Rio/2015'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8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8" s="60" t="str">
        <f t="shared" ca="1" si="179"/>
        <v>/*[filename]=*/ 'ICTV MSL Release 35 2019 Changes.2.col_mapped.SQLinsert.xlsx' ,/*[sort]=*/ '1789'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8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8" s="60" t="str">
        <f t="shared" si="181"/>
        <v xml:space="preserve">,/*[subclass]=*/NULL,/*[order]=*/ 'Caudovirales' ,/*[suborder]=*/NULL,/*[family]=*/ 'Autographiviridae' ,/*[subfamily]=*/ 'Slopekvirinae' ,/*[genus]=*/ 'Drulisvirus' ,/*[subgenus]=*/NULL,/*[species]=*/ 'Klebsiella virus KPRio2015' ,/*[isType]=*/ '0' ,/*[exemplarAccessions]=*/ 'KX856662' ,/*[exemplarName]=*/ 'Klebsiella phage KP-Rio/2015' ,/*[abbrev]=*/NULL,/*[exemplarIsolate]=*/NULL,/*[isComplete]=*/ 'CG' ,/*[molecule]=*/ 'dsDNA' </v>
      </c>
      <c r="BB1798" s="60" t="str">
        <f t="shared" si="182"/>
        <v xml:space="preserve">,/*[change]=*/ 'Create new' ,/*[rank]=*/ 'species' </v>
      </c>
    </row>
    <row r="1799" spans="1:54" x14ac:dyDescent="0.2">
      <c r="A17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9" s="14">
        <v>1790</v>
      </c>
      <c r="D1799" s="16" t="s">
        <v>5219</v>
      </c>
      <c r="E1799" s="14" t="s">
        <v>5874</v>
      </c>
      <c r="F1799" s="16" t="s">
        <v>5546</v>
      </c>
      <c r="G1799" s="24"/>
      <c r="H1799" s="24"/>
      <c r="I1799" s="24"/>
      <c r="J1799" s="24"/>
      <c r="K1799" s="24"/>
      <c r="L1799" s="24"/>
      <c r="M1799" s="24"/>
      <c r="N1799" s="24"/>
      <c r="O1799" s="24"/>
      <c r="P1799" s="24"/>
      <c r="Q1799" s="24"/>
      <c r="R1799" s="24"/>
      <c r="S1799" s="24"/>
      <c r="T1799" s="24"/>
      <c r="U1799" s="24"/>
      <c r="V1799" s="24"/>
      <c r="X1799" s="6"/>
      <c r="Y1799" s="6"/>
      <c r="Z1799" s="6"/>
      <c r="AA1799" s="6"/>
      <c r="AB1799" s="6"/>
      <c r="AC1799" s="6"/>
      <c r="AD1799" s="6"/>
      <c r="AE1799" s="6"/>
      <c r="AF1799" s="6" t="s">
        <v>247</v>
      </c>
      <c r="AG1799" s="6"/>
      <c r="AH1799" s="6" t="s">
        <v>4010</v>
      </c>
      <c r="AI1799" s="6" t="s">
        <v>4871</v>
      </c>
      <c r="AJ1799" s="6" t="s">
        <v>4872</v>
      </c>
      <c r="AK1799" s="6"/>
      <c r="AL1799" s="6" t="s">
        <v>4885</v>
      </c>
      <c r="AM1799" s="5">
        <v>0</v>
      </c>
      <c r="AN1799" s="10" t="s">
        <v>4886</v>
      </c>
      <c r="AO1799" s="10" t="s">
        <v>4887</v>
      </c>
      <c r="AP1799" s="10"/>
      <c r="AQ1799" s="10"/>
      <c r="AR1799" s="10" t="s">
        <v>8</v>
      </c>
      <c r="AS1799" s="10" t="s">
        <v>22</v>
      </c>
      <c r="AT1799" s="10" t="s">
        <v>10</v>
      </c>
      <c r="AU1799" s="10" t="s">
        <v>11</v>
      </c>
      <c r="AV1799" s="10"/>
      <c r="AW1799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KPV811' ,/*[isType]=*/ '0' ,/*[exemplarAccessions]=*/ 'KY000081' ,/*[exemplarName]=*/ 'Klebsiella phage KPV811'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9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9" s="60" t="str">
        <f t="shared" ca="1" si="179"/>
        <v>/*[filename]=*/ 'ICTV MSL Release 35 2019 Changes.2.col_mapped.SQLinsert.xlsx' ,/*[sort]=*/ '1790'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9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9" s="60" t="str">
        <f t="shared" si="181"/>
        <v xml:space="preserve">,/*[subclass]=*/NULL,/*[order]=*/ 'Caudovirales' ,/*[suborder]=*/NULL,/*[family]=*/ 'Autographiviridae' ,/*[subfamily]=*/ 'Slopekvirinae' ,/*[genus]=*/ 'Drulisvirus' ,/*[subgenus]=*/NULL,/*[species]=*/ 'Klebsiella virus KPV811' ,/*[isType]=*/ '0' ,/*[exemplarAccessions]=*/ 'KY000081' ,/*[exemplarName]=*/ 'Klebsiella phage KPV811' ,/*[abbrev]=*/NULL,/*[exemplarIsolate]=*/NULL,/*[isComplete]=*/ 'CG' ,/*[molecule]=*/ 'dsDNA' </v>
      </c>
      <c r="BB1799" s="60" t="str">
        <f t="shared" si="182"/>
        <v xml:space="preserve">,/*[change]=*/ 'Create new' ,/*[rank]=*/ 'species' </v>
      </c>
    </row>
    <row r="1800" spans="1:54" x14ac:dyDescent="0.2">
      <c r="A18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0" s="14">
        <v>1791</v>
      </c>
      <c r="D1800" s="16" t="s">
        <v>5219</v>
      </c>
      <c r="E1800" s="14" t="s">
        <v>5874</v>
      </c>
      <c r="F1800" s="16" t="s">
        <v>5546</v>
      </c>
      <c r="G1800" s="24"/>
      <c r="H1800" s="24"/>
      <c r="I1800" s="24"/>
      <c r="J1800" s="24"/>
      <c r="K1800" s="24"/>
      <c r="L1800" s="24"/>
      <c r="M1800" s="24"/>
      <c r="N1800" s="24"/>
      <c r="O1800" s="24"/>
      <c r="P1800" s="24"/>
      <c r="Q1800" s="24"/>
      <c r="R1800" s="24"/>
      <c r="S1800" s="24"/>
      <c r="T1800" s="24"/>
      <c r="U1800" s="24"/>
      <c r="V1800" s="24"/>
      <c r="X1800" s="6"/>
      <c r="Y1800" s="6"/>
      <c r="Z1800" s="6"/>
      <c r="AA1800" s="6"/>
      <c r="AB1800" s="6"/>
      <c r="AC1800" s="6"/>
      <c r="AD1800" s="6"/>
      <c r="AE1800" s="6"/>
      <c r="AF1800" s="6" t="s">
        <v>247</v>
      </c>
      <c r="AG1800" s="6"/>
      <c r="AH1800" s="6" t="s">
        <v>4010</v>
      </c>
      <c r="AI1800" s="6" t="s">
        <v>4871</v>
      </c>
      <c r="AJ1800" s="6" t="s">
        <v>4872</v>
      </c>
      <c r="AK1800" s="6"/>
      <c r="AL1800" s="6" t="s">
        <v>4888</v>
      </c>
      <c r="AM1800" s="5">
        <v>0</v>
      </c>
      <c r="AN1800" s="10" t="s">
        <v>4889</v>
      </c>
      <c r="AO1800" s="10" t="s">
        <v>4890</v>
      </c>
      <c r="AP1800" s="10"/>
      <c r="AQ1800" s="10"/>
      <c r="AR1800" s="10" t="s">
        <v>8</v>
      </c>
      <c r="AS1800" s="10" t="s">
        <v>22</v>
      </c>
      <c r="AT1800" s="10" t="s">
        <v>10</v>
      </c>
      <c r="AU1800" s="10" t="s">
        <v>11</v>
      </c>
      <c r="AV1800" s="10"/>
      <c r="AW1800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KpV74' ,/*[isType]=*/ '0' ,/*[exemplarAccessions]=*/ 'KY385423' ,/*[exemplarName]=*/ 'Klebsiella phage vB_KpnP_KpV74'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0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0" s="60" t="str">
        <f t="shared" ca="1" si="179"/>
        <v>/*[filename]=*/ 'ICTV MSL Release 35 2019 Changes.2.col_mapped.SQLinsert.xlsx' ,/*[sort]=*/ '1791'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0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0" s="60" t="str">
        <f t="shared" si="181"/>
        <v xml:space="preserve">,/*[subclass]=*/NULL,/*[order]=*/ 'Caudovirales' ,/*[suborder]=*/NULL,/*[family]=*/ 'Autographiviridae' ,/*[subfamily]=*/ 'Slopekvirinae' ,/*[genus]=*/ 'Drulisvirus' ,/*[subgenus]=*/NULL,/*[species]=*/ 'Klebsiella virus KpV74' ,/*[isType]=*/ '0' ,/*[exemplarAccessions]=*/ 'KY385423' ,/*[exemplarName]=*/ 'Klebsiella phage vB_KpnP_KpV74' ,/*[abbrev]=*/NULL,/*[exemplarIsolate]=*/NULL,/*[isComplete]=*/ 'CG' ,/*[molecule]=*/ 'dsDNA' </v>
      </c>
      <c r="BB1800" s="60" t="str">
        <f t="shared" si="182"/>
        <v xml:space="preserve">,/*[change]=*/ 'Create new' ,/*[rank]=*/ 'species' </v>
      </c>
    </row>
    <row r="1801" spans="1:54" x14ac:dyDescent="0.2">
      <c r="A18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1" s="14">
        <v>1792</v>
      </c>
      <c r="D1801" s="16" t="s">
        <v>5219</v>
      </c>
      <c r="E1801" s="14" t="s">
        <v>5874</v>
      </c>
      <c r="F1801" s="16" t="s">
        <v>5546</v>
      </c>
      <c r="G1801" s="24"/>
      <c r="H1801" s="24"/>
      <c r="I1801" s="24"/>
      <c r="J1801" s="24"/>
      <c r="K1801" s="24"/>
      <c r="L1801" s="24"/>
      <c r="M1801" s="24"/>
      <c r="N1801" s="24"/>
      <c r="O1801" s="24"/>
      <c r="P1801" s="24"/>
      <c r="Q1801" s="24"/>
      <c r="R1801" s="24"/>
      <c r="S1801" s="24"/>
      <c r="T1801" s="24"/>
      <c r="U1801" s="24"/>
      <c r="V1801" s="24"/>
      <c r="X1801" s="6"/>
      <c r="Y1801" s="6"/>
      <c r="Z1801" s="6"/>
      <c r="AA1801" s="6"/>
      <c r="AB1801" s="6"/>
      <c r="AC1801" s="6"/>
      <c r="AD1801" s="6"/>
      <c r="AE1801" s="6"/>
      <c r="AF1801" s="6" t="s">
        <v>247</v>
      </c>
      <c r="AG1801" s="6"/>
      <c r="AH1801" s="6" t="s">
        <v>4010</v>
      </c>
      <c r="AI1801" s="6" t="s">
        <v>4871</v>
      </c>
      <c r="AJ1801" s="6" t="s">
        <v>4872</v>
      </c>
      <c r="AK1801" s="6"/>
      <c r="AL1801" s="6" t="s">
        <v>4891</v>
      </c>
      <c r="AM1801" s="5">
        <v>0</v>
      </c>
      <c r="AN1801" s="10" t="s">
        <v>4892</v>
      </c>
      <c r="AO1801" s="10" t="s">
        <v>4893</v>
      </c>
      <c r="AP1801" s="10"/>
      <c r="AQ1801" s="10"/>
      <c r="AR1801" s="10" t="s">
        <v>8</v>
      </c>
      <c r="AS1801" s="10" t="s">
        <v>22</v>
      </c>
      <c r="AT1801" s="10" t="s">
        <v>10</v>
      </c>
      <c r="AU1801" s="10" t="s">
        <v>11</v>
      </c>
      <c r="AV1801" s="10"/>
      <c r="AW1801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'Shigella virus SFN6B' ,/*[isType]=*/ '0' ,/*[exemplarAccessions]=*/ 'KY684082' ,/*[exemplarName]=*/ 'Shigella phage SFN6B'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1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1" s="60" t="str">
        <f t="shared" ca="1" si="179"/>
        <v>/*[filename]=*/ 'ICTV MSL Release 35 2019 Changes.2.col_mapped.SQLinsert.xlsx' ,/*[sort]=*/ '1792'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1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1" s="60" t="str">
        <f t="shared" si="181"/>
        <v xml:space="preserve">,/*[subclass]=*/NULL,/*[order]=*/ 'Caudovirales' ,/*[suborder]=*/NULL,/*[family]=*/ 'Autographiviridae' ,/*[subfamily]=*/ 'Slopekvirinae' ,/*[genus]=*/ 'Drulisvirus' ,/*[subgenus]=*/NULL,/*[species]=*/ 'Shigella virus SFN6B' ,/*[isType]=*/ '0' ,/*[exemplarAccessions]=*/ 'KY684082' ,/*[exemplarName]=*/ 'Shigella phage SFN6B' ,/*[abbrev]=*/NULL,/*[exemplarIsolate]=*/NULL,/*[isComplete]=*/ 'CG' ,/*[molecule]=*/ 'dsDNA' </v>
      </c>
      <c r="BB1801" s="60" t="str">
        <f t="shared" si="182"/>
        <v xml:space="preserve">,/*[change]=*/ 'Create new' ,/*[rank]=*/ 'species' </v>
      </c>
    </row>
    <row r="1802" spans="1:54" x14ac:dyDescent="0.2">
      <c r="A18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2" s="14">
        <v>1793</v>
      </c>
      <c r="D1802" s="16" t="s">
        <v>5219</v>
      </c>
      <c r="E1802" s="14" t="s">
        <v>5874</v>
      </c>
      <c r="F1802" s="16" t="s">
        <v>5546</v>
      </c>
      <c r="G1802" s="24"/>
      <c r="H1802" s="24"/>
      <c r="I1802" s="24"/>
      <c r="J1802" s="24"/>
      <c r="K1802" s="24"/>
      <c r="L1802" s="24"/>
      <c r="M1802" s="24"/>
      <c r="N1802" s="24"/>
      <c r="O1802" s="24"/>
      <c r="P1802" s="24"/>
      <c r="Q1802" s="24"/>
      <c r="R1802" s="24"/>
      <c r="S1802" s="24"/>
      <c r="T1802" s="24"/>
      <c r="U1802" s="24"/>
      <c r="V1802" s="24"/>
      <c r="X1802" s="6"/>
      <c r="Y1802" s="6"/>
      <c r="Z1802" s="6"/>
      <c r="AA1802" s="6"/>
      <c r="AB1802" s="6"/>
      <c r="AC1802" s="6"/>
      <c r="AD1802" s="6"/>
      <c r="AE1802" s="6"/>
      <c r="AF1802" s="6" t="s">
        <v>247</v>
      </c>
      <c r="AG1802" s="6"/>
      <c r="AH1802" s="6" t="s">
        <v>4010</v>
      </c>
      <c r="AI1802" s="6" t="s">
        <v>4871</v>
      </c>
      <c r="AJ1802" s="6" t="s">
        <v>4872</v>
      </c>
      <c r="AK1802" s="6"/>
      <c r="AL1802" s="6" t="s">
        <v>4894</v>
      </c>
      <c r="AM1802" s="5">
        <v>0</v>
      </c>
      <c r="AN1802" s="10" t="s">
        <v>4895</v>
      </c>
      <c r="AO1802" s="10" t="s">
        <v>4896</v>
      </c>
      <c r="AP1802" s="10"/>
      <c r="AQ1802" s="10"/>
      <c r="AR1802" s="10" t="s">
        <v>8</v>
      </c>
      <c r="AS1802" s="10" t="s">
        <v>22</v>
      </c>
      <c r="AT1802" s="10" t="s">
        <v>10</v>
      </c>
      <c r="AU1802" s="10" t="s">
        <v>11</v>
      </c>
      <c r="AV1802" s="10"/>
      <c r="AW1802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AltoGao' ,/*[isType]=*/ '0' ,/*[exemplarAccessions]=*/ 'MF612071' ,/*[exemplarName]=*/ 'Klebsiella phage AltoGao'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2" s="60" t="str">
        <f t="shared" si="17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2" s="60" t="str">
        <f t="shared" ca="1" si="179"/>
        <v>/*[filename]=*/ 'ICTV MSL Release 35 2019 Changes.2.col_mapped.SQLinsert.xlsx' ,/*[sort]=*/ '1793'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2" s="60" t="str">
        <f t="shared" si="18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2" s="60" t="str">
        <f t="shared" si="181"/>
        <v xml:space="preserve">,/*[subclass]=*/NULL,/*[order]=*/ 'Caudovirales' ,/*[suborder]=*/NULL,/*[family]=*/ 'Autographiviridae' ,/*[subfamily]=*/ 'Slopekvirinae' ,/*[genus]=*/ 'Drulisvirus' ,/*[subgenus]=*/NULL,/*[species]=*/ 'Klebsiella virus AltoGao' ,/*[isType]=*/ '0' ,/*[exemplarAccessions]=*/ 'MF612071' ,/*[exemplarName]=*/ 'Klebsiella phage AltoGao' ,/*[abbrev]=*/NULL,/*[exemplarIsolate]=*/NULL,/*[isComplete]=*/ 'CG' ,/*[molecule]=*/ 'dsDNA' </v>
      </c>
      <c r="BB1802" s="60" t="str">
        <f t="shared" si="182"/>
        <v xml:space="preserve">,/*[change]=*/ 'Create new' ,/*[rank]=*/ 'species' </v>
      </c>
    </row>
    <row r="1803" spans="1:54" x14ac:dyDescent="0.2">
      <c r="A18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3" s="14">
        <v>1794</v>
      </c>
      <c r="D1803" s="16" t="s">
        <v>5219</v>
      </c>
      <c r="E1803" s="14" t="s">
        <v>5874</v>
      </c>
      <c r="F1803" s="16" t="s">
        <v>5546</v>
      </c>
      <c r="G1803" s="24"/>
      <c r="H1803" s="24"/>
      <c r="I1803" s="24"/>
      <c r="J1803" s="24"/>
      <c r="K1803" s="24"/>
      <c r="L1803" s="24"/>
      <c r="M1803" s="24"/>
      <c r="N1803" s="24"/>
      <c r="O1803" s="24"/>
      <c r="P1803" s="24"/>
      <c r="Q1803" s="24"/>
      <c r="R1803" s="24"/>
      <c r="S1803" s="24"/>
      <c r="T1803" s="24"/>
      <c r="U1803" s="24"/>
      <c r="V1803" s="24"/>
      <c r="X1803" s="6"/>
      <c r="Y1803" s="6"/>
      <c r="Z1803" s="6"/>
      <c r="AA1803" s="6"/>
      <c r="AB1803" s="6"/>
      <c r="AC1803" s="6"/>
      <c r="AD1803" s="6"/>
      <c r="AE1803" s="6"/>
      <c r="AF1803" s="6" t="s">
        <v>247</v>
      </c>
      <c r="AG1803" s="6"/>
      <c r="AH1803" s="6" t="s">
        <v>4010</v>
      </c>
      <c r="AI1803" s="6" t="s">
        <v>4871</v>
      </c>
      <c r="AJ1803" s="6" t="s">
        <v>4872</v>
      </c>
      <c r="AK1803" s="6"/>
      <c r="AL1803" s="6" t="s">
        <v>4897</v>
      </c>
      <c r="AM1803" s="5">
        <v>0</v>
      </c>
      <c r="AN1803" s="10" t="s">
        <v>4898</v>
      </c>
      <c r="AO1803" s="10" t="s">
        <v>4899</v>
      </c>
      <c r="AP1803" s="10"/>
      <c r="AQ1803" s="10"/>
      <c r="AR1803" s="10" t="s">
        <v>8</v>
      </c>
      <c r="AS1803" s="10" t="s">
        <v>22</v>
      </c>
      <c r="AT1803" s="10" t="s">
        <v>10</v>
      </c>
      <c r="AU1803" s="10" t="s">
        <v>11</v>
      </c>
      <c r="AV1803" s="10"/>
      <c r="AW1803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myPSH1235' ,/*[isType]=*/ '0' ,/*[exemplarAccessions]=*/ 'MG972768' ,/*[exemplarName]=*/ 'Klebsiella phage myPSH1235'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3" s="60" t="str">
        <f t="shared" ref="AX1803:AX1866" si="184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3" s="60" t="str">
        <f t="shared" ref="AY1803:AY1866" ca="1" si="185">CONCATENATE(
CONCATENATE("/*[",A$1,"]=*/",IF(ISBLANK(A1803),"NULL",CONCATENATE(" '",SUBSTITUTE(A1803,"'","''"),"' ")),
CONCATENATE(",/*[",B$1,"]=*/",IF(ISBLANK(B1803),"NULL",CONCATENATE(" '",SUBSTITUTE(B1803,"'","''"),"' "))),
CONCATENATE(",/*[",C$1,"]=*/",IF(ISBLANK(C1803),"NULL",CONCATENATE(" '",SUBSTITUTE(C1803,"'","''"),"' "))),
CONCATENATE(",/*[",D$1,"]=*/",IF(ISBLANK(D1803),"NULL",CONCATENATE(" '",SUBSTITUTE(D1803,"'","''"),"' "))),
CONCATENATE(",/*[",E$1,"]=*/",IF(ISBLANK(E1803),"NULL",CONCATENATE(" '",SUBSTITUTE(E1803,"'","''"),"' "))),
CONCATENATE(",/*[",F$1,"]=*/",IF(ISBLANK(F1803),"NULL",CONCATENATE(" '",SUBSTITUTE(F1803,"'","''"),"' "))),
CONCATENATE(",/*[",G$1,"]=*/",IF(ISBLANK(G1803),"NULL",CONCATENATE(" '",SUBSTITUTE(G1803,"'","''"),"' "))),
CONCATENATE(",/*[",H$1,"]=*/",IF(ISBLANK(H1803),"NULL",CONCATENATE(" '",SUBSTITUTE(H1803,"'","''"),"' "))),
CONCATENATE(",/*[",I$1,"]=*/",IF(ISBLANK(I1803),"NULL",CONCATENATE(" '",SUBSTITUTE(I1803,"'","''"),"' "))),
CONCATENATE(",/*[",J$1,"]=*/",IF(ISBLANK(J1803),"NULL",CONCATENATE(" '",SUBSTITUTE(J1803,"'","''"),"' "))),
CONCATENATE(",/*[",K$1,"]=*/",IF(ISBLANK(K1803),"NULL",CONCATENATE(" '",SUBSTITUTE(K1803,"'","''"),"' "))),
CONCATENATE(",/*[",L$1,"]=*/",IF(ISBLANK(L1803),"NULL",CONCATENATE(" '",SUBSTITUTE(L1803,"'","''"),"' "))),
CONCATENATE(",/*[",M$1,"]=*/",IF(ISBLANK(M1803),"NULL",CONCATENATE(" '",SUBSTITUTE(M1803,"'","''"),"' "))),
CONCATENATE(",/*[",N$1,"]=*/",IF(ISBLANK(N1803),"NULL",CONCATENATE(" '",SUBSTITUTE(N1803,"'","''"),"' "))),
CONCATENATE(",/*[",O$1,"]=*/",IF(ISBLANK(O1803),"NULL",CONCATENATE(" '",SUBSTITUTE(O1803,"'","''"),"' "))),
))</f>
        <v>/*[filename]=*/ 'ICTV MSL Release 35 2019 Changes.2.col_mapped.SQLinsert.xlsx' ,/*[sort]=*/ '1794'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3" s="60" t="str">
        <f t="shared" ref="AZ1803:AZ1866" si="186">CONCATENATE(
CONCATENATE(",/*[",P$1,"]=*/",IF(ISBLANK(P1803),"NULL",CONCATENATE(" '",SUBSTITUTE(P1803,"'","''"),"' " ))),
CONCATENATE(",/*[",Q$1,"]=*/",IF(ISBLANK(Q1803),"NULL",CONCATENATE(" '",SUBSTITUTE(Q1803,"'","''"),"' " ))),
CONCATENATE(",/*[",R$1,"]=*/",IF(ISBLANK(R1803),"NULL",CONCATENATE(" '",SUBSTITUTE(R1803,"'","''"),"' " ))),
CONCATENATE(",/*[",S$1,"]=*/",IF(ISBLANK(S1803),"NULL",CONCATENATE(" '",SUBSTITUTE(S1803,"'","''"),"' " ))),
CONCATENATE(",/*[",T$1,"]=*/",IF(ISBLANK(T1803),"NULL",CONCATENATE(" '",SUBSTITUTE(T1803,"'","''"),"' " ))),
CONCATENATE(",/*[",U$1,"]=*/",IF(ISBLANK(U1803),"NULL",CONCATENATE(" '",SUBSTITUTE(U1803,"'","''"),"' " ))),
CONCATENATE(",/*[",V$1,"]=*/",IF(ISBLANK(V1803),"NULL",CONCATENATE(" '",SUBSTITUTE(V1803,"'","''"),"' " ))),
CONCATENATE(",/*[",W$1,"]=*/",IF(ISBLANK(W1803),"NULL",CONCATENATE(" '",SUBSTITUTE(W1803,"'","''"),"' " ))),
CONCATENATE(",/*[",X$1,"]=*/",IF(ISBLANK(X1803),"NULL",CONCATENATE(" '",SUBSTITUTE(X1803,"'","''"),"' " ))),
CONCATENATE(",/*[",Y$1,"]=*/",IF(ISBLANK(Y1803),"NULL",CONCATENATE(" '",SUBSTITUTE(Y1803,"'","''"),"' " ))),
CONCATENATE(",/*[",Z$1,"]=*/",IF(ISBLANK(Z1803),"NULL",CONCATENATE(" '",SUBSTITUTE(Z1803,"'","''"),"' " ))),
CONCATENATE(",/*[",AA$1,"]=*/",IF(ISBLANK(AA1803),"NULL",CONCATENATE(" '",SUBSTITUTE(AA1803,"'","''"),"' " ))),
CONCATENATE(",/*[",AB$1,"]=*/",IF(ISBLANK(AB1803),"NULL",CONCATENATE(" '",SUBSTITUTE(AB1803,"'","''"),"' " ))),
CONCATENATE(",/*[",AC$1,"]=*/",IF(ISBLANK(AC1803),"NULL",CONCATENATE(" '",SUBSTITUTE(AC1803,"'","''"),"' " ))),
CONCATENATE(",/*[",AD$1,"]=*/",IF(ISBLANK(AD1803),"NULL",CONCATENATE(" '",SUBSTITUTE(AD1803,"'","''"),"'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3" s="60" t="str">
        <f t="shared" ref="BA1803:BA1866" si="187">CONCATENATE(
CONCATENATE(",/*[",AE$1,"]=*/",IF(ISBLANK(AE1803),"NULL",CONCATENATE(" '",SUBSTITUTE(AE1803,"'","''"),"' " ))),
CONCATENATE(",/*[",AF$1,"]=*/",IF(ISBLANK(AF1803),"NULL",CONCATENATE(" '",SUBSTITUTE(AF1803,"'","''"),"' " ))),
CONCATENATE(",/*[",AG$1,"]=*/",IF(ISBLANK(AG1803),"NULL",CONCATENATE(" '",SUBSTITUTE(AG1803,"'","''"),"' " ))),
CONCATENATE(",/*[",AH$1,"]=*/",IF(ISBLANK(AH1803),"NULL",CONCATENATE(" '",SUBSTITUTE(AH1803,"'","''"),"' " ))),
CONCATENATE(",/*[",AI$1,"]=*/",IF(ISBLANK(AI1803),"NULL",CONCATENATE(" '",SUBSTITUTE(AI1803,"'","''"),"' " ))),
CONCATENATE(",/*[",AJ$1,"]=*/",IF(ISBLANK(AJ1803),"NULL",CONCATENATE(" '",SUBSTITUTE(AJ1803,"'","''"),"' " ))),
CONCATENATE(",/*[",AK$1,"]=*/",IF(ISBLANK(AK1803),"NULL",CONCATENATE(" '",SUBSTITUTE(AK1803,"'","''"),"' " ))),
CONCATENATE(",/*[",AL$1,"]=*/",IF(ISBLANK(AL1803),"NULL",CONCATENATE(" '",SUBSTITUTE(AL1803,"'","''"),"' " ))),
CONCATENATE(",/*[",AM$1,"]=*/",IF(ISBLANK(AM1803),"NULL",CONCATENATE(" '",SUBSTITUTE(AM1803,"'","''"),"' " ))),
CONCATENATE(",/*[",AN$1,"]=*/",IF(ISBLANK(AN1803),"NULL",CONCATENATE(" '",SUBSTITUTE(AN1803,"'","''"),"' " ))),
CONCATENATE(",/*[",AO$1,"]=*/",IF(ISBLANK(AO1803),"NULL",CONCATENATE(" '",SUBSTITUTE(AO1803,"'","''"),"' " ))),
CONCATENATE(",/*[",AP$1,"]=*/",IF(ISBLANK(AP1803),"NULL",CONCATENATE(" '",SUBSTITUTE(AP1803,"'","''"),"' " ))),
CONCATENATE(",/*[",AQ$1,"]=*/",IF(ISBLANK(AQ1803),"NULL",CONCATENATE(" '",SUBSTITUTE(AQ1803,"'","''"),"' " ))),
CONCATENATE(",/*[",AR$1,"]=*/",IF(ISBLANK(AR1803),"NULL",CONCATENATE(" '",SUBSTITUTE(AR1803,"'","''"),"' " ))),
CONCATENATE(",/*[",AS$1,"]=*/",IF(ISBLANK(AS1803),"NULL",CONCATENATE(" '",SUBSTITUTE(AS1803,"'","''"),"' " ))),
)</f>
        <v xml:space="preserve">,/*[subclass]=*/NULL,/*[order]=*/ 'Caudovirales' ,/*[suborder]=*/NULL,/*[family]=*/ 'Autographiviridae' ,/*[subfamily]=*/ 'Slopekvirinae' ,/*[genus]=*/ 'Drulisvirus' ,/*[subgenus]=*/NULL,/*[species]=*/ 'Klebsiella virus myPSH1235' ,/*[isType]=*/ '0' ,/*[exemplarAccessions]=*/ 'MG972768' ,/*[exemplarName]=*/ 'Klebsiella phage myPSH1235' ,/*[abbrev]=*/NULL,/*[exemplarIsolate]=*/NULL,/*[isComplete]=*/ 'CG' ,/*[molecule]=*/ 'dsDNA' </v>
      </c>
      <c r="BB1803" s="60" t="str">
        <f t="shared" ref="BB1803:BB1866" si="188">CONCATENATE(
CONCATENATE(",/*[",AT$1,"]=*/",IF(ISBLANK(AT1803),"NULL",CONCATENATE(" '",SUBSTITUTE(AT1803,"'","''"),"' " ))),
CONCATENATE(",/*[",AU$1,"]=*/",IF(ISBLANK(AU1803),"NULL",CONCATENATE(" '",SUBSTITUTE(AU1803,"'","''"),"' " ))),
)</f>
        <v xml:space="preserve">,/*[change]=*/ 'Create new' ,/*[rank]=*/ 'species' </v>
      </c>
    </row>
    <row r="1804" spans="1:54" x14ac:dyDescent="0.2">
      <c r="A18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4" s="14">
        <v>1795</v>
      </c>
      <c r="D1804" s="16" t="s">
        <v>5219</v>
      </c>
      <c r="E1804" s="14" t="s">
        <v>5874</v>
      </c>
      <c r="F1804" s="16" t="s">
        <v>5546</v>
      </c>
      <c r="G1804" s="24"/>
      <c r="H1804" s="24"/>
      <c r="I1804" s="24"/>
      <c r="J1804" s="24"/>
      <c r="K1804" s="24"/>
      <c r="L1804" s="24"/>
      <c r="M1804" s="24"/>
      <c r="N1804" s="24"/>
      <c r="O1804" s="24"/>
      <c r="P1804" s="24"/>
      <c r="Q1804" s="24"/>
      <c r="R1804" s="24"/>
      <c r="S1804" s="24"/>
      <c r="T1804" s="24"/>
      <c r="U1804" s="24"/>
      <c r="V1804" s="24"/>
      <c r="X1804" s="6"/>
      <c r="Y1804" s="6"/>
      <c r="Z1804" s="6"/>
      <c r="AA1804" s="6"/>
      <c r="AB1804" s="6"/>
      <c r="AC1804" s="6"/>
      <c r="AD1804" s="6"/>
      <c r="AE1804" s="6"/>
      <c r="AF1804" s="6" t="s">
        <v>247</v>
      </c>
      <c r="AG1804" s="6"/>
      <c r="AH1804" s="6" t="s">
        <v>4010</v>
      </c>
      <c r="AI1804" s="6" t="s">
        <v>4871</v>
      </c>
      <c r="AJ1804" s="6" t="s">
        <v>4872</v>
      </c>
      <c r="AK1804" s="6"/>
      <c r="AL1804" s="6" t="s">
        <v>4900</v>
      </c>
      <c r="AM1804" s="5">
        <v>0</v>
      </c>
      <c r="AN1804" s="10" t="s">
        <v>4901</v>
      </c>
      <c r="AO1804" s="10" t="s">
        <v>4902</v>
      </c>
      <c r="AP1804" s="10"/>
      <c r="AQ1804" s="10"/>
      <c r="AR1804" s="10" t="s">
        <v>8</v>
      </c>
      <c r="AS1804" s="10" t="s">
        <v>22</v>
      </c>
      <c r="AT1804" s="10" t="s">
        <v>10</v>
      </c>
      <c r="AU1804" s="10" t="s">
        <v>11</v>
      </c>
      <c r="AV1804" s="10"/>
      <c r="AW1804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'Escherichia virus Minorna' ,/*[isType]=*/ '0' ,/*[exemplarAccessions]=*/ 'MK598851' ,/*[exemplarName]=*/ 'Escherichia phage Minorna'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4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4" s="60" t="str">
        <f t="shared" ca="1" si="185"/>
        <v>/*[filename]=*/ 'ICTV MSL Release 35 2019 Changes.2.col_mapped.SQLinsert.xlsx' ,/*[sort]=*/ '1795'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4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4" s="60" t="str">
        <f t="shared" si="187"/>
        <v xml:space="preserve">,/*[subclass]=*/NULL,/*[order]=*/ 'Caudovirales' ,/*[suborder]=*/NULL,/*[family]=*/ 'Autographiviridae' ,/*[subfamily]=*/ 'Slopekvirinae' ,/*[genus]=*/ 'Drulisvirus' ,/*[subgenus]=*/NULL,/*[species]=*/ 'Escherichia virus Minorna' ,/*[isType]=*/ '0' ,/*[exemplarAccessions]=*/ 'MK598851' ,/*[exemplarName]=*/ 'Escherichia phage Minorna' ,/*[abbrev]=*/NULL,/*[exemplarIsolate]=*/NULL,/*[isComplete]=*/ 'CG' ,/*[molecule]=*/ 'dsDNA' </v>
      </c>
      <c r="BB1804" s="60" t="str">
        <f t="shared" si="188"/>
        <v xml:space="preserve">,/*[change]=*/ 'Create new' ,/*[rank]=*/ 'species' </v>
      </c>
    </row>
    <row r="1805" spans="1:54" x14ac:dyDescent="0.2">
      <c r="A18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5" s="14">
        <v>1796</v>
      </c>
      <c r="D1805" s="16" t="s">
        <v>5219</v>
      </c>
      <c r="E1805" s="14" t="s">
        <v>5874</v>
      </c>
      <c r="F1805" s="16" t="s">
        <v>5546</v>
      </c>
      <c r="G1805" s="24"/>
      <c r="H1805" s="24"/>
      <c r="I1805" s="24"/>
      <c r="J1805" s="24"/>
      <c r="K1805" s="24"/>
      <c r="L1805" s="24"/>
      <c r="M1805" s="24"/>
      <c r="N1805" s="24"/>
      <c r="O1805" s="24"/>
      <c r="P1805" s="24"/>
      <c r="Q1805" s="24"/>
      <c r="R1805" s="24"/>
      <c r="S1805" s="24"/>
      <c r="T1805" s="24"/>
      <c r="U1805" s="24"/>
      <c r="V1805" s="24"/>
      <c r="X1805" s="6"/>
      <c r="Y1805" s="6"/>
      <c r="Z1805" s="6"/>
      <c r="AA1805" s="6"/>
      <c r="AB1805" s="6"/>
      <c r="AC1805" s="6"/>
      <c r="AD1805" s="6"/>
      <c r="AE1805" s="6"/>
      <c r="AF1805" s="6" t="s">
        <v>247</v>
      </c>
      <c r="AG1805" s="6"/>
      <c r="AH1805" s="6" t="s">
        <v>4010</v>
      </c>
      <c r="AI1805" s="6" t="s">
        <v>4871</v>
      </c>
      <c r="AJ1805" s="6" t="s">
        <v>4903</v>
      </c>
      <c r="AK1805" s="6"/>
      <c r="AL1805" s="6"/>
      <c r="AM1805" s="6"/>
      <c r="AN1805" s="10"/>
      <c r="AO1805" s="10"/>
      <c r="AP1805" s="10"/>
      <c r="AQ1805" s="10"/>
      <c r="AR1805" s="10"/>
      <c r="AS1805" s="10"/>
      <c r="AT1805" s="10" t="s">
        <v>10</v>
      </c>
      <c r="AU1805" s="10" t="s">
        <v>13</v>
      </c>
      <c r="AV1805" s="10"/>
      <c r="AW1805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'Novosibovirus'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05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5" s="60" t="str">
        <f t="shared" ca="1" si="185"/>
        <v>/*[filename]=*/ 'ICTV MSL Release 35 2019 Changes.2.col_mapped.SQLinsert.xlsx' ,/*[sort]=*/ '1796'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5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5" s="60" t="str">
        <f t="shared" si="187"/>
        <v>,/*[subclass]=*/NULL,/*[order]=*/ 'Caudovirales' ,/*[suborder]=*/NULL,/*[family]=*/ 'Autographiviridae' ,/*[subfamily]=*/ 'Slopekvirinae' ,/*[genus]=*/ 'Novosibovirus' ,/*[subgenus]=*/NULL,/*[species]=*/NULL,/*[isType]=*/NULL,/*[exemplarAccessions]=*/NULL,/*[exemplarName]=*/NULL,/*[abbrev]=*/NULL,/*[exemplarIsolate]=*/NULL,/*[isComplete]=*/NULL,/*[molecule]=*/NULL</v>
      </c>
      <c r="BB1805" s="60" t="str">
        <f t="shared" si="188"/>
        <v xml:space="preserve">,/*[change]=*/ 'Create new' ,/*[rank]=*/ 'genus' </v>
      </c>
    </row>
    <row r="1806" spans="1:54" x14ac:dyDescent="0.2">
      <c r="A18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6" s="14">
        <v>1797</v>
      </c>
      <c r="D1806" s="16" t="s">
        <v>5219</v>
      </c>
      <c r="E1806" s="14" t="s">
        <v>5874</v>
      </c>
      <c r="F1806" s="16" t="s">
        <v>5546</v>
      </c>
      <c r="G1806" s="24"/>
      <c r="H1806" s="24"/>
      <c r="I1806" s="24"/>
      <c r="J1806" s="24"/>
      <c r="K1806" s="24"/>
      <c r="L1806" s="24"/>
      <c r="M1806" s="24"/>
      <c r="N1806" s="24"/>
      <c r="O1806" s="24"/>
      <c r="P1806" s="24"/>
      <c r="Q1806" s="24"/>
      <c r="R1806" s="24"/>
      <c r="S1806" s="24"/>
      <c r="T1806" s="24"/>
      <c r="U1806" s="24"/>
      <c r="V1806" s="24"/>
      <c r="X1806" s="6"/>
      <c r="Y1806" s="6"/>
      <c r="Z1806" s="6"/>
      <c r="AA1806" s="6"/>
      <c r="AB1806" s="6"/>
      <c r="AC1806" s="6"/>
      <c r="AD1806" s="6"/>
      <c r="AE1806" s="6"/>
      <c r="AF1806" s="6" t="s">
        <v>247</v>
      </c>
      <c r="AG1806" s="6"/>
      <c r="AH1806" s="6" t="s">
        <v>4010</v>
      </c>
      <c r="AI1806" s="6" t="s">
        <v>4871</v>
      </c>
      <c r="AJ1806" s="6" t="s">
        <v>4903</v>
      </c>
      <c r="AK1806" s="6"/>
      <c r="AL1806" s="6" t="s">
        <v>4904</v>
      </c>
      <c r="AM1806" s="5">
        <v>1</v>
      </c>
      <c r="AN1806" s="10" t="s">
        <v>4905</v>
      </c>
      <c r="AO1806" s="10" t="s">
        <v>4906</v>
      </c>
      <c r="AP1806" s="10"/>
      <c r="AQ1806" s="10"/>
      <c r="AR1806" s="10" t="s">
        <v>8</v>
      </c>
      <c r="AS1806" s="10" t="s">
        <v>22</v>
      </c>
      <c r="AT1806" s="10" t="s">
        <v>19</v>
      </c>
      <c r="AU1806" s="10" t="s">
        <v>11</v>
      </c>
      <c r="AV1806" s="10"/>
      <c r="AW1806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'Novosibovirus' ,/*[subgenus]=*/NULL,/*[species]=*/ 'Proteus virus PM16' ,/*[isType]=*/ '1' ,/*[exemplarAccessions]=*/ 'KF319020' ,/*[exemplarName]=*/ 'Proteus phage PM16'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06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6" s="60" t="str">
        <f t="shared" ca="1" si="185"/>
        <v>/*[filename]=*/ 'ICTV MSL Release 35 2019 Changes.2.col_mapped.SQLinsert.xlsx' ,/*[sort]=*/ '1797'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6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6" s="60" t="str">
        <f t="shared" si="187"/>
        <v xml:space="preserve">,/*[subclass]=*/NULL,/*[order]=*/ 'Caudovirales' ,/*[suborder]=*/NULL,/*[family]=*/ 'Autographiviridae' ,/*[subfamily]=*/ 'Slopekvirinae' ,/*[genus]=*/ 'Novosibovirus' ,/*[subgenus]=*/NULL,/*[species]=*/ 'Proteus virus PM16' ,/*[isType]=*/ '1' ,/*[exemplarAccessions]=*/ 'KF319020' ,/*[exemplarName]=*/ 'Proteus phage PM16' ,/*[abbrev]=*/NULL,/*[exemplarIsolate]=*/NULL,/*[isComplete]=*/ 'CG' ,/*[molecule]=*/ 'dsDNA' </v>
      </c>
      <c r="BB1806" s="60" t="str">
        <f t="shared" si="188"/>
        <v xml:space="preserve">,/*[change]=*/ 'Create new; assign as type species' ,/*[rank]=*/ 'species' </v>
      </c>
    </row>
    <row r="1807" spans="1:54" x14ac:dyDescent="0.2">
      <c r="A18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7" s="14">
        <v>1798</v>
      </c>
      <c r="D1807" s="16" t="s">
        <v>5219</v>
      </c>
      <c r="E1807" s="14" t="s">
        <v>5874</v>
      </c>
      <c r="F1807" s="16" t="s">
        <v>5546</v>
      </c>
      <c r="G1807" s="24"/>
      <c r="H1807" s="24"/>
      <c r="I1807" s="24"/>
      <c r="J1807" s="24"/>
      <c r="K1807" s="24"/>
      <c r="L1807" s="24"/>
      <c r="M1807" s="24"/>
      <c r="N1807" s="24"/>
      <c r="O1807" s="24"/>
      <c r="P1807" s="24"/>
      <c r="Q1807" s="24"/>
      <c r="R1807" s="24"/>
      <c r="S1807" s="24"/>
      <c r="T1807" s="24"/>
      <c r="U1807" s="24"/>
      <c r="V1807" s="24"/>
      <c r="X1807" s="6"/>
      <c r="Y1807" s="6"/>
      <c r="Z1807" s="6"/>
      <c r="AA1807" s="6"/>
      <c r="AB1807" s="6"/>
      <c r="AC1807" s="6"/>
      <c r="AD1807" s="6"/>
      <c r="AE1807" s="6"/>
      <c r="AF1807" s="6" t="s">
        <v>247</v>
      </c>
      <c r="AG1807" s="6"/>
      <c r="AH1807" s="6" t="s">
        <v>4010</v>
      </c>
      <c r="AI1807" s="6" t="s">
        <v>4871</v>
      </c>
      <c r="AJ1807" s="6" t="s">
        <v>4903</v>
      </c>
      <c r="AK1807" s="6"/>
      <c r="AL1807" s="6" t="s">
        <v>4907</v>
      </c>
      <c r="AM1807" s="5">
        <v>0</v>
      </c>
      <c r="AN1807" s="10" t="s">
        <v>4908</v>
      </c>
      <c r="AO1807" s="10" t="s">
        <v>4909</v>
      </c>
      <c r="AP1807" s="10"/>
      <c r="AQ1807" s="10"/>
      <c r="AR1807" s="10" t="s">
        <v>8</v>
      </c>
      <c r="AS1807" s="10" t="s">
        <v>22</v>
      </c>
      <c r="AT1807" s="10" t="s">
        <v>10</v>
      </c>
      <c r="AU1807" s="10" t="s">
        <v>11</v>
      </c>
      <c r="AV1807" s="10"/>
      <c r="AW1807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'Novosibovirus' ,/*[subgenus]=*/NULL,/*[species]=*/ 'Proteus virus PM75' ,/*[isType]=*/ '0' ,/*[exemplarAccessions]=*/ 'KM819694' ,/*[exemplarName]=*/ 'Proteus phage PM 75'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7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7" s="60" t="str">
        <f t="shared" ca="1" si="185"/>
        <v>/*[filename]=*/ 'ICTV MSL Release 35 2019 Changes.2.col_mapped.SQLinsert.xlsx' ,/*[sort]=*/ '1798'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7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7" s="60" t="str">
        <f t="shared" si="187"/>
        <v xml:space="preserve">,/*[subclass]=*/NULL,/*[order]=*/ 'Caudovirales' ,/*[suborder]=*/NULL,/*[family]=*/ 'Autographiviridae' ,/*[subfamily]=*/ 'Slopekvirinae' ,/*[genus]=*/ 'Novosibovirus' ,/*[subgenus]=*/NULL,/*[species]=*/ 'Proteus virus PM75' ,/*[isType]=*/ '0' ,/*[exemplarAccessions]=*/ 'KM819694' ,/*[exemplarName]=*/ 'Proteus phage PM 75' ,/*[abbrev]=*/NULL,/*[exemplarIsolate]=*/NULL,/*[isComplete]=*/ 'CG' ,/*[molecule]=*/ 'dsDNA' </v>
      </c>
      <c r="BB1807" s="60" t="str">
        <f t="shared" si="188"/>
        <v xml:space="preserve">,/*[change]=*/ 'Create new' ,/*[rank]=*/ 'species' </v>
      </c>
    </row>
    <row r="1808" spans="1:54" x14ac:dyDescent="0.2">
      <c r="A18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8" s="14">
        <v>1799</v>
      </c>
      <c r="D1808" s="16" t="s">
        <v>5219</v>
      </c>
      <c r="E1808" s="14" t="s">
        <v>5874</v>
      </c>
      <c r="F1808" s="16" t="s">
        <v>5546</v>
      </c>
      <c r="G1808" s="24"/>
      <c r="H1808" s="24"/>
      <c r="I1808" s="24"/>
      <c r="J1808" s="24"/>
      <c r="K1808" s="24"/>
      <c r="L1808" s="24"/>
      <c r="M1808" s="24"/>
      <c r="N1808" s="24"/>
      <c r="O1808" s="24"/>
      <c r="P1808" s="24"/>
      <c r="Q1808" s="24"/>
      <c r="R1808" s="24"/>
      <c r="S1808" s="24"/>
      <c r="T1808" s="24"/>
      <c r="U1808" s="24"/>
      <c r="V1808" s="24"/>
      <c r="X1808" s="6"/>
      <c r="Y1808" s="6"/>
      <c r="Z1808" s="6"/>
      <c r="AA1808" s="6"/>
      <c r="AB1808" s="6"/>
      <c r="AC1808" s="6"/>
      <c r="AD1808" s="6"/>
      <c r="AE1808" s="6"/>
      <c r="AF1808" s="6" t="s">
        <v>247</v>
      </c>
      <c r="AG1808" s="6"/>
      <c r="AH1808" s="6" t="s">
        <v>4010</v>
      </c>
      <c r="AI1808" s="6" t="s">
        <v>4871</v>
      </c>
      <c r="AJ1808" s="6" t="s">
        <v>4910</v>
      </c>
      <c r="AK1808" s="6"/>
      <c r="AL1808" s="6"/>
      <c r="AM1808" s="6"/>
      <c r="AN1808" s="10"/>
      <c r="AO1808" s="10"/>
      <c r="AP1808" s="10"/>
      <c r="AQ1808" s="10"/>
      <c r="AR1808" s="10"/>
      <c r="AS1808" s="10"/>
      <c r="AT1808" s="10" t="s">
        <v>10</v>
      </c>
      <c r="AU1808" s="10" t="s">
        <v>13</v>
      </c>
      <c r="AV1808" s="10"/>
      <c r="AW1808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'Bucovirus'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08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8" s="60" t="str">
        <f t="shared" ca="1" si="185"/>
        <v>/*[filename]=*/ 'ICTV MSL Release 35 2019 Changes.2.col_mapped.SQLinsert.xlsx' ,/*[sort]=*/ '1799'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8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8" s="60" t="str">
        <f t="shared" si="187"/>
        <v>,/*[subclass]=*/NULL,/*[order]=*/ 'Caudovirales' ,/*[suborder]=*/NULL,/*[family]=*/ 'Autographiviridae' ,/*[subfamily]=*/ 'Slopekvirinae' ,/*[genus]=*/ 'Bucovirus' ,/*[subgenus]=*/NULL,/*[species]=*/NULL,/*[isType]=*/NULL,/*[exemplarAccessions]=*/NULL,/*[exemplarName]=*/NULL,/*[abbrev]=*/NULL,/*[exemplarIsolate]=*/NULL,/*[isComplete]=*/NULL,/*[molecule]=*/NULL</v>
      </c>
      <c r="BB1808" s="60" t="str">
        <f t="shared" si="188"/>
        <v xml:space="preserve">,/*[change]=*/ 'Create new' ,/*[rank]=*/ 'genus' </v>
      </c>
    </row>
    <row r="1809" spans="1:54" x14ac:dyDescent="0.2">
      <c r="A18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9" s="14">
        <v>1800</v>
      </c>
      <c r="D1809" s="16" t="s">
        <v>5219</v>
      </c>
      <c r="E1809" s="14" t="s">
        <v>5874</v>
      </c>
      <c r="F1809" s="16" t="s">
        <v>5546</v>
      </c>
      <c r="G1809" s="24"/>
      <c r="H1809" s="24"/>
      <c r="I1809" s="24"/>
      <c r="J1809" s="24"/>
      <c r="K1809" s="24"/>
      <c r="L1809" s="24"/>
      <c r="M1809" s="24"/>
      <c r="N1809" s="24"/>
      <c r="O1809" s="24"/>
      <c r="P1809" s="24"/>
      <c r="Q1809" s="24"/>
      <c r="R1809" s="24"/>
      <c r="S1809" s="24"/>
      <c r="T1809" s="24"/>
      <c r="U1809" s="24"/>
      <c r="V1809" s="24"/>
      <c r="X1809" s="6"/>
      <c r="Y1809" s="6"/>
      <c r="Z1809" s="6"/>
      <c r="AA1809" s="6"/>
      <c r="AB1809" s="6"/>
      <c r="AC1809" s="6"/>
      <c r="AD1809" s="6"/>
      <c r="AE1809" s="6"/>
      <c r="AF1809" s="6" t="s">
        <v>247</v>
      </c>
      <c r="AG1809" s="6"/>
      <c r="AH1809" s="6" t="s">
        <v>4010</v>
      </c>
      <c r="AI1809" s="6" t="s">
        <v>4871</v>
      </c>
      <c r="AJ1809" s="6" t="s">
        <v>4910</v>
      </c>
      <c r="AK1809" s="6"/>
      <c r="AL1809" s="6" t="s">
        <v>4911</v>
      </c>
      <c r="AM1809" s="5">
        <v>1</v>
      </c>
      <c r="AN1809" s="10" t="s">
        <v>4912</v>
      </c>
      <c r="AO1809" s="10" t="s">
        <v>4913</v>
      </c>
      <c r="AP1809" s="10"/>
      <c r="AQ1809" s="10"/>
      <c r="AR1809" s="10" t="s">
        <v>8</v>
      </c>
      <c r="AS1809" s="10" t="s">
        <v>22</v>
      </c>
      <c r="AT1809" s="10" t="s">
        <v>19</v>
      </c>
      <c r="AU1809" s="10" t="s">
        <v>11</v>
      </c>
      <c r="AV1809" s="10"/>
      <c r="AW1809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'Bucovirus' ,/*[subgenus]=*/NULL,/*[species]=*/ 'Shigella virus Buco' ,/*[isType]=*/ '1' ,/*[exemplarAccessions]=*/ 'MK562503' ,/*[exemplarName]=*/ 'Shigella_phage_Buco'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09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9" s="60" t="str">
        <f t="shared" ca="1" si="185"/>
        <v>/*[filename]=*/ 'ICTV MSL Release 35 2019 Changes.2.col_mapped.SQLinsert.xlsx' ,/*[sort]=*/ '1800'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9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9" s="60" t="str">
        <f t="shared" si="187"/>
        <v xml:space="preserve">,/*[subclass]=*/NULL,/*[order]=*/ 'Caudovirales' ,/*[suborder]=*/NULL,/*[family]=*/ 'Autographiviridae' ,/*[subfamily]=*/ 'Slopekvirinae' ,/*[genus]=*/ 'Bucovirus' ,/*[subgenus]=*/NULL,/*[species]=*/ 'Shigella virus Buco' ,/*[isType]=*/ '1' ,/*[exemplarAccessions]=*/ 'MK562503' ,/*[exemplarName]=*/ 'Shigella_phage_Buco' ,/*[abbrev]=*/NULL,/*[exemplarIsolate]=*/NULL,/*[isComplete]=*/ 'CG' ,/*[molecule]=*/ 'dsDNA' </v>
      </c>
      <c r="BB1809" s="60" t="str">
        <f t="shared" si="188"/>
        <v xml:space="preserve">,/*[change]=*/ 'Create new; assign as type species' ,/*[rank]=*/ 'species' </v>
      </c>
    </row>
    <row r="1810" spans="1:54" x14ac:dyDescent="0.2">
      <c r="A18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0" s="14">
        <v>1801</v>
      </c>
      <c r="D1810" s="16" t="s">
        <v>5219</v>
      </c>
      <c r="E1810" s="14" t="s">
        <v>5874</v>
      </c>
      <c r="F1810" s="16" t="s">
        <v>5546</v>
      </c>
      <c r="G1810" s="24"/>
      <c r="H1810" s="24"/>
      <c r="I1810" s="24"/>
      <c r="J1810" s="24"/>
      <c r="K1810" s="24"/>
      <c r="L1810" s="24"/>
      <c r="M1810" s="24"/>
      <c r="N1810" s="24"/>
      <c r="O1810" s="24"/>
      <c r="P1810" s="24"/>
      <c r="Q1810" s="24"/>
      <c r="R1810" s="24"/>
      <c r="S1810" s="24"/>
      <c r="T1810" s="24"/>
      <c r="U1810" s="24"/>
      <c r="V1810" s="24"/>
      <c r="X1810" s="6"/>
      <c r="Y1810" s="6"/>
      <c r="Z1810" s="6"/>
      <c r="AA1810" s="6"/>
      <c r="AB1810" s="6"/>
      <c r="AC1810" s="6"/>
      <c r="AD1810" s="6"/>
      <c r="AE1810" s="6"/>
      <c r="AF1810" s="6" t="s">
        <v>247</v>
      </c>
      <c r="AG1810" s="6"/>
      <c r="AH1810" s="6" t="s">
        <v>4010</v>
      </c>
      <c r="AI1810" s="6" t="s">
        <v>4871</v>
      </c>
      <c r="AJ1810" s="6" t="s">
        <v>4914</v>
      </c>
      <c r="AK1810" s="6"/>
      <c r="AL1810" s="6"/>
      <c r="AM1810" s="6"/>
      <c r="AN1810" s="10"/>
      <c r="AO1810" s="10"/>
      <c r="AP1810" s="10"/>
      <c r="AQ1810" s="10"/>
      <c r="AR1810" s="10"/>
      <c r="AS1810" s="10"/>
      <c r="AT1810" s="10" t="s">
        <v>10</v>
      </c>
      <c r="AU1810" s="10" t="s">
        <v>13</v>
      </c>
      <c r="AV1810" s="10"/>
      <c r="AW1810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'Koutsourovirus'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10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0" s="60" t="str">
        <f t="shared" ca="1" si="185"/>
        <v>/*[filename]=*/ 'ICTV MSL Release 35 2019 Changes.2.col_mapped.SQLinsert.xlsx' ,/*[sort]=*/ '1801'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0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0" s="60" t="str">
        <f t="shared" si="187"/>
        <v>,/*[subclass]=*/NULL,/*[order]=*/ 'Caudovirales' ,/*[suborder]=*/NULL,/*[family]=*/ 'Autographiviridae' ,/*[subfamily]=*/ 'Slopekvirinae' ,/*[genus]=*/ 'Koutsourovirus' ,/*[subgenus]=*/NULL,/*[species]=*/NULL,/*[isType]=*/NULL,/*[exemplarAccessions]=*/NULL,/*[exemplarName]=*/NULL,/*[abbrev]=*/NULL,/*[exemplarIsolate]=*/NULL,/*[isComplete]=*/NULL,/*[molecule]=*/NULL</v>
      </c>
      <c r="BB1810" s="60" t="str">
        <f t="shared" si="188"/>
        <v xml:space="preserve">,/*[change]=*/ 'Create new' ,/*[rank]=*/ 'genus' </v>
      </c>
    </row>
    <row r="1811" spans="1:54" x14ac:dyDescent="0.2">
      <c r="A18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1" s="14">
        <v>1802</v>
      </c>
      <c r="D1811" s="16" t="s">
        <v>5219</v>
      </c>
      <c r="E1811" s="14" t="s">
        <v>5874</v>
      </c>
      <c r="F1811" s="16" t="s">
        <v>5546</v>
      </c>
      <c r="G1811" s="24"/>
      <c r="H1811" s="24"/>
      <c r="I1811" s="24"/>
      <c r="J1811" s="24"/>
      <c r="K1811" s="24"/>
      <c r="L1811" s="24"/>
      <c r="M1811" s="24"/>
      <c r="N1811" s="24"/>
      <c r="O1811" s="24"/>
      <c r="P1811" s="24"/>
      <c r="Q1811" s="24"/>
      <c r="R1811" s="24"/>
      <c r="S1811" s="24"/>
      <c r="T1811" s="24"/>
      <c r="U1811" s="24"/>
      <c r="V1811" s="24"/>
      <c r="X1811" s="6"/>
      <c r="Y1811" s="6"/>
      <c r="Z1811" s="6"/>
      <c r="AA1811" s="6"/>
      <c r="AB1811" s="6"/>
      <c r="AC1811" s="6"/>
      <c r="AD1811" s="6"/>
      <c r="AE1811" s="6"/>
      <c r="AF1811" s="6" t="s">
        <v>247</v>
      </c>
      <c r="AG1811" s="6"/>
      <c r="AH1811" s="6" t="s">
        <v>4010</v>
      </c>
      <c r="AI1811" s="6" t="s">
        <v>4871</v>
      </c>
      <c r="AJ1811" s="6" t="s">
        <v>4914</v>
      </c>
      <c r="AK1811" s="6"/>
      <c r="AL1811" s="6" t="s">
        <v>4915</v>
      </c>
      <c r="AM1811" s="5">
        <v>1</v>
      </c>
      <c r="AN1811" s="10" t="s">
        <v>4916</v>
      </c>
      <c r="AO1811" s="10" t="s">
        <v>4917</v>
      </c>
      <c r="AP1811" s="10"/>
      <c r="AQ1811" s="10"/>
      <c r="AR1811" s="10" t="s">
        <v>8</v>
      </c>
      <c r="AS1811" s="10" t="s">
        <v>22</v>
      </c>
      <c r="AT1811" s="10" t="s">
        <v>19</v>
      </c>
      <c r="AU1811" s="10" t="s">
        <v>11</v>
      </c>
      <c r="AV1811" s="10"/>
      <c r="AW1811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'Koutsourovirus' ,/*[subgenus]=*/NULL,/*[species]=*/ 'Enterobacter virus KDA1' ,/*[isType]=*/ '1' ,/*[exemplarAccessions]=*/ 'JQ267518' ,/*[exemplarName]=*/ 'Enterobacter phage phiKDA1'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11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1" s="60" t="str">
        <f t="shared" ca="1" si="185"/>
        <v>/*[filename]=*/ 'ICTV MSL Release 35 2019 Changes.2.col_mapped.SQLinsert.xlsx' ,/*[sort]=*/ '1802'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1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1" s="60" t="str">
        <f t="shared" si="187"/>
        <v xml:space="preserve">,/*[subclass]=*/NULL,/*[order]=*/ 'Caudovirales' ,/*[suborder]=*/NULL,/*[family]=*/ 'Autographiviridae' ,/*[subfamily]=*/ 'Slopekvirinae' ,/*[genus]=*/ 'Koutsourovirus' ,/*[subgenus]=*/NULL,/*[species]=*/ 'Enterobacter virus KDA1' ,/*[isType]=*/ '1' ,/*[exemplarAccessions]=*/ 'JQ267518' ,/*[exemplarName]=*/ 'Enterobacter phage phiKDA1' ,/*[abbrev]=*/NULL,/*[exemplarIsolate]=*/NULL,/*[isComplete]=*/ 'CG' ,/*[molecule]=*/ 'dsDNA' </v>
      </c>
      <c r="BB1811" s="60" t="str">
        <f t="shared" si="188"/>
        <v xml:space="preserve">,/*[change]=*/ 'Create new; assign as type species' ,/*[rank]=*/ 'species' </v>
      </c>
    </row>
    <row r="1812" spans="1:54" x14ac:dyDescent="0.2">
      <c r="A18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2" s="14">
        <v>1803</v>
      </c>
      <c r="D1812" s="16" t="s">
        <v>5219</v>
      </c>
      <c r="E1812" s="14" t="s">
        <v>5874</v>
      </c>
      <c r="F1812" s="16" t="s">
        <v>5546</v>
      </c>
      <c r="G1812" s="24"/>
      <c r="H1812" s="24"/>
      <c r="I1812" s="24"/>
      <c r="J1812" s="24"/>
      <c r="K1812" s="24"/>
      <c r="L1812" s="24"/>
      <c r="M1812" s="24"/>
      <c r="N1812" s="24"/>
      <c r="O1812" s="24"/>
      <c r="P1812" s="24"/>
      <c r="Q1812" s="24"/>
      <c r="R1812" s="24"/>
      <c r="S1812" s="24"/>
      <c r="T1812" s="24"/>
      <c r="U1812" s="24"/>
      <c r="V1812" s="24"/>
      <c r="X1812" s="6"/>
      <c r="Y1812" s="6"/>
      <c r="Z1812" s="6"/>
      <c r="AA1812" s="6"/>
      <c r="AB1812" s="6"/>
      <c r="AC1812" s="6"/>
      <c r="AD1812" s="6"/>
      <c r="AE1812" s="6"/>
      <c r="AF1812" s="6" t="s">
        <v>247</v>
      </c>
      <c r="AG1812" s="6"/>
      <c r="AH1812" s="6" t="s">
        <v>4010</v>
      </c>
      <c r="AI1812" s="6" t="s">
        <v>4918</v>
      </c>
      <c r="AJ1812" s="6"/>
      <c r="AK1812" s="6"/>
      <c r="AL1812" s="6"/>
      <c r="AM1812" s="6"/>
      <c r="AN1812" s="10"/>
      <c r="AO1812" s="10"/>
      <c r="AP1812" s="10"/>
      <c r="AQ1812" s="10"/>
      <c r="AR1812" s="10"/>
      <c r="AS1812" s="10"/>
      <c r="AT1812" s="10" t="s">
        <v>10</v>
      </c>
      <c r="AU1812" s="10" t="s">
        <v>33</v>
      </c>
      <c r="AV1812" s="10"/>
      <c r="AW1812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12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2" s="60" t="str">
        <f t="shared" ca="1" si="185"/>
        <v>/*[filename]=*/ 'ICTV MSL Release 35 2019 Changes.2.col_mapped.SQLinsert.xlsx' ,/*[sort]=*/ '1803'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2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2" s="60" t="str">
        <f t="shared" si="187"/>
        <v>,/*[subclass]=*/NULL,/*[order]=*/ 'Caudovirales' ,/*[suborder]=*/NULL,/*[family]=*/ 'Autographiviridae' ,/*[subfamily]=*/ 'Corkvirinae' ,/*[genus]=*/NULL,/*[subgenus]=*/NULL,/*[species]=*/NULL,/*[isType]=*/NULL,/*[exemplarAccessions]=*/NULL,/*[exemplarName]=*/NULL,/*[abbrev]=*/NULL,/*[exemplarIsolate]=*/NULL,/*[isComplete]=*/NULL,/*[molecule]=*/NULL</v>
      </c>
      <c r="BB1812" s="60" t="str">
        <f t="shared" si="188"/>
        <v xml:space="preserve">,/*[change]=*/ 'Create new' ,/*[rank]=*/ 'subfamily' </v>
      </c>
    </row>
    <row r="1813" spans="1:54" x14ac:dyDescent="0.2">
      <c r="A18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3" s="14">
        <v>1804</v>
      </c>
      <c r="D1813" s="16" t="s">
        <v>5219</v>
      </c>
      <c r="E1813" s="14" t="s">
        <v>5874</v>
      </c>
      <c r="F1813" s="16" t="s">
        <v>5546</v>
      </c>
      <c r="G1813" s="24"/>
      <c r="H1813" s="24"/>
      <c r="I1813" s="24"/>
      <c r="J1813" s="24"/>
      <c r="K1813" s="24"/>
      <c r="L1813" s="24"/>
      <c r="M1813" s="24"/>
      <c r="N1813" s="24"/>
      <c r="O1813" s="24"/>
      <c r="P1813" s="24"/>
      <c r="Q1813" s="24"/>
      <c r="R1813" s="24"/>
      <c r="S1813" s="24"/>
      <c r="T1813" s="24"/>
      <c r="U1813" s="24"/>
      <c r="V1813" s="24"/>
      <c r="X1813" s="6"/>
      <c r="Y1813" s="6"/>
      <c r="Z1813" s="6"/>
      <c r="AA1813" s="6"/>
      <c r="AB1813" s="6"/>
      <c r="AC1813" s="6"/>
      <c r="AD1813" s="6"/>
      <c r="AE1813" s="6"/>
      <c r="AF1813" s="6" t="s">
        <v>247</v>
      </c>
      <c r="AG1813" s="6"/>
      <c r="AH1813" s="6" t="s">
        <v>4010</v>
      </c>
      <c r="AI1813" s="6" t="s">
        <v>4918</v>
      </c>
      <c r="AJ1813" s="6" t="s">
        <v>4919</v>
      </c>
      <c r="AK1813" s="6"/>
      <c r="AL1813" s="6"/>
      <c r="AM1813" s="6"/>
      <c r="AN1813" s="10"/>
      <c r="AO1813" s="10"/>
      <c r="AP1813" s="10"/>
      <c r="AQ1813" s="10"/>
      <c r="AR1813" s="10"/>
      <c r="AS1813" s="10"/>
      <c r="AT1813" s="10" t="s">
        <v>10</v>
      </c>
      <c r="AU1813" s="10" t="s">
        <v>13</v>
      </c>
      <c r="AV1813" s="10"/>
      <c r="AW1813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13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3" s="60" t="str">
        <f t="shared" ca="1" si="185"/>
        <v>/*[filename]=*/ 'ICTV MSL Release 35 2019 Changes.2.col_mapped.SQLinsert.xlsx' ,/*[sort]=*/ '1804'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3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3" s="60" t="str">
        <f t="shared" si="187"/>
        <v>,/*[subclass]=*/NULL,/*[order]=*/ 'Caudovirales' ,/*[suborder]=*/NULL,/*[family]=*/ 'Autographiviridae' ,/*[subfamily]=*/ 'Corkvirinae' ,/*[genus]=*/ 'Kotilavirus' ,/*[subgenus]=*/NULL,/*[species]=*/NULL,/*[isType]=*/NULL,/*[exemplarAccessions]=*/NULL,/*[exemplarName]=*/NULL,/*[abbrev]=*/NULL,/*[exemplarIsolate]=*/NULL,/*[isComplete]=*/NULL,/*[molecule]=*/NULL</v>
      </c>
      <c r="BB1813" s="60" t="str">
        <f t="shared" si="188"/>
        <v xml:space="preserve">,/*[change]=*/ 'Create new' ,/*[rank]=*/ 'genus' </v>
      </c>
    </row>
    <row r="1814" spans="1:54" x14ac:dyDescent="0.2">
      <c r="A18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4" s="14">
        <v>1805</v>
      </c>
      <c r="D1814" s="16" t="s">
        <v>5219</v>
      </c>
      <c r="E1814" s="14" t="s">
        <v>5874</v>
      </c>
      <c r="F1814" s="16" t="s">
        <v>5546</v>
      </c>
      <c r="G1814" s="24"/>
      <c r="H1814" s="24"/>
      <c r="I1814" s="24"/>
      <c r="J1814" s="24"/>
      <c r="K1814" s="24"/>
      <c r="L1814" s="24"/>
      <c r="M1814" s="24"/>
      <c r="N1814" s="24"/>
      <c r="O1814" s="24"/>
      <c r="P1814" s="24"/>
      <c r="Q1814" s="24"/>
      <c r="R1814" s="24"/>
      <c r="S1814" s="24"/>
      <c r="T1814" s="24"/>
      <c r="U1814" s="24"/>
      <c r="V1814" s="24"/>
      <c r="X1814" s="6"/>
      <c r="Y1814" s="6"/>
      <c r="Z1814" s="6"/>
      <c r="AA1814" s="6"/>
      <c r="AB1814" s="6"/>
      <c r="AC1814" s="6"/>
      <c r="AD1814" s="6"/>
      <c r="AE1814" s="6"/>
      <c r="AF1814" s="6" t="s">
        <v>247</v>
      </c>
      <c r="AG1814" s="6"/>
      <c r="AH1814" s="6" t="s">
        <v>4010</v>
      </c>
      <c r="AI1814" s="6" t="s">
        <v>4918</v>
      </c>
      <c r="AJ1814" s="6" t="s">
        <v>4919</v>
      </c>
      <c r="AK1814" s="6"/>
      <c r="AL1814" s="6" t="s">
        <v>4920</v>
      </c>
      <c r="AM1814" s="5">
        <v>0</v>
      </c>
      <c r="AN1814" s="10" t="s">
        <v>4921</v>
      </c>
      <c r="AO1814" s="10" t="s">
        <v>4922</v>
      </c>
      <c r="AP1814" s="10"/>
      <c r="AQ1814" s="10"/>
      <c r="AR1814" s="10" t="s">
        <v>8</v>
      </c>
      <c r="AS1814" s="10" t="s">
        <v>22</v>
      </c>
      <c r="AT1814" s="10" t="s">
        <v>10</v>
      </c>
      <c r="AU1814" s="10" t="s">
        <v>11</v>
      </c>
      <c r="AV1814" s="10"/>
      <c r="AW1814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 'Pectobacterium virus PPWS1' ,/*[isType]=*/ '0' ,/*[exemplarAccessions]=*/ 'LC063634' ,/*[exemplarName]=*/ 'Pectobacterium phage PPWS1'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4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4" s="60" t="str">
        <f t="shared" ca="1" si="185"/>
        <v>/*[filename]=*/ 'ICTV MSL Release 35 2019 Changes.2.col_mapped.SQLinsert.xlsx' ,/*[sort]=*/ '1805'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4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4" s="60" t="str">
        <f t="shared" si="187"/>
        <v xml:space="preserve">,/*[subclass]=*/NULL,/*[order]=*/ 'Caudovirales' ,/*[suborder]=*/NULL,/*[family]=*/ 'Autographiviridae' ,/*[subfamily]=*/ 'Corkvirinae' ,/*[genus]=*/ 'Kotilavirus' ,/*[subgenus]=*/NULL,/*[species]=*/ 'Pectobacterium virus PPWS1' ,/*[isType]=*/ '0' ,/*[exemplarAccessions]=*/ 'LC063634' ,/*[exemplarName]=*/ 'Pectobacterium phage PPWS1' ,/*[abbrev]=*/NULL,/*[exemplarIsolate]=*/NULL,/*[isComplete]=*/ 'CG' ,/*[molecule]=*/ 'dsDNA' </v>
      </c>
      <c r="BB1814" s="60" t="str">
        <f t="shared" si="188"/>
        <v xml:space="preserve">,/*[change]=*/ 'Create new' ,/*[rank]=*/ 'species' </v>
      </c>
    </row>
    <row r="1815" spans="1:54" x14ac:dyDescent="0.2">
      <c r="A18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5" s="14">
        <v>1806</v>
      </c>
      <c r="D1815" s="16" t="s">
        <v>5219</v>
      </c>
      <c r="E1815" s="14" t="s">
        <v>5874</v>
      </c>
      <c r="F1815" s="16" t="s">
        <v>5546</v>
      </c>
      <c r="G1815" s="24"/>
      <c r="H1815" s="24"/>
      <c r="I1815" s="24"/>
      <c r="J1815" s="24"/>
      <c r="K1815" s="24"/>
      <c r="L1815" s="24"/>
      <c r="M1815" s="24"/>
      <c r="N1815" s="24"/>
      <c r="O1815" s="24"/>
      <c r="P1815" s="24"/>
      <c r="Q1815" s="24"/>
      <c r="R1815" s="24"/>
      <c r="S1815" s="24"/>
      <c r="T1815" s="24"/>
      <c r="U1815" s="24"/>
      <c r="V1815" s="24"/>
      <c r="X1815" s="6"/>
      <c r="Y1815" s="6"/>
      <c r="Z1815" s="6"/>
      <c r="AA1815" s="6"/>
      <c r="AB1815" s="6"/>
      <c r="AC1815" s="6"/>
      <c r="AD1815" s="6"/>
      <c r="AE1815" s="6"/>
      <c r="AF1815" s="6" t="s">
        <v>247</v>
      </c>
      <c r="AG1815" s="6"/>
      <c r="AH1815" s="6" t="s">
        <v>4010</v>
      </c>
      <c r="AI1815" s="6" t="s">
        <v>4918</v>
      </c>
      <c r="AJ1815" s="6" t="s">
        <v>4919</v>
      </c>
      <c r="AK1815" s="6"/>
      <c r="AL1815" s="6" t="s">
        <v>4923</v>
      </c>
      <c r="AM1815" s="5">
        <v>0</v>
      </c>
      <c r="AN1815" s="10" t="s">
        <v>4924</v>
      </c>
      <c r="AO1815" s="10" t="s">
        <v>4925</v>
      </c>
      <c r="AP1815" s="10"/>
      <c r="AQ1815" s="10"/>
      <c r="AR1815" s="10" t="s">
        <v>8</v>
      </c>
      <c r="AS1815" s="10" t="s">
        <v>22</v>
      </c>
      <c r="AT1815" s="10" t="s">
        <v>10</v>
      </c>
      <c r="AU1815" s="10" t="s">
        <v>11</v>
      </c>
      <c r="AV1815" s="10"/>
      <c r="AW1815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 'Pectobacterium virus PPWS2' ,/*[isType]=*/ '0' ,/*[exemplarAccessions]=*/ 'LC375533' ,/*[exemplarName]=*/ 'Pectobacterium phage PPWS2'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5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5" s="60" t="str">
        <f t="shared" ca="1" si="185"/>
        <v>/*[filename]=*/ 'ICTV MSL Release 35 2019 Changes.2.col_mapped.SQLinsert.xlsx' ,/*[sort]=*/ '1806'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5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5" s="60" t="str">
        <f t="shared" si="187"/>
        <v xml:space="preserve">,/*[subclass]=*/NULL,/*[order]=*/ 'Caudovirales' ,/*[suborder]=*/NULL,/*[family]=*/ 'Autographiviridae' ,/*[subfamily]=*/ 'Corkvirinae' ,/*[genus]=*/ 'Kotilavirus' ,/*[subgenus]=*/NULL,/*[species]=*/ 'Pectobacterium virus PPWS2' ,/*[isType]=*/ '0' ,/*[exemplarAccessions]=*/ 'LC375533' ,/*[exemplarName]=*/ 'Pectobacterium phage PPWS2' ,/*[abbrev]=*/NULL,/*[exemplarIsolate]=*/NULL,/*[isComplete]=*/ 'CG' ,/*[molecule]=*/ 'dsDNA' </v>
      </c>
      <c r="BB1815" s="60" t="str">
        <f t="shared" si="188"/>
        <v xml:space="preserve">,/*[change]=*/ 'Create new' ,/*[rank]=*/ 'species' </v>
      </c>
    </row>
    <row r="1816" spans="1:54" x14ac:dyDescent="0.2">
      <c r="A18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6" s="14">
        <v>1807</v>
      </c>
      <c r="D1816" s="16" t="s">
        <v>5219</v>
      </c>
      <c r="E1816" s="14" t="s">
        <v>5874</v>
      </c>
      <c r="F1816" s="16" t="s">
        <v>5546</v>
      </c>
      <c r="G1816" s="24"/>
      <c r="H1816" s="24"/>
      <c r="I1816" s="24"/>
      <c r="J1816" s="24"/>
      <c r="K1816" s="24"/>
      <c r="L1816" s="24"/>
      <c r="M1816" s="24"/>
      <c r="N1816" s="24"/>
      <c r="O1816" s="24"/>
      <c r="P1816" s="24"/>
      <c r="Q1816" s="24"/>
      <c r="R1816" s="24"/>
      <c r="S1816" s="24"/>
      <c r="T1816" s="24"/>
      <c r="U1816" s="24"/>
      <c r="V1816" s="24"/>
      <c r="X1816" s="6"/>
      <c r="Y1816" s="6"/>
      <c r="Z1816" s="6"/>
      <c r="AA1816" s="6"/>
      <c r="AB1816" s="6"/>
      <c r="AC1816" s="6"/>
      <c r="AD1816" s="6"/>
      <c r="AE1816" s="6"/>
      <c r="AF1816" s="6" t="s">
        <v>247</v>
      </c>
      <c r="AG1816" s="6"/>
      <c r="AH1816" s="6" t="s">
        <v>4010</v>
      </c>
      <c r="AI1816" s="6" t="s">
        <v>4918</v>
      </c>
      <c r="AJ1816" s="6" t="s">
        <v>4919</v>
      </c>
      <c r="AK1816" s="6"/>
      <c r="AL1816" s="6" t="s">
        <v>4926</v>
      </c>
      <c r="AM1816" s="5">
        <v>1</v>
      </c>
      <c r="AN1816" s="10" t="s">
        <v>4927</v>
      </c>
      <c r="AO1816" s="10" t="s">
        <v>4928</v>
      </c>
      <c r="AP1816" s="10"/>
      <c r="AQ1816" s="10"/>
      <c r="AR1816" s="10" t="s">
        <v>8</v>
      </c>
      <c r="AS1816" s="10" t="s">
        <v>22</v>
      </c>
      <c r="AT1816" s="10" t="s">
        <v>19</v>
      </c>
      <c r="AU1816" s="10" t="s">
        <v>11</v>
      </c>
      <c r="AV1816" s="10"/>
      <c r="AW1816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 'Pectobacterium virus PP16' ,/*[isType]=*/ '1' ,/*[exemplarAccessions]=*/ 'KX278418' ,/*[exemplarName]=*/ 'Pectobacterium phage PP16'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16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6" s="60" t="str">
        <f t="shared" ca="1" si="185"/>
        <v>/*[filename]=*/ 'ICTV MSL Release 35 2019 Changes.2.col_mapped.SQLinsert.xlsx' ,/*[sort]=*/ '1807'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6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6" s="60" t="str">
        <f t="shared" si="187"/>
        <v xml:space="preserve">,/*[subclass]=*/NULL,/*[order]=*/ 'Caudovirales' ,/*[suborder]=*/NULL,/*[family]=*/ 'Autographiviridae' ,/*[subfamily]=*/ 'Corkvirinae' ,/*[genus]=*/ 'Kotilavirus' ,/*[subgenus]=*/NULL,/*[species]=*/ 'Pectobacterium virus PP16' ,/*[isType]=*/ '1' ,/*[exemplarAccessions]=*/ 'KX278418' ,/*[exemplarName]=*/ 'Pectobacterium phage PP16' ,/*[abbrev]=*/NULL,/*[exemplarIsolate]=*/NULL,/*[isComplete]=*/ 'CG' ,/*[molecule]=*/ 'dsDNA' </v>
      </c>
      <c r="BB1816" s="60" t="str">
        <f t="shared" si="188"/>
        <v xml:space="preserve">,/*[change]=*/ 'Create new; assign as type species' ,/*[rank]=*/ 'species' </v>
      </c>
    </row>
    <row r="1817" spans="1:54" x14ac:dyDescent="0.2">
      <c r="A18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7" s="14">
        <v>1808</v>
      </c>
      <c r="D1817" s="16" t="s">
        <v>5219</v>
      </c>
      <c r="E1817" s="14" t="s">
        <v>5874</v>
      </c>
      <c r="F1817" s="16" t="s">
        <v>5546</v>
      </c>
      <c r="G1817" s="24"/>
      <c r="H1817" s="24"/>
      <c r="I1817" s="24"/>
      <c r="J1817" s="24"/>
      <c r="K1817" s="24"/>
      <c r="L1817" s="24"/>
      <c r="M1817" s="24"/>
      <c r="N1817" s="24"/>
      <c r="O1817" s="24" t="s">
        <v>247</v>
      </c>
      <c r="P1817" s="24"/>
      <c r="Q1817" s="24" t="s">
        <v>2597</v>
      </c>
      <c r="R1817" s="24" t="s">
        <v>4113</v>
      </c>
      <c r="S1817" s="24" t="s">
        <v>4929</v>
      </c>
      <c r="T1817" s="24"/>
      <c r="U1817" s="24"/>
      <c r="V1817" s="24"/>
      <c r="X1817" s="6"/>
      <c r="Y1817" s="6"/>
      <c r="Z1817" s="6"/>
      <c r="AA1817" s="6"/>
      <c r="AB1817" s="6"/>
      <c r="AC1817" s="6"/>
      <c r="AD1817" s="6"/>
      <c r="AE1817" s="6"/>
      <c r="AF1817" s="6" t="s">
        <v>247</v>
      </c>
      <c r="AG1817" s="6"/>
      <c r="AH1817" s="6" t="s">
        <v>4010</v>
      </c>
      <c r="AI1817" s="6" t="s">
        <v>4918</v>
      </c>
      <c r="AJ1817" s="6" t="s">
        <v>4929</v>
      </c>
      <c r="AK1817" s="6"/>
      <c r="AL1817" s="6"/>
      <c r="AM1817" s="6"/>
      <c r="AN1817" s="10"/>
      <c r="AO1817" s="10"/>
      <c r="AP1817" s="10"/>
      <c r="AQ1817" s="10"/>
      <c r="AR1817" s="10"/>
      <c r="AS1817" s="10"/>
      <c r="AT1817" s="10" t="s">
        <v>32</v>
      </c>
      <c r="AU1817" s="10" t="s">
        <v>13</v>
      </c>
      <c r="AV1817" s="10"/>
      <c r="AW1817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'Phimunavirus'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817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7" s="60" t="str">
        <f t="shared" ca="1" si="185"/>
        <v xml:space="preserve">/*[filename]=*/ 'ICTV MSL Release 35 2019 Changes.2.col_mapped.SQLinsert.xlsx' ,/*[sort]=*/ '1808'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17" s="60" t="str">
        <f t="shared" si="186"/>
        <v>,/*[srcSubOrder]=*/NULL,/*[srcFamily]=*/ 'Podoviridae' ,/*[srcSubFamily]=*/ 'Autographivirinae' ,/*[srcGenus]=*/ 'Phimunavirus' ,/*[srcSubgenus]=*/NULL,/*[srcSpecies]=*/NULL,/*[srcIstype]=*/NULL,/*[empty1]=*/NULL,/*[realm]=*/NULL,/*[subrealm]=*/NULL,/*[kingdom]=*/NULL,/*[subkingdom]=*/NULL,/*[phylum]=*/NULL,/*[Subphylum]=*/NULL,/*[class]=*/NULL</v>
      </c>
      <c r="BA1817" s="60" t="str">
        <f t="shared" si="187"/>
        <v>,/*[subclass]=*/NULL,/*[order]=*/ 'Caudovirales' ,/*[suborder]=*/NULL,/*[family]=*/ 'Autographiviridae' ,/*[subfamily]=*/ 'Corkvirinae' ,/*[genus]=*/ 'Phimunavirus' ,/*[subgenus]=*/NULL,/*[species]=*/NULL,/*[isType]=*/NULL,/*[exemplarAccessions]=*/NULL,/*[exemplarName]=*/NULL,/*[abbrev]=*/NULL,/*[exemplarIsolate]=*/NULL,/*[isComplete]=*/NULL,/*[molecule]=*/NULL</v>
      </c>
      <c r="BB1817" s="60" t="str">
        <f t="shared" si="188"/>
        <v xml:space="preserve">,/*[change]=*/ 'Move' ,/*[rank]=*/ 'genus' </v>
      </c>
    </row>
    <row r="1818" spans="1:54" x14ac:dyDescent="0.2">
      <c r="A18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8" s="14">
        <v>1809</v>
      </c>
      <c r="D1818" s="16" t="s">
        <v>5219</v>
      </c>
      <c r="E1818" s="14" t="s">
        <v>5874</v>
      </c>
      <c r="F1818" s="16" t="s">
        <v>5546</v>
      </c>
      <c r="G1818" s="24"/>
      <c r="H1818" s="24"/>
      <c r="I1818" s="24"/>
      <c r="J1818" s="24"/>
      <c r="K1818" s="24"/>
      <c r="L1818" s="24"/>
      <c r="M1818" s="24"/>
      <c r="N1818" s="24"/>
      <c r="O1818" s="24"/>
      <c r="P1818" s="24"/>
      <c r="Q1818" s="24"/>
      <c r="R1818" s="24"/>
      <c r="S1818" s="24"/>
      <c r="T1818" s="24"/>
      <c r="U1818" s="24"/>
      <c r="V1818" s="24"/>
      <c r="X1818" s="6"/>
      <c r="Y1818" s="6"/>
      <c r="Z1818" s="6"/>
      <c r="AA1818" s="6"/>
      <c r="AB1818" s="6"/>
      <c r="AC1818" s="6"/>
      <c r="AD1818" s="6"/>
      <c r="AE1818" s="6"/>
      <c r="AF1818" s="6" t="s">
        <v>247</v>
      </c>
      <c r="AG1818" s="6"/>
      <c r="AH1818" s="6" t="s">
        <v>4010</v>
      </c>
      <c r="AI1818" s="6" t="s">
        <v>4918</v>
      </c>
      <c r="AJ1818" s="6" t="s">
        <v>4929</v>
      </c>
      <c r="AK1818" s="6"/>
      <c r="AL1818" s="6" t="s">
        <v>4930</v>
      </c>
      <c r="AM1818" s="5">
        <v>0</v>
      </c>
      <c r="AN1818" s="10" t="s">
        <v>4931</v>
      </c>
      <c r="AO1818" s="10" t="s">
        <v>4932</v>
      </c>
      <c r="AP1818" s="10"/>
      <c r="AQ1818" s="10"/>
      <c r="AR1818" s="10" t="s">
        <v>8</v>
      </c>
      <c r="AS1818" s="10" t="s">
        <v>22</v>
      </c>
      <c r="AT1818" s="10" t="s">
        <v>10</v>
      </c>
      <c r="AU1818" s="10" t="s">
        <v>11</v>
      </c>
      <c r="AV1818" s="10"/>
      <c r="AW1818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Gaspode' ,/*[isType]=*/ '0' ,/*[exemplarAccessions]=*/ 'MH807811' ,/*[exemplarName]=*/ 'Pectobacterium phage Gaspode'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8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8" s="60" t="str">
        <f t="shared" ca="1" si="185"/>
        <v>/*[filename]=*/ 'ICTV MSL Release 35 2019 Changes.2.col_mapped.SQLinsert.xlsx' ,/*[sort]=*/ '1809'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8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8" s="60" t="str">
        <f t="shared" si="187"/>
        <v xml:space="preserve">,/*[subclass]=*/NULL,/*[order]=*/ 'Caudovirales' ,/*[suborder]=*/NULL,/*[family]=*/ 'Autographiviridae' ,/*[subfamily]=*/ 'Corkvirinae' ,/*[genus]=*/ 'Phimunavirus' ,/*[subgenus]=*/NULL,/*[species]=*/ 'Pectobacterium virus Gaspode' ,/*[isType]=*/ '0' ,/*[exemplarAccessions]=*/ 'MH807811' ,/*[exemplarName]=*/ 'Pectobacterium phage Gaspode' ,/*[abbrev]=*/NULL,/*[exemplarIsolate]=*/NULL,/*[isComplete]=*/ 'CG' ,/*[molecule]=*/ 'dsDNA' </v>
      </c>
      <c r="BB1818" s="60" t="str">
        <f t="shared" si="188"/>
        <v xml:space="preserve">,/*[change]=*/ 'Create new' ,/*[rank]=*/ 'species' </v>
      </c>
    </row>
    <row r="1819" spans="1:54" x14ac:dyDescent="0.2">
      <c r="A18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9" s="14">
        <v>1810</v>
      </c>
      <c r="D1819" s="16" t="s">
        <v>5219</v>
      </c>
      <c r="E1819" s="14" t="s">
        <v>5874</v>
      </c>
      <c r="F1819" s="16" t="s">
        <v>5546</v>
      </c>
      <c r="G1819" s="24"/>
      <c r="H1819" s="24"/>
      <c r="I1819" s="24"/>
      <c r="J1819" s="24"/>
      <c r="K1819" s="24"/>
      <c r="L1819" s="24"/>
      <c r="M1819" s="24"/>
      <c r="N1819" s="24"/>
      <c r="O1819" s="24"/>
      <c r="P1819" s="24"/>
      <c r="Q1819" s="24"/>
      <c r="R1819" s="24"/>
      <c r="S1819" s="24"/>
      <c r="T1819" s="24"/>
      <c r="U1819" s="24"/>
      <c r="V1819" s="24"/>
      <c r="X1819" s="6"/>
      <c r="Y1819" s="6"/>
      <c r="Z1819" s="6"/>
      <c r="AA1819" s="6"/>
      <c r="AB1819" s="6"/>
      <c r="AC1819" s="6"/>
      <c r="AD1819" s="6"/>
      <c r="AE1819" s="6"/>
      <c r="AF1819" s="6" t="s">
        <v>247</v>
      </c>
      <c r="AG1819" s="6"/>
      <c r="AH1819" s="6" t="s">
        <v>4010</v>
      </c>
      <c r="AI1819" s="6" t="s">
        <v>4918</v>
      </c>
      <c r="AJ1819" s="6" t="s">
        <v>4929</v>
      </c>
      <c r="AK1819" s="6"/>
      <c r="AL1819" s="6" t="s">
        <v>4933</v>
      </c>
      <c r="AM1819" s="5">
        <v>0</v>
      </c>
      <c r="AN1819" s="10" t="s">
        <v>4934</v>
      </c>
      <c r="AO1819" s="10" t="s">
        <v>4935</v>
      </c>
      <c r="AP1819" s="10"/>
      <c r="AQ1819" s="10"/>
      <c r="AR1819" s="10" t="s">
        <v>8</v>
      </c>
      <c r="AS1819" s="10" t="s">
        <v>22</v>
      </c>
      <c r="AT1819" s="10" t="s">
        <v>10</v>
      </c>
      <c r="AU1819" s="10" t="s">
        <v>11</v>
      </c>
      <c r="AV1819" s="10"/>
      <c r="AW1819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Lelidair' ,/*[isType]=*/ '0' ,/*[exemplarAccessions]=*/ 'MH807814' ,/*[exemplarName]=*/ 'Pectobacterium phage Lelidair'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9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9" s="60" t="str">
        <f t="shared" ca="1" si="185"/>
        <v>/*[filename]=*/ 'ICTV MSL Release 35 2019 Changes.2.col_mapped.SQLinsert.xlsx' ,/*[sort]=*/ '1810'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9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9" s="60" t="str">
        <f t="shared" si="187"/>
        <v xml:space="preserve">,/*[subclass]=*/NULL,/*[order]=*/ 'Caudovirales' ,/*[suborder]=*/NULL,/*[family]=*/ 'Autographiviridae' ,/*[subfamily]=*/ 'Corkvirinae' ,/*[genus]=*/ 'Phimunavirus' ,/*[subgenus]=*/NULL,/*[species]=*/ 'Pectobacterium virus Lelidair' ,/*[isType]=*/ '0' ,/*[exemplarAccessions]=*/ 'MH807814' ,/*[exemplarName]=*/ 'Pectobacterium phage Lelidair' ,/*[abbrev]=*/NULL,/*[exemplarIsolate]=*/NULL,/*[isComplete]=*/ 'CG' ,/*[molecule]=*/ 'dsDNA' </v>
      </c>
      <c r="BB1819" s="60" t="str">
        <f t="shared" si="188"/>
        <v xml:space="preserve">,/*[change]=*/ 'Create new' ,/*[rank]=*/ 'species' </v>
      </c>
    </row>
    <row r="1820" spans="1:54" x14ac:dyDescent="0.2">
      <c r="A18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0" s="14">
        <v>1811</v>
      </c>
      <c r="D1820" s="16" t="s">
        <v>5219</v>
      </c>
      <c r="E1820" s="14" t="s">
        <v>5874</v>
      </c>
      <c r="F1820" s="16" t="s">
        <v>5546</v>
      </c>
      <c r="G1820" s="24"/>
      <c r="H1820" s="24"/>
      <c r="I1820" s="24"/>
      <c r="J1820" s="24"/>
      <c r="K1820" s="24"/>
      <c r="L1820" s="24"/>
      <c r="M1820" s="24"/>
      <c r="N1820" s="24"/>
      <c r="O1820" s="24"/>
      <c r="P1820" s="24"/>
      <c r="Q1820" s="24"/>
      <c r="R1820" s="24"/>
      <c r="S1820" s="24"/>
      <c r="T1820" s="24"/>
      <c r="U1820" s="24"/>
      <c r="V1820" s="24"/>
      <c r="X1820" s="6"/>
      <c r="Y1820" s="6"/>
      <c r="Z1820" s="6"/>
      <c r="AA1820" s="6"/>
      <c r="AB1820" s="6"/>
      <c r="AC1820" s="6"/>
      <c r="AD1820" s="6"/>
      <c r="AE1820" s="6"/>
      <c r="AF1820" s="6" t="s">
        <v>247</v>
      </c>
      <c r="AG1820" s="6"/>
      <c r="AH1820" s="6" t="s">
        <v>4010</v>
      </c>
      <c r="AI1820" s="6" t="s">
        <v>4918</v>
      </c>
      <c r="AJ1820" s="6" t="s">
        <v>4929</v>
      </c>
      <c r="AK1820" s="6"/>
      <c r="AL1820" s="6" t="s">
        <v>4936</v>
      </c>
      <c r="AM1820" s="5">
        <v>0</v>
      </c>
      <c r="AN1820" s="10" t="s">
        <v>4937</v>
      </c>
      <c r="AO1820" s="10" t="s">
        <v>4938</v>
      </c>
      <c r="AP1820" s="10"/>
      <c r="AQ1820" s="10"/>
      <c r="AR1820" s="10" t="s">
        <v>8</v>
      </c>
      <c r="AS1820" s="10" t="s">
        <v>22</v>
      </c>
      <c r="AT1820" s="10" t="s">
        <v>10</v>
      </c>
      <c r="AU1820" s="10" t="s">
        <v>11</v>
      </c>
      <c r="AV1820" s="10"/>
      <c r="AW1820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Nobby' ,/*[isType]=*/ '0' ,/*[exemplarAccessions]=*/ 'MH807818' ,/*[exemplarName]=*/ 'Pectobacterium phage Nobby'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0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0" s="60" t="str">
        <f t="shared" ca="1" si="185"/>
        <v>/*[filename]=*/ 'ICTV MSL Release 35 2019 Changes.2.col_mapped.SQLinsert.xlsx' ,/*[sort]=*/ '1811'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0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0" s="60" t="str">
        <f t="shared" si="187"/>
        <v xml:space="preserve">,/*[subclass]=*/NULL,/*[order]=*/ 'Caudovirales' ,/*[suborder]=*/NULL,/*[family]=*/ 'Autographiviridae' ,/*[subfamily]=*/ 'Corkvirinae' ,/*[genus]=*/ 'Phimunavirus' ,/*[subgenus]=*/NULL,/*[species]=*/ 'Pectobacterium virus Nobby' ,/*[isType]=*/ '0' ,/*[exemplarAccessions]=*/ 'MH807818' ,/*[exemplarName]=*/ 'Pectobacterium phage Nobby' ,/*[abbrev]=*/NULL,/*[exemplarIsolate]=*/NULL,/*[isComplete]=*/ 'CG' ,/*[molecule]=*/ 'dsDNA' </v>
      </c>
      <c r="BB1820" s="60" t="str">
        <f t="shared" si="188"/>
        <v xml:space="preserve">,/*[change]=*/ 'Create new' ,/*[rank]=*/ 'species' </v>
      </c>
    </row>
    <row r="1821" spans="1:54" x14ac:dyDescent="0.2">
      <c r="A18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1" s="14">
        <v>1812</v>
      </c>
      <c r="D1821" s="16" t="s">
        <v>5219</v>
      </c>
      <c r="E1821" s="14" t="s">
        <v>5874</v>
      </c>
      <c r="F1821" s="16" t="s">
        <v>5546</v>
      </c>
      <c r="G1821" s="24"/>
      <c r="H1821" s="24"/>
      <c r="I1821" s="24"/>
      <c r="J1821" s="24"/>
      <c r="K1821" s="24"/>
      <c r="L1821" s="24"/>
      <c r="M1821" s="24"/>
      <c r="N1821" s="24"/>
      <c r="O1821" s="24"/>
      <c r="P1821" s="24"/>
      <c r="Q1821" s="24"/>
      <c r="R1821" s="24"/>
      <c r="S1821" s="24"/>
      <c r="T1821" s="24"/>
      <c r="U1821" s="24"/>
      <c r="V1821" s="24"/>
      <c r="X1821" s="6"/>
      <c r="Y1821" s="6"/>
      <c r="Z1821" s="6"/>
      <c r="AA1821" s="6"/>
      <c r="AB1821" s="6"/>
      <c r="AC1821" s="6"/>
      <c r="AD1821" s="6"/>
      <c r="AE1821" s="6"/>
      <c r="AF1821" s="6" t="s">
        <v>247</v>
      </c>
      <c r="AG1821" s="6"/>
      <c r="AH1821" s="6" t="s">
        <v>4010</v>
      </c>
      <c r="AI1821" s="6" t="s">
        <v>4918</v>
      </c>
      <c r="AJ1821" s="6" t="s">
        <v>4929</v>
      </c>
      <c r="AK1821" s="6"/>
      <c r="AL1821" s="6" t="s">
        <v>4939</v>
      </c>
      <c r="AM1821" s="5">
        <v>0</v>
      </c>
      <c r="AN1821" s="10" t="s">
        <v>4940</v>
      </c>
      <c r="AO1821" s="10" t="s">
        <v>4941</v>
      </c>
      <c r="AP1821" s="10"/>
      <c r="AQ1821" s="10"/>
      <c r="AR1821" s="10" t="s">
        <v>8</v>
      </c>
      <c r="AS1821" s="10" t="s">
        <v>22</v>
      </c>
      <c r="AT1821" s="10" t="s">
        <v>10</v>
      </c>
      <c r="AU1821" s="10" t="s">
        <v>11</v>
      </c>
      <c r="AV1821" s="10"/>
      <c r="AW1821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Clickz' ,/*[isType]=*/ '0' ,/*[exemplarAccessions]=*/ 'MK095193' ,/*[exemplarName]=*/ 'Pectobacterium phage Clickz'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1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1" s="60" t="str">
        <f t="shared" ca="1" si="185"/>
        <v>/*[filename]=*/ 'ICTV MSL Release 35 2019 Changes.2.col_mapped.SQLinsert.xlsx' ,/*[sort]=*/ '1812'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1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1" s="60" t="str">
        <f t="shared" si="187"/>
        <v xml:space="preserve">,/*[subclass]=*/NULL,/*[order]=*/ 'Caudovirales' ,/*[suborder]=*/NULL,/*[family]=*/ 'Autographiviridae' ,/*[subfamily]=*/ 'Corkvirinae' ,/*[genus]=*/ 'Phimunavirus' ,/*[subgenus]=*/NULL,/*[species]=*/ 'Pectobacterium virus Clickz' ,/*[isType]=*/ '0' ,/*[exemplarAccessions]=*/ 'MK095193' ,/*[exemplarName]=*/ 'Pectobacterium phage Clickz' ,/*[abbrev]=*/NULL,/*[exemplarIsolate]=*/NULL,/*[isComplete]=*/ 'CG' ,/*[molecule]=*/ 'dsDNA' </v>
      </c>
      <c r="BB1821" s="60" t="str">
        <f t="shared" si="188"/>
        <v xml:space="preserve">,/*[change]=*/ 'Create new' ,/*[rank]=*/ 'species' </v>
      </c>
    </row>
    <row r="1822" spans="1:54" x14ac:dyDescent="0.2">
      <c r="A18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2" s="14">
        <v>1813</v>
      </c>
      <c r="D1822" s="16" t="s">
        <v>5219</v>
      </c>
      <c r="E1822" s="14" t="s">
        <v>5874</v>
      </c>
      <c r="F1822" s="16" t="s">
        <v>5546</v>
      </c>
      <c r="G1822" s="24"/>
      <c r="H1822" s="24"/>
      <c r="I1822" s="24"/>
      <c r="J1822" s="24"/>
      <c r="K1822" s="24"/>
      <c r="L1822" s="24"/>
      <c r="M1822" s="24"/>
      <c r="N1822" s="24"/>
      <c r="O1822" s="24"/>
      <c r="P1822" s="24"/>
      <c r="Q1822" s="24"/>
      <c r="R1822" s="24"/>
      <c r="S1822" s="24"/>
      <c r="T1822" s="24"/>
      <c r="U1822" s="24"/>
      <c r="V1822" s="24"/>
      <c r="X1822" s="6"/>
      <c r="Y1822" s="6"/>
      <c r="Z1822" s="6"/>
      <c r="AA1822" s="6"/>
      <c r="AB1822" s="6"/>
      <c r="AC1822" s="6"/>
      <c r="AD1822" s="6"/>
      <c r="AE1822" s="6"/>
      <c r="AF1822" s="6" t="s">
        <v>247</v>
      </c>
      <c r="AG1822" s="6"/>
      <c r="AH1822" s="6" t="s">
        <v>4010</v>
      </c>
      <c r="AI1822" s="6" t="s">
        <v>4918</v>
      </c>
      <c r="AJ1822" s="6" t="s">
        <v>4929</v>
      </c>
      <c r="AK1822" s="6"/>
      <c r="AL1822" s="6" t="s">
        <v>4942</v>
      </c>
      <c r="AM1822" s="5">
        <v>0</v>
      </c>
      <c r="AN1822" s="10" t="s">
        <v>4943</v>
      </c>
      <c r="AO1822" s="10" t="s">
        <v>4944</v>
      </c>
      <c r="AP1822" s="10"/>
      <c r="AQ1822" s="10"/>
      <c r="AR1822" s="10" t="s">
        <v>8</v>
      </c>
      <c r="AS1822" s="10" t="s">
        <v>22</v>
      </c>
      <c r="AT1822" s="10" t="s">
        <v>10</v>
      </c>
      <c r="AU1822" s="10" t="s">
        <v>11</v>
      </c>
      <c r="AV1822" s="10"/>
      <c r="AW1822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Khlen' ,/*[isType]=*/ '0' ,/*[exemplarAccessions]=*/ 'MK095202' ,/*[exemplarName]=*/ 'Pectobacterium phage Khlen'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2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2" s="60" t="str">
        <f t="shared" ca="1" si="185"/>
        <v>/*[filename]=*/ 'ICTV MSL Release 35 2019 Changes.2.col_mapped.SQLinsert.xlsx' ,/*[sort]=*/ '1813'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2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2" s="60" t="str">
        <f t="shared" si="187"/>
        <v xml:space="preserve">,/*[subclass]=*/NULL,/*[order]=*/ 'Caudovirales' ,/*[suborder]=*/NULL,/*[family]=*/ 'Autographiviridae' ,/*[subfamily]=*/ 'Corkvirinae' ,/*[genus]=*/ 'Phimunavirus' ,/*[subgenus]=*/NULL,/*[species]=*/ 'Pectobacterium virus Khlen' ,/*[isType]=*/ '0' ,/*[exemplarAccessions]=*/ 'MK095202' ,/*[exemplarName]=*/ 'Pectobacterium phage Khlen' ,/*[abbrev]=*/NULL,/*[exemplarIsolate]=*/NULL,/*[isComplete]=*/ 'CG' ,/*[molecule]=*/ 'dsDNA' </v>
      </c>
      <c r="BB1822" s="60" t="str">
        <f t="shared" si="188"/>
        <v xml:space="preserve">,/*[change]=*/ 'Create new' ,/*[rank]=*/ 'species' </v>
      </c>
    </row>
    <row r="1823" spans="1:54" x14ac:dyDescent="0.2">
      <c r="A18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3" s="14">
        <v>1814</v>
      </c>
      <c r="D1823" s="16" t="s">
        <v>5219</v>
      </c>
      <c r="E1823" s="14" t="s">
        <v>5874</v>
      </c>
      <c r="F1823" s="16" t="s">
        <v>5546</v>
      </c>
      <c r="G1823" s="24"/>
      <c r="H1823" s="24"/>
      <c r="I1823" s="24"/>
      <c r="J1823" s="24"/>
      <c r="K1823" s="24"/>
      <c r="L1823" s="24"/>
      <c r="M1823" s="24"/>
      <c r="N1823" s="24"/>
      <c r="O1823" s="24"/>
      <c r="P1823" s="24"/>
      <c r="Q1823" s="24"/>
      <c r="R1823" s="24"/>
      <c r="S1823" s="24"/>
      <c r="T1823" s="24"/>
      <c r="U1823" s="24"/>
      <c r="V1823" s="24"/>
      <c r="X1823" s="6"/>
      <c r="Y1823" s="6"/>
      <c r="Z1823" s="6"/>
      <c r="AA1823" s="6"/>
      <c r="AB1823" s="6"/>
      <c r="AC1823" s="6"/>
      <c r="AD1823" s="6"/>
      <c r="AE1823" s="6"/>
      <c r="AF1823" s="6" t="s">
        <v>247</v>
      </c>
      <c r="AG1823" s="6"/>
      <c r="AH1823" s="6" t="s">
        <v>4010</v>
      </c>
      <c r="AI1823" s="6" t="s">
        <v>4918</v>
      </c>
      <c r="AJ1823" s="6" t="s">
        <v>4929</v>
      </c>
      <c r="AK1823" s="6"/>
      <c r="AL1823" s="6" t="s">
        <v>4945</v>
      </c>
      <c r="AM1823" s="5">
        <v>0</v>
      </c>
      <c r="AN1823" s="10" t="s">
        <v>4946</v>
      </c>
      <c r="AO1823" s="10" t="s">
        <v>4947</v>
      </c>
      <c r="AP1823" s="10"/>
      <c r="AQ1823" s="10"/>
      <c r="AR1823" s="10" t="s">
        <v>8</v>
      </c>
      <c r="AS1823" s="10" t="s">
        <v>22</v>
      </c>
      <c r="AT1823" s="10" t="s">
        <v>10</v>
      </c>
      <c r="AU1823" s="10" t="s">
        <v>11</v>
      </c>
      <c r="AV1823" s="10"/>
      <c r="AW1823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Koot' ,/*[isType]=*/ '0' ,/*[exemplarAccessions]=*/ 'MK095203' ,/*[exemplarName]=*/ 'Pectobacterium phage Koot'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3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3" s="60" t="str">
        <f t="shared" ca="1" si="185"/>
        <v>/*[filename]=*/ 'ICTV MSL Release 35 2019 Changes.2.col_mapped.SQLinsert.xlsx' ,/*[sort]=*/ '1814'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3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3" s="60" t="str">
        <f t="shared" si="187"/>
        <v xml:space="preserve">,/*[subclass]=*/NULL,/*[order]=*/ 'Caudovirales' ,/*[suborder]=*/NULL,/*[family]=*/ 'Autographiviridae' ,/*[subfamily]=*/ 'Corkvirinae' ,/*[genus]=*/ 'Phimunavirus' ,/*[subgenus]=*/NULL,/*[species]=*/ 'Pectobacterium virus Koot' ,/*[isType]=*/ '0' ,/*[exemplarAccessions]=*/ 'MK095203' ,/*[exemplarName]=*/ 'Pectobacterium phage Koot' ,/*[abbrev]=*/NULL,/*[exemplarIsolate]=*/NULL,/*[isComplete]=*/ 'CG' ,/*[molecule]=*/ 'dsDNA' </v>
      </c>
      <c r="BB1823" s="60" t="str">
        <f t="shared" si="188"/>
        <v xml:space="preserve">,/*[change]=*/ 'Create new' ,/*[rank]=*/ 'species' </v>
      </c>
    </row>
    <row r="1824" spans="1:54" x14ac:dyDescent="0.2">
      <c r="A18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4" s="14">
        <v>1815</v>
      </c>
      <c r="D1824" s="16" t="s">
        <v>5219</v>
      </c>
      <c r="E1824" s="14" t="s">
        <v>5874</v>
      </c>
      <c r="F1824" s="16" t="s">
        <v>5546</v>
      </c>
      <c r="G1824" s="24"/>
      <c r="H1824" s="24"/>
      <c r="I1824" s="24"/>
      <c r="J1824" s="24"/>
      <c r="K1824" s="24"/>
      <c r="L1824" s="24"/>
      <c r="M1824" s="24"/>
      <c r="N1824" s="24"/>
      <c r="O1824" s="24"/>
      <c r="P1824" s="24"/>
      <c r="Q1824" s="24"/>
      <c r="R1824" s="24"/>
      <c r="S1824" s="24"/>
      <c r="T1824" s="24"/>
      <c r="U1824" s="24"/>
      <c r="V1824" s="24"/>
      <c r="X1824" s="6"/>
      <c r="Y1824" s="6"/>
      <c r="Z1824" s="6"/>
      <c r="AA1824" s="6"/>
      <c r="AB1824" s="6"/>
      <c r="AC1824" s="6"/>
      <c r="AD1824" s="6"/>
      <c r="AE1824" s="6"/>
      <c r="AF1824" s="6" t="s">
        <v>247</v>
      </c>
      <c r="AG1824" s="6"/>
      <c r="AH1824" s="6" t="s">
        <v>4010</v>
      </c>
      <c r="AI1824" s="6" t="s">
        <v>4918</v>
      </c>
      <c r="AJ1824" s="6" t="s">
        <v>4929</v>
      </c>
      <c r="AK1824" s="6"/>
      <c r="AL1824" s="6" t="s">
        <v>4948</v>
      </c>
      <c r="AM1824" s="5">
        <v>0</v>
      </c>
      <c r="AN1824" s="10" t="s">
        <v>4949</v>
      </c>
      <c r="AO1824" s="10" t="s">
        <v>4950</v>
      </c>
      <c r="AP1824" s="10"/>
      <c r="AQ1824" s="10"/>
      <c r="AR1824" s="10" t="s">
        <v>8</v>
      </c>
      <c r="AS1824" s="10" t="s">
        <v>22</v>
      </c>
      <c r="AT1824" s="10" t="s">
        <v>10</v>
      </c>
      <c r="AU1824" s="10" t="s">
        <v>11</v>
      </c>
      <c r="AV1824" s="10"/>
      <c r="AW1824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Phoria' ,/*[isType]=*/ '0' ,/*[exemplarAccessions]=*/ 'MK095209' ,/*[exemplarName]=*/ 'Pectobacterium phage Phoria'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4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4" s="60" t="str">
        <f t="shared" ca="1" si="185"/>
        <v>/*[filename]=*/ 'ICTV MSL Release 35 2019 Changes.2.col_mapped.SQLinsert.xlsx' ,/*[sort]=*/ '1815'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4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4" s="60" t="str">
        <f t="shared" si="187"/>
        <v xml:space="preserve">,/*[subclass]=*/NULL,/*[order]=*/ 'Caudovirales' ,/*[suborder]=*/NULL,/*[family]=*/ 'Autographiviridae' ,/*[subfamily]=*/ 'Corkvirinae' ,/*[genus]=*/ 'Phimunavirus' ,/*[subgenus]=*/NULL,/*[species]=*/ 'Pectobacterium virus Phoria' ,/*[isType]=*/ '0' ,/*[exemplarAccessions]=*/ 'MK095209' ,/*[exemplarName]=*/ 'Pectobacterium phage Phoria' ,/*[abbrev]=*/NULL,/*[exemplarIsolate]=*/NULL,/*[isComplete]=*/ 'CG' ,/*[molecule]=*/ 'dsDNA' </v>
      </c>
      <c r="BB1824" s="60" t="str">
        <f t="shared" si="188"/>
        <v xml:space="preserve">,/*[change]=*/ 'Create new' ,/*[rank]=*/ 'species' </v>
      </c>
    </row>
    <row r="1825" spans="1:54" x14ac:dyDescent="0.2">
      <c r="A18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5" s="14">
        <v>1816</v>
      </c>
      <c r="D1825" s="16" t="s">
        <v>5219</v>
      </c>
      <c r="E1825" s="14" t="s">
        <v>5874</v>
      </c>
      <c r="F1825" s="16" t="s">
        <v>5546</v>
      </c>
      <c r="G1825" s="24"/>
      <c r="H1825" s="24"/>
      <c r="I1825" s="24"/>
      <c r="J1825" s="24"/>
      <c r="K1825" s="24"/>
      <c r="L1825" s="24"/>
      <c r="M1825" s="24"/>
      <c r="N1825" s="24"/>
      <c r="O1825" s="24"/>
      <c r="P1825" s="24"/>
      <c r="Q1825" s="24"/>
      <c r="R1825" s="24"/>
      <c r="S1825" s="24"/>
      <c r="T1825" s="24"/>
      <c r="U1825" s="24"/>
      <c r="V1825" s="24"/>
      <c r="X1825" s="6"/>
      <c r="Y1825" s="6"/>
      <c r="Z1825" s="6"/>
      <c r="AA1825" s="6"/>
      <c r="AB1825" s="6"/>
      <c r="AC1825" s="6"/>
      <c r="AD1825" s="6"/>
      <c r="AE1825" s="6"/>
      <c r="AF1825" s="6" t="s">
        <v>247</v>
      </c>
      <c r="AG1825" s="6"/>
      <c r="AH1825" s="6" t="s">
        <v>4010</v>
      </c>
      <c r="AI1825" s="6" t="s">
        <v>4918</v>
      </c>
      <c r="AJ1825" s="6" t="s">
        <v>4929</v>
      </c>
      <c r="AK1825" s="6"/>
      <c r="AL1825" s="6" t="s">
        <v>4951</v>
      </c>
      <c r="AM1825" s="5">
        <v>0</v>
      </c>
      <c r="AN1825" s="10" t="s">
        <v>4952</v>
      </c>
      <c r="AO1825" s="10" t="s">
        <v>4953</v>
      </c>
      <c r="AP1825" s="10"/>
      <c r="AQ1825" s="10"/>
      <c r="AR1825" s="10" t="s">
        <v>8</v>
      </c>
      <c r="AS1825" s="10" t="s">
        <v>22</v>
      </c>
      <c r="AT1825" s="10" t="s">
        <v>10</v>
      </c>
      <c r="AU1825" s="10" t="s">
        <v>11</v>
      </c>
      <c r="AV1825" s="10"/>
      <c r="AW1825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Zenivior' ,/*[isType]=*/ '0' ,/*[exemplarAccessions]=*/ 'MK095210' ,/*[exemplarName]=*/ 'Pectobacterium phage Zenivior'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5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5" s="60" t="str">
        <f t="shared" ca="1" si="185"/>
        <v>/*[filename]=*/ 'ICTV MSL Release 35 2019 Changes.2.col_mapped.SQLinsert.xlsx' ,/*[sort]=*/ '1816'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5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5" s="60" t="str">
        <f t="shared" si="187"/>
        <v xml:space="preserve">,/*[subclass]=*/NULL,/*[order]=*/ 'Caudovirales' ,/*[suborder]=*/NULL,/*[family]=*/ 'Autographiviridae' ,/*[subfamily]=*/ 'Corkvirinae' ,/*[genus]=*/ 'Phimunavirus' ,/*[subgenus]=*/NULL,/*[species]=*/ 'Pectobacterium virus Zenivior' ,/*[isType]=*/ '0' ,/*[exemplarAccessions]=*/ 'MK095210' ,/*[exemplarName]=*/ 'Pectobacterium phage Zenivior' ,/*[abbrev]=*/NULL,/*[exemplarIsolate]=*/NULL,/*[isComplete]=*/ 'CG' ,/*[molecule]=*/ 'dsDNA' </v>
      </c>
      <c r="BB1825" s="60" t="str">
        <f t="shared" si="188"/>
        <v xml:space="preserve">,/*[change]=*/ 'Create new' ,/*[rank]=*/ 'species' </v>
      </c>
    </row>
    <row r="1826" spans="1:54" x14ac:dyDescent="0.2">
      <c r="A18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6" s="14">
        <v>1817</v>
      </c>
      <c r="D1826" s="16" t="s">
        <v>5219</v>
      </c>
      <c r="E1826" s="14" t="s">
        <v>5874</v>
      </c>
      <c r="F1826" s="16" t="s">
        <v>5546</v>
      </c>
      <c r="G1826" s="24"/>
      <c r="H1826" s="24"/>
      <c r="I1826" s="24"/>
      <c r="J1826" s="24"/>
      <c r="K1826" s="24"/>
      <c r="L1826" s="24"/>
      <c r="M1826" s="24"/>
      <c r="N1826" s="24"/>
      <c r="O1826" s="24"/>
      <c r="P1826" s="24"/>
      <c r="Q1826" s="24"/>
      <c r="R1826" s="24"/>
      <c r="S1826" s="24"/>
      <c r="T1826" s="24"/>
      <c r="U1826" s="24"/>
      <c r="V1826" s="24"/>
      <c r="X1826" s="6"/>
      <c r="Y1826" s="6"/>
      <c r="Z1826" s="6"/>
      <c r="AA1826" s="6"/>
      <c r="AB1826" s="6"/>
      <c r="AC1826" s="6"/>
      <c r="AD1826" s="6"/>
      <c r="AE1826" s="6"/>
      <c r="AF1826" s="6" t="s">
        <v>247</v>
      </c>
      <c r="AG1826" s="6"/>
      <c r="AH1826" s="6" t="s">
        <v>4010</v>
      </c>
      <c r="AI1826" s="6" t="s">
        <v>4918</v>
      </c>
      <c r="AJ1826" s="6" t="s">
        <v>4954</v>
      </c>
      <c r="AK1826" s="6"/>
      <c r="AL1826" s="6"/>
      <c r="AM1826" s="6"/>
      <c r="AN1826" s="10"/>
      <c r="AO1826" s="10"/>
      <c r="AP1826" s="10"/>
      <c r="AQ1826" s="10"/>
      <c r="AR1826" s="10"/>
      <c r="AS1826" s="10"/>
      <c r="AT1826" s="10" t="s">
        <v>10</v>
      </c>
      <c r="AU1826" s="10" t="s">
        <v>13</v>
      </c>
      <c r="AV1826" s="10"/>
      <c r="AW1826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'Stompvirus'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26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6" s="60" t="str">
        <f t="shared" ca="1" si="185"/>
        <v>/*[filename]=*/ 'ICTV MSL Release 35 2019 Changes.2.col_mapped.SQLinsert.xlsx' ,/*[sort]=*/ '1817'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6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6" s="60" t="str">
        <f t="shared" si="187"/>
        <v>,/*[subclass]=*/NULL,/*[order]=*/ 'Caudovirales' ,/*[suborder]=*/NULL,/*[family]=*/ 'Autographiviridae' ,/*[subfamily]=*/ 'Corkvirinae' ,/*[genus]=*/ 'Stompvirus' ,/*[subgenus]=*/NULL,/*[species]=*/NULL,/*[isType]=*/NULL,/*[exemplarAccessions]=*/NULL,/*[exemplarName]=*/NULL,/*[abbrev]=*/NULL,/*[exemplarIsolate]=*/NULL,/*[isComplete]=*/NULL,/*[molecule]=*/NULL</v>
      </c>
      <c r="BB1826" s="60" t="str">
        <f t="shared" si="188"/>
        <v xml:space="preserve">,/*[change]=*/ 'Create new' ,/*[rank]=*/ 'genus' </v>
      </c>
    </row>
    <row r="1827" spans="1:54" x14ac:dyDescent="0.2">
      <c r="A18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7" s="14">
        <v>1818</v>
      </c>
      <c r="D1827" s="16" t="s">
        <v>5219</v>
      </c>
      <c r="E1827" s="14" t="s">
        <v>5874</v>
      </c>
      <c r="F1827" s="16" t="s">
        <v>5546</v>
      </c>
      <c r="G1827" s="24"/>
      <c r="H1827" s="24"/>
      <c r="I1827" s="24"/>
      <c r="J1827" s="24"/>
      <c r="K1827" s="24"/>
      <c r="L1827" s="24"/>
      <c r="M1827" s="24"/>
      <c r="N1827" s="24"/>
      <c r="O1827" s="24"/>
      <c r="P1827" s="24"/>
      <c r="Q1827" s="24"/>
      <c r="R1827" s="24"/>
      <c r="S1827" s="24"/>
      <c r="T1827" s="24"/>
      <c r="U1827" s="24"/>
      <c r="V1827" s="24"/>
      <c r="X1827" s="6"/>
      <c r="Y1827" s="6"/>
      <c r="Z1827" s="6"/>
      <c r="AA1827" s="6"/>
      <c r="AB1827" s="6"/>
      <c r="AC1827" s="6"/>
      <c r="AD1827" s="6"/>
      <c r="AE1827" s="6"/>
      <c r="AF1827" s="6" t="s">
        <v>247</v>
      </c>
      <c r="AG1827" s="6"/>
      <c r="AH1827" s="6" t="s">
        <v>4010</v>
      </c>
      <c r="AI1827" s="6" t="s">
        <v>4918</v>
      </c>
      <c r="AJ1827" s="6" t="s">
        <v>4954</v>
      </c>
      <c r="AK1827" s="6"/>
      <c r="AL1827" s="6" t="s">
        <v>4955</v>
      </c>
      <c r="AM1827" s="5">
        <v>1</v>
      </c>
      <c r="AN1827" s="10" t="s">
        <v>4956</v>
      </c>
      <c r="AO1827" s="10" t="s">
        <v>4957</v>
      </c>
      <c r="AP1827" s="10"/>
      <c r="AQ1827" s="10"/>
      <c r="AR1827" s="10" t="s">
        <v>8</v>
      </c>
      <c r="AS1827" s="10" t="s">
        <v>22</v>
      </c>
      <c r="AT1827" s="10" t="s">
        <v>19</v>
      </c>
      <c r="AU1827" s="10" t="s">
        <v>11</v>
      </c>
      <c r="AV1827" s="10"/>
      <c r="AW1827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'Stompvirus' ,/*[subgenus]=*/NULL,/*[species]=*/ 'Dickeya virus BF25-12' ,/*[isType]=*/ '1' ,/*[exemplarAccessions]=*/ 'KT240186' ,/*[exemplarName]=*/ 'Dickeya phage BF25/12'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27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7" s="60" t="str">
        <f t="shared" ca="1" si="185"/>
        <v>/*[filename]=*/ 'ICTV MSL Release 35 2019 Changes.2.col_mapped.SQLinsert.xlsx' ,/*[sort]=*/ '1818'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7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7" s="60" t="str">
        <f t="shared" si="187"/>
        <v xml:space="preserve">,/*[subclass]=*/NULL,/*[order]=*/ 'Caudovirales' ,/*[suborder]=*/NULL,/*[family]=*/ 'Autographiviridae' ,/*[subfamily]=*/ 'Corkvirinae' ,/*[genus]=*/ 'Stompvirus' ,/*[subgenus]=*/NULL,/*[species]=*/ 'Dickeya virus BF25-12' ,/*[isType]=*/ '1' ,/*[exemplarAccessions]=*/ 'KT240186' ,/*[exemplarName]=*/ 'Dickeya phage BF25/12' ,/*[abbrev]=*/NULL,/*[exemplarIsolate]=*/NULL,/*[isComplete]=*/ 'CG' ,/*[molecule]=*/ 'dsDNA' </v>
      </c>
      <c r="BB1827" s="60" t="str">
        <f t="shared" si="188"/>
        <v xml:space="preserve">,/*[change]=*/ 'Create new; assign as type species' ,/*[rank]=*/ 'species' </v>
      </c>
    </row>
    <row r="1828" spans="1:54" x14ac:dyDescent="0.2">
      <c r="A18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8" s="14">
        <v>1819</v>
      </c>
      <c r="D1828" s="16" t="s">
        <v>5219</v>
      </c>
      <c r="E1828" s="14" t="s">
        <v>5874</v>
      </c>
      <c r="F1828" s="16" t="s">
        <v>5546</v>
      </c>
      <c r="G1828" s="24"/>
      <c r="H1828" s="24"/>
      <c r="I1828" s="24"/>
      <c r="J1828" s="24"/>
      <c r="K1828" s="24"/>
      <c r="L1828" s="24"/>
      <c r="M1828" s="24"/>
      <c r="N1828" s="24"/>
      <c r="O1828" s="24"/>
      <c r="P1828" s="24"/>
      <c r="Q1828" s="24"/>
      <c r="R1828" s="24"/>
      <c r="S1828" s="24"/>
      <c r="T1828" s="24"/>
      <c r="U1828" s="24"/>
      <c r="V1828" s="24"/>
      <c r="X1828" s="6"/>
      <c r="Y1828" s="6"/>
      <c r="Z1828" s="6"/>
      <c r="AA1828" s="6"/>
      <c r="AB1828" s="6"/>
      <c r="AC1828" s="6"/>
      <c r="AD1828" s="6"/>
      <c r="AE1828" s="6"/>
      <c r="AF1828" s="6" t="s">
        <v>247</v>
      </c>
      <c r="AG1828" s="6"/>
      <c r="AH1828" s="6" t="s">
        <v>4010</v>
      </c>
      <c r="AI1828" s="6" t="s">
        <v>4918</v>
      </c>
      <c r="AJ1828" s="6" t="s">
        <v>4958</v>
      </c>
      <c r="AK1828" s="6"/>
      <c r="AL1828" s="6"/>
      <c r="AM1828" s="6"/>
      <c r="AN1828" s="10"/>
      <c r="AO1828" s="10"/>
      <c r="AP1828" s="10"/>
      <c r="AQ1828" s="10"/>
      <c r="AR1828" s="10"/>
      <c r="AS1828" s="10"/>
      <c r="AT1828" s="10" t="s">
        <v>10</v>
      </c>
      <c r="AU1828" s="10" t="s">
        <v>13</v>
      </c>
      <c r="AV1828" s="10"/>
      <c r="AW1828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'Kantovirus'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28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8" s="60" t="str">
        <f t="shared" ca="1" si="185"/>
        <v>/*[filename]=*/ 'ICTV MSL Release 35 2019 Changes.2.col_mapped.SQLinsert.xlsx' ,/*[sort]=*/ '1819'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8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8" s="60" t="str">
        <f t="shared" si="187"/>
        <v>,/*[subclass]=*/NULL,/*[order]=*/ 'Caudovirales' ,/*[suborder]=*/NULL,/*[family]=*/ 'Autographiviridae' ,/*[subfamily]=*/ 'Corkvirinae' ,/*[genus]=*/ 'Kantovirus' ,/*[subgenus]=*/NULL,/*[species]=*/NULL,/*[isType]=*/NULL,/*[exemplarAccessions]=*/NULL,/*[exemplarName]=*/NULL,/*[abbrev]=*/NULL,/*[exemplarIsolate]=*/NULL,/*[isComplete]=*/NULL,/*[molecule]=*/NULL</v>
      </c>
      <c r="BB1828" s="60" t="str">
        <f t="shared" si="188"/>
        <v xml:space="preserve">,/*[change]=*/ 'Create new' ,/*[rank]=*/ 'genus' </v>
      </c>
    </row>
    <row r="1829" spans="1:54" x14ac:dyDescent="0.2">
      <c r="A18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9" s="14">
        <v>1820</v>
      </c>
      <c r="D1829" s="16" t="s">
        <v>5219</v>
      </c>
      <c r="E1829" s="14" t="s">
        <v>5874</v>
      </c>
      <c r="F1829" s="16" t="s">
        <v>5546</v>
      </c>
      <c r="G1829" s="24"/>
      <c r="H1829" s="24"/>
      <c r="I1829" s="24"/>
      <c r="J1829" s="24"/>
      <c r="K1829" s="24"/>
      <c r="L1829" s="24"/>
      <c r="M1829" s="24"/>
      <c r="N1829" s="24"/>
      <c r="O1829" s="24"/>
      <c r="P1829" s="24"/>
      <c r="Q1829" s="24"/>
      <c r="R1829" s="24"/>
      <c r="S1829" s="24"/>
      <c r="T1829" s="24"/>
      <c r="U1829" s="24"/>
      <c r="V1829" s="24"/>
      <c r="X1829" s="6"/>
      <c r="Y1829" s="6"/>
      <c r="Z1829" s="6"/>
      <c r="AA1829" s="6"/>
      <c r="AB1829" s="6"/>
      <c r="AC1829" s="6"/>
      <c r="AD1829" s="6"/>
      <c r="AE1829" s="6"/>
      <c r="AF1829" s="6" t="s">
        <v>247</v>
      </c>
      <c r="AG1829" s="6"/>
      <c r="AH1829" s="6" t="s">
        <v>4010</v>
      </c>
      <c r="AI1829" s="6" t="s">
        <v>4918</v>
      </c>
      <c r="AJ1829" s="6" t="s">
        <v>4958</v>
      </c>
      <c r="AK1829" s="6"/>
      <c r="AL1829" s="6" t="s">
        <v>4959</v>
      </c>
      <c r="AM1829" s="5">
        <v>1</v>
      </c>
      <c r="AN1829" s="10" t="s">
        <v>4960</v>
      </c>
      <c r="AO1829" s="10" t="s">
        <v>4961</v>
      </c>
      <c r="AP1829" s="10"/>
      <c r="AQ1829" s="10"/>
      <c r="AR1829" s="10" t="s">
        <v>8</v>
      </c>
      <c r="AS1829" s="10" t="s">
        <v>22</v>
      </c>
      <c r="AT1829" s="10" t="s">
        <v>19</v>
      </c>
      <c r="AU1829" s="10" t="s">
        <v>11</v>
      </c>
      <c r="AV1829" s="10"/>
      <c r="AW1829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'Kantovirus' ,/*[subgenus]=*/NULL,/*[species]=*/ 'Pseudomonas virus C171' ,/*[isType]=*/ '1' ,/*[exemplarAccessions]=*/ 'KU310944' ,/*[exemplarName]=*/ 'Pseudomonas phage YMC11/06/C171_PPU_BP'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29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9" s="60" t="str">
        <f t="shared" ca="1" si="185"/>
        <v>/*[filename]=*/ 'ICTV MSL Release 35 2019 Changes.2.col_mapped.SQLinsert.xlsx' ,/*[sort]=*/ '1820'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9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9" s="60" t="str">
        <f t="shared" si="187"/>
        <v xml:space="preserve">,/*[subclass]=*/NULL,/*[order]=*/ 'Caudovirales' ,/*[suborder]=*/NULL,/*[family]=*/ 'Autographiviridae' ,/*[subfamily]=*/ 'Corkvirinae' ,/*[genus]=*/ 'Kantovirus' ,/*[subgenus]=*/NULL,/*[species]=*/ 'Pseudomonas virus C171' ,/*[isType]=*/ '1' ,/*[exemplarAccessions]=*/ 'KU310944' ,/*[exemplarName]=*/ 'Pseudomonas phage YMC11/06/C171_PPU_BP' ,/*[abbrev]=*/NULL,/*[exemplarIsolate]=*/NULL,/*[isComplete]=*/ 'CG' ,/*[molecule]=*/ 'dsDNA' </v>
      </c>
      <c r="BB1829" s="60" t="str">
        <f t="shared" si="188"/>
        <v xml:space="preserve">,/*[change]=*/ 'Create new; assign as type species' ,/*[rank]=*/ 'species' </v>
      </c>
    </row>
    <row r="1830" spans="1:54" x14ac:dyDescent="0.2">
      <c r="A18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0" s="14">
        <v>1821</v>
      </c>
      <c r="D1830" s="16" t="s">
        <v>5219</v>
      </c>
      <c r="E1830" s="14" t="s">
        <v>5874</v>
      </c>
      <c r="F1830" s="16" t="s">
        <v>5546</v>
      </c>
      <c r="G1830" s="24"/>
      <c r="H1830" s="24"/>
      <c r="I1830" s="24"/>
      <c r="J1830" s="24"/>
      <c r="K1830" s="24"/>
      <c r="L1830" s="24"/>
      <c r="M1830" s="24"/>
      <c r="N1830" s="24"/>
      <c r="O1830" s="24"/>
      <c r="P1830" s="24"/>
      <c r="Q1830" s="24"/>
      <c r="R1830" s="24"/>
      <c r="S1830" s="24"/>
      <c r="T1830" s="24"/>
      <c r="U1830" s="24"/>
      <c r="V1830" s="24"/>
      <c r="X1830" s="6"/>
      <c r="Y1830" s="6"/>
      <c r="Z1830" s="6"/>
      <c r="AA1830" s="6"/>
      <c r="AB1830" s="6"/>
      <c r="AC1830" s="6"/>
      <c r="AD1830" s="6"/>
      <c r="AE1830" s="6"/>
      <c r="AF1830" s="6" t="s">
        <v>247</v>
      </c>
      <c r="AG1830" s="6"/>
      <c r="AH1830" s="6" t="s">
        <v>4010</v>
      </c>
      <c r="AI1830" s="6" t="s">
        <v>4962</v>
      </c>
      <c r="AJ1830" s="6"/>
      <c r="AK1830" s="6"/>
      <c r="AL1830" s="6"/>
      <c r="AM1830" s="6"/>
      <c r="AN1830" s="10"/>
      <c r="AO1830" s="10"/>
      <c r="AP1830" s="10"/>
      <c r="AQ1830" s="10"/>
      <c r="AR1830" s="10"/>
      <c r="AS1830" s="10"/>
      <c r="AT1830" s="10" t="s">
        <v>10</v>
      </c>
      <c r="AU1830" s="10" t="s">
        <v>33</v>
      </c>
      <c r="AV1830" s="10"/>
      <c r="AW1830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30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0" s="60" t="str">
        <f t="shared" ca="1" si="185"/>
        <v>/*[filename]=*/ 'ICTV MSL Release 35 2019 Changes.2.col_mapped.SQLinsert.xlsx' ,/*[sort]=*/ '1821'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0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0" s="60" t="str">
        <f t="shared" si="187"/>
        <v>,/*[subclass]=*/NULL,/*[order]=*/ 'Caudovirales' ,/*[suborder]=*/NULL,/*[family]=*/ 'Autographiviridae' ,/*[subfamily]=*/ 'Molineuxvirinae' ,/*[genus]=*/NULL,/*[subgenus]=*/NULL,/*[species]=*/NULL,/*[isType]=*/NULL,/*[exemplarAccessions]=*/NULL,/*[exemplarName]=*/NULL,/*[abbrev]=*/NULL,/*[exemplarIsolate]=*/NULL,/*[isComplete]=*/NULL,/*[molecule]=*/NULL</v>
      </c>
      <c r="BB1830" s="60" t="str">
        <f t="shared" si="188"/>
        <v xml:space="preserve">,/*[change]=*/ 'Create new' ,/*[rank]=*/ 'subfamily' </v>
      </c>
    </row>
    <row r="1831" spans="1:54" x14ac:dyDescent="0.2">
      <c r="A18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1" s="14">
        <v>1822</v>
      </c>
      <c r="D1831" s="16" t="s">
        <v>5219</v>
      </c>
      <c r="E1831" s="14" t="s">
        <v>5874</v>
      </c>
      <c r="F1831" s="16" t="s">
        <v>5546</v>
      </c>
      <c r="G1831" s="24"/>
      <c r="H1831" s="24"/>
      <c r="I1831" s="24"/>
      <c r="J1831" s="24"/>
      <c r="K1831" s="24"/>
      <c r="L1831" s="24"/>
      <c r="M1831" s="24"/>
      <c r="N1831" s="24"/>
      <c r="O1831" s="24"/>
      <c r="P1831" s="24"/>
      <c r="Q1831" s="24"/>
      <c r="R1831" s="24"/>
      <c r="S1831" s="24"/>
      <c r="T1831" s="24"/>
      <c r="U1831" s="24"/>
      <c r="V1831" s="24"/>
      <c r="X1831" s="6"/>
      <c r="Y1831" s="6"/>
      <c r="Z1831" s="6"/>
      <c r="AA1831" s="6"/>
      <c r="AB1831" s="6"/>
      <c r="AC1831" s="6"/>
      <c r="AD1831" s="6"/>
      <c r="AE1831" s="6"/>
      <c r="AF1831" s="6" t="s">
        <v>247</v>
      </c>
      <c r="AG1831" s="6"/>
      <c r="AH1831" s="6" t="s">
        <v>4010</v>
      </c>
      <c r="AI1831" s="6" t="s">
        <v>4962</v>
      </c>
      <c r="AJ1831" s="6" t="s">
        <v>4963</v>
      </c>
      <c r="AK1831" s="6"/>
      <c r="AL1831" s="6"/>
      <c r="AM1831" s="6"/>
      <c r="AN1831" s="10"/>
      <c r="AO1831" s="10"/>
      <c r="AP1831" s="10"/>
      <c r="AQ1831" s="10"/>
      <c r="AR1831" s="10"/>
      <c r="AS1831" s="10"/>
      <c r="AT1831" s="10" t="s">
        <v>10</v>
      </c>
      <c r="AU1831" s="10" t="s">
        <v>13</v>
      </c>
      <c r="AV1831" s="10"/>
      <c r="AW1831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'Eracentumvirus'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31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1" s="60" t="str">
        <f t="shared" ca="1" si="185"/>
        <v>/*[filename]=*/ 'ICTV MSL Release 35 2019 Changes.2.col_mapped.SQLinsert.xlsx' ,/*[sort]=*/ '1822'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1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1" s="60" t="str">
        <f t="shared" si="187"/>
        <v>,/*[subclass]=*/NULL,/*[order]=*/ 'Caudovirales' ,/*[suborder]=*/NULL,/*[family]=*/ 'Autographiviridae' ,/*[subfamily]=*/ 'Molineuxvirinae' ,/*[genus]=*/ 'Eracentumvirus' ,/*[subgenus]=*/NULL,/*[species]=*/NULL,/*[isType]=*/NULL,/*[exemplarAccessions]=*/NULL,/*[exemplarName]=*/NULL,/*[abbrev]=*/NULL,/*[exemplarIsolate]=*/NULL,/*[isComplete]=*/NULL,/*[molecule]=*/NULL</v>
      </c>
      <c r="BB1831" s="60" t="str">
        <f t="shared" si="188"/>
        <v xml:space="preserve">,/*[change]=*/ 'Create new' ,/*[rank]=*/ 'genus' </v>
      </c>
    </row>
    <row r="1832" spans="1:54" x14ac:dyDescent="0.2">
      <c r="A18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2" s="14">
        <v>1823</v>
      </c>
      <c r="D1832" s="16" t="s">
        <v>5219</v>
      </c>
      <c r="E1832" s="14" t="s">
        <v>5874</v>
      </c>
      <c r="F1832" s="16" t="s">
        <v>5546</v>
      </c>
      <c r="G1832" s="24"/>
      <c r="H1832" s="24"/>
      <c r="I1832" s="24"/>
      <c r="J1832" s="24"/>
      <c r="K1832" s="24"/>
      <c r="L1832" s="24"/>
      <c r="M1832" s="24"/>
      <c r="N1832" s="24"/>
      <c r="O1832" s="24"/>
      <c r="P1832" s="24"/>
      <c r="Q1832" s="24"/>
      <c r="R1832" s="24"/>
      <c r="S1832" s="24"/>
      <c r="T1832" s="24"/>
      <c r="U1832" s="24"/>
      <c r="V1832" s="24"/>
      <c r="X1832" s="6"/>
      <c r="Y1832" s="6"/>
      <c r="Z1832" s="6"/>
      <c r="AA1832" s="6"/>
      <c r="AB1832" s="6"/>
      <c r="AC1832" s="6"/>
      <c r="AD1832" s="6"/>
      <c r="AE1832" s="6"/>
      <c r="AF1832" s="6" t="s">
        <v>247</v>
      </c>
      <c r="AG1832" s="6"/>
      <c r="AH1832" s="6" t="s">
        <v>4010</v>
      </c>
      <c r="AI1832" s="6" t="s">
        <v>4962</v>
      </c>
      <c r="AJ1832" s="6" t="s">
        <v>4963</v>
      </c>
      <c r="AK1832" s="6"/>
      <c r="AL1832" s="6" t="s">
        <v>4964</v>
      </c>
      <c r="AM1832" s="5">
        <v>0</v>
      </c>
      <c r="AN1832" s="10" t="s">
        <v>4965</v>
      </c>
      <c r="AO1832" s="10" t="s">
        <v>4966</v>
      </c>
      <c r="AP1832" s="10"/>
      <c r="AQ1832" s="10"/>
      <c r="AR1832" s="10" t="s">
        <v>8</v>
      </c>
      <c r="AS1832" s="10" t="s">
        <v>22</v>
      </c>
      <c r="AT1832" s="10" t="s">
        <v>10</v>
      </c>
      <c r="AU1832" s="10" t="s">
        <v>11</v>
      </c>
      <c r="AV1832" s="10"/>
      <c r="AW1832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'Eracentumvirus' ,/*[subgenus]=*/NULL,/*[species]=*/ 'Erwinia virus S2' ,/*[isType]=*/ '0' ,/*[exemplarAccessions]=*/ 'MG736918' ,/*[exemplarName]=*/ 'Erwinia phage vB_EamP-S2'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2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2" s="60" t="str">
        <f t="shared" ca="1" si="185"/>
        <v>/*[filename]=*/ 'ICTV MSL Release 35 2019 Changes.2.col_mapped.SQLinsert.xlsx' ,/*[sort]=*/ '1823'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2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2" s="60" t="str">
        <f t="shared" si="187"/>
        <v xml:space="preserve">,/*[subclass]=*/NULL,/*[order]=*/ 'Caudovirales' ,/*[suborder]=*/NULL,/*[family]=*/ 'Autographiviridae' ,/*[subfamily]=*/ 'Molineuxvirinae' ,/*[genus]=*/ 'Eracentumvirus' ,/*[subgenus]=*/NULL,/*[species]=*/ 'Erwinia virus S2' ,/*[isType]=*/ '0' ,/*[exemplarAccessions]=*/ 'MG736918' ,/*[exemplarName]=*/ 'Erwinia phage vB_EamP-S2' ,/*[abbrev]=*/NULL,/*[exemplarIsolate]=*/NULL,/*[isComplete]=*/ 'CG' ,/*[molecule]=*/ 'dsDNA' </v>
      </c>
      <c r="BB1832" s="60" t="str">
        <f t="shared" si="188"/>
        <v xml:space="preserve">,/*[change]=*/ 'Create new' ,/*[rank]=*/ 'species' </v>
      </c>
    </row>
    <row r="1833" spans="1:54" x14ac:dyDescent="0.2">
      <c r="A18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3" s="14">
        <v>1824</v>
      </c>
      <c r="D1833" s="16" t="s">
        <v>5219</v>
      </c>
      <c r="E1833" s="14" t="s">
        <v>5874</v>
      </c>
      <c r="F1833" s="16" t="s">
        <v>5546</v>
      </c>
      <c r="G1833" s="24"/>
      <c r="H1833" s="24"/>
      <c r="I1833" s="24"/>
      <c r="J1833" s="24"/>
      <c r="K1833" s="24"/>
      <c r="L1833" s="24"/>
      <c r="M1833" s="24"/>
      <c r="N1833" s="24"/>
      <c r="O1833" s="24" t="s">
        <v>247</v>
      </c>
      <c r="P1833" s="24"/>
      <c r="Q1833" s="24" t="s">
        <v>2597</v>
      </c>
      <c r="R1833" s="24" t="s">
        <v>4113</v>
      </c>
      <c r="S1833" s="24" t="s">
        <v>4967</v>
      </c>
      <c r="T1833" s="24"/>
      <c r="U1833" s="24" t="s">
        <v>4968</v>
      </c>
      <c r="V1833" s="24"/>
      <c r="X1833" s="6"/>
      <c r="Y1833" s="6"/>
      <c r="Z1833" s="6"/>
      <c r="AA1833" s="6"/>
      <c r="AB1833" s="6"/>
      <c r="AC1833" s="6"/>
      <c r="AD1833" s="6"/>
      <c r="AE1833" s="6"/>
      <c r="AF1833" s="6" t="s">
        <v>247</v>
      </c>
      <c r="AG1833" s="6"/>
      <c r="AH1833" s="6" t="s">
        <v>4010</v>
      </c>
      <c r="AI1833" s="6" t="s">
        <v>4962</v>
      </c>
      <c r="AJ1833" s="6" t="s">
        <v>4963</v>
      </c>
      <c r="AK1833" s="6"/>
      <c r="AL1833" s="6" t="s">
        <v>4968</v>
      </c>
      <c r="AM1833" s="5">
        <v>1</v>
      </c>
      <c r="AN1833" s="10" t="s">
        <v>4969</v>
      </c>
      <c r="AO1833" s="10" t="s">
        <v>5220</v>
      </c>
      <c r="AP1833" s="10"/>
      <c r="AQ1833" s="10"/>
      <c r="AR1833" s="10" t="s">
        <v>8</v>
      </c>
      <c r="AS1833" s="10" t="s">
        <v>22</v>
      </c>
      <c r="AT1833" s="10" t="s">
        <v>5246</v>
      </c>
      <c r="AU1833" s="10" t="s">
        <v>11</v>
      </c>
      <c r="AV1833" s="10"/>
      <c r="AW1833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'Erwinia virus Era103'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'Eracentumvirus' ,/*[subgenus]=*/NULL,/*[species]=*/ 'Erwinia virus Era103' ,/*[isType]=*/ '1' ,/*[exemplarAccessions]=*/ 'EF160123' ,/*[exemplarName]=*/ 'Erwinia phage Era103'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833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3" s="60" t="str">
        <f t="shared" ca="1" si="185"/>
        <v xml:space="preserve">/*[filename]=*/ 'ICTV MSL Release 35 2019 Changes.2.col_mapped.SQLinsert.xlsx' ,/*[sort]=*/ '1824'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33" s="60" t="str">
        <f t="shared" si="186"/>
        <v>,/*[srcSubOrder]=*/NULL,/*[srcFamily]=*/ 'Podoviridae' ,/*[srcSubFamily]=*/ 'Autographivirinae' ,/*[srcGenus]=*/ 'Zindervirus' ,/*[srcSubgenus]=*/NULL,/*[srcSpecies]=*/ 'Erwinia virus Era103' ,/*[srcIstype]=*/NULL,/*[empty1]=*/NULL,/*[realm]=*/NULL,/*[subrealm]=*/NULL,/*[kingdom]=*/NULL,/*[subkingdom]=*/NULL,/*[phylum]=*/NULL,/*[Subphylum]=*/NULL,/*[class]=*/NULL</v>
      </c>
      <c r="BA1833" s="60" t="str">
        <f t="shared" si="187"/>
        <v xml:space="preserve">,/*[subclass]=*/NULL,/*[order]=*/ 'Caudovirales' ,/*[suborder]=*/NULL,/*[family]=*/ 'Autographiviridae' ,/*[subfamily]=*/ 'Molineuxvirinae' ,/*[genus]=*/ 'Eracentumvirus' ,/*[subgenus]=*/NULL,/*[species]=*/ 'Erwinia virus Era103' ,/*[isType]=*/ '1' ,/*[exemplarAccessions]=*/ 'EF160123' ,/*[exemplarName]=*/ 'Erwinia phage Era103' ,/*[abbrev]=*/NULL,/*[exemplarIsolate]=*/NULL,/*[isComplete]=*/ 'CG' ,/*[molecule]=*/ 'dsDNA' </v>
      </c>
      <c r="BB1833" s="60" t="str">
        <f t="shared" si="188"/>
        <v xml:space="preserve">,/*[change]=*/ 'Move; assign as type species' ,/*[rank]=*/ 'species' </v>
      </c>
    </row>
    <row r="1834" spans="1:54" x14ac:dyDescent="0.2">
      <c r="A18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4" s="14">
        <v>1825</v>
      </c>
      <c r="D1834" s="16" t="s">
        <v>5219</v>
      </c>
      <c r="E1834" s="14" t="s">
        <v>5874</v>
      </c>
      <c r="F1834" s="16" t="s">
        <v>5546</v>
      </c>
      <c r="G1834" s="24"/>
      <c r="H1834" s="24"/>
      <c r="I1834" s="24"/>
      <c r="J1834" s="24"/>
      <c r="K1834" s="24"/>
      <c r="L1834" s="24"/>
      <c r="M1834" s="24"/>
      <c r="N1834" s="24"/>
      <c r="O1834" s="24"/>
      <c r="P1834" s="24"/>
      <c r="Q1834" s="24"/>
      <c r="R1834" s="24"/>
      <c r="S1834" s="24"/>
      <c r="T1834" s="24"/>
      <c r="U1834" s="24"/>
      <c r="V1834" s="24"/>
      <c r="X1834" s="6"/>
      <c r="Y1834" s="6"/>
      <c r="Z1834" s="6"/>
      <c r="AA1834" s="6"/>
      <c r="AB1834" s="6"/>
      <c r="AC1834" s="6"/>
      <c r="AD1834" s="6"/>
      <c r="AE1834" s="6"/>
      <c r="AF1834" s="6" t="s">
        <v>247</v>
      </c>
      <c r="AG1834" s="6"/>
      <c r="AH1834" s="6" t="s">
        <v>4010</v>
      </c>
      <c r="AI1834" s="6" t="s">
        <v>4962</v>
      </c>
      <c r="AJ1834" s="6" t="s">
        <v>4970</v>
      </c>
      <c r="AK1834" s="6"/>
      <c r="AL1834" s="6"/>
      <c r="AM1834" s="6"/>
      <c r="AN1834" s="10"/>
      <c r="AO1834" s="10"/>
      <c r="AP1834" s="10"/>
      <c r="AQ1834" s="10"/>
      <c r="AR1834" s="10"/>
      <c r="AS1834" s="10"/>
      <c r="AT1834" s="10" t="s">
        <v>10</v>
      </c>
      <c r="AU1834" s="10" t="s">
        <v>13</v>
      </c>
      <c r="AV1834" s="10"/>
      <c r="AW1834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'Axomammavirus'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34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4" s="60" t="str">
        <f t="shared" ca="1" si="185"/>
        <v>/*[filename]=*/ 'ICTV MSL Release 35 2019 Changes.2.col_mapped.SQLinsert.xlsx' ,/*[sort]=*/ '1825'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4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4" s="60" t="str">
        <f t="shared" si="187"/>
        <v>,/*[subclass]=*/NULL,/*[order]=*/ 'Caudovirales' ,/*[suborder]=*/NULL,/*[family]=*/ 'Autographiviridae' ,/*[subfamily]=*/ 'Molineuxvirinae' ,/*[genus]=*/ 'Axomammavirus' ,/*[subgenus]=*/NULL,/*[species]=*/NULL,/*[isType]=*/NULL,/*[exemplarAccessions]=*/NULL,/*[exemplarName]=*/NULL,/*[abbrev]=*/NULL,/*[exemplarIsolate]=*/NULL,/*[isComplete]=*/NULL,/*[molecule]=*/NULL</v>
      </c>
      <c r="BB1834" s="60" t="str">
        <f t="shared" si="188"/>
        <v xml:space="preserve">,/*[change]=*/ 'Create new' ,/*[rank]=*/ 'genus' </v>
      </c>
    </row>
    <row r="1835" spans="1:54" x14ac:dyDescent="0.2">
      <c r="A18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5" s="14">
        <v>1826</v>
      </c>
      <c r="D1835" s="16" t="s">
        <v>5219</v>
      </c>
      <c r="E1835" s="14" t="s">
        <v>5874</v>
      </c>
      <c r="F1835" s="16" t="s">
        <v>5546</v>
      </c>
      <c r="G1835" s="24"/>
      <c r="H1835" s="24"/>
      <c r="I1835" s="24"/>
      <c r="J1835" s="24"/>
      <c r="K1835" s="24"/>
      <c r="L1835" s="24"/>
      <c r="M1835" s="24"/>
      <c r="N1835" s="24"/>
      <c r="O1835" s="24"/>
      <c r="P1835" s="24"/>
      <c r="Q1835" s="24"/>
      <c r="R1835" s="24"/>
      <c r="S1835" s="24"/>
      <c r="T1835" s="24"/>
      <c r="U1835" s="24"/>
      <c r="V1835" s="24"/>
      <c r="X1835" s="6"/>
      <c r="Y1835" s="6"/>
      <c r="Z1835" s="6"/>
      <c r="AA1835" s="6"/>
      <c r="AB1835" s="6"/>
      <c r="AC1835" s="6"/>
      <c r="AD1835" s="6"/>
      <c r="AE1835" s="6"/>
      <c r="AF1835" s="6" t="s">
        <v>247</v>
      </c>
      <c r="AG1835" s="6"/>
      <c r="AH1835" s="6" t="s">
        <v>4010</v>
      </c>
      <c r="AI1835" s="6" t="s">
        <v>4962</v>
      </c>
      <c r="AJ1835" s="6" t="s">
        <v>4970</v>
      </c>
      <c r="AK1835" s="6"/>
      <c r="AL1835" s="6" t="s">
        <v>4971</v>
      </c>
      <c r="AM1835" s="5">
        <v>1</v>
      </c>
      <c r="AN1835" s="10" t="s">
        <v>4972</v>
      </c>
      <c r="AO1835" s="10" t="s">
        <v>4973</v>
      </c>
      <c r="AP1835" s="10"/>
      <c r="AQ1835" s="10"/>
      <c r="AR1835" s="10" t="s">
        <v>8</v>
      </c>
      <c r="AS1835" s="10" t="s">
        <v>22</v>
      </c>
      <c r="AT1835" s="10" t="s">
        <v>19</v>
      </c>
      <c r="AU1835" s="10" t="s">
        <v>11</v>
      </c>
      <c r="AV1835" s="10"/>
      <c r="AW1835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'Axomammavirus' ,/*[subgenus]=*/NULL,/*[species]=*/ 'Pectobacterium virus PP1' ,/*[isType]=*/ '1' ,/*[exemplarAccessions]=*/ 'JQ837901' ,/*[exemplarName]=*/ 'Pectobacterium phage PP1'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35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5" s="60" t="str">
        <f t="shared" ca="1" si="185"/>
        <v>/*[filename]=*/ 'ICTV MSL Release 35 2019 Changes.2.col_mapped.SQLinsert.xlsx' ,/*[sort]=*/ '1826'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5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5" s="60" t="str">
        <f t="shared" si="187"/>
        <v xml:space="preserve">,/*[subclass]=*/NULL,/*[order]=*/ 'Caudovirales' ,/*[suborder]=*/NULL,/*[family]=*/ 'Autographiviridae' ,/*[subfamily]=*/ 'Molineuxvirinae' ,/*[genus]=*/ 'Axomammavirus' ,/*[subgenus]=*/NULL,/*[species]=*/ 'Pectobacterium virus PP1' ,/*[isType]=*/ '1' ,/*[exemplarAccessions]=*/ 'JQ837901' ,/*[exemplarName]=*/ 'Pectobacterium phage PP1' ,/*[abbrev]=*/NULL,/*[exemplarIsolate]=*/NULL,/*[isComplete]=*/ 'CG' ,/*[molecule]=*/ 'dsDNA' </v>
      </c>
      <c r="BB1835" s="60" t="str">
        <f t="shared" si="188"/>
        <v xml:space="preserve">,/*[change]=*/ 'Create new; assign as type species' ,/*[rank]=*/ 'species' </v>
      </c>
    </row>
    <row r="1836" spans="1:54" x14ac:dyDescent="0.2">
      <c r="A18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6" s="14">
        <v>1827</v>
      </c>
      <c r="D1836" s="16" t="s">
        <v>5219</v>
      </c>
      <c r="E1836" s="14" t="s">
        <v>5874</v>
      </c>
      <c r="F1836" s="16" t="s">
        <v>5546</v>
      </c>
      <c r="G1836" s="24"/>
      <c r="H1836" s="24"/>
      <c r="I1836" s="24"/>
      <c r="J1836" s="24"/>
      <c r="K1836" s="24"/>
      <c r="L1836" s="24"/>
      <c r="M1836" s="24"/>
      <c r="N1836" s="24"/>
      <c r="O1836" s="24"/>
      <c r="P1836" s="24"/>
      <c r="Q1836" s="24"/>
      <c r="R1836" s="24"/>
      <c r="S1836" s="24"/>
      <c r="T1836" s="24"/>
      <c r="U1836" s="24"/>
      <c r="V1836" s="24"/>
      <c r="X1836" s="6"/>
      <c r="Y1836" s="6"/>
      <c r="Z1836" s="6"/>
      <c r="AA1836" s="6"/>
      <c r="AB1836" s="6"/>
      <c r="AC1836" s="6"/>
      <c r="AD1836" s="6"/>
      <c r="AE1836" s="6"/>
      <c r="AF1836" s="6" t="s">
        <v>247</v>
      </c>
      <c r="AG1836" s="6"/>
      <c r="AH1836" s="6" t="s">
        <v>4010</v>
      </c>
      <c r="AI1836" s="6" t="s">
        <v>4962</v>
      </c>
      <c r="AJ1836" s="6" t="s">
        <v>4974</v>
      </c>
      <c r="AK1836" s="6"/>
      <c r="AL1836" s="6"/>
      <c r="AM1836" s="6"/>
      <c r="AN1836" s="10"/>
      <c r="AO1836" s="10"/>
      <c r="AP1836" s="10"/>
      <c r="AQ1836" s="10"/>
      <c r="AR1836" s="10"/>
      <c r="AS1836" s="10"/>
      <c r="AT1836" s="10" t="s">
        <v>10</v>
      </c>
      <c r="AU1836" s="10" t="s">
        <v>13</v>
      </c>
      <c r="AV1836" s="10"/>
      <c r="AW1836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36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6" s="60" t="str">
        <f t="shared" ca="1" si="185"/>
        <v>/*[filename]=*/ 'ICTV MSL Release 35 2019 Changes.2.col_mapped.SQLinsert.xlsx' ,/*[sort]=*/ '1827'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6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6" s="60" t="str">
        <f t="shared" si="187"/>
        <v>,/*[subclass]=*/NULL,/*[order]=*/ 'Caudovirales' ,/*[suborder]=*/NULL,/*[family]=*/ 'Autographiviridae' ,/*[subfamily]=*/ 'Molineuxvirinae' ,/*[genus]=*/ 'Acadevirus' ,/*[subgenus]=*/NULL,/*[species]=*/NULL,/*[isType]=*/NULL,/*[exemplarAccessions]=*/NULL,/*[exemplarName]=*/NULL,/*[abbrev]=*/NULL,/*[exemplarIsolate]=*/NULL,/*[isComplete]=*/NULL,/*[molecule]=*/NULL</v>
      </c>
      <c r="BB1836" s="60" t="str">
        <f t="shared" si="188"/>
        <v xml:space="preserve">,/*[change]=*/ 'Create new' ,/*[rank]=*/ 'genus' </v>
      </c>
    </row>
    <row r="1837" spans="1:54" x14ac:dyDescent="0.2">
      <c r="A18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7" s="14">
        <v>1828</v>
      </c>
      <c r="D1837" s="16" t="s">
        <v>5219</v>
      </c>
      <c r="E1837" s="14" t="s">
        <v>5874</v>
      </c>
      <c r="F1837" s="16" t="s">
        <v>5546</v>
      </c>
      <c r="G1837" s="24"/>
      <c r="H1837" s="24"/>
      <c r="I1837" s="24"/>
      <c r="J1837" s="24"/>
      <c r="K1837" s="24"/>
      <c r="L1837" s="24"/>
      <c r="M1837" s="24"/>
      <c r="N1837" s="24"/>
      <c r="O1837" s="24"/>
      <c r="P1837" s="24"/>
      <c r="Q1837" s="24"/>
      <c r="R1837" s="24"/>
      <c r="S1837" s="24"/>
      <c r="T1837" s="24"/>
      <c r="U1837" s="24"/>
      <c r="V1837" s="24"/>
      <c r="X1837" s="6"/>
      <c r="Y1837" s="6"/>
      <c r="Z1837" s="6"/>
      <c r="AA1837" s="6"/>
      <c r="AB1837" s="6"/>
      <c r="AC1837" s="6"/>
      <c r="AD1837" s="6"/>
      <c r="AE1837" s="6"/>
      <c r="AF1837" s="6" t="s">
        <v>247</v>
      </c>
      <c r="AG1837" s="6"/>
      <c r="AH1837" s="6" t="s">
        <v>4010</v>
      </c>
      <c r="AI1837" s="6" t="s">
        <v>4962</v>
      </c>
      <c r="AJ1837" s="6" t="s">
        <v>4974</v>
      </c>
      <c r="AK1837" s="6"/>
      <c r="AL1837" s="6" t="s">
        <v>4975</v>
      </c>
      <c r="AM1837" s="5">
        <v>0</v>
      </c>
      <c r="AN1837" s="10" t="s">
        <v>4976</v>
      </c>
      <c r="AO1837" s="10" t="s">
        <v>4977</v>
      </c>
      <c r="AP1837" s="10"/>
      <c r="AQ1837" s="10"/>
      <c r="AR1837" s="10" t="s">
        <v>8</v>
      </c>
      <c r="AS1837" s="10" t="s">
        <v>22</v>
      </c>
      <c r="AT1837" s="10" t="s">
        <v>10</v>
      </c>
      <c r="AU1837" s="10" t="s">
        <v>11</v>
      </c>
      <c r="AV1837" s="10"/>
      <c r="AW1837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PM93' ,/*[isType]=*/ '0' ,/*[exemplarAccessions]=*/ 'KM819696' ,/*[exemplarName]=*/ 'Proteus phage PM 93'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7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7" s="60" t="str">
        <f t="shared" ca="1" si="185"/>
        <v>/*[filename]=*/ 'ICTV MSL Release 35 2019 Changes.2.col_mapped.SQLinsert.xlsx' ,/*[sort]=*/ '1828'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7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7" s="60" t="str">
        <f t="shared" si="187"/>
        <v xml:space="preserve">,/*[subclass]=*/NULL,/*[order]=*/ 'Caudovirales' ,/*[suborder]=*/NULL,/*[family]=*/ 'Autographiviridae' ,/*[subfamily]=*/ 'Molineuxvirinae' ,/*[genus]=*/ 'Acadevirus' ,/*[subgenus]=*/NULL,/*[species]=*/ 'Proteus virus PM93' ,/*[isType]=*/ '0' ,/*[exemplarAccessions]=*/ 'KM819696' ,/*[exemplarName]=*/ 'Proteus phage PM 93' ,/*[abbrev]=*/NULL,/*[exemplarIsolate]=*/NULL,/*[isComplete]=*/ 'CG' ,/*[molecule]=*/ 'dsDNA' </v>
      </c>
      <c r="BB1837" s="60" t="str">
        <f t="shared" si="188"/>
        <v xml:space="preserve">,/*[change]=*/ 'Create new' ,/*[rank]=*/ 'species' </v>
      </c>
    </row>
    <row r="1838" spans="1:54" x14ac:dyDescent="0.2">
      <c r="A18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8" s="14">
        <v>1829</v>
      </c>
      <c r="D1838" s="16" t="s">
        <v>5219</v>
      </c>
      <c r="E1838" s="14" t="s">
        <v>5874</v>
      </c>
      <c r="F1838" s="16" t="s">
        <v>5546</v>
      </c>
      <c r="G1838" s="24"/>
      <c r="H1838" s="24"/>
      <c r="I1838" s="24"/>
      <c r="J1838" s="24"/>
      <c r="K1838" s="24"/>
      <c r="L1838" s="24"/>
      <c r="M1838" s="24"/>
      <c r="N1838" s="24"/>
      <c r="O1838" s="24"/>
      <c r="P1838" s="24"/>
      <c r="Q1838" s="24"/>
      <c r="R1838" s="24"/>
      <c r="S1838" s="24"/>
      <c r="T1838" s="24"/>
      <c r="U1838" s="24"/>
      <c r="V1838" s="24"/>
      <c r="X1838" s="6"/>
      <c r="Y1838" s="6"/>
      <c r="Z1838" s="6"/>
      <c r="AA1838" s="6"/>
      <c r="AB1838" s="6"/>
      <c r="AC1838" s="6"/>
      <c r="AD1838" s="6"/>
      <c r="AE1838" s="6"/>
      <c r="AF1838" s="6" t="s">
        <v>247</v>
      </c>
      <c r="AG1838" s="6"/>
      <c r="AH1838" s="6" t="s">
        <v>4010</v>
      </c>
      <c r="AI1838" s="6" t="s">
        <v>4962</v>
      </c>
      <c r="AJ1838" s="6" t="s">
        <v>4974</v>
      </c>
      <c r="AK1838" s="6"/>
      <c r="AL1838" s="6" t="s">
        <v>4978</v>
      </c>
      <c r="AM1838" s="5">
        <v>0</v>
      </c>
      <c r="AN1838" s="10" t="s">
        <v>4979</v>
      </c>
      <c r="AO1838" s="10" t="s">
        <v>4980</v>
      </c>
      <c r="AP1838" s="10"/>
      <c r="AQ1838" s="10"/>
      <c r="AR1838" s="10" t="s">
        <v>8</v>
      </c>
      <c r="AS1838" s="10" t="s">
        <v>22</v>
      </c>
      <c r="AT1838" s="10" t="s">
        <v>10</v>
      </c>
      <c r="AU1838" s="10" t="s">
        <v>11</v>
      </c>
      <c r="AV1838" s="10"/>
      <c r="AW1838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Pm5460' ,/*[isType]=*/ '0' ,/*[exemplarAccessions]=*/ 'KP890822' ,/*[exemplarName]=*/ 'Proteus phage vB_PmiP_Pm5460'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8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8" s="60" t="str">
        <f t="shared" ca="1" si="185"/>
        <v>/*[filename]=*/ 'ICTV MSL Release 35 2019 Changes.2.col_mapped.SQLinsert.xlsx' ,/*[sort]=*/ '1829'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8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8" s="60" t="str">
        <f t="shared" si="187"/>
        <v xml:space="preserve">,/*[subclass]=*/NULL,/*[order]=*/ 'Caudovirales' ,/*[suborder]=*/NULL,/*[family]=*/ 'Autographiviridae' ,/*[subfamily]=*/ 'Molineuxvirinae' ,/*[genus]=*/ 'Acadevirus' ,/*[subgenus]=*/NULL,/*[species]=*/ 'Proteus virus Pm5460' ,/*[isType]=*/ '0' ,/*[exemplarAccessions]=*/ 'KP890822' ,/*[exemplarName]=*/ 'Proteus phage vB_PmiP_Pm5460' ,/*[abbrev]=*/NULL,/*[exemplarIsolate]=*/NULL,/*[isComplete]=*/ 'CG' ,/*[molecule]=*/ 'dsDNA' </v>
      </c>
      <c r="BB1838" s="60" t="str">
        <f t="shared" si="188"/>
        <v xml:space="preserve">,/*[change]=*/ 'Create new' ,/*[rank]=*/ 'species' </v>
      </c>
    </row>
    <row r="1839" spans="1:54" x14ac:dyDescent="0.2">
      <c r="A18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9" s="14">
        <v>1830</v>
      </c>
      <c r="D1839" s="16" t="s">
        <v>5219</v>
      </c>
      <c r="E1839" s="14" t="s">
        <v>5874</v>
      </c>
      <c r="F1839" s="16" t="s">
        <v>5546</v>
      </c>
      <c r="G1839" s="24"/>
      <c r="H1839" s="24"/>
      <c r="I1839" s="24"/>
      <c r="J1839" s="24"/>
      <c r="K1839" s="24"/>
      <c r="L1839" s="24"/>
      <c r="M1839" s="24"/>
      <c r="N1839" s="24"/>
      <c r="O1839" s="24"/>
      <c r="P1839" s="24"/>
      <c r="Q1839" s="24"/>
      <c r="R1839" s="24"/>
      <c r="S1839" s="24"/>
      <c r="T1839" s="24"/>
      <c r="U1839" s="24"/>
      <c r="V1839" s="24"/>
      <c r="X1839" s="6"/>
      <c r="Y1839" s="6"/>
      <c r="Z1839" s="6"/>
      <c r="AA1839" s="6"/>
      <c r="AB1839" s="6"/>
      <c r="AC1839" s="6"/>
      <c r="AD1839" s="6"/>
      <c r="AE1839" s="6"/>
      <c r="AF1839" s="6" t="s">
        <v>247</v>
      </c>
      <c r="AG1839" s="6"/>
      <c r="AH1839" s="6" t="s">
        <v>4010</v>
      </c>
      <c r="AI1839" s="6" t="s">
        <v>4962</v>
      </c>
      <c r="AJ1839" s="6" t="s">
        <v>4974</v>
      </c>
      <c r="AK1839" s="6"/>
      <c r="AL1839" s="6" t="s">
        <v>4981</v>
      </c>
      <c r="AM1839" s="5">
        <v>0</v>
      </c>
      <c r="AN1839" s="10" t="s">
        <v>4982</v>
      </c>
      <c r="AO1839" s="10" t="s">
        <v>4983</v>
      </c>
      <c r="AP1839" s="6"/>
      <c r="AQ1839" s="10"/>
      <c r="AR1839" s="10" t="s">
        <v>8</v>
      </c>
      <c r="AS1839" s="10" t="s">
        <v>22</v>
      </c>
      <c r="AT1839" s="10" t="s">
        <v>10</v>
      </c>
      <c r="AU1839" s="10" t="s">
        <v>11</v>
      </c>
      <c r="AV1839" s="10"/>
      <c r="AW1839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PM116' ,/*[isType]=*/ '0' ,/*[exemplarAccessions]=*/ 'KU946962' ,/*[exemplarName]=*/ 'Proteus phage PM 116'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9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9" s="60" t="str">
        <f t="shared" ca="1" si="185"/>
        <v>/*[filename]=*/ 'ICTV MSL Release 35 2019 Changes.2.col_mapped.SQLinsert.xlsx' ,/*[sort]=*/ '1830'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9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9" s="60" t="str">
        <f t="shared" si="187"/>
        <v xml:space="preserve">,/*[subclass]=*/NULL,/*[order]=*/ 'Caudovirales' ,/*[suborder]=*/NULL,/*[family]=*/ 'Autographiviridae' ,/*[subfamily]=*/ 'Molineuxvirinae' ,/*[genus]=*/ 'Acadevirus' ,/*[subgenus]=*/NULL,/*[species]=*/ 'Proteus virus PM116' ,/*[isType]=*/ '0' ,/*[exemplarAccessions]=*/ 'KU946962' ,/*[exemplarName]=*/ 'Proteus phage PM 116' ,/*[abbrev]=*/NULL,/*[exemplarIsolate]=*/NULL,/*[isComplete]=*/ 'CG' ,/*[molecule]=*/ 'dsDNA' </v>
      </c>
      <c r="BB1839" s="60" t="str">
        <f t="shared" si="188"/>
        <v xml:space="preserve">,/*[change]=*/ 'Create new' ,/*[rank]=*/ 'species' </v>
      </c>
    </row>
    <row r="1840" spans="1:54" x14ac:dyDescent="0.2">
      <c r="A18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0" s="14">
        <v>1831</v>
      </c>
      <c r="D1840" s="16" t="s">
        <v>5219</v>
      </c>
      <c r="E1840" s="14" t="s">
        <v>5874</v>
      </c>
      <c r="F1840" s="16" t="s">
        <v>5546</v>
      </c>
      <c r="G1840" s="24"/>
      <c r="H1840" s="24"/>
      <c r="I1840" s="24"/>
      <c r="J1840" s="24"/>
      <c r="K1840" s="24"/>
      <c r="L1840" s="24"/>
      <c r="M1840" s="24"/>
      <c r="N1840" s="24"/>
      <c r="O1840" s="24"/>
      <c r="P1840" s="24"/>
      <c r="Q1840" s="24"/>
      <c r="R1840" s="24"/>
      <c r="S1840" s="24"/>
      <c r="T1840" s="24"/>
      <c r="U1840" s="24"/>
      <c r="V1840" s="24"/>
      <c r="X1840" s="6"/>
      <c r="Y1840" s="6"/>
      <c r="Z1840" s="6"/>
      <c r="AA1840" s="6"/>
      <c r="AB1840" s="6"/>
      <c r="AC1840" s="6"/>
      <c r="AD1840" s="6"/>
      <c r="AE1840" s="6"/>
      <c r="AF1840" s="6" t="s">
        <v>247</v>
      </c>
      <c r="AG1840" s="6"/>
      <c r="AH1840" s="6" t="s">
        <v>4010</v>
      </c>
      <c r="AI1840" s="6" t="s">
        <v>4962</v>
      </c>
      <c r="AJ1840" s="6" t="s">
        <v>4974</v>
      </c>
      <c r="AK1840" s="6"/>
      <c r="AL1840" s="6" t="s">
        <v>4984</v>
      </c>
      <c r="AM1840" s="5">
        <v>1</v>
      </c>
      <c r="AN1840" s="10" t="s">
        <v>4985</v>
      </c>
      <c r="AO1840" s="10" t="s">
        <v>4986</v>
      </c>
      <c r="AP1840" s="6"/>
      <c r="AQ1840" s="10"/>
      <c r="AR1840" s="10" t="s">
        <v>8</v>
      </c>
      <c r="AS1840" s="10" t="s">
        <v>22</v>
      </c>
      <c r="AT1840" s="10" t="s">
        <v>19</v>
      </c>
      <c r="AU1840" s="10" t="s">
        <v>11</v>
      </c>
      <c r="AV1840" s="10"/>
      <c r="AW1840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PM85' ,/*[isType]=*/ '1' ,/*[exemplarAccessions]=*/ 'KM819695' ,/*[exemplarName]=*/ 'Proteus phage PM 85'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40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0" s="60" t="str">
        <f t="shared" ca="1" si="185"/>
        <v>/*[filename]=*/ 'ICTV MSL Release 35 2019 Changes.2.col_mapped.SQLinsert.xlsx' ,/*[sort]=*/ '1831'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0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0" s="60" t="str">
        <f t="shared" si="187"/>
        <v xml:space="preserve">,/*[subclass]=*/NULL,/*[order]=*/ 'Caudovirales' ,/*[suborder]=*/NULL,/*[family]=*/ 'Autographiviridae' ,/*[subfamily]=*/ 'Molineuxvirinae' ,/*[genus]=*/ 'Acadevirus' ,/*[subgenus]=*/NULL,/*[species]=*/ 'Proteus virus PM85' ,/*[isType]=*/ '1' ,/*[exemplarAccessions]=*/ 'KM819695' ,/*[exemplarName]=*/ 'Proteus phage PM 85' ,/*[abbrev]=*/NULL,/*[exemplarIsolate]=*/NULL,/*[isComplete]=*/ 'CG' ,/*[molecule]=*/ 'dsDNA' </v>
      </c>
      <c r="BB1840" s="60" t="str">
        <f t="shared" si="188"/>
        <v xml:space="preserve">,/*[change]=*/ 'Create new; assign as type species' ,/*[rank]=*/ 'species' </v>
      </c>
    </row>
    <row r="1841" spans="1:54" x14ac:dyDescent="0.2">
      <c r="A18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1" s="14">
        <v>1832</v>
      </c>
      <c r="D1841" s="16" t="s">
        <v>5219</v>
      </c>
      <c r="E1841" s="14" t="s">
        <v>5874</v>
      </c>
      <c r="F1841" s="16" t="s">
        <v>5546</v>
      </c>
      <c r="G1841" s="24"/>
      <c r="H1841" s="24"/>
      <c r="I1841" s="24"/>
      <c r="J1841" s="24"/>
      <c r="K1841" s="24"/>
      <c r="L1841" s="24"/>
      <c r="M1841" s="24"/>
      <c r="N1841" s="24"/>
      <c r="O1841" s="24"/>
      <c r="P1841" s="24"/>
      <c r="Q1841" s="24"/>
      <c r="R1841" s="24"/>
      <c r="S1841" s="24"/>
      <c r="T1841" s="24"/>
      <c r="U1841" s="24"/>
      <c r="V1841" s="24"/>
      <c r="X1841" s="6"/>
      <c r="Y1841" s="6"/>
      <c r="Z1841" s="6"/>
      <c r="AA1841" s="6"/>
      <c r="AB1841" s="6"/>
      <c r="AC1841" s="6"/>
      <c r="AD1841" s="6"/>
      <c r="AE1841" s="6"/>
      <c r="AF1841" s="6" t="s">
        <v>247</v>
      </c>
      <c r="AG1841" s="6"/>
      <c r="AH1841" s="6" t="s">
        <v>4010</v>
      </c>
      <c r="AI1841" s="6" t="s">
        <v>4962</v>
      </c>
      <c r="AJ1841" s="6" t="s">
        <v>4987</v>
      </c>
      <c r="AK1841" s="6"/>
      <c r="AL1841" s="6"/>
      <c r="AM1841" s="6"/>
      <c r="AN1841" s="10"/>
      <c r="AO1841" s="10"/>
      <c r="AP1841" s="6"/>
      <c r="AQ1841" s="10"/>
      <c r="AR1841" s="10"/>
      <c r="AS1841" s="10"/>
      <c r="AT1841" s="10" t="s">
        <v>10</v>
      </c>
      <c r="AU1841" s="10" t="s">
        <v>13</v>
      </c>
      <c r="AV1841" s="10"/>
      <c r="AW1841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'Tuodvirus'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41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1" s="60" t="str">
        <f t="shared" ca="1" si="185"/>
        <v>/*[filename]=*/ 'ICTV MSL Release 35 2019 Changes.2.col_mapped.SQLinsert.xlsx' ,/*[sort]=*/ '1832'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1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1" s="60" t="str">
        <f t="shared" si="187"/>
        <v>,/*[subclass]=*/NULL,/*[order]=*/ 'Caudovirales' ,/*[suborder]=*/NULL,/*[family]=*/ 'Autographiviridae' ,/*[subfamily]=*/ 'Molineuxvirinae' ,/*[genus]=*/ 'Tuodvirus' ,/*[subgenus]=*/NULL,/*[species]=*/NULL,/*[isType]=*/NULL,/*[exemplarAccessions]=*/NULL,/*[exemplarName]=*/NULL,/*[abbrev]=*/NULL,/*[exemplarIsolate]=*/NULL,/*[isComplete]=*/NULL,/*[molecule]=*/NULL</v>
      </c>
      <c r="BB1841" s="60" t="str">
        <f t="shared" si="188"/>
        <v xml:space="preserve">,/*[change]=*/ 'Create new' ,/*[rank]=*/ 'genus' </v>
      </c>
    </row>
    <row r="1842" spans="1:54" x14ac:dyDescent="0.2">
      <c r="A18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2" s="14">
        <v>1833</v>
      </c>
      <c r="D1842" s="16" t="s">
        <v>5219</v>
      </c>
      <c r="E1842" s="14" t="s">
        <v>5874</v>
      </c>
      <c r="F1842" s="16" t="s">
        <v>5546</v>
      </c>
      <c r="G1842" s="24"/>
      <c r="H1842" s="24"/>
      <c r="I1842" s="24"/>
      <c r="J1842" s="24"/>
      <c r="K1842" s="24"/>
      <c r="L1842" s="24"/>
      <c r="M1842" s="24"/>
      <c r="N1842" s="24"/>
      <c r="O1842" s="24"/>
      <c r="P1842" s="24"/>
      <c r="Q1842" s="24"/>
      <c r="R1842" s="24"/>
      <c r="S1842" s="24"/>
      <c r="T1842" s="24"/>
      <c r="U1842" s="24"/>
      <c r="V1842" s="24"/>
      <c r="X1842" s="6"/>
      <c r="Y1842" s="6"/>
      <c r="Z1842" s="6"/>
      <c r="AA1842" s="6"/>
      <c r="AB1842" s="6"/>
      <c r="AC1842" s="6"/>
      <c r="AD1842" s="6"/>
      <c r="AE1842" s="6"/>
      <c r="AF1842" s="6" t="s">
        <v>247</v>
      </c>
      <c r="AG1842" s="6"/>
      <c r="AH1842" s="6" t="s">
        <v>4010</v>
      </c>
      <c r="AI1842" s="6" t="s">
        <v>4962</v>
      </c>
      <c r="AJ1842" s="6" t="s">
        <v>4987</v>
      </c>
      <c r="AK1842" s="6"/>
      <c r="AL1842" s="6" t="s">
        <v>4988</v>
      </c>
      <c r="AM1842" s="5">
        <v>1</v>
      </c>
      <c r="AN1842" s="10" t="s">
        <v>4989</v>
      </c>
      <c r="AO1842" s="10" t="s">
        <v>4990</v>
      </c>
      <c r="AP1842" s="6"/>
      <c r="AQ1842" s="10"/>
      <c r="AR1842" s="10" t="s">
        <v>8</v>
      </c>
      <c r="AS1842" s="10" t="s">
        <v>22</v>
      </c>
      <c r="AT1842" s="10" t="s">
        <v>19</v>
      </c>
      <c r="AU1842" s="10" t="s">
        <v>11</v>
      </c>
      <c r="AV1842" s="10"/>
      <c r="AW1842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'Tuodvirus' ,/*[subgenus]=*/NULL,/*[species]=*/ 'Lelliottia virus phD2B' ,/*[isType]=*/ '1' ,/*[exemplarAccessions]=*/ 'KM370384' ,/*[exemplarName]=*/ 'Lelliottia phage phD2B'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42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2" s="60" t="str">
        <f t="shared" ca="1" si="185"/>
        <v>/*[filename]=*/ 'ICTV MSL Release 35 2019 Changes.2.col_mapped.SQLinsert.xlsx' ,/*[sort]=*/ '1833'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2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2" s="60" t="str">
        <f t="shared" si="187"/>
        <v xml:space="preserve">,/*[subclass]=*/NULL,/*[order]=*/ 'Caudovirales' ,/*[suborder]=*/NULL,/*[family]=*/ 'Autographiviridae' ,/*[subfamily]=*/ 'Molineuxvirinae' ,/*[genus]=*/ 'Tuodvirus' ,/*[subgenus]=*/NULL,/*[species]=*/ 'Lelliottia virus phD2B' ,/*[isType]=*/ '1' ,/*[exemplarAccessions]=*/ 'KM370384' ,/*[exemplarName]=*/ 'Lelliottia phage phD2B' ,/*[abbrev]=*/NULL,/*[exemplarIsolate]=*/NULL,/*[isComplete]=*/ 'CG' ,/*[molecule]=*/ 'dsDNA' </v>
      </c>
      <c r="BB1842" s="60" t="str">
        <f t="shared" si="188"/>
        <v xml:space="preserve">,/*[change]=*/ 'Create new; assign as type species' ,/*[rank]=*/ 'species' </v>
      </c>
    </row>
    <row r="1843" spans="1:54" x14ac:dyDescent="0.2">
      <c r="A18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3" s="14">
        <v>1834</v>
      </c>
      <c r="D1843" s="16" t="s">
        <v>5219</v>
      </c>
      <c r="E1843" s="14" t="s">
        <v>5874</v>
      </c>
      <c r="F1843" s="16" t="s">
        <v>5546</v>
      </c>
      <c r="G1843" s="24"/>
      <c r="H1843" s="24"/>
      <c r="I1843" s="24"/>
      <c r="J1843" s="24"/>
      <c r="K1843" s="24"/>
      <c r="L1843" s="24"/>
      <c r="M1843" s="24"/>
      <c r="N1843" s="24"/>
      <c r="O1843" s="24"/>
      <c r="P1843" s="24"/>
      <c r="Q1843" s="24"/>
      <c r="R1843" s="24"/>
      <c r="S1843" s="24"/>
      <c r="T1843" s="24"/>
      <c r="U1843" s="24"/>
      <c r="V1843" s="24"/>
      <c r="X1843" s="6"/>
      <c r="Y1843" s="6"/>
      <c r="Z1843" s="6"/>
      <c r="AA1843" s="6"/>
      <c r="AB1843" s="6"/>
      <c r="AC1843" s="6"/>
      <c r="AD1843" s="6"/>
      <c r="AE1843" s="6"/>
      <c r="AF1843" s="6" t="s">
        <v>247</v>
      </c>
      <c r="AG1843" s="6"/>
      <c r="AH1843" s="6" t="s">
        <v>4010</v>
      </c>
      <c r="AI1843" s="6" t="s">
        <v>4962</v>
      </c>
      <c r="AJ1843" s="6" t="s">
        <v>4991</v>
      </c>
      <c r="AK1843" s="6"/>
      <c r="AL1843" s="6"/>
      <c r="AM1843" s="6"/>
      <c r="AN1843" s="10"/>
      <c r="AO1843" s="10"/>
      <c r="AP1843" s="6"/>
      <c r="AQ1843" s="10"/>
      <c r="AR1843" s="10"/>
      <c r="AS1843" s="10"/>
      <c r="AT1843" s="10" t="s">
        <v>10</v>
      </c>
      <c r="AU1843" s="10" t="s">
        <v>13</v>
      </c>
      <c r="AV1843" s="10"/>
      <c r="AW1843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43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3" s="60" t="str">
        <f t="shared" ca="1" si="185"/>
        <v>/*[filename]=*/ 'ICTV MSL Release 35 2019 Changes.2.col_mapped.SQLinsert.xlsx' ,/*[sort]=*/ '1834'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3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3" s="60" t="str">
        <f t="shared" si="187"/>
        <v>,/*[subclass]=*/NULL,/*[order]=*/ 'Caudovirales' ,/*[suborder]=*/NULL,/*[family]=*/ 'Autographiviridae' ,/*[subfamily]=*/ 'Molineuxvirinae' ,/*[genus]=*/ 'Vectrevirus' ,/*[subgenus]=*/NULL,/*[species]=*/NULL,/*[isType]=*/NULL,/*[exemplarAccessions]=*/NULL,/*[exemplarName]=*/NULL,/*[abbrev]=*/NULL,/*[exemplarIsolate]=*/NULL,/*[isComplete]=*/NULL,/*[molecule]=*/NULL</v>
      </c>
      <c r="BB1843" s="60" t="str">
        <f t="shared" si="188"/>
        <v xml:space="preserve">,/*[change]=*/ 'Create new' ,/*[rank]=*/ 'genus' </v>
      </c>
    </row>
    <row r="1844" spans="1:54" x14ac:dyDescent="0.2">
      <c r="A18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4" s="14">
        <v>1835</v>
      </c>
      <c r="D1844" s="16" t="s">
        <v>5219</v>
      </c>
      <c r="E1844" s="14" t="s">
        <v>5874</v>
      </c>
      <c r="F1844" s="16" t="s">
        <v>5546</v>
      </c>
      <c r="G1844" s="24"/>
      <c r="H1844" s="24"/>
      <c r="I1844" s="24"/>
      <c r="J1844" s="24"/>
      <c r="K1844" s="24"/>
      <c r="L1844" s="24"/>
      <c r="M1844" s="24"/>
      <c r="N1844" s="24"/>
      <c r="O1844" s="24"/>
      <c r="P1844" s="24"/>
      <c r="Q1844" s="24"/>
      <c r="R1844" s="24"/>
      <c r="S1844" s="24"/>
      <c r="T1844" s="24"/>
      <c r="U1844" s="24"/>
      <c r="V1844" s="24"/>
      <c r="X1844" s="6"/>
      <c r="Y1844" s="6"/>
      <c r="Z1844" s="6"/>
      <c r="AA1844" s="6"/>
      <c r="AB1844" s="6"/>
      <c r="AC1844" s="6"/>
      <c r="AD1844" s="6"/>
      <c r="AE1844" s="6"/>
      <c r="AF1844" s="6" t="s">
        <v>247</v>
      </c>
      <c r="AG1844" s="6"/>
      <c r="AH1844" s="6" t="s">
        <v>4010</v>
      </c>
      <c r="AI1844" s="6" t="s">
        <v>4962</v>
      </c>
      <c r="AJ1844" s="6" t="s">
        <v>4991</v>
      </c>
      <c r="AK1844" s="6"/>
      <c r="AL1844" s="6" t="s">
        <v>4992</v>
      </c>
      <c r="AM1844" s="5">
        <v>1</v>
      </c>
      <c r="AN1844" s="10" t="s">
        <v>4993</v>
      </c>
      <c r="AO1844" s="10" t="s">
        <v>4992</v>
      </c>
      <c r="AP1844" s="6"/>
      <c r="AQ1844" s="10"/>
      <c r="AR1844" s="10" t="s">
        <v>8</v>
      </c>
      <c r="AS1844" s="10" t="s">
        <v>22</v>
      </c>
      <c r="AT1844" s="10" t="s">
        <v>10</v>
      </c>
      <c r="AU1844" s="10" t="s">
        <v>11</v>
      </c>
      <c r="AV1844" s="10"/>
      <c r="AW1844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VEc3' ,/*[isType]=*/ '1' ,/*[exemplarAccessions]=*/ 'MG251390' ,/*[exemplarName]=*/ 'Escherichia virus VEc3'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4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4" s="60" t="str">
        <f t="shared" ca="1" si="185"/>
        <v>/*[filename]=*/ 'ICTV MSL Release 35 2019 Changes.2.col_mapped.SQLinsert.xlsx' ,/*[sort]=*/ '1835'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4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4" s="60" t="str">
        <f t="shared" si="187"/>
        <v xml:space="preserve">,/*[subclass]=*/NULL,/*[order]=*/ 'Caudovirales' ,/*[suborder]=*/NULL,/*[family]=*/ 'Autographiviridae' ,/*[subfamily]=*/ 'Molineuxvirinae' ,/*[genus]=*/ 'Vectrevirus' ,/*[subgenus]=*/NULL,/*[species]=*/ 'Escherichia virus VEc3' ,/*[isType]=*/ '1' ,/*[exemplarAccessions]=*/ 'MG251390' ,/*[exemplarName]=*/ 'Escherichia virus VEc3' ,/*[abbrev]=*/NULL,/*[exemplarIsolate]=*/NULL,/*[isComplete]=*/ 'CG' ,/*[molecule]=*/ 'dsDNA' </v>
      </c>
      <c r="BB1844" s="60" t="str">
        <f t="shared" si="188"/>
        <v xml:space="preserve">,/*[change]=*/ 'Create new' ,/*[rank]=*/ 'species' </v>
      </c>
    </row>
    <row r="1845" spans="1:54" x14ac:dyDescent="0.2">
      <c r="A18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5" s="14">
        <v>1836</v>
      </c>
      <c r="D1845" s="41" t="s">
        <v>5219</v>
      </c>
      <c r="E1845" s="14" t="s">
        <v>5874</v>
      </c>
      <c r="F1845" s="41" t="s">
        <v>5546</v>
      </c>
      <c r="G1845" s="24"/>
      <c r="H1845" s="24"/>
      <c r="I1845" s="24"/>
      <c r="J1845" s="24"/>
      <c r="K1845" s="24"/>
      <c r="L1845" s="24"/>
      <c r="M1845" s="24"/>
      <c r="N1845" s="24"/>
      <c r="O1845" s="24" t="s">
        <v>247</v>
      </c>
      <c r="P1845" s="24"/>
      <c r="Q1845" s="24" t="s">
        <v>2597</v>
      </c>
      <c r="R1845" s="24" t="s">
        <v>4113</v>
      </c>
      <c r="S1845" s="24" t="s">
        <v>4967</v>
      </c>
      <c r="T1845" s="24"/>
      <c r="U1845" s="24" t="s">
        <v>4994</v>
      </c>
      <c r="V1845" s="24"/>
      <c r="X1845" s="6"/>
      <c r="Y1845" s="6"/>
      <c r="Z1845" s="6"/>
      <c r="AA1845" s="6"/>
      <c r="AB1845" s="6"/>
      <c r="AC1845" s="6"/>
      <c r="AD1845" s="6"/>
      <c r="AE1845" s="6"/>
      <c r="AF1845" s="6" t="s">
        <v>247</v>
      </c>
      <c r="AG1845" s="6"/>
      <c r="AH1845" s="6" t="s">
        <v>4010</v>
      </c>
      <c r="AI1845" s="6" t="s">
        <v>4962</v>
      </c>
      <c r="AJ1845" s="6" t="s">
        <v>4991</v>
      </c>
      <c r="AK1845" s="6"/>
      <c r="AL1845" s="6" t="s">
        <v>4994</v>
      </c>
      <c r="AM1845" s="5">
        <v>0</v>
      </c>
      <c r="AN1845" s="10" t="s">
        <v>5360</v>
      </c>
      <c r="AO1845" s="10" t="s">
        <v>5221</v>
      </c>
      <c r="AP1845" s="6"/>
      <c r="AQ1845" s="10"/>
      <c r="AR1845" s="10" t="s">
        <v>8</v>
      </c>
      <c r="AS1845" s="10" t="s">
        <v>22</v>
      </c>
      <c r="AT1845" s="10" t="s">
        <v>32</v>
      </c>
      <c r="AU1845" s="10" t="s">
        <v>11</v>
      </c>
      <c r="AV1845" s="10"/>
      <c r="AW1845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'Escherichia virus K1E'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K1E' ,/*[isType]=*/ '0' ,/*[exemplarAccessions]=*/ 'AM084415; KY435490' ,/*[exemplarName]=*/ 'Enterobacteria phage K1E'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845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5" s="60" t="str">
        <f t="shared" ca="1" si="185"/>
        <v xml:space="preserve">/*[filename]=*/ 'ICTV MSL Release 35 2019 Changes.2.col_mapped.SQLinsert.xlsx' ,/*[sort]=*/ '1836'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45" s="60" t="str">
        <f t="shared" si="186"/>
        <v>,/*[srcSubOrder]=*/NULL,/*[srcFamily]=*/ 'Podoviridae' ,/*[srcSubFamily]=*/ 'Autographivirinae' ,/*[srcGenus]=*/ 'Zindervirus' ,/*[srcSubgenus]=*/NULL,/*[srcSpecies]=*/ 'Escherichia virus K1E' ,/*[srcIstype]=*/NULL,/*[empty1]=*/NULL,/*[realm]=*/NULL,/*[subrealm]=*/NULL,/*[kingdom]=*/NULL,/*[subkingdom]=*/NULL,/*[phylum]=*/NULL,/*[Subphylum]=*/NULL,/*[class]=*/NULL</v>
      </c>
      <c r="BA1845" s="60" t="str">
        <f t="shared" si="187"/>
        <v xml:space="preserve">,/*[subclass]=*/NULL,/*[order]=*/ 'Caudovirales' ,/*[suborder]=*/NULL,/*[family]=*/ 'Autographiviridae' ,/*[subfamily]=*/ 'Molineuxvirinae' ,/*[genus]=*/ 'Vectrevirus' ,/*[subgenus]=*/NULL,/*[species]=*/ 'Escherichia virus K1E' ,/*[isType]=*/ '0' ,/*[exemplarAccessions]=*/ 'AM084415; KY435490' ,/*[exemplarName]=*/ 'Enterobacteria phage K1E' ,/*[abbrev]=*/NULL,/*[exemplarIsolate]=*/NULL,/*[isComplete]=*/ 'CG' ,/*[molecule]=*/ 'dsDNA' </v>
      </c>
      <c r="BB1845" s="60" t="str">
        <f t="shared" si="188"/>
        <v xml:space="preserve">,/*[change]=*/ 'Move' ,/*[rank]=*/ 'species' </v>
      </c>
    </row>
    <row r="1846" spans="1:54" x14ac:dyDescent="0.2">
      <c r="A18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6" s="14">
        <v>1837</v>
      </c>
      <c r="D1846" s="16" t="s">
        <v>5219</v>
      </c>
      <c r="E1846" s="14" t="s">
        <v>5874</v>
      </c>
      <c r="F1846" s="16" t="s">
        <v>5546</v>
      </c>
      <c r="G1846" s="24"/>
      <c r="H1846" s="24"/>
      <c r="I1846" s="24"/>
      <c r="J1846" s="24"/>
      <c r="K1846" s="24"/>
      <c r="L1846" s="24"/>
      <c r="M1846" s="24"/>
      <c r="N1846" s="24"/>
      <c r="O1846" s="24" t="s">
        <v>247</v>
      </c>
      <c r="P1846" s="24"/>
      <c r="Q1846" s="24" t="s">
        <v>2597</v>
      </c>
      <c r="R1846" s="24" t="s">
        <v>4113</v>
      </c>
      <c r="S1846" s="24" t="s">
        <v>4967</v>
      </c>
      <c r="T1846" s="24"/>
      <c r="U1846" s="24" t="s">
        <v>4995</v>
      </c>
      <c r="V1846" s="24"/>
      <c r="X1846" s="6"/>
      <c r="Y1846" s="6"/>
      <c r="Z1846" s="6"/>
      <c r="AA1846" s="6"/>
      <c r="AB1846" s="6"/>
      <c r="AC1846" s="6"/>
      <c r="AD1846" s="6"/>
      <c r="AE1846" s="6"/>
      <c r="AF1846" s="6" t="s">
        <v>247</v>
      </c>
      <c r="AG1846" s="6"/>
      <c r="AH1846" s="6" t="s">
        <v>4010</v>
      </c>
      <c r="AI1846" s="6" t="s">
        <v>4962</v>
      </c>
      <c r="AJ1846" s="6" t="s">
        <v>4991</v>
      </c>
      <c r="AK1846" s="6"/>
      <c r="AL1846" s="6" t="s">
        <v>4995</v>
      </c>
      <c r="AM1846" s="5">
        <v>0</v>
      </c>
      <c r="AN1846" s="10" t="s">
        <v>4996</v>
      </c>
      <c r="AO1846" s="10" t="s">
        <v>5222</v>
      </c>
      <c r="AP1846" s="6"/>
      <c r="AQ1846" s="10"/>
      <c r="AR1846" s="10" t="s">
        <v>8</v>
      </c>
      <c r="AS1846" s="10" t="s">
        <v>22</v>
      </c>
      <c r="AT1846" s="10" t="s">
        <v>32</v>
      </c>
      <c r="AU1846" s="10" t="s">
        <v>11</v>
      </c>
      <c r="AV1846" s="10"/>
      <c r="AW1846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'Escherichia virus K1-5'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K1-5' ,/*[isType]=*/ '0' ,/*[exemplarAccessions]=*/ 'AY370674' ,/*[exemplarName]=*/ 'Escherichia phage K1-5'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846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6" s="60" t="str">
        <f t="shared" ca="1" si="185"/>
        <v xml:space="preserve">/*[filename]=*/ 'ICTV MSL Release 35 2019 Changes.2.col_mapped.SQLinsert.xlsx' ,/*[sort]=*/ '1837'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46" s="60" t="str">
        <f t="shared" si="186"/>
        <v>,/*[srcSubOrder]=*/NULL,/*[srcFamily]=*/ 'Podoviridae' ,/*[srcSubFamily]=*/ 'Autographivirinae' ,/*[srcGenus]=*/ 'Zindervirus' ,/*[srcSubgenus]=*/NULL,/*[srcSpecies]=*/ 'Escherichia virus K1-5' ,/*[srcIstype]=*/NULL,/*[empty1]=*/NULL,/*[realm]=*/NULL,/*[subrealm]=*/NULL,/*[kingdom]=*/NULL,/*[subkingdom]=*/NULL,/*[phylum]=*/NULL,/*[Subphylum]=*/NULL,/*[class]=*/NULL</v>
      </c>
      <c r="BA1846" s="60" t="str">
        <f t="shared" si="187"/>
        <v xml:space="preserve">,/*[subclass]=*/NULL,/*[order]=*/ 'Caudovirales' ,/*[suborder]=*/NULL,/*[family]=*/ 'Autographiviridae' ,/*[subfamily]=*/ 'Molineuxvirinae' ,/*[genus]=*/ 'Vectrevirus' ,/*[subgenus]=*/NULL,/*[species]=*/ 'Escherichia virus K1-5' ,/*[isType]=*/ '0' ,/*[exemplarAccessions]=*/ 'AY370674' ,/*[exemplarName]=*/ 'Escherichia phage K1-5' ,/*[abbrev]=*/NULL,/*[exemplarIsolate]=*/NULL,/*[isComplete]=*/ 'CG' ,/*[molecule]=*/ 'dsDNA' </v>
      </c>
      <c r="BB1846" s="60" t="str">
        <f t="shared" si="188"/>
        <v xml:space="preserve">,/*[change]=*/ 'Move' ,/*[rank]=*/ 'species' </v>
      </c>
    </row>
    <row r="1847" spans="1:54" x14ac:dyDescent="0.2">
      <c r="A18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7" s="14">
        <v>1838</v>
      </c>
      <c r="D1847" s="16" t="s">
        <v>5219</v>
      </c>
      <c r="E1847" s="14" t="s">
        <v>5874</v>
      </c>
      <c r="F1847" s="16" t="s">
        <v>5546</v>
      </c>
      <c r="G1847" s="24"/>
      <c r="H1847" s="24"/>
      <c r="I1847" s="24"/>
      <c r="J1847" s="24"/>
      <c r="K1847" s="24"/>
      <c r="L1847" s="24"/>
      <c r="M1847" s="24"/>
      <c r="N1847" s="24"/>
      <c r="O1847" s="24"/>
      <c r="P1847" s="24"/>
      <c r="Q1847" s="24"/>
      <c r="R1847" s="24"/>
      <c r="S1847" s="24"/>
      <c r="T1847" s="24"/>
      <c r="U1847" s="24"/>
      <c r="V1847" s="24"/>
      <c r="X1847" s="6"/>
      <c r="Y1847" s="6"/>
      <c r="Z1847" s="6"/>
      <c r="AA1847" s="6"/>
      <c r="AB1847" s="6"/>
      <c r="AC1847" s="6"/>
      <c r="AD1847" s="6"/>
      <c r="AE1847" s="6"/>
      <c r="AF1847" s="6" t="s">
        <v>247</v>
      </c>
      <c r="AG1847" s="6"/>
      <c r="AH1847" s="6" t="s">
        <v>4010</v>
      </c>
      <c r="AI1847" s="6" t="s">
        <v>4962</v>
      </c>
      <c r="AJ1847" s="6" t="s">
        <v>4991</v>
      </c>
      <c r="AK1847" s="6"/>
      <c r="AL1847" s="6" t="s">
        <v>4997</v>
      </c>
      <c r="AM1847" s="5">
        <v>0</v>
      </c>
      <c r="AN1847" s="10" t="s">
        <v>4998</v>
      </c>
      <c r="AO1847" s="10" t="s">
        <v>4999</v>
      </c>
      <c r="AP1847" s="6"/>
      <c r="AQ1847" s="10"/>
      <c r="AR1847" s="10" t="s">
        <v>8</v>
      </c>
      <c r="AS1847" s="10" t="s">
        <v>22</v>
      </c>
      <c r="AT1847" s="10" t="s">
        <v>10</v>
      </c>
      <c r="AU1847" s="10" t="s">
        <v>11</v>
      </c>
      <c r="AV1847" s="10"/>
      <c r="AW1847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 virus ACGC91' ,/*[isType]=*/ '0' ,/*[exemplarAccessions]=*/ 'JN986844' ,/*[exemplarName]=*/ 'Escherichia  phage vB_EcoP_ACG-C91'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7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7" s="60" t="str">
        <f t="shared" ca="1" si="185"/>
        <v>/*[filename]=*/ 'ICTV MSL Release 35 2019 Changes.2.col_mapped.SQLinsert.xlsx' ,/*[sort]=*/ '1838'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7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7" s="60" t="str">
        <f t="shared" si="187"/>
        <v xml:space="preserve">,/*[subclass]=*/NULL,/*[order]=*/ 'Caudovirales' ,/*[suborder]=*/NULL,/*[family]=*/ 'Autographiviridae' ,/*[subfamily]=*/ 'Molineuxvirinae' ,/*[genus]=*/ 'Vectrevirus' ,/*[subgenus]=*/NULL,/*[species]=*/ 'Escherichia  virus ACGC91' ,/*[isType]=*/ '0' ,/*[exemplarAccessions]=*/ 'JN986844' ,/*[exemplarName]=*/ 'Escherichia  phage vB_EcoP_ACG-C91' ,/*[abbrev]=*/NULL,/*[exemplarIsolate]=*/NULL,/*[isComplete]=*/ 'CG' ,/*[molecule]=*/ 'dsDNA' </v>
      </c>
      <c r="BB1847" s="60" t="str">
        <f t="shared" si="188"/>
        <v xml:space="preserve">,/*[change]=*/ 'Create new' ,/*[rank]=*/ 'species' </v>
      </c>
    </row>
    <row r="1848" spans="1:54" x14ac:dyDescent="0.2">
      <c r="A18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8" s="14">
        <v>1839</v>
      </c>
      <c r="D1848" s="16" t="s">
        <v>5219</v>
      </c>
      <c r="E1848" s="14" t="s">
        <v>5874</v>
      </c>
      <c r="F1848" s="16" t="s">
        <v>5546</v>
      </c>
      <c r="G1848" s="24"/>
      <c r="H1848" s="24"/>
      <c r="I1848" s="24"/>
      <c r="J1848" s="24"/>
      <c r="K1848" s="24"/>
      <c r="L1848" s="24"/>
      <c r="M1848" s="24"/>
      <c r="N1848" s="24"/>
      <c r="O1848" s="24"/>
      <c r="P1848" s="24"/>
      <c r="Q1848" s="24"/>
      <c r="R1848" s="24"/>
      <c r="S1848" s="24"/>
      <c r="T1848" s="24"/>
      <c r="U1848" s="24"/>
      <c r="V1848" s="24"/>
      <c r="X1848" s="6"/>
      <c r="Y1848" s="6"/>
      <c r="Z1848" s="6"/>
      <c r="AA1848" s="6"/>
      <c r="AB1848" s="6"/>
      <c r="AC1848" s="6"/>
      <c r="AD1848" s="6"/>
      <c r="AE1848" s="6"/>
      <c r="AF1848" s="6" t="s">
        <v>247</v>
      </c>
      <c r="AG1848" s="6"/>
      <c r="AH1848" s="6" t="s">
        <v>4010</v>
      </c>
      <c r="AI1848" s="6" t="s">
        <v>4962</v>
      </c>
      <c r="AJ1848" s="6" t="s">
        <v>4991</v>
      </c>
      <c r="AK1848" s="6"/>
      <c r="AL1848" s="6" t="s">
        <v>5000</v>
      </c>
      <c r="AM1848" s="5">
        <v>0</v>
      </c>
      <c r="AN1848" s="10" t="s">
        <v>5001</v>
      </c>
      <c r="AO1848" s="10" t="s">
        <v>5000</v>
      </c>
      <c r="AP1848" s="6"/>
      <c r="AQ1848" s="10"/>
      <c r="AR1848" s="10" t="s">
        <v>8</v>
      </c>
      <c r="AS1848" s="10" t="s">
        <v>22</v>
      </c>
      <c r="AT1848" s="10" t="s">
        <v>10</v>
      </c>
      <c r="AU1848" s="10" t="s">
        <v>11</v>
      </c>
      <c r="AV1848" s="10"/>
      <c r="AW1848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AAPEc6' ,/*[isType]=*/ '0' ,/*[exemplarAccessions]=*/ 'KX279892' ,/*[exemplarName]=*/ 'Escherichia virus AAPEc6'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8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8" s="60" t="str">
        <f t="shared" ca="1" si="185"/>
        <v>/*[filename]=*/ 'ICTV MSL Release 35 2019 Changes.2.col_mapped.SQLinsert.xlsx' ,/*[sort]=*/ '1839'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8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8" s="60" t="str">
        <f t="shared" si="187"/>
        <v xml:space="preserve">,/*[subclass]=*/NULL,/*[order]=*/ 'Caudovirales' ,/*[suborder]=*/NULL,/*[family]=*/ 'Autographiviridae' ,/*[subfamily]=*/ 'Molineuxvirinae' ,/*[genus]=*/ 'Vectrevirus' ,/*[subgenus]=*/NULL,/*[species]=*/ 'Escherichia virus AAPEc6' ,/*[isType]=*/ '0' ,/*[exemplarAccessions]=*/ 'KX279892' ,/*[exemplarName]=*/ 'Escherichia virus AAPEc6' ,/*[abbrev]=*/NULL,/*[exemplarIsolate]=*/NULL,/*[isComplete]=*/ 'CG' ,/*[molecule]=*/ 'dsDNA' </v>
      </c>
      <c r="BB1848" s="60" t="str">
        <f t="shared" si="188"/>
        <v xml:space="preserve">,/*[change]=*/ 'Create new' ,/*[rank]=*/ 'species' </v>
      </c>
    </row>
    <row r="1849" spans="1:54" x14ac:dyDescent="0.2">
      <c r="A18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9" s="14">
        <v>1840</v>
      </c>
      <c r="D1849" s="16" t="s">
        <v>5219</v>
      </c>
      <c r="E1849" s="14" t="s">
        <v>5874</v>
      </c>
      <c r="F1849" s="16" t="s">
        <v>5546</v>
      </c>
      <c r="G1849" s="24"/>
      <c r="H1849" s="24"/>
      <c r="I1849" s="24"/>
      <c r="J1849" s="24"/>
      <c r="K1849" s="24"/>
      <c r="L1849" s="24"/>
      <c r="M1849" s="24"/>
      <c r="N1849" s="24"/>
      <c r="O1849" s="24"/>
      <c r="P1849" s="24"/>
      <c r="Q1849" s="24"/>
      <c r="R1849" s="24"/>
      <c r="S1849" s="24"/>
      <c r="T1849" s="24"/>
      <c r="U1849" s="24"/>
      <c r="V1849" s="24"/>
      <c r="X1849" s="6"/>
      <c r="Y1849" s="6"/>
      <c r="Z1849" s="6"/>
      <c r="AA1849" s="6"/>
      <c r="AB1849" s="6"/>
      <c r="AC1849" s="6"/>
      <c r="AD1849" s="6"/>
      <c r="AE1849" s="6"/>
      <c r="AF1849" s="6" t="s">
        <v>247</v>
      </c>
      <c r="AG1849" s="6"/>
      <c r="AH1849" s="6" t="s">
        <v>4010</v>
      </c>
      <c r="AI1849" s="6" t="s">
        <v>4962</v>
      </c>
      <c r="AJ1849" s="6" t="s">
        <v>4991</v>
      </c>
      <c r="AK1849" s="6"/>
      <c r="AL1849" s="6" t="s">
        <v>5002</v>
      </c>
      <c r="AM1849" s="5">
        <v>0</v>
      </c>
      <c r="AN1849" s="10" t="s">
        <v>5003</v>
      </c>
      <c r="AO1849" s="10" t="s">
        <v>5004</v>
      </c>
      <c r="AP1849" s="6"/>
      <c r="AQ1849" s="10"/>
      <c r="AR1849" s="10" t="s">
        <v>8</v>
      </c>
      <c r="AS1849" s="10" t="s">
        <v>22</v>
      </c>
      <c r="AT1849" s="10" t="s">
        <v>10</v>
      </c>
      <c r="AU1849" s="10" t="s">
        <v>11</v>
      </c>
      <c r="AV1849" s="10"/>
      <c r="AW1849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B' ,/*[isType]=*/ '0' ,/*[exemplarAccessions]=*/ 'KY295891' ,/*[exemplarName]=*/ 'Escherichia phage vB_EcoP_B'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9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9" s="60" t="str">
        <f t="shared" ca="1" si="185"/>
        <v>/*[filename]=*/ 'ICTV MSL Release 35 2019 Changes.2.col_mapped.SQLinsert.xlsx' ,/*[sort]=*/ '1840'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9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9" s="60" t="str">
        <f t="shared" si="187"/>
        <v xml:space="preserve">,/*[subclass]=*/NULL,/*[order]=*/ 'Caudovirales' ,/*[suborder]=*/NULL,/*[family]=*/ 'Autographiviridae' ,/*[subfamily]=*/ 'Molineuxvirinae' ,/*[genus]=*/ 'Vectrevirus' ,/*[subgenus]=*/NULL,/*[species]=*/ 'Escherichia virus B' ,/*[isType]=*/ '0' ,/*[exemplarAccessions]=*/ 'KY295891' ,/*[exemplarName]=*/ 'Escherichia phage vB_EcoP_B' ,/*[abbrev]=*/NULL,/*[exemplarIsolate]=*/NULL,/*[isComplete]=*/ 'CG' ,/*[molecule]=*/ 'dsDNA' </v>
      </c>
      <c r="BB1849" s="60" t="str">
        <f t="shared" si="188"/>
        <v xml:space="preserve">,/*[change]=*/ 'Create new' ,/*[rank]=*/ 'species' </v>
      </c>
    </row>
    <row r="1850" spans="1:54" x14ac:dyDescent="0.2">
      <c r="A18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0" s="14">
        <v>1841</v>
      </c>
      <c r="D1850" s="16" t="s">
        <v>5219</v>
      </c>
      <c r="E1850" s="14" t="s">
        <v>5874</v>
      </c>
      <c r="F1850" s="16" t="s">
        <v>5546</v>
      </c>
      <c r="G1850" s="24"/>
      <c r="H1850" s="24"/>
      <c r="I1850" s="24"/>
      <c r="J1850" s="24"/>
      <c r="K1850" s="24"/>
      <c r="L1850" s="24"/>
      <c r="M1850" s="24"/>
      <c r="N1850" s="24"/>
      <c r="O1850" s="24"/>
      <c r="P1850" s="24"/>
      <c r="Q1850" s="24"/>
      <c r="R1850" s="24"/>
      <c r="S1850" s="24"/>
      <c r="T1850" s="24"/>
      <c r="U1850" s="24"/>
      <c r="V1850" s="24"/>
      <c r="X1850" s="6"/>
      <c r="Y1850" s="6"/>
      <c r="Z1850" s="6"/>
      <c r="AA1850" s="6"/>
      <c r="AB1850" s="6"/>
      <c r="AC1850" s="6"/>
      <c r="AD1850" s="6"/>
      <c r="AE1850" s="6"/>
      <c r="AF1850" s="6" t="s">
        <v>247</v>
      </c>
      <c r="AG1850" s="6"/>
      <c r="AH1850" s="6" t="s">
        <v>4010</v>
      </c>
      <c r="AI1850" s="6" t="s">
        <v>4962</v>
      </c>
      <c r="AJ1850" s="6" t="s">
        <v>4991</v>
      </c>
      <c r="AK1850" s="6"/>
      <c r="AL1850" s="6" t="s">
        <v>5005</v>
      </c>
      <c r="AM1850" s="5">
        <v>0</v>
      </c>
      <c r="AN1850" s="10" t="s">
        <v>5006</v>
      </c>
      <c r="AO1850" s="10" t="s">
        <v>5007</v>
      </c>
      <c r="AP1850" s="6"/>
      <c r="AQ1850" s="10"/>
      <c r="AR1850" s="10" t="s">
        <v>8</v>
      </c>
      <c r="AS1850" s="10" t="s">
        <v>22</v>
      </c>
      <c r="AT1850" s="10" t="s">
        <v>10</v>
      </c>
      <c r="AU1850" s="10" t="s">
        <v>11</v>
      </c>
      <c r="AV1850" s="10"/>
      <c r="AW1850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C' ,/*[isType]=*/ '0' ,/*[exemplarAccessions]=*/ 'KY295892' ,/*[exemplarName]=*/ 'Escherichia phage vB_EcoP_C'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0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0" s="60" t="str">
        <f t="shared" ca="1" si="185"/>
        <v>/*[filename]=*/ 'ICTV MSL Release 35 2019 Changes.2.col_mapped.SQLinsert.xlsx' ,/*[sort]=*/ '1841'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0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0" s="60" t="str">
        <f t="shared" si="187"/>
        <v xml:space="preserve">,/*[subclass]=*/NULL,/*[order]=*/ 'Caudovirales' ,/*[suborder]=*/NULL,/*[family]=*/ 'Autographiviridae' ,/*[subfamily]=*/ 'Molineuxvirinae' ,/*[genus]=*/ 'Vectrevirus' ,/*[subgenus]=*/NULL,/*[species]=*/ 'Escherichia virus C' ,/*[isType]=*/ '0' ,/*[exemplarAccessions]=*/ 'KY295892' ,/*[exemplarName]=*/ 'Escherichia phage vB_EcoP_C' ,/*[abbrev]=*/NULL,/*[exemplarIsolate]=*/NULL,/*[isComplete]=*/ 'CG' ,/*[molecule]=*/ 'dsDNA' </v>
      </c>
      <c r="BB1850" s="60" t="str">
        <f t="shared" si="188"/>
        <v xml:space="preserve">,/*[change]=*/ 'Create new' ,/*[rank]=*/ 'species' </v>
      </c>
    </row>
    <row r="1851" spans="1:54" x14ac:dyDescent="0.2">
      <c r="A18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1" s="14">
        <v>1842</v>
      </c>
      <c r="D1851" s="16" t="s">
        <v>5219</v>
      </c>
      <c r="E1851" s="14" t="s">
        <v>5874</v>
      </c>
      <c r="F1851" s="16" t="s">
        <v>5546</v>
      </c>
      <c r="G1851" s="24"/>
      <c r="H1851" s="24"/>
      <c r="I1851" s="24"/>
      <c r="J1851" s="24"/>
      <c r="K1851" s="24"/>
      <c r="L1851" s="24"/>
      <c r="M1851" s="24"/>
      <c r="N1851" s="24"/>
      <c r="O1851" s="24"/>
      <c r="P1851" s="24"/>
      <c r="Q1851" s="24"/>
      <c r="R1851" s="24"/>
      <c r="S1851" s="24"/>
      <c r="T1851" s="24"/>
      <c r="U1851" s="24"/>
      <c r="V1851" s="24"/>
      <c r="X1851" s="6"/>
      <c r="Y1851" s="6"/>
      <c r="Z1851" s="6"/>
      <c r="AA1851" s="6"/>
      <c r="AB1851" s="6"/>
      <c r="AC1851" s="6"/>
      <c r="AD1851" s="6"/>
      <c r="AE1851" s="6"/>
      <c r="AF1851" s="6" t="s">
        <v>247</v>
      </c>
      <c r="AG1851" s="6"/>
      <c r="AH1851" s="6" t="s">
        <v>4010</v>
      </c>
      <c r="AI1851" s="6" t="s">
        <v>4962</v>
      </c>
      <c r="AJ1851" s="6" t="s">
        <v>4991</v>
      </c>
      <c r="AK1851" s="6"/>
      <c r="AL1851" s="6" t="s">
        <v>5008</v>
      </c>
      <c r="AM1851" s="5">
        <v>0</v>
      </c>
      <c r="AN1851" s="10" t="s">
        <v>5009</v>
      </c>
      <c r="AO1851" s="10" t="s">
        <v>5010</v>
      </c>
      <c r="AP1851" s="6"/>
      <c r="AQ1851" s="10"/>
      <c r="AR1851" s="10" t="s">
        <v>8</v>
      </c>
      <c r="AS1851" s="10" t="s">
        <v>22</v>
      </c>
      <c r="AT1851" s="10" t="s">
        <v>10</v>
      </c>
      <c r="AU1851" s="10" t="s">
        <v>11</v>
      </c>
      <c r="AV1851" s="10"/>
      <c r="AW1851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K' ,/*[isType]=*/ '0' ,/*[exemplarAccessions]=*/ 'KY295897' ,/*[exemplarName]=*/ 'Escherichia phage vB_EcoP_K'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1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1" s="60" t="str">
        <f t="shared" ca="1" si="185"/>
        <v>/*[filename]=*/ 'ICTV MSL Release 35 2019 Changes.2.col_mapped.SQLinsert.xlsx' ,/*[sort]=*/ '1842'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1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1" s="60" t="str">
        <f t="shared" si="187"/>
        <v xml:space="preserve">,/*[subclass]=*/NULL,/*[order]=*/ 'Caudovirales' ,/*[suborder]=*/NULL,/*[family]=*/ 'Autographiviridae' ,/*[subfamily]=*/ 'Molineuxvirinae' ,/*[genus]=*/ 'Vectrevirus' ,/*[subgenus]=*/NULL,/*[species]=*/ 'Escherichia virus K' ,/*[isType]=*/ '0' ,/*[exemplarAccessions]=*/ 'KY295897' ,/*[exemplarName]=*/ 'Escherichia phage vB_EcoP_K' ,/*[abbrev]=*/NULL,/*[exemplarIsolate]=*/NULL,/*[isComplete]=*/ 'CG' ,/*[molecule]=*/ 'dsDNA' </v>
      </c>
      <c r="BB1851" s="60" t="str">
        <f t="shared" si="188"/>
        <v xml:space="preserve">,/*[change]=*/ 'Create new' ,/*[rank]=*/ 'species' </v>
      </c>
    </row>
    <row r="1852" spans="1:54" x14ac:dyDescent="0.2">
      <c r="A18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2" s="14">
        <v>1843</v>
      </c>
      <c r="D1852" s="16" t="s">
        <v>5219</v>
      </c>
      <c r="E1852" s="14" t="s">
        <v>5874</v>
      </c>
      <c r="F1852" s="16" t="s">
        <v>5546</v>
      </c>
      <c r="G1852" s="24"/>
      <c r="H1852" s="24"/>
      <c r="I1852" s="24"/>
      <c r="J1852" s="24"/>
      <c r="K1852" s="24"/>
      <c r="L1852" s="24"/>
      <c r="M1852" s="24"/>
      <c r="N1852" s="24"/>
      <c r="O1852" s="24"/>
      <c r="P1852" s="24"/>
      <c r="Q1852" s="24"/>
      <c r="R1852" s="24"/>
      <c r="S1852" s="24"/>
      <c r="T1852" s="24"/>
      <c r="U1852" s="24"/>
      <c r="V1852" s="24"/>
      <c r="X1852" s="6"/>
      <c r="Y1852" s="6"/>
      <c r="Z1852" s="6"/>
      <c r="AA1852" s="6"/>
      <c r="AB1852" s="6"/>
      <c r="AC1852" s="6"/>
      <c r="AD1852" s="6"/>
      <c r="AE1852" s="6"/>
      <c r="AF1852" s="6" t="s">
        <v>247</v>
      </c>
      <c r="AG1852" s="6"/>
      <c r="AH1852" s="6" t="s">
        <v>4010</v>
      </c>
      <c r="AI1852" s="6" t="s">
        <v>4962</v>
      </c>
      <c r="AJ1852" s="6" t="s">
        <v>4991</v>
      </c>
      <c r="AK1852" s="6"/>
      <c r="AL1852" s="6" t="s">
        <v>5011</v>
      </c>
      <c r="AM1852" s="5">
        <v>0</v>
      </c>
      <c r="AN1852" s="10" t="s">
        <v>5012</v>
      </c>
      <c r="AO1852" s="10" t="s">
        <v>5011</v>
      </c>
      <c r="AP1852" s="6"/>
      <c r="AQ1852" s="10"/>
      <c r="AR1852" s="10" t="s">
        <v>8</v>
      </c>
      <c r="AS1852" s="10" t="s">
        <v>22</v>
      </c>
      <c r="AT1852" s="10" t="s">
        <v>10</v>
      </c>
      <c r="AU1852" s="10" t="s">
        <v>11</v>
      </c>
      <c r="AV1852" s="10"/>
      <c r="AW1852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mutPK1A2' ,/*[isType]=*/ '0' ,/*[exemplarAccessions]=*/ 'MG004687' ,/*[exemplarName]=*/ 'Escherichia virus mutPK1A2'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2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2" s="60" t="str">
        <f t="shared" ca="1" si="185"/>
        <v>/*[filename]=*/ 'ICTV MSL Release 35 2019 Changes.2.col_mapped.SQLinsert.xlsx' ,/*[sort]=*/ '1843'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2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2" s="60" t="str">
        <f t="shared" si="187"/>
        <v xml:space="preserve">,/*[subclass]=*/NULL,/*[order]=*/ 'Caudovirales' ,/*[suborder]=*/NULL,/*[family]=*/ 'Autographiviridae' ,/*[subfamily]=*/ 'Molineuxvirinae' ,/*[genus]=*/ 'Vectrevirus' ,/*[subgenus]=*/NULL,/*[species]=*/ 'Escherichia virus mutPK1A2' ,/*[isType]=*/ '0' ,/*[exemplarAccessions]=*/ 'MG004687' ,/*[exemplarName]=*/ 'Escherichia virus mutPK1A2' ,/*[abbrev]=*/NULL,/*[exemplarIsolate]=*/NULL,/*[isComplete]=*/ 'CG' ,/*[molecule]=*/ 'dsDNA' </v>
      </c>
      <c r="BB1852" s="60" t="str">
        <f t="shared" si="188"/>
        <v xml:space="preserve">,/*[change]=*/ 'Create new' ,/*[rank]=*/ 'species' </v>
      </c>
    </row>
    <row r="1853" spans="1:54" x14ac:dyDescent="0.2">
      <c r="A18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3" s="14">
        <v>1844</v>
      </c>
      <c r="D1853" s="16" t="s">
        <v>5219</v>
      </c>
      <c r="E1853" s="14" t="s">
        <v>5874</v>
      </c>
      <c r="F1853" s="16" t="s">
        <v>5546</v>
      </c>
      <c r="G1853" s="24"/>
      <c r="H1853" s="24"/>
      <c r="I1853" s="24"/>
      <c r="J1853" s="24"/>
      <c r="K1853" s="24"/>
      <c r="L1853" s="24"/>
      <c r="M1853" s="24"/>
      <c r="N1853" s="24"/>
      <c r="O1853" s="24"/>
      <c r="P1853" s="24"/>
      <c r="Q1853" s="24"/>
      <c r="R1853" s="24"/>
      <c r="S1853" s="24"/>
      <c r="T1853" s="24"/>
      <c r="U1853" s="24"/>
      <c r="V1853" s="24"/>
      <c r="X1853" s="6"/>
      <c r="Y1853" s="6"/>
      <c r="Z1853" s="6"/>
      <c r="AA1853" s="6"/>
      <c r="AB1853" s="6"/>
      <c r="AC1853" s="6"/>
      <c r="AD1853" s="6"/>
      <c r="AE1853" s="6"/>
      <c r="AF1853" s="6" t="s">
        <v>247</v>
      </c>
      <c r="AG1853" s="6"/>
      <c r="AH1853" s="6" t="s">
        <v>4010</v>
      </c>
      <c r="AI1853" s="6" t="s">
        <v>4962</v>
      </c>
      <c r="AJ1853" s="6" t="s">
        <v>4991</v>
      </c>
      <c r="AK1853" s="6"/>
      <c r="AL1853" s="6" t="s">
        <v>5013</v>
      </c>
      <c r="AM1853" s="5">
        <v>0</v>
      </c>
      <c r="AN1853" s="10" t="s">
        <v>5014</v>
      </c>
      <c r="AO1853" s="10" t="s">
        <v>5015</v>
      </c>
      <c r="AP1853" s="6"/>
      <c r="AQ1853" s="10"/>
      <c r="AR1853" s="10" t="s">
        <v>8</v>
      </c>
      <c r="AS1853" s="10" t="s">
        <v>22</v>
      </c>
      <c r="AT1853" s="10" t="s">
        <v>10</v>
      </c>
      <c r="AU1853" s="10" t="s">
        <v>11</v>
      </c>
      <c r="AV1853" s="10"/>
      <c r="AW1853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'Citrobacter CrRp3' ,/*[isType]=*/ '0' ,/*[exemplarAccessions]=*/ 'MG775042' ,/*[exemplarName]=*/ 'Citrobacter phage vB_CroP_CrRp3'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3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3" s="60" t="str">
        <f t="shared" ca="1" si="185"/>
        <v>/*[filename]=*/ 'ICTV MSL Release 35 2019 Changes.2.col_mapped.SQLinsert.xlsx' ,/*[sort]=*/ '1844'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3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3" s="60" t="str">
        <f t="shared" si="187"/>
        <v xml:space="preserve">,/*[subclass]=*/NULL,/*[order]=*/ 'Caudovirales' ,/*[suborder]=*/NULL,/*[family]=*/ 'Autographiviridae' ,/*[subfamily]=*/ 'Molineuxvirinae' ,/*[genus]=*/ 'Vectrevirus' ,/*[subgenus]=*/NULL,/*[species]=*/ 'Citrobacter CrRp3' ,/*[isType]=*/ '0' ,/*[exemplarAccessions]=*/ 'MG775042' ,/*[exemplarName]=*/ 'Citrobacter phage vB_CroP_CrRp3' ,/*[abbrev]=*/NULL,/*[exemplarIsolate]=*/NULL,/*[isComplete]=*/ 'CG' ,/*[molecule]=*/ 'dsDNA' </v>
      </c>
      <c r="BB1853" s="60" t="str">
        <f t="shared" si="188"/>
        <v xml:space="preserve">,/*[change]=*/ 'Create new' ,/*[rank]=*/ 'species' </v>
      </c>
    </row>
    <row r="1854" spans="1:54" x14ac:dyDescent="0.2">
      <c r="A18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4" s="14">
        <v>1845</v>
      </c>
      <c r="D1854" s="16" t="s">
        <v>5219</v>
      </c>
      <c r="E1854" s="14" t="s">
        <v>5874</v>
      </c>
      <c r="F1854" s="16" t="s">
        <v>5546</v>
      </c>
      <c r="G1854" s="24"/>
      <c r="H1854" s="24"/>
      <c r="I1854" s="24"/>
      <c r="J1854" s="24"/>
      <c r="K1854" s="24"/>
      <c r="L1854" s="24"/>
      <c r="M1854" s="24"/>
      <c r="N1854" s="24"/>
      <c r="O1854" s="24"/>
      <c r="P1854" s="24"/>
      <c r="Q1854" s="24"/>
      <c r="R1854" s="24"/>
      <c r="S1854" s="24"/>
      <c r="T1854" s="24"/>
      <c r="U1854" s="24"/>
      <c r="V1854" s="24"/>
      <c r="X1854" s="6"/>
      <c r="Y1854" s="6"/>
      <c r="Z1854" s="6"/>
      <c r="AA1854" s="6"/>
      <c r="AB1854" s="6"/>
      <c r="AC1854" s="6"/>
      <c r="AD1854" s="6"/>
      <c r="AE1854" s="6"/>
      <c r="AF1854" s="6" t="s">
        <v>247</v>
      </c>
      <c r="AG1854" s="6"/>
      <c r="AH1854" s="6" t="s">
        <v>4010</v>
      </c>
      <c r="AI1854" s="6" t="s">
        <v>4962</v>
      </c>
      <c r="AJ1854" s="6" t="s">
        <v>4991</v>
      </c>
      <c r="AK1854" s="6"/>
      <c r="AL1854" s="6" t="s">
        <v>5016</v>
      </c>
      <c r="AM1854" s="5">
        <v>0</v>
      </c>
      <c r="AN1854" s="10" t="s">
        <v>5017</v>
      </c>
      <c r="AO1854" s="10" t="s">
        <v>5018</v>
      </c>
      <c r="AP1854" s="6"/>
      <c r="AQ1854" s="10"/>
      <c r="AR1854" s="10" t="s">
        <v>8</v>
      </c>
      <c r="AS1854" s="10" t="s">
        <v>22</v>
      </c>
      <c r="AT1854" s="10" t="s">
        <v>10</v>
      </c>
      <c r="AU1854" s="10" t="s">
        <v>11</v>
      </c>
      <c r="AV1854" s="10"/>
      <c r="AW1854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'Escherchia virus LL11' ,/*[isType]=*/ '0' ,/*[exemplarAccessions]=*/ 'MH729818' ,/*[exemplarName]=*/ 'Escherchia phage LL11'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4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4" s="60" t="str">
        <f t="shared" ca="1" si="185"/>
        <v>/*[filename]=*/ 'ICTV MSL Release 35 2019 Changes.2.col_mapped.SQLinsert.xlsx' ,/*[sort]=*/ '1845'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4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4" s="60" t="str">
        <f t="shared" si="187"/>
        <v xml:space="preserve">,/*[subclass]=*/NULL,/*[order]=*/ 'Caudovirales' ,/*[suborder]=*/NULL,/*[family]=*/ 'Autographiviridae' ,/*[subfamily]=*/ 'Molineuxvirinae' ,/*[genus]=*/ 'Vectrevirus' ,/*[subgenus]=*/NULL,/*[species]=*/ 'Escherchia virus LL11' ,/*[isType]=*/ '0' ,/*[exemplarAccessions]=*/ 'MH729818' ,/*[exemplarName]=*/ 'Escherchia phage LL11' ,/*[abbrev]=*/NULL,/*[exemplarIsolate]=*/NULL,/*[isComplete]=*/ 'CG' ,/*[molecule]=*/ 'dsDNA' </v>
      </c>
      <c r="BB1854" s="60" t="str">
        <f t="shared" si="188"/>
        <v xml:space="preserve">,/*[change]=*/ 'Create new' ,/*[rank]=*/ 'species' </v>
      </c>
    </row>
    <row r="1855" spans="1:54" x14ac:dyDescent="0.2">
      <c r="A18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5" s="14">
        <v>1846</v>
      </c>
      <c r="D1855" s="16" t="s">
        <v>5219</v>
      </c>
      <c r="E1855" s="14" t="s">
        <v>5874</v>
      </c>
      <c r="F1855" s="16" t="s">
        <v>5546</v>
      </c>
      <c r="G1855" s="24"/>
      <c r="H1855" s="24"/>
      <c r="I1855" s="24"/>
      <c r="J1855" s="24"/>
      <c r="K1855" s="24"/>
      <c r="L1855" s="24"/>
      <c r="M1855" s="24"/>
      <c r="N1855" s="24"/>
      <c r="O1855" s="24" t="s">
        <v>247</v>
      </c>
      <c r="P1855" s="24"/>
      <c r="Q1855" s="24" t="s">
        <v>2597</v>
      </c>
      <c r="R1855" s="24" t="s">
        <v>4113</v>
      </c>
      <c r="S1855" s="24" t="s">
        <v>4967</v>
      </c>
      <c r="T1855" s="24"/>
      <c r="U1855" s="24"/>
      <c r="V1855" s="24"/>
      <c r="X1855" s="6"/>
      <c r="Y1855" s="6"/>
      <c r="Z1855" s="6"/>
      <c r="AA1855" s="6"/>
      <c r="AB1855" s="6"/>
      <c r="AC1855" s="6"/>
      <c r="AD1855" s="6"/>
      <c r="AE1855" s="6"/>
      <c r="AF1855" s="6" t="s">
        <v>247</v>
      </c>
      <c r="AG1855" s="6"/>
      <c r="AH1855" s="6" t="s">
        <v>4010</v>
      </c>
      <c r="AI1855" s="6" t="s">
        <v>4962</v>
      </c>
      <c r="AJ1855" s="6" t="s">
        <v>4967</v>
      </c>
      <c r="AK1855" s="6"/>
      <c r="AL1855" s="6"/>
      <c r="AM1855" s="6"/>
      <c r="AN1855" s="10"/>
      <c r="AO1855" s="10"/>
      <c r="AP1855" s="6"/>
      <c r="AQ1855" s="10"/>
      <c r="AR1855" s="10"/>
      <c r="AS1855" s="10"/>
      <c r="AT1855" s="10" t="s">
        <v>32</v>
      </c>
      <c r="AU1855" s="10" t="s">
        <v>13</v>
      </c>
      <c r="AV1855" s="10"/>
      <c r="AW1855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'Zindervirus'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855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5" s="60" t="str">
        <f t="shared" ca="1" si="185"/>
        <v xml:space="preserve">/*[filename]=*/ 'ICTV MSL Release 35 2019 Changes.2.col_mapped.SQLinsert.xlsx' ,/*[sort]=*/ '1846'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55" s="60" t="str">
        <f t="shared" si="186"/>
        <v>,/*[srcSubOrder]=*/NULL,/*[srcFamily]=*/ 'Podoviridae' ,/*[srcSubFamily]=*/ 'Autographivirinae' ,/*[srcGenus]=*/ 'Zindervirus' ,/*[srcSubgenus]=*/NULL,/*[srcSpecies]=*/NULL,/*[srcIstype]=*/NULL,/*[empty1]=*/NULL,/*[realm]=*/NULL,/*[subrealm]=*/NULL,/*[kingdom]=*/NULL,/*[subkingdom]=*/NULL,/*[phylum]=*/NULL,/*[Subphylum]=*/NULL,/*[class]=*/NULL</v>
      </c>
      <c r="BA1855" s="60" t="str">
        <f t="shared" si="187"/>
        <v>,/*[subclass]=*/NULL,/*[order]=*/ 'Caudovirales' ,/*[suborder]=*/NULL,/*[family]=*/ 'Autographiviridae' ,/*[subfamily]=*/ 'Molineuxvirinae' ,/*[genus]=*/ 'Zindervirus' ,/*[subgenus]=*/NULL,/*[species]=*/NULL,/*[isType]=*/NULL,/*[exemplarAccessions]=*/NULL,/*[exemplarName]=*/NULL,/*[abbrev]=*/NULL,/*[exemplarIsolate]=*/NULL,/*[isComplete]=*/NULL,/*[molecule]=*/NULL</v>
      </c>
      <c r="BB1855" s="60" t="str">
        <f t="shared" si="188"/>
        <v xml:space="preserve">,/*[change]=*/ 'Move' ,/*[rank]=*/ 'genus' </v>
      </c>
    </row>
    <row r="1856" spans="1:54" x14ac:dyDescent="0.2">
      <c r="A18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6" s="14">
        <v>1847</v>
      </c>
      <c r="D1856" s="16" t="s">
        <v>5219</v>
      </c>
      <c r="E1856" s="14" t="s">
        <v>5874</v>
      </c>
      <c r="F1856" s="16" t="s">
        <v>5546</v>
      </c>
      <c r="G1856" s="24"/>
      <c r="H1856" s="24"/>
      <c r="I1856" s="24"/>
      <c r="J1856" s="24"/>
      <c r="K1856" s="24"/>
      <c r="L1856" s="24"/>
      <c r="M1856" s="24"/>
      <c r="N1856" s="24"/>
      <c r="O1856" s="24"/>
      <c r="P1856" s="24"/>
      <c r="Q1856" s="24"/>
      <c r="R1856" s="24"/>
      <c r="S1856" s="24"/>
      <c r="T1856" s="24"/>
      <c r="U1856" s="24"/>
      <c r="V1856" s="24"/>
      <c r="X1856" s="6"/>
      <c r="Y1856" s="6"/>
      <c r="Z1856" s="6"/>
      <c r="AA1856" s="6"/>
      <c r="AB1856" s="6"/>
      <c r="AC1856" s="6"/>
      <c r="AD1856" s="6"/>
      <c r="AE1856" s="6"/>
      <c r="AF1856" s="6" t="s">
        <v>247</v>
      </c>
      <c r="AG1856" s="6"/>
      <c r="AH1856" s="6" t="s">
        <v>4010</v>
      </c>
      <c r="AI1856" s="6" t="s">
        <v>4962</v>
      </c>
      <c r="AJ1856" s="6" t="s">
        <v>4967</v>
      </c>
      <c r="AK1856" s="6"/>
      <c r="AL1856" s="6" t="s">
        <v>5019</v>
      </c>
      <c r="AM1856" s="5">
        <v>0</v>
      </c>
      <c r="AN1856" s="10" t="s">
        <v>5020</v>
      </c>
      <c r="AO1856" s="10" t="s">
        <v>5021</v>
      </c>
      <c r="AP1856" s="6"/>
      <c r="AQ1856" s="10"/>
      <c r="AR1856" s="10" t="s">
        <v>8</v>
      </c>
      <c r="AS1856" s="10" t="s">
        <v>22</v>
      </c>
      <c r="AT1856" s="10" t="s">
        <v>10</v>
      </c>
      <c r="AU1856" s="10" t="s">
        <v>11</v>
      </c>
      <c r="AV1856" s="10"/>
      <c r="AW1856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'Zindervirus' ,/*[subgenus]=*/NULL,/*[species]=*/ 'Escherichia  virus UAB78' ,/*[isType]=*/ '0' ,/*[exemplarAccessions]=*/ 'GU595417' ,/*[exemplarName]=*/ 'Escherichia  phage UAB_Phi78'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6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6" s="60" t="str">
        <f t="shared" ca="1" si="185"/>
        <v>/*[filename]=*/ 'ICTV MSL Release 35 2019 Changes.2.col_mapped.SQLinsert.xlsx' ,/*[sort]=*/ '1847'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6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6" s="60" t="str">
        <f t="shared" si="187"/>
        <v xml:space="preserve">,/*[subclass]=*/NULL,/*[order]=*/ 'Caudovirales' ,/*[suborder]=*/NULL,/*[family]=*/ 'Autographiviridae' ,/*[subfamily]=*/ 'Molineuxvirinae' ,/*[genus]=*/ 'Zindervirus' ,/*[subgenus]=*/NULL,/*[species]=*/ 'Escherichia  virus UAB78' ,/*[isType]=*/ '0' ,/*[exemplarAccessions]=*/ 'GU595417' ,/*[exemplarName]=*/ 'Escherichia  phage UAB_Phi78' ,/*[abbrev]=*/NULL,/*[exemplarIsolate]=*/NULL,/*[isComplete]=*/ 'CG' ,/*[molecule]=*/ 'dsDNA' </v>
      </c>
      <c r="BB1856" s="60" t="str">
        <f t="shared" si="188"/>
        <v xml:space="preserve">,/*[change]=*/ 'Create new' ,/*[rank]=*/ 'species' </v>
      </c>
    </row>
    <row r="1857" spans="1:54" x14ac:dyDescent="0.2">
      <c r="A18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7" s="14">
        <v>1848</v>
      </c>
      <c r="D1857" s="16" t="s">
        <v>5219</v>
      </c>
      <c r="E1857" s="14" t="s">
        <v>5874</v>
      </c>
      <c r="F1857" s="16" t="s">
        <v>5546</v>
      </c>
      <c r="G1857" s="24"/>
      <c r="H1857" s="24"/>
      <c r="I1857" s="24"/>
      <c r="J1857" s="24"/>
      <c r="K1857" s="24"/>
      <c r="L1857" s="24"/>
      <c r="M1857" s="24"/>
      <c r="N1857" s="24"/>
      <c r="O1857" s="24"/>
      <c r="P1857" s="24"/>
      <c r="Q1857" s="24"/>
      <c r="R1857" s="24"/>
      <c r="S1857" s="24"/>
      <c r="T1857" s="24"/>
      <c r="U1857" s="24"/>
      <c r="V1857" s="24"/>
      <c r="X1857" s="6"/>
      <c r="Y1857" s="6"/>
      <c r="Z1857" s="6"/>
      <c r="AA1857" s="6"/>
      <c r="AB1857" s="6"/>
      <c r="AC1857" s="6"/>
      <c r="AD1857" s="6"/>
      <c r="AE1857" s="6"/>
      <c r="AF1857" s="6" t="s">
        <v>247</v>
      </c>
      <c r="AG1857" s="6"/>
      <c r="AH1857" s="6" t="s">
        <v>4010</v>
      </c>
      <c r="AI1857" s="6" t="s">
        <v>4962</v>
      </c>
      <c r="AJ1857" s="6" t="s">
        <v>4967</v>
      </c>
      <c r="AK1857" s="6"/>
      <c r="AL1857" s="6" t="s">
        <v>5022</v>
      </c>
      <c r="AM1857" s="5">
        <v>0</v>
      </c>
      <c r="AN1857" s="10" t="s">
        <v>5023</v>
      </c>
      <c r="AO1857" s="10" t="s">
        <v>5024</v>
      </c>
      <c r="AP1857" s="6"/>
      <c r="AQ1857" s="10"/>
      <c r="AR1857" s="10" t="s">
        <v>8</v>
      </c>
      <c r="AS1857" s="10" t="s">
        <v>22</v>
      </c>
      <c r="AT1857" s="10" t="s">
        <v>10</v>
      </c>
      <c r="AU1857" s="10" t="s">
        <v>11</v>
      </c>
      <c r="AV1857" s="10"/>
      <c r="AW1857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'Zindervirus' ,/*[subgenus]=*/NULL,/*[species]=*/ 'Salmonella virus BP12B' ,/*[isType]=*/ '0' ,/*[exemplarAccessions]=*/ 'KM366097' ,/*[exemplarName]=*/ 'Salmonella phage BP12B'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7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7" s="60" t="str">
        <f t="shared" ca="1" si="185"/>
        <v>/*[filename]=*/ 'ICTV MSL Release 35 2019 Changes.2.col_mapped.SQLinsert.xlsx' ,/*[sort]=*/ '1848'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7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7" s="60" t="str">
        <f t="shared" si="187"/>
        <v xml:space="preserve">,/*[subclass]=*/NULL,/*[order]=*/ 'Caudovirales' ,/*[suborder]=*/NULL,/*[family]=*/ 'Autographiviridae' ,/*[subfamily]=*/ 'Molineuxvirinae' ,/*[genus]=*/ 'Zindervirus' ,/*[subgenus]=*/NULL,/*[species]=*/ 'Salmonella virus BP12B' ,/*[isType]=*/ '0' ,/*[exemplarAccessions]=*/ 'KM366097' ,/*[exemplarName]=*/ 'Salmonella phage BP12B' ,/*[abbrev]=*/NULL,/*[exemplarIsolate]=*/NULL,/*[isComplete]=*/ 'CG' ,/*[molecule]=*/ 'dsDNA' </v>
      </c>
      <c r="BB1857" s="60" t="str">
        <f t="shared" si="188"/>
        <v xml:space="preserve">,/*[change]=*/ 'Create new' ,/*[rank]=*/ 'species' </v>
      </c>
    </row>
    <row r="1858" spans="1:54" x14ac:dyDescent="0.2">
      <c r="A18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8" s="14">
        <v>1849</v>
      </c>
      <c r="D1858" s="16" t="s">
        <v>5219</v>
      </c>
      <c r="E1858" s="14" t="s">
        <v>5874</v>
      </c>
      <c r="F1858" s="16" t="s">
        <v>5546</v>
      </c>
      <c r="G1858" s="24"/>
      <c r="H1858" s="24"/>
      <c r="I1858" s="24"/>
      <c r="J1858" s="24"/>
      <c r="K1858" s="24"/>
      <c r="L1858" s="24"/>
      <c r="M1858" s="24"/>
      <c r="N1858" s="24"/>
      <c r="O1858" s="24" t="s">
        <v>247</v>
      </c>
      <c r="P1858" s="24"/>
      <c r="Q1858" s="24" t="s">
        <v>2597</v>
      </c>
      <c r="R1858" s="24" t="s">
        <v>4113</v>
      </c>
      <c r="S1858" s="24" t="s">
        <v>4967</v>
      </c>
      <c r="T1858" s="24"/>
      <c r="U1858" s="24" t="s">
        <v>5025</v>
      </c>
      <c r="V1858" s="24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  <c r="AJ1858" s="6"/>
      <c r="AK1858" s="6"/>
      <c r="AL1858" s="6"/>
      <c r="AM1858" s="6"/>
      <c r="AN1858" s="10"/>
      <c r="AO1858" s="10"/>
      <c r="AP1858" s="6"/>
      <c r="AQ1858" s="10"/>
      <c r="AR1858" s="10"/>
      <c r="AS1858" s="10"/>
      <c r="AT1858" s="10" t="s">
        <v>28</v>
      </c>
      <c r="AU1858" s="10" t="s">
        <v>11</v>
      </c>
      <c r="AV1858" s="10"/>
      <c r="AW1858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'Escherichia virus K5'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858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8" s="60" t="str">
        <f t="shared" ca="1" si="185"/>
        <v xml:space="preserve">/*[filename]=*/ 'ICTV MSL Release 35 2019 Changes.2.col_mapped.SQLinsert.xlsx' ,/*[sort]=*/ '1849'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58" s="60" t="str">
        <f t="shared" si="186"/>
        <v>,/*[srcSubOrder]=*/NULL,/*[srcFamily]=*/ 'Podoviridae' ,/*[srcSubFamily]=*/ 'Autographivirinae' ,/*[srcGenus]=*/ 'Zindervirus' ,/*[srcSubgenus]=*/NULL,/*[srcSpecies]=*/ 'Escherichia virus K5' ,/*[srcIstype]=*/NULL,/*[empty1]=*/NULL,/*[realm]=*/NULL,/*[subrealm]=*/NULL,/*[kingdom]=*/NULL,/*[subkingdom]=*/NULL,/*[phylum]=*/NULL,/*[Subphylum]=*/NULL,/*[class]=*/NULL</v>
      </c>
      <c r="BA1858" s="60" t="str">
        <f t="shared" si="187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858" s="60" t="str">
        <f t="shared" si="188"/>
        <v xml:space="preserve">,/*[change]=*/ 'Abolish' ,/*[rank]=*/ 'species' </v>
      </c>
    </row>
    <row r="1859" spans="1:54" x14ac:dyDescent="0.2">
      <c r="A18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9" s="14">
        <v>1850</v>
      </c>
      <c r="D1859" s="16" t="s">
        <v>5219</v>
      </c>
      <c r="E1859" s="14" t="s">
        <v>5874</v>
      </c>
      <c r="F1859" s="16" t="s">
        <v>5546</v>
      </c>
      <c r="G1859" s="24"/>
      <c r="H1859" s="24"/>
      <c r="I1859" s="24"/>
      <c r="J1859" s="24"/>
      <c r="K1859" s="24"/>
      <c r="L1859" s="24"/>
      <c r="M1859" s="24"/>
      <c r="N1859" s="24"/>
      <c r="O1859" s="24"/>
      <c r="P1859" s="24"/>
      <c r="Q1859" s="24"/>
      <c r="R1859" s="24"/>
      <c r="S1859" s="24"/>
      <c r="T1859" s="24"/>
      <c r="U1859" s="24"/>
      <c r="V1859" s="24"/>
      <c r="X1859" s="6"/>
      <c r="Y1859" s="6"/>
      <c r="Z1859" s="6"/>
      <c r="AA1859" s="6"/>
      <c r="AB1859" s="6"/>
      <c r="AC1859" s="6"/>
      <c r="AD1859" s="6"/>
      <c r="AE1859" s="6"/>
      <c r="AF1859" s="6" t="s">
        <v>247</v>
      </c>
      <c r="AG1859" s="6"/>
      <c r="AH1859" s="6" t="s">
        <v>4010</v>
      </c>
      <c r="AI1859" s="6" t="s">
        <v>5026</v>
      </c>
      <c r="AJ1859" s="6"/>
      <c r="AK1859" s="6"/>
      <c r="AL1859" s="6"/>
      <c r="AM1859" s="6"/>
      <c r="AN1859" s="10"/>
      <c r="AO1859" s="10"/>
      <c r="AP1859" s="6"/>
      <c r="AQ1859" s="10"/>
      <c r="AR1859" s="10"/>
      <c r="AS1859" s="10"/>
      <c r="AT1859" s="10" t="s">
        <v>10</v>
      </c>
      <c r="AU1859" s="10" t="s">
        <v>33</v>
      </c>
      <c r="AV1859" s="10"/>
      <c r="AW1859" s="60" t="str">
        <f t="shared" ca="1" si="18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59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9" s="60" t="str">
        <f t="shared" ca="1" si="185"/>
        <v>/*[filename]=*/ 'ICTV MSL Release 35 2019 Changes.2.col_mapped.SQLinsert.xlsx' ,/*[sort]=*/ '1850'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9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9" s="60" t="str">
        <f t="shared" si="187"/>
        <v>,/*[subclass]=*/NULL,/*[order]=*/ 'Caudovirales' ,/*[suborder]=*/NULL,/*[family]=*/ 'Autographiviridae' ,/*[subfamily]=*/ 'Melnykvirinae' ,/*[genus]=*/NULL,/*[subgenus]=*/NULL,/*[species]=*/NULL,/*[isType]=*/NULL,/*[exemplarAccessions]=*/NULL,/*[exemplarName]=*/NULL,/*[abbrev]=*/NULL,/*[exemplarIsolate]=*/NULL,/*[isComplete]=*/NULL,/*[molecule]=*/NULL</v>
      </c>
      <c r="BB1859" s="60" t="str">
        <f t="shared" si="188"/>
        <v xml:space="preserve">,/*[change]=*/ 'Create new' ,/*[rank]=*/ 'subfamily' </v>
      </c>
    </row>
    <row r="1860" spans="1:54" x14ac:dyDescent="0.2">
      <c r="A18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0" s="14">
        <v>1851</v>
      </c>
      <c r="D1860" s="16" t="s">
        <v>5219</v>
      </c>
      <c r="E1860" s="14" t="s">
        <v>5874</v>
      </c>
      <c r="F1860" s="16" t="s">
        <v>5546</v>
      </c>
      <c r="G1860" s="24"/>
      <c r="H1860" s="24"/>
      <c r="I1860" s="24"/>
      <c r="J1860" s="24"/>
      <c r="K1860" s="24"/>
      <c r="L1860" s="24"/>
      <c r="M1860" s="24"/>
      <c r="N1860" s="24"/>
      <c r="O1860" s="24"/>
      <c r="P1860" s="24"/>
      <c r="Q1860" s="24"/>
      <c r="R1860" s="24"/>
      <c r="S1860" s="24"/>
      <c r="T1860" s="24"/>
      <c r="U1860" s="24"/>
      <c r="V1860" s="24"/>
      <c r="X1860" s="6"/>
      <c r="Y1860" s="6"/>
      <c r="Z1860" s="6"/>
      <c r="AA1860" s="6"/>
      <c r="AB1860" s="6"/>
      <c r="AC1860" s="6"/>
      <c r="AD1860" s="6"/>
      <c r="AE1860" s="6"/>
      <c r="AF1860" s="6" t="s">
        <v>247</v>
      </c>
      <c r="AG1860" s="6"/>
      <c r="AH1860" s="6" t="s">
        <v>4010</v>
      </c>
      <c r="AI1860" s="6" t="s">
        <v>5026</v>
      </c>
      <c r="AJ1860" s="6" t="s">
        <v>5027</v>
      </c>
      <c r="AK1860" s="6"/>
      <c r="AL1860" s="6"/>
      <c r="AM1860" s="6"/>
      <c r="AN1860" s="10"/>
      <c r="AO1860" s="10"/>
      <c r="AP1860" s="6"/>
      <c r="AQ1860" s="10"/>
      <c r="AR1860" s="10"/>
      <c r="AS1860" s="10"/>
      <c r="AT1860" s="10" t="s">
        <v>10</v>
      </c>
      <c r="AU1860" s="10" t="s">
        <v>13</v>
      </c>
      <c r="AV1860" s="10"/>
      <c r="AW1860" s="60" t="str">
        <f t="shared" ref="AW1860:AW1919" ca="1" si="189">CLEAN(
CONCATENATE(
"insert into [",MID(AW$1,4,100),"] (",
      AX1860,
      "/* "",[_comments]"" */ ",
") values (",
AY1860,AZ1860,BA1860,BB1860,
CONCATENATE("/*,_comment='loaded from ",SUBSTITUTE(CELL("filename",AX1859),"'","''"),"'*/"),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'Ahphunavirus'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60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0" s="60" t="str">
        <f t="shared" ca="1" si="185"/>
        <v>/*[filename]=*/ 'ICTV MSL Release 35 2019 Changes.2.col_mapped.SQLinsert.xlsx' ,/*[sort]=*/ '1851'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0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0" s="60" t="str">
        <f t="shared" si="187"/>
        <v>,/*[subclass]=*/NULL,/*[order]=*/ 'Caudovirales' ,/*[suborder]=*/NULL,/*[family]=*/ 'Autographiviridae' ,/*[subfamily]=*/ 'Melnykvirinae' ,/*[genus]=*/ 'Ahphunavirus' ,/*[subgenus]=*/NULL,/*[species]=*/NULL,/*[isType]=*/NULL,/*[exemplarAccessions]=*/NULL,/*[exemplarName]=*/NULL,/*[abbrev]=*/NULL,/*[exemplarIsolate]=*/NULL,/*[isComplete]=*/NULL,/*[molecule]=*/NULL</v>
      </c>
      <c r="BB1860" s="60" t="str">
        <f t="shared" si="188"/>
        <v xml:space="preserve">,/*[change]=*/ 'Create new' ,/*[rank]=*/ 'genus' </v>
      </c>
    </row>
    <row r="1861" spans="1:54" x14ac:dyDescent="0.2">
      <c r="A18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1" s="14">
        <v>1852</v>
      </c>
      <c r="D1861" s="16" t="s">
        <v>5219</v>
      </c>
      <c r="E1861" s="14" t="s">
        <v>5874</v>
      </c>
      <c r="F1861" s="16" t="s">
        <v>5546</v>
      </c>
      <c r="G1861" s="24"/>
      <c r="H1861" s="24"/>
      <c r="I1861" s="24"/>
      <c r="J1861" s="24"/>
      <c r="K1861" s="24"/>
      <c r="L1861" s="24"/>
      <c r="M1861" s="24"/>
      <c r="N1861" s="24"/>
      <c r="O1861" s="24"/>
      <c r="P1861" s="24"/>
      <c r="Q1861" s="24"/>
      <c r="R1861" s="24"/>
      <c r="S1861" s="24"/>
      <c r="T1861" s="24"/>
      <c r="U1861" s="24"/>
      <c r="V1861" s="24"/>
      <c r="X1861" s="6"/>
      <c r="Y1861" s="6"/>
      <c r="Z1861" s="6"/>
      <c r="AA1861" s="6"/>
      <c r="AB1861" s="6"/>
      <c r="AC1861" s="6"/>
      <c r="AD1861" s="6"/>
      <c r="AE1861" s="6"/>
      <c r="AF1861" s="6" t="s">
        <v>247</v>
      </c>
      <c r="AG1861" s="6"/>
      <c r="AH1861" s="6" t="s">
        <v>4010</v>
      </c>
      <c r="AI1861" s="6" t="s">
        <v>5026</v>
      </c>
      <c r="AJ1861" s="6" t="s">
        <v>5027</v>
      </c>
      <c r="AK1861" s="6"/>
      <c r="AL1861" s="6" t="s">
        <v>5028</v>
      </c>
      <c r="AM1861" s="5">
        <v>0</v>
      </c>
      <c r="AN1861" s="10" t="s">
        <v>5029</v>
      </c>
      <c r="AO1861" s="10" t="s">
        <v>5030</v>
      </c>
      <c r="AP1861" s="6"/>
      <c r="AQ1861" s="10"/>
      <c r="AR1861" s="10" t="s">
        <v>8</v>
      </c>
      <c r="AS1861" s="10" t="s">
        <v>22</v>
      </c>
      <c r="AT1861" s="10" t="s">
        <v>10</v>
      </c>
      <c r="AU1861" s="10" t="s">
        <v>11</v>
      </c>
      <c r="AV1861" s="10"/>
      <c r="AW1861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'Ahphunavirus' ,/*[subgenus]=*/NULL,/*[species]=*/ 'Aeromonas virus CF7' ,/*[isType]=*/ '0' ,/*[exemplarAccessions]=*/ 'MF683623' ,/*[exemplarName]=*/ 'Aeromonas phage CF7'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1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1" s="60" t="str">
        <f t="shared" ca="1" si="185"/>
        <v>/*[filename]=*/ 'ICTV MSL Release 35 2019 Changes.2.col_mapped.SQLinsert.xlsx' ,/*[sort]=*/ '1852'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1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1" s="60" t="str">
        <f t="shared" si="187"/>
        <v xml:space="preserve">,/*[subclass]=*/NULL,/*[order]=*/ 'Caudovirales' ,/*[suborder]=*/NULL,/*[family]=*/ 'Autographiviridae' ,/*[subfamily]=*/ 'Melnykvirinae' ,/*[genus]=*/ 'Ahphunavirus' ,/*[subgenus]=*/NULL,/*[species]=*/ 'Aeromonas virus CF7' ,/*[isType]=*/ '0' ,/*[exemplarAccessions]=*/ 'MF683623' ,/*[exemplarName]=*/ 'Aeromonas phage CF7' ,/*[abbrev]=*/NULL,/*[exemplarIsolate]=*/NULL,/*[isComplete]=*/ 'CG' ,/*[molecule]=*/ 'dsDNA' </v>
      </c>
      <c r="BB1861" s="60" t="str">
        <f t="shared" si="188"/>
        <v xml:space="preserve">,/*[change]=*/ 'Create new' ,/*[rank]=*/ 'species' </v>
      </c>
    </row>
    <row r="1862" spans="1:54" x14ac:dyDescent="0.2">
      <c r="A18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2" s="14">
        <v>1853</v>
      </c>
      <c r="D1862" s="16" t="s">
        <v>5219</v>
      </c>
      <c r="E1862" s="14" t="s">
        <v>5874</v>
      </c>
      <c r="F1862" s="16" t="s">
        <v>5546</v>
      </c>
      <c r="G1862" s="24"/>
      <c r="H1862" s="24"/>
      <c r="I1862" s="24"/>
      <c r="J1862" s="24"/>
      <c r="K1862" s="24"/>
      <c r="L1862" s="24"/>
      <c r="M1862" s="24"/>
      <c r="N1862" s="24"/>
      <c r="O1862" s="24"/>
      <c r="P1862" s="24"/>
      <c r="Q1862" s="24"/>
      <c r="R1862" s="24"/>
      <c r="S1862" s="24"/>
      <c r="T1862" s="24"/>
      <c r="U1862" s="24"/>
      <c r="V1862" s="24"/>
      <c r="X1862" s="6"/>
      <c r="Y1862" s="6"/>
      <c r="Z1862" s="6"/>
      <c r="AA1862" s="6"/>
      <c r="AB1862" s="6"/>
      <c r="AC1862" s="6"/>
      <c r="AD1862" s="6"/>
      <c r="AE1862" s="6"/>
      <c r="AF1862" s="6" t="s">
        <v>247</v>
      </c>
      <c r="AG1862" s="6"/>
      <c r="AH1862" s="6" t="s">
        <v>4010</v>
      </c>
      <c r="AI1862" s="6" t="s">
        <v>5026</v>
      </c>
      <c r="AJ1862" s="6" t="s">
        <v>5027</v>
      </c>
      <c r="AK1862" s="6"/>
      <c r="AL1862" s="6" t="s">
        <v>5031</v>
      </c>
      <c r="AM1862" s="5">
        <v>1</v>
      </c>
      <c r="AN1862" s="10" t="s">
        <v>5032</v>
      </c>
      <c r="AO1862" s="10" t="s">
        <v>5033</v>
      </c>
      <c r="AP1862" s="6"/>
      <c r="AQ1862" s="10"/>
      <c r="AR1862" s="10" t="s">
        <v>8</v>
      </c>
      <c r="AS1862" s="10" t="s">
        <v>22</v>
      </c>
      <c r="AT1862" s="10" t="s">
        <v>19</v>
      </c>
      <c r="AU1862" s="10" t="s">
        <v>11</v>
      </c>
      <c r="AV1862" s="10"/>
      <c r="AW1862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'Ahphunavirus' ,/*[subgenus]=*/NULL,/*[species]=*/ 'Aeromonas virus Ahp1' ,/*[isType]=*/ '1' ,/*[exemplarAccessions]=*/ 'KT949345' ,/*[exemplarName]=*/ 'Aeromonas phage Ahp1'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62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2" s="60" t="str">
        <f t="shared" ca="1" si="185"/>
        <v>/*[filename]=*/ 'ICTV MSL Release 35 2019 Changes.2.col_mapped.SQLinsert.xlsx' ,/*[sort]=*/ '1853'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2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2" s="60" t="str">
        <f t="shared" si="187"/>
        <v xml:space="preserve">,/*[subclass]=*/NULL,/*[order]=*/ 'Caudovirales' ,/*[suborder]=*/NULL,/*[family]=*/ 'Autographiviridae' ,/*[subfamily]=*/ 'Melnykvirinae' ,/*[genus]=*/ 'Ahphunavirus' ,/*[subgenus]=*/NULL,/*[species]=*/ 'Aeromonas virus Ahp1' ,/*[isType]=*/ '1' ,/*[exemplarAccessions]=*/ 'KT949345' ,/*[exemplarName]=*/ 'Aeromonas phage Ahp1' ,/*[abbrev]=*/NULL,/*[exemplarIsolate]=*/NULL,/*[isComplete]=*/ 'CG' ,/*[molecule]=*/ 'dsDNA' </v>
      </c>
      <c r="BB1862" s="60" t="str">
        <f t="shared" si="188"/>
        <v xml:space="preserve">,/*[change]=*/ 'Create new; assign as type species' ,/*[rank]=*/ 'species' </v>
      </c>
    </row>
    <row r="1863" spans="1:54" x14ac:dyDescent="0.2">
      <c r="A18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3" s="14">
        <v>1854</v>
      </c>
      <c r="D1863" s="16" t="s">
        <v>5219</v>
      </c>
      <c r="E1863" s="14" t="s">
        <v>5874</v>
      </c>
      <c r="F1863" s="16" t="s">
        <v>5546</v>
      </c>
      <c r="G1863" s="24"/>
      <c r="H1863" s="24"/>
      <c r="I1863" s="24"/>
      <c r="J1863" s="24"/>
      <c r="K1863" s="24"/>
      <c r="L1863" s="24"/>
      <c r="M1863" s="24"/>
      <c r="N1863" s="24"/>
      <c r="O1863" s="24"/>
      <c r="P1863" s="24"/>
      <c r="Q1863" s="24"/>
      <c r="R1863" s="24"/>
      <c r="S1863" s="24"/>
      <c r="T1863" s="24"/>
      <c r="U1863" s="24"/>
      <c r="V1863" s="24"/>
      <c r="X1863" s="6"/>
      <c r="Y1863" s="6"/>
      <c r="Z1863" s="6"/>
      <c r="AA1863" s="6"/>
      <c r="AB1863" s="6"/>
      <c r="AC1863" s="6"/>
      <c r="AD1863" s="6"/>
      <c r="AE1863" s="6"/>
      <c r="AF1863" s="6" t="s">
        <v>247</v>
      </c>
      <c r="AG1863" s="6"/>
      <c r="AH1863" s="6" t="s">
        <v>4010</v>
      </c>
      <c r="AI1863" s="6" t="s">
        <v>5026</v>
      </c>
      <c r="AJ1863" s="6" t="s">
        <v>5034</v>
      </c>
      <c r="AK1863" s="6"/>
      <c r="AL1863" s="6"/>
      <c r="AM1863" s="6"/>
      <c r="AN1863" s="10"/>
      <c r="AO1863" s="10"/>
      <c r="AP1863" s="6"/>
      <c r="AQ1863" s="10"/>
      <c r="AR1863" s="10"/>
      <c r="AS1863" s="10"/>
      <c r="AT1863" s="10" t="s">
        <v>10</v>
      </c>
      <c r="AU1863" s="10" t="s">
        <v>13</v>
      </c>
      <c r="AV1863" s="10"/>
      <c r="AW1863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'Pokrovskaiavirus'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63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3" s="60" t="str">
        <f t="shared" ca="1" si="185"/>
        <v>/*[filename]=*/ 'ICTV MSL Release 35 2019 Changes.2.col_mapped.SQLinsert.xlsx' ,/*[sort]=*/ '1854'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3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3" s="60" t="str">
        <f t="shared" si="187"/>
        <v>,/*[subclass]=*/NULL,/*[order]=*/ 'Caudovirales' ,/*[suborder]=*/NULL,/*[family]=*/ 'Autographiviridae' ,/*[subfamily]=*/ 'Melnykvirinae' ,/*[genus]=*/ 'Pokrovskaiavirus' ,/*[subgenus]=*/NULL,/*[species]=*/NULL,/*[isType]=*/NULL,/*[exemplarAccessions]=*/NULL,/*[exemplarName]=*/NULL,/*[abbrev]=*/NULL,/*[exemplarIsolate]=*/NULL,/*[isComplete]=*/NULL,/*[molecule]=*/NULL</v>
      </c>
      <c r="BB1863" s="60" t="str">
        <f t="shared" si="188"/>
        <v xml:space="preserve">,/*[change]=*/ 'Create new' ,/*[rank]=*/ 'genus' </v>
      </c>
    </row>
    <row r="1864" spans="1:54" x14ac:dyDescent="0.2">
      <c r="A18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4" s="14">
        <v>1855</v>
      </c>
      <c r="D1864" s="16" t="s">
        <v>5219</v>
      </c>
      <c r="E1864" s="14" t="s">
        <v>5874</v>
      </c>
      <c r="F1864" s="16" t="s">
        <v>5546</v>
      </c>
      <c r="G1864" s="24"/>
      <c r="H1864" s="24"/>
      <c r="I1864" s="24"/>
      <c r="J1864" s="24"/>
      <c r="K1864" s="24"/>
      <c r="L1864" s="24"/>
      <c r="M1864" s="24"/>
      <c r="N1864" s="24"/>
      <c r="O1864" s="24"/>
      <c r="P1864" s="24"/>
      <c r="Q1864" s="24"/>
      <c r="R1864" s="24"/>
      <c r="S1864" s="24"/>
      <c r="T1864" s="24"/>
      <c r="U1864" s="24"/>
      <c r="V1864" s="24"/>
      <c r="X1864" s="6"/>
      <c r="Y1864" s="6"/>
      <c r="Z1864" s="6"/>
      <c r="AA1864" s="6"/>
      <c r="AB1864" s="6"/>
      <c r="AC1864" s="6"/>
      <c r="AD1864" s="6"/>
      <c r="AE1864" s="6"/>
      <c r="AF1864" s="6" t="s">
        <v>247</v>
      </c>
      <c r="AG1864" s="6"/>
      <c r="AH1864" s="6" t="s">
        <v>4010</v>
      </c>
      <c r="AI1864" s="6" t="s">
        <v>5026</v>
      </c>
      <c r="AJ1864" s="6" t="s">
        <v>5034</v>
      </c>
      <c r="AK1864" s="6"/>
      <c r="AL1864" s="6" t="s">
        <v>5035</v>
      </c>
      <c r="AM1864" s="5">
        <v>0</v>
      </c>
      <c r="AN1864" s="10" t="s">
        <v>5036</v>
      </c>
      <c r="AO1864" s="10" t="s">
        <v>5037</v>
      </c>
      <c r="AP1864" s="6"/>
      <c r="AQ1864" s="10"/>
      <c r="AR1864" s="10" t="s">
        <v>8</v>
      </c>
      <c r="AS1864" s="10" t="s">
        <v>22</v>
      </c>
      <c r="AT1864" s="10" t="s">
        <v>10</v>
      </c>
      <c r="AU1864" s="10" t="s">
        <v>11</v>
      </c>
      <c r="AV1864" s="10"/>
      <c r="AW1864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'Pokrovskaiavirus' ,/*[subgenus]=*/NULL,/*[species]=*/ 'Yersinia virus fHeYen301' ,/*[isType]=*/ '0' ,/*[exemplarAccessions]=*/ 'KY318515' ,/*[exemplarName]=*/ 'Yersinia phage fHe-Yen3-01'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4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4" s="60" t="str">
        <f t="shared" ca="1" si="185"/>
        <v>/*[filename]=*/ 'ICTV MSL Release 35 2019 Changes.2.col_mapped.SQLinsert.xlsx' ,/*[sort]=*/ '1855'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4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4" s="60" t="str">
        <f t="shared" si="187"/>
        <v xml:space="preserve">,/*[subclass]=*/NULL,/*[order]=*/ 'Caudovirales' ,/*[suborder]=*/NULL,/*[family]=*/ 'Autographiviridae' ,/*[subfamily]=*/ 'Melnykvirinae' ,/*[genus]=*/ 'Pokrovskaiavirus' ,/*[subgenus]=*/NULL,/*[species]=*/ 'Yersinia virus fHeYen301' ,/*[isType]=*/ '0' ,/*[exemplarAccessions]=*/ 'KY318515' ,/*[exemplarName]=*/ 'Yersinia phage fHe-Yen3-01' ,/*[abbrev]=*/NULL,/*[exemplarIsolate]=*/NULL,/*[isComplete]=*/ 'CG' ,/*[molecule]=*/ 'dsDNA' </v>
      </c>
      <c r="BB1864" s="60" t="str">
        <f t="shared" si="188"/>
        <v xml:space="preserve">,/*[change]=*/ 'Create new' ,/*[rank]=*/ 'species' </v>
      </c>
    </row>
    <row r="1865" spans="1:54" x14ac:dyDescent="0.2">
      <c r="A18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5" s="14">
        <v>1856</v>
      </c>
      <c r="D1865" s="16" t="s">
        <v>5219</v>
      </c>
      <c r="E1865" s="14" t="s">
        <v>5874</v>
      </c>
      <c r="F1865" s="16" t="s">
        <v>5546</v>
      </c>
      <c r="G1865" s="24"/>
      <c r="H1865" s="24"/>
      <c r="I1865" s="24"/>
      <c r="J1865" s="24"/>
      <c r="K1865" s="24"/>
      <c r="L1865" s="24"/>
      <c r="M1865" s="24"/>
      <c r="N1865" s="24"/>
      <c r="O1865" s="24"/>
      <c r="P1865" s="24"/>
      <c r="Q1865" s="24"/>
      <c r="R1865" s="24"/>
      <c r="S1865" s="24"/>
      <c r="T1865" s="24"/>
      <c r="U1865" s="24"/>
      <c r="V1865" s="24"/>
      <c r="X1865" s="6"/>
      <c r="Y1865" s="6"/>
      <c r="Z1865" s="6"/>
      <c r="AA1865" s="6"/>
      <c r="AB1865" s="6"/>
      <c r="AC1865" s="6"/>
      <c r="AD1865" s="6"/>
      <c r="AE1865" s="6"/>
      <c r="AF1865" s="6" t="s">
        <v>247</v>
      </c>
      <c r="AG1865" s="6"/>
      <c r="AH1865" s="6" t="s">
        <v>4010</v>
      </c>
      <c r="AI1865" s="6" t="s">
        <v>5026</v>
      </c>
      <c r="AJ1865" s="6" t="s">
        <v>5034</v>
      </c>
      <c r="AK1865" s="6"/>
      <c r="AL1865" s="6" t="s">
        <v>5038</v>
      </c>
      <c r="AM1865" s="5">
        <v>1</v>
      </c>
      <c r="AN1865" s="10" t="s">
        <v>5039</v>
      </c>
      <c r="AO1865" s="10" t="s">
        <v>5040</v>
      </c>
      <c r="AP1865" s="6"/>
      <c r="AQ1865" s="10"/>
      <c r="AR1865" s="10" t="s">
        <v>8</v>
      </c>
      <c r="AS1865" s="10" t="s">
        <v>22</v>
      </c>
      <c r="AT1865" s="10" t="s">
        <v>19</v>
      </c>
      <c r="AU1865" s="10" t="s">
        <v>11</v>
      </c>
      <c r="AV1865" s="10"/>
      <c r="AW1865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'Pokrovskaiavirus' ,/*[subgenus]=*/NULL,/*[species]=*/ 'Yersinia virus Phi80-18' ,/*[isType]=*/ '1' ,/*[exemplarAccessions]=*/ 'HE956710' ,/*[exemplarName]=*/ 'Yersinia phage phi80-18'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65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5" s="60" t="str">
        <f t="shared" ca="1" si="185"/>
        <v>/*[filename]=*/ 'ICTV MSL Release 35 2019 Changes.2.col_mapped.SQLinsert.xlsx' ,/*[sort]=*/ '1856'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5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5" s="60" t="str">
        <f t="shared" si="187"/>
        <v xml:space="preserve">,/*[subclass]=*/NULL,/*[order]=*/ 'Caudovirales' ,/*[suborder]=*/NULL,/*[family]=*/ 'Autographiviridae' ,/*[subfamily]=*/ 'Melnykvirinae' ,/*[genus]=*/ 'Pokrovskaiavirus' ,/*[subgenus]=*/NULL,/*[species]=*/ 'Yersinia virus Phi80-18' ,/*[isType]=*/ '1' ,/*[exemplarAccessions]=*/ 'HE956710' ,/*[exemplarName]=*/ 'Yersinia phage phi80-18' ,/*[abbrev]=*/NULL,/*[exemplarIsolate]=*/NULL,/*[isComplete]=*/ 'CG' ,/*[molecule]=*/ 'dsDNA' </v>
      </c>
      <c r="BB1865" s="60" t="str">
        <f t="shared" si="188"/>
        <v xml:space="preserve">,/*[change]=*/ 'Create new; assign as type species' ,/*[rank]=*/ 'species' </v>
      </c>
    </row>
    <row r="1866" spans="1:54" x14ac:dyDescent="0.2">
      <c r="A18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6" s="14">
        <v>1857</v>
      </c>
      <c r="D1866" s="16" t="s">
        <v>5219</v>
      </c>
      <c r="E1866" s="14" t="s">
        <v>5874</v>
      </c>
      <c r="F1866" s="16" t="s">
        <v>5546</v>
      </c>
      <c r="G1866" s="24"/>
      <c r="H1866" s="24"/>
      <c r="I1866" s="24"/>
      <c r="J1866" s="24"/>
      <c r="K1866" s="24"/>
      <c r="L1866" s="24"/>
      <c r="M1866" s="24"/>
      <c r="N1866" s="24"/>
      <c r="O1866" s="24"/>
      <c r="P1866" s="24"/>
      <c r="Q1866" s="24"/>
      <c r="R1866" s="24"/>
      <c r="S1866" s="24"/>
      <c r="T1866" s="24"/>
      <c r="U1866" s="24"/>
      <c r="V1866" s="24"/>
      <c r="X1866" s="6"/>
      <c r="Y1866" s="6"/>
      <c r="Z1866" s="6"/>
      <c r="AA1866" s="6"/>
      <c r="AB1866" s="6"/>
      <c r="AC1866" s="6"/>
      <c r="AD1866" s="6"/>
      <c r="AE1866" s="6"/>
      <c r="AF1866" s="6" t="s">
        <v>247</v>
      </c>
      <c r="AG1866" s="6"/>
      <c r="AH1866" s="6" t="s">
        <v>4010</v>
      </c>
      <c r="AI1866" s="6" t="s">
        <v>5026</v>
      </c>
      <c r="AJ1866" s="6" t="s">
        <v>5041</v>
      </c>
      <c r="AK1866" s="6"/>
      <c r="AL1866" s="6"/>
      <c r="AM1866" s="6"/>
      <c r="AN1866" s="10"/>
      <c r="AO1866" s="10"/>
      <c r="AP1866" s="6"/>
      <c r="AQ1866" s="10"/>
      <c r="AR1866" s="10"/>
      <c r="AS1866" s="10"/>
      <c r="AT1866" s="10" t="s">
        <v>10</v>
      </c>
      <c r="AU1866" s="10" t="s">
        <v>13</v>
      </c>
      <c r="AV1866" s="10"/>
      <c r="AW1866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66" s="60" t="str">
        <f t="shared" si="18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6" s="60" t="str">
        <f t="shared" ca="1" si="185"/>
        <v>/*[filename]=*/ 'ICTV MSL Release 35 2019 Changes.2.col_mapped.SQLinsert.xlsx' ,/*[sort]=*/ '1857'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6" s="60" t="str">
        <f t="shared" si="18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6" s="60" t="str">
        <f t="shared" si="187"/>
        <v>,/*[subclass]=*/NULL,/*[order]=*/ 'Caudovirales' ,/*[suborder]=*/NULL,/*[family]=*/ 'Autographiviridae' ,/*[subfamily]=*/ 'Melnykvirinae' ,/*[genus]=*/ 'Aerosvirus' ,/*[subgenus]=*/NULL,/*[species]=*/NULL,/*[isType]=*/NULL,/*[exemplarAccessions]=*/NULL,/*[exemplarName]=*/NULL,/*[abbrev]=*/NULL,/*[exemplarIsolate]=*/NULL,/*[isComplete]=*/NULL,/*[molecule]=*/NULL</v>
      </c>
      <c r="BB1866" s="60" t="str">
        <f t="shared" si="188"/>
        <v xml:space="preserve">,/*[change]=*/ 'Create new' ,/*[rank]=*/ 'genus' </v>
      </c>
    </row>
    <row r="1867" spans="1:54" x14ac:dyDescent="0.2">
      <c r="A18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7" s="14">
        <v>1858</v>
      </c>
      <c r="D1867" s="16" t="s">
        <v>5219</v>
      </c>
      <c r="E1867" s="14" t="s">
        <v>5874</v>
      </c>
      <c r="F1867" s="16" t="s">
        <v>5546</v>
      </c>
      <c r="G1867" s="24"/>
      <c r="H1867" s="24"/>
      <c r="I1867" s="24"/>
      <c r="J1867" s="24"/>
      <c r="K1867" s="24"/>
      <c r="L1867" s="24"/>
      <c r="M1867" s="24"/>
      <c r="N1867" s="24"/>
      <c r="O1867" s="24"/>
      <c r="P1867" s="24"/>
      <c r="Q1867" s="24"/>
      <c r="R1867" s="24"/>
      <c r="S1867" s="24"/>
      <c r="T1867" s="24"/>
      <c r="U1867" s="24"/>
      <c r="V1867" s="24"/>
      <c r="X1867" s="6"/>
      <c r="Y1867" s="6"/>
      <c r="Z1867" s="6"/>
      <c r="AA1867" s="6"/>
      <c r="AB1867" s="6"/>
      <c r="AC1867" s="6"/>
      <c r="AD1867" s="6"/>
      <c r="AE1867" s="6"/>
      <c r="AF1867" s="6" t="s">
        <v>247</v>
      </c>
      <c r="AG1867" s="6"/>
      <c r="AH1867" s="6" t="s">
        <v>4010</v>
      </c>
      <c r="AI1867" s="6" t="s">
        <v>5026</v>
      </c>
      <c r="AJ1867" s="6" t="s">
        <v>5041</v>
      </c>
      <c r="AK1867" s="6"/>
      <c r="AL1867" s="6" t="s">
        <v>5042</v>
      </c>
      <c r="AM1867" s="5">
        <v>0</v>
      </c>
      <c r="AN1867" s="10" t="s">
        <v>5043</v>
      </c>
      <c r="AO1867" s="10" t="s">
        <v>5044</v>
      </c>
      <c r="AP1867" s="6"/>
      <c r="AQ1867" s="10"/>
      <c r="AR1867" s="10" t="s">
        <v>8</v>
      </c>
      <c r="AS1867" s="10" t="s">
        <v>22</v>
      </c>
      <c r="AT1867" s="10" t="s">
        <v>10</v>
      </c>
      <c r="AU1867" s="10" t="s">
        <v>11</v>
      </c>
      <c r="AV1867" s="10"/>
      <c r="AW1867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 'Aeromonas virus 25AhydR2PP' ,/*[isType]=*/ '0' ,/*[exemplarAccessions]=*/ 'MH179473' ,/*[exemplarName]=*/ 'Aeromonas_phage_ZPAH7'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7" s="60" t="str">
        <f t="shared" ref="AX1867:AX1919" si="190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7" s="60" t="str">
        <f t="shared" ref="AY1867:AY1919" ca="1" si="191">CONCATENATE(
CONCATENATE("/*[",A$1,"]=*/",IF(ISBLANK(A1867),"NULL",CONCATENATE(" '",SUBSTITUTE(A1867,"'","''"),"' ")),
CONCATENATE(",/*[",B$1,"]=*/",IF(ISBLANK(B1867),"NULL",CONCATENATE(" '",SUBSTITUTE(B1867,"'","''"),"' "))),
CONCATENATE(",/*[",C$1,"]=*/",IF(ISBLANK(C1867),"NULL",CONCATENATE(" '",SUBSTITUTE(C1867,"'","''"),"' "))),
CONCATENATE(",/*[",D$1,"]=*/",IF(ISBLANK(D1867),"NULL",CONCATENATE(" '",SUBSTITUTE(D1867,"'","''"),"' "))),
CONCATENATE(",/*[",E$1,"]=*/",IF(ISBLANK(E1867),"NULL",CONCATENATE(" '",SUBSTITUTE(E1867,"'","''"),"' "))),
CONCATENATE(",/*[",F$1,"]=*/",IF(ISBLANK(F1867),"NULL",CONCATENATE(" '",SUBSTITUTE(F1867,"'","''"),"' "))),
CONCATENATE(",/*[",G$1,"]=*/",IF(ISBLANK(G1867),"NULL",CONCATENATE(" '",SUBSTITUTE(G1867,"'","''"),"' "))),
CONCATENATE(",/*[",H$1,"]=*/",IF(ISBLANK(H1867),"NULL",CONCATENATE(" '",SUBSTITUTE(H1867,"'","''"),"' "))),
CONCATENATE(",/*[",I$1,"]=*/",IF(ISBLANK(I1867),"NULL",CONCATENATE(" '",SUBSTITUTE(I1867,"'","''"),"' "))),
CONCATENATE(",/*[",J$1,"]=*/",IF(ISBLANK(J1867),"NULL",CONCATENATE(" '",SUBSTITUTE(J1867,"'","''"),"' "))),
CONCATENATE(",/*[",K$1,"]=*/",IF(ISBLANK(K1867),"NULL",CONCATENATE(" '",SUBSTITUTE(K1867,"'","''"),"' "))),
CONCATENATE(",/*[",L$1,"]=*/",IF(ISBLANK(L1867),"NULL",CONCATENATE(" '",SUBSTITUTE(L1867,"'","''"),"' "))),
CONCATENATE(",/*[",M$1,"]=*/",IF(ISBLANK(M1867),"NULL",CONCATENATE(" '",SUBSTITUTE(M1867,"'","''"),"' "))),
CONCATENATE(",/*[",N$1,"]=*/",IF(ISBLANK(N1867),"NULL",CONCATENATE(" '",SUBSTITUTE(N1867,"'","''"),"' "))),
CONCATENATE(",/*[",O$1,"]=*/",IF(ISBLANK(O1867),"NULL",CONCATENATE(" '",SUBSTITUTE(O1867,"'","''"),"' "))),
))</f>
        <v>/*[filename]=*/ 'ICTV MSL Release 35 2019 Changes.2.col_mapped.SQLinsert.xlsx' ,/*[sort]=*/ '1858'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7" s="60" t="str">
        <f t="shared" ref="AZ1867:AZ1919" si="192">CONCATENATE(
CONCATENATE(",/*[",P$1,"]=*/",IF(ISBLANK(P1867),"NULL",CONCATENATE(" '",SUBSTITUTE(P1867,"'","''"),"' " ))),
CONCATENATE(",/*[",Q$1,"]=*/",IF(ISBLANK(Q1867),"NULL",CONCATENATE(" '",SUBSTITUTE(Q1867,"'","''"),"' " ))),
CONCATENATE(",/*[",R$1,"]=*/",IF(ISBLANK(R1867),"NULL",CONCATENATE(" '",SUBSTITUTE(R1867,"'","''"),"' " ))),
CONCATENATE(",/*[",S$1,"]=*/",IF(ISBLANK(S1867),"NULL",CONCATENATE(" '",SUBSTITUTE(S1867,"'","''"),"' " ))),
CONCATENATE(",/*[",T$1,"]=*/",IF(ISBLANK(T1867),"NULL",CONCATENATE(" '",SUBSTITUTE(T1867,"'","''"),"' " ))),
CONCATENATE(",/*[",U$1,"]=*/",IF(ISBLANK(U1867),"NULL",CONCATENATE(" '",SUBSTITUTE(U1867,"'","''"),"' " ))),
CONCATENATE(",/*[",V$1,"]=*/",IF(ISBLANK(V1867),"NULL",CONCATENATE(" '",SUBSTITUTE(V1867,"'","''"),"' " ))),
CONCATENATE(",/*[",W$1,"]=*/",IF(ISBLANK(W1867),"NULL",CONCATENATE(" '",SUBSTITUTE(W1867,"'","''"),"' " ))),
CONCATENATE(",/*[",X$1,"]=*/",IF(ISBLANK(X1867),"NULL",CONCATENATE(" '",SUBSTITUTE(X1867,"'","''"),"' " ))),
CONCATENATE(",/*[",Y$1,"]=*/",IF(ISBLANK(Y1867),"NULL",CONCATENATE(" '",SUBSTITUTE(Y1867,"'","''"),"' " ))),
CONCATENATE(",/*[",Z$1,"]=*/",IF(ISBLANK(Z1867),"NULL",CONCATENATE(" '",SUBSTITUTE(Z1867,"'","''"),"' " ))),
CONCATENATE(",/*[",AA$1,"]=*/",IF(ISBLANK(AA1867),"NULL",CONCATENATE(" '",SUBSTITUTE(AA1867,"'","''"),"' " ))),
CONCATENATE(",/*[",AB$1,"]=*/",IF(ISBLANK(AB1867),"NULL",CONCATENATE(" '",SUBSTITUTE(AB1867,"'","''"),"' " ))),
CONCATENATE(",/*[",AC$1,"]=*/",IF(ISBLANK(AC1867),"NULL",CONCATENATE(" '",SUBSTITUTE(AC1867,"'","''"),"' " ))),
CONCATENATE(",/*[",AD$1,"]=*/",IF(ISBLANK(AD1867),"NULL",CONCATENATE(" '",SUBSTITUTE(AD1867,"'","''"),"'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7" s="60" t="str">
        <f t="shared" ref="BA1867:BA1919" si="193">CONCATENATE(
CONCATENATE(",/*[",AE$1,"]=*/",IF(ISBLANK(AE1867),"NULL",CONCATENATE(" '",SUBSTITUTE(AE1867,"'","''"),"' " ))),
CONCATENATE(",/*[",AF$1,"]=*/",IF(ISBLANK(AF1867),"NULL",CONCATENATE(" '",SUBSTITUTE(AF1867,"'","''"),"' " ))),
CONCATENATE(",/*[",AG$1,"]=*/",IF(ISBLANK(AG1867),"NULL",CONCATENATE(" '",SUBSTITUTE(AG1867,"'","''"),"' " ))),
CONCATENATE(",/*[",AH$1,"]=*/",IF(ISBLANK(AH1867),"NULL",CONCATENATE(" '",SUBSTITUTE(AH1867,"'","''"),"' " ))),
CONCATENATE(",/*[",AI$1,"]=*/",IF(ISBLANK(AI1867),"NULL",CONCATENATE(" '",SUBSTITUTE(AI1867,"'","''"),"' " ))),
CONCATENATE(",/*[",AJ$1,"]=*/",IF(ISBLANK(AJ1867),"NULL",CONCATENATE(" '",SUBSTITUTE(AJ1867,"'","''"),"' " ))),
CONCATENATE(",/*[",AK$1,"]=*/",IF(ISBLANK(AK1867),"NULL",CONCATENATE(" '",SUBSTITUTE(AK1867,"'","''"),"' " ))),
CONCATENATE(",/*[",AL$1,"]=*/",IF(ISBLANK(AL1867),"NULL",CONCATENATE(" '",SUBSTITUTE(AL1867,"'","''"),"' " ))),
CONCATENATE(",/*[",AM$1,"]=*/",IF(ISBLANK(AM1867),"NULL",CONCATENATE(" '",SUBSTITUTE(AM1867,"'","''"),"' " ))),
CONCATENATE(",/*[",AN$1,"]=*/",IF(ISBLANK(AN1867),"NULL",CONCATENATE(" '",SUBSTITUTE(AN1867,"'","''"),"' " ))),
CONCATENATE(",/*[",AO$1,"]=*/",IF(ISBLANK(AO1867),"NULL",CONCATENATE(" '",SUBSTITUTE(AO1867,"'","''"),"' " ))),
CONCATENATE(",/*[",AP$1,"]=*/",IF(ISBLANK(AP1867),"NULL",CONCATENATE(" '",SUBSTITUTE(AP1867,"'","''"),"' " ))),
CONCATENATE(",/*[",AQ$1,"]=*/",IF(ISBLANK(AQ1867),"NULL",CONCATENATE(" '",SUBSTITUTE(AQ1867,"'","''"),"' " ))),
CONCATENATE(",/*[",AR$1,"]=*/",IF(ISBLANK(AR1867),"NULL",CONCATENATE(" '",SUBSTITUTE(AR1867,"'","''"),"' " ))),
CONCATENATE(",/*[",AS$1,"]=*/",IF(ISBLANK(AS1867),"NULL",CONCATENATE(" '",SUBSTITUTE(AS1867,"'","''"),"' " ))),
)</f>
        <v xml:space="preserve">,/*[subclass]=*/NULL,/*[order]=*/ 'Caudovirales' ,/*[suborder]=*/NULL,/*[family]=*/ 'Autographiviridae' ,/*[subfamily]=*/ 'Melnykvirinae' ,/*[genus]=*/ 'Aerosvirus' ,/*[subgenus]=*/NULL,/*[species]=*/ 'Aeromonas virus 25AhydR2PP' ,/*[isType]=*/ '0' ,/*[exemplarAccessions]=*/ 'MH179473' ,/*[exemplarName]=*/ 'Aeromonas_phage_ZPAH7' ,/*[abbrev]=*/NULL,/*[exemplarIsolate]=*/NULL,/*[isComplete]=*/ 'CG' ,/*[molecule]=*/ 'dsDNA' </v>
      </c>
      <c r="BB1867" s="60" t="str">
        <f t="shared" ref="BB1867:BB1919" si="194">CONCATENATE(
CONCATENATE(",/*[",AT$1,"]=*/",IF(ISBLANK(AT1867),"NULL",CONCATENATE(" '",SUBSTITUTE(AT1867,"'","''"),"' " ))),
CONCATENATE(",/*[",AU$1,"]=*/",IF(ISBLANK(AU1867),"NULL",CONCATENATE(" '",SUBSTITUTE(AU1867,"'","''"),"' " ))),
)</f>
        <v xml:space="preserve">,/*[change]=*/ 'Create new' ,/*[rank]=*/ 'species' </v>
      </c>
    </row>
    <row r="1868" spans="1:54" x14ac:dyDescent="0.2">
      <c r="A18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8" s="14">
        <v>1859</v>
      </c>
      <c r="D1868" s="16" t="s">
        <v>5219</v>
      </c>
      <c r="E1868" s="14" t="s">
        <v>5874</v>
      </c>
      <c r="F1868" s="16" t="s">
        <v>5546</v>
      </c>
      <c r="G1868" s="24"/>
      <c r="H1868" s="24"/>
      <c r="I1868" s="24"/>
      <c r="J1868" s="24"/>
      <c r="K1868" s="24"/>
      <c r="L1868" s="24"/>
      <c r="M1868" s="24"/>
      <c r="N1868" s="24"/>
      <c r="O1868" s="24"/>
      <c r="P1868" s="24"/>
      <c r="Q1868" s="24"/>
      <c r="R1868" s="24"/>
      <c r="S1868" s="24"/>
      <c r="T1868" s="24"/>
      <c r="U1868" s="24"/>
      <c r="V1868" s="24"/>
      <c r="X1868" s="6"/>
      <c r="Y1868" s="6"/>
      <c r="Z1868" s="6"/>
      <c r="AA1868" s="6"/>
      <c r="AB1868" s="6"/>
      <c r="AC1868" s="6"/>
      <c r="AD1868" s="6"/>
      <c r="AE1868" s="6"/>
      <c r="AF1868" s="6" t="s">
        <v>247</v>
      </c>
      <c r="AG1868" s="6"/>
      <c r="AH1868" s="6" t="s">
        <v>4010</v>
      </c>
      <c r="AI1868" s="6" t="s">
        <v>5026</v>
      </c>
      <c r="AJ1868" s="6" t="s">
        <v>5041</v>
      </c>
      <c r="AK1868" s="6"/>
      <c r="AL1868" s="6" t="s">
        <v>5045</v>
      </c>
      <c r="AM1868" s="5">
        <v>0</v>
      </c>
      <c r="AN1868" s="10" t="s">
        <v>5046</v>
      </c>
      <c r="AO1868" s="10" t="s">
        <v>5047</v>
      </c>
      <c r="AP1868" s="10"/>
      <c r="AQ1868" s="10"/>
      <c r="AR1868" s="10" t="s">
        <v>8</v>
      </c>
      <c r="AS1868" s="10" t="s">
        <v>22</v>
      </c>
      <c r="AT1868" s="10" t="s">
        <v>10</v>
      </c>
      <c r="AU1868" s="10" t="s">
        <v>11</v>
      </c>
      <c r="AV1868" s="10"/>
      <c r="AW1868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 'Aeromonas virus ZPAH7' ,/*[isType]=*/ '0' ,/*[exemplarAccessions]=*/ 'MH992513' ,/*[exemplarName]=*/ 'Aeromonas phage ZPAH7B'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8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8" s="60" t="str">
        <f t="shared" ca="1" si="191"/>
        <v>/*[filename]=*/ 'ICTV MSL Release 35 2019 Changes.2.col_mapped.SQLinsert.xlsx' ,/*[sort]=*/ '1859'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8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8" s="60" t="str">
        <f t="shared" si="193"/>
        <v xml:space="preserve">,/*[subclass]=*/NULL,/*[order]=*/ 'Caudovirales' ,/*[suborder]=*/NULL,/*[family]=*/ 'Autographiviridae' ,/*[subfamily]=*/ 'Melnykvirinae' ,/*[genus]=*/ 'Aerosvirus' ,/*[subgenus]=*/NULL,/*[species]=*/ 'Aeromonas virus ZPAH7' ,/*[isType]=*/ '0' ,/*[exemplarAccessions]=*/ 'MH992513' ,/*[exemplarName]=*/ 'Aeromonas phage ZPAH7B' ,/*[abbrev]=*/NULL,/*[exemplarIsolate]=*/NULL,/*[isComplete]=*/ 'CG' ,/*[molecule]=*/ 'dsDNA' </v>
      </c>
      <c r="BB1868" s="60" t="str">
        <f t="shared" si="194"/>
        <v xml:space="preserve">,/*[change]=*/ 'Create new' ,/*[rank]=*/ 'species' </v>
      </c>
    </row>
    <row r="1869" spans="1:54" x14ac:dyDescent="0.2">
      <c r="A18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9" s="14">
        <v>1860</v>
      </c>
      <c r="D1869" s="16" t="s">
        <v>5219</v>
      </c>
      <c r="E1869" s="14" t="s">
        <v>5874</v>
      </c>
      <c r="F1869" s="16" t="s">
        <v>5546</v>
      </c>
      <c r="G1869" s="24"/>
      <c r="H1869" s="24"/>
      <c r="I1869" s="24"/>
      <c r="J1869" s="24"/>
      <c r="K1869" s="24"/>
      <c r="L1869" s="24"/>
      <c r="M1869" s="24"/>
      <c r="N1869" s="24"/>
      <c r="O1869" s="24"/>
      <c r="P1869" s="24"/>
      <c r="Q1869" s="24"/>
      <c r="R1869" s="24"/>
      <c r="S1869" s="24"/>
      <c r="T1869" s="24"/>
      <c r="U1869" s="24"/>
      <c r="V1869" s="24"/>
      <c r="X1869" s="6"/>
      <c r="Y1869" s="6"/>
      <c r="Z1869" s="6"/>
      <c r="AA1869" s="6"/>
      <c r="AB1869" s="6"/>
      <c r="AC1869" s="6"/>
      <c r="AD1869" s="6"/>
      <c r="AE1869" s="6"/>
      <c r="AF1869" s="6" t="s">
        <v>247</v>
      </c>
      <c r="AG1869" s="6"/>
      <c r="AH1869" s="6" t="s">
        <v>4010</v>
      </c>
      <c r="AI1869" s="6" t="s">
        <v>5026</v>
      </c>
      <c r="AJ1869" s="6" t="s">
        <v>5041</v>
      </c>
      <c r="AK1869" s="6"/>
      <c r="AL1869" s="6" t="s">
        <v>5048</v>
      </c>
      <c r="AM1869" s="5">
        <v>1</v>
      </c>
      <c r="AN1869" s="10" t="s">
        <v>5049</v>
      </c>
      <c r="AO1869" s="10" t="s">
        <v>5050</v>
      </c>
      <c r="AP1869" s="10"/>
      <c r="AQ1869" s="10"/>
      <c r="AR1869" s="10" t="s">
        <v>8</v>
      </c>
      <c r="AS1869" s="10" t="s">
        <v>22</v>
      </c>
      <c r="AT1869" s="10" t="s">
        <v>19</v>
      </c>
      <c r="AU1869" s="10" t="s">
        <v>11</v>
      </c>
      <c r="AV1869" s="10"/>
      <c r="AW1869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 'Aeromonas virus AS7' ,/*[isType]=*/ '1' ,/*[exemplarAccessions]=*/ 'JN651747' ,/*[exemplarName]=*/ 'Aeromonas phage phiAS7'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69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9" s="60" t="str">
        <f t="shared" ca="1" si="191"/>
        <v>/*[filename]=*/ 'ICTV MSL Release 35 2019 Changes.2.col_mapped.SQLinsert.xlsx' ,/*[sort]=*/ '1860'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9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9" s="60" t="str">
        <f t="shared" si="193"/>
        <v xml:space="preserve">,/*[subclass]=*/NULL,/*[order]=*/ 'Caudovirales' ,/*[suborder]=*/NULL,/*[family]=*/ 'Autographiviridae' ,/*[subfamily]=*/ 'Melnykvirinae' ,/*[genus]=*/ 'Aerosvirus' ,/*[subgenus]=*/NULL,/*[species]=*/ 'Aeromonas virus AS7' ,/*[isType]=*/ '1' ,/*[exemplarAccessions]=*/ 'JN651747' ,/*[exemplarName]=*/ 'Aeromonas phage phiAS7' ,/*[abbrev]=*/NULL,/*[exemplarIsolate]=*/NULL,/*[isComplete]=*/ 'CG' ,/*[molecule]=*/ 'dsDNA' </v>
      </c>
      <c r="BB1869" s="60" t="str">
        <f t="shared" si="194"/>
        <v xml:space="preserve">,/*[change]=*/ 'Create new; assign as type species' ,/*[rank]=*/ 'species' </v>
      </c>
    </row>
    <row r="1870" spans="1:54" x14ac:dyDescent="0.2">
      <c r="A18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0" s="14">
        <v>1861</v>
      </c>
      <c r="D1870" s="16" t="s">
        <v>5219</v>
      </c>
      <c r="E1870" s="14" t="s">
        <v>5874</v>
      </c>
      <c r="F1870" s="16" t="s">
        <v>5546</v>
      </c>
      <c r="G1870" s="24"/>
      <c r="H1870" s="24"/>
      <c r="I1870" s="24"/>
      <c r="J1870" s="24"/>
      <c r="K1870" s="24"/>
      <c r="L1870" s="24"/>
      <c r="M1870" s="24"/>
      <c r="N1870" s="24"/>
      <c r="O1870" s="24"/>
      <c r="P1870" s="24"/>
      <c r="Q1870" s="24"/>
      <c r="R1870" s="24"/>
      <c r="S1870" s="24"/>
      <c r="T1870" s="24"/>
      <c r="U1870" s="24"/>
      <c r="V1870" s="24"/>
      <c r="X1870" s="6"/>
      <c r="Y1870" s="6"/>
      <c r="Z1870" s="6"/>
      <c r="AA1870" s="6"/>
      <c r="AB1870" s="6"/>
      <c r="AC1870" s="6"/>
      <c r="AD1870" s="6"/>
      <c r="AE1870" s="6"/>
      <c r="AF1870" s="6" t="s">
        <v>247</v>
      </c>
      <c r="AG1870" s="6"/>
      <c r="AH1870" s="6" t="s">
        <v>4010</v>
      </c>
      <c r="AI1870" s="6" t="s">
        <v>5026</v>
      </c>
      <c r="AJ1870" s="6" t="s">
        <v>5051</v>
      </c>
      <c r="AK1870" s="6"/>
      <c r="AL1870" s="6"/>
      <c r="AM1870" s="6"/>
      <c r="AN1870" s="10"/>
      <c r="AO1870" s="10"/>
      <c r="AP1870" s="10"/>
      <c r="AQ1870" s="10"/>
      <c r="AR1870" s="10"/>
      <c r="AS1870" s="10"/>
      <c r="AT1870" s="10" t="s">
        <v>10</v>
      </c>
      <c r="AU1870" s="10" t="s">
        <v>13</v>
      </c>
      <c r="AV1870" s="10"/>
      <c r="AW1870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'Cronosvirus'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0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0" s="60" t="str">
        <f t="shared" ca="1" si="191"/>
        <v>/*[filename]=*/ 'ICTV MSL Release 35 2019 Changes.2.col_mapped.SQLinsert.xlsx' ,/*[sort]=*/ '1861'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0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0" s="60" t="str">
        <f t="shared" si="193"/>
        <v>,/*[subclass]=*/NULL,/*[order]=*/ 'Caudovirales' ,/*[suborder]=*/NULL,/*[family]=*/ 'Autographiviridae' ,/*[subfamily]=*/ 'Melnykvirinae' ,/*[genus]=*/ 'Cronosvirus' ,/*[subgenus]=*/NULL,/*[species]=*/NULL,/*[isType]=*/NULL,/*[exemplarAccessions]=*/NULL,/*[exemplarName]=*/NULL,/*[abbrev]=*/NULL,/*[exemplarIsolate]=*/NULL,/*[isComplete]=*/NULL,/*[molecule]=*/NULL</v>
      </c>
      <c r="BB1870" s="60" t="str">
        <f t="shared" si="194"/>
        <v xml:space="preserve">,/*[change]=*/ 'Create new' ,/*[rank]=*/ 'genus' </v>
      </c>
    </row>
    <row r="1871" spans="1:54" x14ac:dyDescent="0.2">
      <c r="A18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1" s="14">
        <v>1862</v>
      </c>
      <c r="D1871" s="16" t="s">
        <v>5219</v>
      </c>
      <c r="E1871" s="14" t="s">
        <v>5874</v>
      </c>
      <c r="F1871" s="16" t="s">
        <v>5546</v>
      </c>
      <c r="G1871" s="24"/>
      <c r="H1871" s="24"/>
      <c r="I1871" s="24"/>
      <c r="J1871" s="24"/>
      <c r="K1871" s="24"/>
      <c r="L1871" s="24"/>
      <c r="M1871" s="24"/>
      <c r="N1871" s="24"/>
      <c r="O1871" s="24"/>
      <c r="P1871" s="24"/>
      <c r="Q1871" s="24"/>
      <c r="R1871" s="24"/>
      <c r="S1871" s="24"/>
      <c r="T1871" s="24"/>
      <c r="U1871" s="24"/>
      <c r="V1871" s="24"/>
      <c r="X1871" s="6"/>
      <c r="Y1871" s="6"/>
      <c r="Z1871" s="6"/>
      <c r="AA1871" s="6"/>
      <c r="AB1871" s="6"/>
      <c r="AC1871" s="6"/>
      <c r="AD1871" s="6"/>
      <c r="AE1871" s="6"/>
      <c r="AF1871" s="6" t="s">
        <v>247</v>
      </c>
      <c r="AG1871" s="6"/>
      <c r="AH1871" s="6" t="s">
        <v>4010</v>
      </c>
      <c r="AI1871" s="6" t="s">
        <v>5026</v>
      </c>
      <c r="AJ1871" s="6" t="s">
        <v>5051</v>
      </c>
      <c r="AK1871" s="6"/>
      <c r="AL1871" s="6" t="s">
        <v>5052</v>
      </c>
      <c r="AM1871" s="5">
        <v>0</v>
      </c>
      <c r="AN1871" s="10" t="s">
        <v>5053</v>
      </c>
      <c r="AO1871" s="10" t="s">
        <v>5054</v>
      </c>
      <c r="AP1871" s="6"/>
      <c r="AQ1871" s="10"/>
      <c r="AR1871" s="10" t="s">
        <v>8</v>
      </c>
      <c r="AS1871" s="10" t="s">
        <v>22</v>
      </c>
      <c r="AT1871" s="10" t="s">
        <v>10</v>
      </c>
      <c r="AU1871" s="10" t="s">
        <v>11</v>
      </c>
      <c r="AV1871" s="10"/>
      <c r="AW1871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'Cronosvirus' ,/*[subgenus]=*/NULL,/*[species]=*/ 'Cronobacter virus DevCD23823' ,/*[isType]=*/ '0' ,/*[exemplarAccessions]=*/ 'LN878149 ' ,/*[exemplarName]=*/ 'Cronobacter phage Dev-CD-23823'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71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1" s="60" t="str">
        <f t="shared" ca="1" si="191"/>
        <v>/*[filename]=*/ 'ICTV MSL Release 35 2019 Changes.2.col_mapped.SQLinsert.xlsx' ,/*[sort]=*/ '1862'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1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1" s="60" t="str">
        <f t="shared" si="193"/>
        <v xml:space="preserve">,/*[subclass]=*/NULL,/*[order]=*/ 'Caudovirales' ,/*[suborder]=*/NULL,/*[family]=*/ 'Autographiviridae' ,/*[subfamily]=*/ 'Melnykvirinae' ,/*[genus]=*/ 'Cronosvirus' ,/*[subgenus]=*/NULL,/*[species]=*/ 'Cronobacter virus DevCD23823' ,/*[isType]=*/ '0' ,/*[exemplarAccessions]=*/ 'LN878149 ' ,/*[exemplarName]=*/ 'Cronobacter phage Dev-CD-23823' ,/*[abbrev]=*/NULL,/*[exemplarIsolate]=*/NULL,/*[isComplete]=*/ 'CG' ,/*[molecule]=*/ 'dsDNA' </v>
      </c>
      <c r="BB1871" s="60" t="str">
        <f t="shared" si="194"/>
        <v xml:space="preserve">,/*[change]=*/ 'Create new' ,/*[rank]=*/ 'species' </v>
      </c>
    </row>
    <row r="1872" spans="1:54" x14ac:dyDescent="0.2">
      <c r="A18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2" s="14">
        <v>1863</v>
      </c>
      <c r="D1872" s="16" t="s">
        <v>5219</v>
      </c>
      <c r="E1872" s="14" t="s">
        <v>5874</v>
      </c>
      <c r="F1872" s="16" t="s">
        <v>5546</v>
      </c>
      <c r="G1872" s="24"/>
      <c r="H1872" s="24"/>
      <c r="I1872" s="24"/>
      <c r="J1872" s="24"/>
      <c r="K1872" s="24"/>
      <c r="L1872" s="24"/>
      <c r="M1872" s="24"/>
      <c r="N1872" s="24"/>
      <c r="O1872" s="24"/>
      <c r="P1872" s="24"/>
      <c r="Q1872" s="24"/>
      <c r="R1872" s="24"/>
      <c r="S1872" s="24"/>
      <c r="T1872" s="24"/>
      <c r="U1872" s="24"/>
      <c r="V1872" s="24"/>
      <c r="X1872" s="6"/>
      <c r="Y1872" s="6"/>
      <c r="Z1872" s="6"/>
      <c r="AA1872" s="6"/>
      <c r="AB1872" s="6"/>
      <c r="AC1872" s="6"/>
      <c r="AD1872" s="6"/>
      <c r="AE1872" s="6"/>
      <c r="AF1872" s="6" t="s">
        <v>247</v>
      </c>
      <c r="AG1872" s="6"/>
      <c r="AH1872" s="6" t="s">
        <v>4010</v>
      </c>
      <c r="AI1872" s="6" t="s">
        <v>5026</v>
      </c>
      <c r="AJ1872" s="6" t="s">
        <v>5051</v>
      </c>
      <c r="AK1872" s="6"/>
      <c r="AL1872" s="6" t="s">
        <v>5055</v>
      </c>
      <c r="AM1872" s="5">
        <v>1</v>
      </c>
      <c r="AN1872" s="10" t="s">
        <v>5056</v>
      </c>
      <c r="AO1872" s="10" t="s">
        <v>5057</v>
      </c>
      <c r="AP1872" s="6"/>
      <c r="AQ1872" s="10"/>
      <c r="AR1872" s="10" t="s">
        <v>8</v>
      </c>
      <c r="AS1872" s="10" t="s">
        <v>22</v>
      </c>
      <c r="AT1872" s="10" t="s">
        <v>19</v>
      </c>
      <c r="AU1872" s="10" t="s">
        <v>11</v>
      </c>
      <c r="AV1872" s="10"/>
      <c r="AW1872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'Cronosvirus' ,/*[subgenus]=*/NULL,/*[species]=*/ 'Cronobacter virus GAP227' ,/*[isType]=*/ '1' ,/*[exemplarAccessions]=*/ 'KC107834' ,/*[exemplarName]=*/ 'Cronobacter phage vB_CskP_GAP227'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2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2" s="60" t="str">
        <f t="shared" ca="1" si="191"/>
        <v>/*[filename]=*/ 'ICTV MSL Release 35 2019 Changes.2.col_mapped.SQLinsert.xlsx' ,/*[sort]=*/ '1863'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2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2" s="60" t="str">
        <f t="shared" si="193"/>
        <v xml:space="preserve">,/*[subclass]=*/NULL,/*[order]=*/ 'Caudovirales' ,/*[suborder]=*/NULL,/*[family]=*/ 'Autographiviridae' ,/*[subfamily]=*/ 'Melnykvirinae' ,/*[genus]=*/ 'Cronosvirus' ,/*[subgenus]=*/NULL,/*[species]=*/ 'Cronobacter virus GAP227' ,/*[isType]=*/ '1' ,/*[exemplarAccessions]=*/ 'KC107834' ,/*[exemplarName]=*/ 'Cronobacter phage vB_CskP_GAP227' ,/*[abbrev]=*/NULL,/*[exemplarIsolate]=*/NULL,/*[isComplete]=*/ 'CG' ,/*[molecule]=*/ 'dsDNA' </v>
      </c>
      <c r="BB1872" s="60" t="str">
        <f t="shared" si="194"/>
        <v xml:space="preserve">,/*[change]=*/ 'Create new; assign as type species' ,/*[rank]=*/ 'species' </v>
      </c>
    </row>
    <row r="1873" spans="1:54" x14ac:dyDescent="0.2">
      <c r="A18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3" s="14">
        <v>1864</v>
      </c>
      <c r="D1873" s="16" t="s">
        <v>5219</v>
      </c>
      <c r="E1873" s="14" t="s">
        <v>5874</v>
      </c>
      <c r="F1873" s="16" t="s">
        <v>5546</v>
      </c>
      <c r="G1873" s="24"/>
      <c r="H1873" s="24"/>
      <c r="I1873" s="24"/>
      <c r="J1873" s="24"/>
      <c r="K1873" s="24"/>
      <c r="L1873" s="24"/>
      <c r="M1873" s="24"/>
      <c r="N1873" s="24"/>
      <c r="O1873" s="24"/>
      <c r="P1873" s="24"/>
      <c r="Q1873" s="24"/>
      <c r="R1873" s="24"/>
      <c r="S1873" s="24"/>
      <c r="T1873" s="24"/>
      <c r="U1873" s="24"/>
      <c r="V1873" s="24"/>
      <c r="X1873" s="6"/>
      <c r="Y1873" s="6"/>
      <c r="Z1873" s="6"/>
      <c r="AA1873" s="6"/>
      <c r="AB1873" s="6"/>
      <c r="AC1873" s="6"/>
      <c r="AD1873" s="6"/>
      <c r="AE1873" s="6"/>
      <c r="AF1873" s="6" t="s">
        <v>247</v>
      </c>
      <c r="AG1873" s="6"/>
      <c r="AH1873" s="6" t="s">
        <v>4010</v>
      </c>
      <c r="AI1873" s="6" t="s">
        <v>5026</v>
      </c>
      <c r="AJ1873" s="6" t="s">
        <v>5058</v>
      </c>
      <c r="AK1873" s="6"/>
      <c r="AL1873" s="6"/>
      <c r="AM1873" s="6"/>
      <c r="AN1873" s="10"/>
      <c r="AO1873" s="10"/>
      <c r="AP1873" s="6"/>
      <c r="AQ1873" s="10"/>
      <c r="AR1873" s="10"/>
      <c r="AS1873" s="10"/>
      <c r="AT1873" s="10" t="s">
        <v>10</v>
      </c>
      <c r="AU1873" s="10" t="s">
        <v>13</v>
      </c>
      <c r="AV1873" s="10"/>
      <c r="AW1873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'Wanjuvirus'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3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3" s="60" t="str">
        <f t="shared" ca="1" si="191"/>
        <v>/*[filename]=*/ 'ICTV MSL Release 35 2019 Changes.2.col_mapped.SQLinsert.xlsx' ,/*[sort]=*/ '1864'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3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3" s="60" t="str">
        <f t="shared" si="193"/>
        <v>,/*[subclass]=*/NULL,/*[order]=*/ 'Caudovirales' ,/*[suborder]=*/NULL,/*[family]=*/ 'Autographiviridae' ,/*[subfamily]=*/ 'Melnykvirinae' ,/*[genus]=*/ 'Wanjuvirus' ,/*[subgenus]=*/NULL,/*[species]=*/NULL,/*[isType]=*/NULL,/*[exemplarAccessions]=*/NULL,/*[exemplarName]=*/NULL,/*[abbrev]=*/NULL,/*[exemplarIsolate]=*/NULL,/*[isComplete]=*/NULL,/*[molecule]=*/NULL</v>
      </c>
      <c r="BB1873" s="60" t="str">
        <f t="shared" si="194"/>
        <v xml:space="preserve">,/*[change]=*/ 'Create new' ,/*[rank]=*/ 'genus' </v>
      </c>
    </row>
    <row r="1874" spans="1:54" x14ac:dyDescent="0.2">
      <c r="A18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4" s="14">
        <v>1865</v>
      </c>
      <c r="D1874" s="16" t="s">
        <v>5219</v>
      </c>
      <c r="E1874" s="14" t="s">
        <v>5874</v>
      </c>
      <c r="F1874" s="16" t="s">
        <v>5546</v>
      </c>
      <c r="G1874" s="24"/>
      <c r="H1874" s="24"/>
      <c r="I1874" s="24"/>
      <c r="J1874" s="24"/>
      <c r="K1874" s="24"/>
      <c r="L1874" s="24"/>
      <c r="M1874" s="24"/>
      <c r="N1874" s="24"/>
      <c r="O1874" s="24"/>
      <c r="P1874" s="24"/>
      <c r="Q1874" s="24"/>
      <c r="R1874" s="24"/>
      <c r="S1874" s="24"/>
      <c r="T1874" s="24"/>
      <c r="U1874" s="24"/>
      <c r="V1874" s="24"/>
      <c r="X1874" s="6"/>
      <c r="Y1874" s="6"/>
      <c r="Z1874" s="6"/>
      <c r="AA1874" s="6"/>
      <c r="AB1874" s="6"/>
      <c r="AC1874" s="6"/>
      <c r="AD1874" s="6"/>
      <c r="AE1874" s="6"/>
      <c r="AF1874" s="6" t="s">
        <v>247</v>
      </c>
      <c r="AG1874" s="6"/>
      <c r="AH1874" s="6" t="s">
        <v>4010</v>
      </c>
      <c r="AI1874" s="6" t="s">
        <v>5026</v>
      </c>
      <c r="AJ1874" s="6" t="s">
        <v>5058</v>
      </c>
      <c r="AK1874" s="6"/>
      <c r="AL1874" s="6" t="s">
        <v>5059</v>
      </c>
      <c r="AM1874" s="5">
        <v>0</v>
      </c>
      <c r="AN1874" s="10" t="s">
        <v>5060</v>
      </c>
      <c r="AO1874" s="10" t="s">
        <v>5061</v>
      </c>
      <c r="AP1874" s="6"/>
      <c r="AQ1874" s="10"/>
      <c r="AR1874" s="10" t="s">
        <v>8</v>
      </c>
      <c r="AS1874" s="10" t="s">
        <v>22</v>
      </c>
      <c r="AT1874" s="10" t="s">
        <v>10</v>
      </c>
      <c r="AU1874" s="10" t="s">
        <v>11</v>
      </c>
      <c r="AV1874" s="10"/>
      <c r="AW1874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'Wanjuvirus' ,/*[subgenus]=*/NULL,/*[species]=*/ 'Pectobacterium virus Arno160' ,/*[isType]=*/ '0' ,/*[exemplarAccessions]=*/ 'MK053931' ,/*[exemplarName]=*/ 'Pectobacterium phage Arno160'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74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4" s="60" t="str">
        <f t="shared" ca="1" si="191"/>
        <v>/*[filename]=*/ 'ICTV MSL Release 35 2019 Changes.2.col_mapped.SQLinsert.xlsx' ,/*[sort]=*/ '1865'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4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4" s="60" t="str">
        <f t="shared" si="193"/>
        <v xml:space="preserve">,/*[subclass]=*/NULL,/*[order]=*/ 'Caudovirales' ,/*[suborder]=*/NULL,/*[family]=*/ 'Autographiviridae' ,/*[subfamily]=*/ 'Melnykvirinae' ,/*[genus]=*/ 'Wanjuvirus' ,/*[subgenus]=*/NULL,/*[species]=*/ 'Pectobacterium virus Arno160' ,/*[isType]=*/ '0' ,/*[exemplarAccessions]=*/ 'MK053931' ,/*[exemplarName]=*/ 'Pectobacterium phage Arno160' ,/*[abbrev]=*/NULL,/*[exemplarIsolate]=*/NULL,/*[isComplete]=*/ 'CG' ,/*[molecule]=*/ 'dsDNA' </v>
      </c>
      <c r="BB1874" s="60" t="str">
        <f t="shared" si="194"/>
        <v xml:space="preserve">,/*[change]=*/ 'Create new' ,/*[rank]=*/ 'species' </v>
      </c>
    </row>
    <row r="1875" spans="1:54" x14ac:dyDescent="0.2">
      <c r="A18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5" s="14">
        <v>1866</v>
      </c>
      <c r="D1875" s="16" t="s">
        <v>5219</v>
      </c>
      <c r="E1875" s="14" t="s">
        <v>5874</v>
      </c>
      <c r="F1875" s="16" t="s">
        <v>5546</v>
      </c>
      <c r="G1875" s="24"/>
      <c r="H1875" s="24"/>
      <c r="I1875" s="24"/>
      <c r="J1875" s="24"/>
      <c r="K1875" s="24"/>
      <c r="L1875" s="24"/>
      <c r="M1875" s="24"/>
      <c r="N1875" s="24"/>
      <c r="O1875" s="24"/>
      <c r="P1875" s="24"/>
      <c r="Q1875" s="24"/>
      <c r="R1875" s="24"/>
      <c r="S1875" s="24"/>
      <c r="T1875" s="24"/>
      <c r="U1875" s="24"/>
      <c r="V1875" s="24"/>
      <c r="X1875" s="6"/>
      <c r="Y1875" s="6"/>
      <c r="Z1875" s="6"/>
      <c r="AA1875" s="6"/>
      <c r="AB1875" s="6"/>
      <c r="AC1875" s="6"/>
      <c r="AD1875" s="6"/>
      <c r="AE1875" s="6"/>
      <c r="AF1875" s="6" t="s">
        <v>247</v>
      </c>
      <c r="AG1875" s="6"/>
      <c r="AH1875" s="6" t="s">
        <v>4010</v>
      </c>
      <c r="AI1875" s="6" t="s">
        <v>5026</v>
      </c>
      <c r="AJ1875" s="6" t="s">
        <v>5058</v>
      </c>
      <c r="AK1875" s="6"/>
      <c r="AL1875" s="6" t="s">
        <v>5062</v>
      </c>
      <c r="AM1875" s="5">
        <v>1</v>
      </c>
      <c r="AN1875" s="10" t="s">
        <v>5063</v>
      </c>
      <c r="AO1875" s="10" t="s">
        <v>5064</v>
      </c>
      <c r="AP1875" s="6"/>
      <c r="AQ1875" s="10"/>
      <c r="AR1875" s="10" t="s">
        <v>8</v>
      </c>
      <c r="AS1875" s="10" t="s">
        <v>22</v>
      </c>
      <c r="AT1875" s="10" t="s">
        <v>19</v>
      </c>
      <c r="AU1875" s="10" t="s">
        <v>11</v>
      </c>
      <c r="AV1875" s="10"/>
      <c r="AW1875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'Wanjuvirus' ,/*[subgenus]=*/NULL,/*[species]=*/ 'Pectobacterium virus PP2' ,/*[isType]=*/ '1' ,/*[exemplarAccessions]=*/ 'KX756572' ,/*[exemplarName]=*/ 'Pectobacterium phage PP2'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5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5" s="60" t="str">
        <f t="shared" ca="1" si="191"/>
        <v>/*[filename]=*/ 'ICTV MSL Release 35 2019 Changes.2.col_mapped.SQLinsert.xlsx' ,/*[sort]=*/ '1866'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5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5" s="60" t="str">
        <f t="shared" si="193"/>
        <v xml:space="preserve">,/*[subclass]=*/NULL,/*[order]=*/ 'Caudovirales' ,/*[suborder]=*/NULL,/*[family]=*/ 'Autographiviridae' ,/*[subfamily]=*/ 'Melnykvirinae' ,/*[genus]=*/ 'Wanjuvirus' ,/*[subgenus]=*/NULL,/*[species]=*/ 'Pectobacterium virus PP2' ,/*[isType]=*/ '1' ,/*[exemplarAccessions]=*/ 'KX756572' ,/*[exemplarName]=*/ 'Pectobacterium phage PP2' ,/*[abbrev]=*/NULL,/*[exemplarIsolate]=*/NULL,/*[isComplete]=*/ 'CG' ,/*[molecule]=*/ 'dsDNA' </v>
      </c>
      <c r="BB1875" s="60" t="str">
        <f t="shared" si="194"/>
        <v xml:space="preserve">,/*[change]=*/ 'Create new; assign as type species' ,/*[rank]=*/ 'species' </v>
      </c>
    </row>
    <row r="1876" spans="1:54" x14ac:dyDescent="0.2">
      <c r="A18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6" s="14">
        <v>1867</v>
      </c>
      <c r="D1876" s="16" t="s">
        <v>5219</v>
      </c>
      <c r="E1876" s="14" t="s">
        <v>5874</v>
      </c>
      <c r="F1876" s="16" t="s">
        <v>5546</v>
      </c>
      <c r="G1876" s="24"/>
      <c r="H1876" s="24"/>
      <c r="I1876" s="24"/>
      <c r="J1876" s="24"/>
      <c r="K1876" s="24"/>
      <c r="L1876" s="24"/>
      <c r="M1876" s="24"/>
      <c r="N1876" s="24"/>
      <c r="O1876" s="24"/>
      <c r="P1876" s="24"/>
      <c r="Q1876" s="24"/>
      <c r="R1876" s="24"/>
      <c r="S1876" s="24"/>
      <c r="T1876" s="24"/>
      <c r="U1876" s="24"/>
      <c r="V1876" s="24"/>
      <c r="X1876" s="6"/>
      <c r="Y1876" s="6"/>
      <c r="Z1876" s="6"/>
      <c r="AA1876" s="6"/>
      <c r="AB1876" s="6"/>
      <c r="AC1876" s="6"/>
      <c r="AD1876" s="6"/>
      <c r="AE1876" s="6"/>
      <c r="AF1876" s="6" t="s">
        <v>247</v>
      </c>
      <c r="AG1876" s="6"/>
      <c r="AH1876" s="6" t="s">
        <v>4010</v>
      </c>
      <c r="AI1876" s="6" t="s">
        <v>5026</v>
      </c>
      <c r="AJ1876" s="6" t="s">
        <v>5065</v>
      </c>
      <c r="AK1876" s="6"/>
      <c r="AL1876" s="6"/>
      <c r="AM1876" s="6"/>
      <c r="AN1876" s="10"/>
      <c r="AO1876" s="10"/>
      <c r="AP1876" s="6"/>
      <c r="AQ1876" s="10"/>
      <c r="AR1876" s="10"/>
      <c r="AS1876" s="10"/>
      <c r="AT1876" s="10" t="s">
        <v>10</v>
      </c>
      <c r="AU1876" s="10" t="s">
        <v>13</v>
      </c>
      <c r="AV1876" s="10"/>
      <c r="AW1876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'Aghbyvirus'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6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6" s="60" t="str">
        <f t="shared" ca="1" si="191"/>
        <v>/*[filename]=*/ 'ICTV MSL Release 35 2019 Changes.2.col_mapped.SQLinsert.xlsx' ,/*[sort]=*/ '1867'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6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6" s="60" t="str">
        <f t="shared" si="193"/>
        <v>,/*[subclass]=*/NULL,/*[order]=*/ 'Caudovirales' ,/*[suborder]=*/NULL,/*[family]=*/ 'Autographiviridae' ,/*[subfamily]=*/ 'Melnykvirinae' ,/*[genus]=*/ 'Aghbyvirus' ,/*[subgenus]=*/NULL,/*[species]=*/NULL,/*[isType]=*/NULL,/*[exemplarAccessions]=*/NULL,/*[exemplarName]=*/NULL,/*[abbrev]=*/NULL,/*[exemplarIsolate]=*/NULL,/*[isComplete]=*/NULL,/*[molecule]=*/NULL</v>
      </c>
      <c r="BB1876" s="60" t="str">
        <f t="shared" si="194"/>
        <v xml:space="preserve">,/*[change]=*/ 'Create new' ,/*[rank]=*/ 'genus' </v>
      </c>
    </row>
    <row r="1877" spans="1:54" x14ac:dyDescent="0.2">
      <c r="A18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7" s="14">
        <v>1868</v>
      </c>
      <c r="D1877" s="16" t="s">
        <v>5219</v>
      </c>
      <c r="E1877" s="14" t="s">
        <v>5874</v>
      </c>
      <c r="F1877" s="16" t="s">
        <v>5546</v>
      </c>
      <c r="G1877" s="24"/>
      <c r="H1877" s="24"/>
      <c r="I1877" s="24"/>
      <c r="J1877" s="24"/>
      <c r="K1877" s="24"/>
      <c r="L1877" s="24"/>
      <c r="M1877" s="24"/>
      <c r="N1877" s="24"/>
      <c r="O1877" s="24"/>
      <c r="P1877" s="24"/>
      <c r="Q1877" s="24"/>
      <c r="R1877" s="24"/>
      <c r="S1877" s="24"/>
      <c r="T1877" s="24"/>
      <c r="U1877" s="24"/>
      <c r="V1877" s="24"/>
      <c r="X1877" s="6"/>
      <c r="Y1877" s="6"/>
      <c r="Z1877" s="6"/>
      <c r="AA1877" s="6"/>
      <c r="AB1877" s="6"/>
      <c r="AC1877" s="6"/>
      <c r="AD1877" s="6"/>
      <c r="AE1877" s="6"/>
      <c r="AF1877" s="6" t="s">
        <v>247</v>
      </c>
      <c r="AG1877" s="6"/>
      <c r="AH1877" s="6" t="s">
        <v>4010</v>
      </c>
      <c r="AI1877" s="6" t="s">
        <v>5026</v>
      </c>
      <c r="AJ1877" s="6" t="s">
        <v>5065</v>
      </c>
      <c r="AK1877" s="6"/>
      <c r="AL1877" s="6" t="s">
        <v>5066</v>
      </c>
      <c r="AM1877" s="5">
        <v>1</v>
      </c>
      <c r="AN1877" s="10" t="s">
        <v>5067</v>
      </c>
      <c r="AO1877" s="10" t="s">
        <v>5068</v>
      </c>
      <c r="AP1877" s="6"/>
      <c r="AQ1877" s="10"/>
      <c r="AR1877" s="10" t="s">
        <v>8</v>
      </c>
      <c r="AS1877" s="10" t="s">
        <v>22</v>
      </c>
      <c r="AT1877" s="10" t="s">
        <v>19</v>
      </c>
      <c r="AU1877" s="10" t="s">
        <v>11</v>
      </c>
      <c r="AV1877" s="10"/>
      <c r="AW1877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'Aghbyvirus' ,/*[subgenus]=*/NULL,/*[species]=*/ 'Yersinia virus ISAO8' ,/*[isType]=*/ '1' ,/*[exemplarAccessions]=*/ 'KT184661 ' ,/*[exemplarName]=*/ 'Yersinia phage vB_YenP_ISAO8'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7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7" s="60" t="str">
        <f t="shared" ca="1" si="191"/>
        <v>/*[filename]=*/ 'ICTV MSL Release 35 2019 Changes.2.col_mapped.SQLinsert.xlsx' ,/*[sort]=*/ '1868'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7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7" s="60" t="str">
        <f t="shared" si="193"/>
        <v xml:space="preserve">,/*[subclass]=*/NULL,/*[order]=*/ 'Caudovirales' ,/*[suborder]=*/NULL,/*[family]=*/ 'Autographiviridae' ,/*[subfamily]=*/ 'Melnykvirinae' ,/*[genus]=*/ 'Aghbyvirus' ,/*[subgenus]=*/NULL,/*[species]=*/ 'Yersinia virus ISAO8' ,/*[isType]=*/ '1' ,/*[exemplarAccessions]=*/ 'KT184661 ' ,/*[exemplarName]=*/ 'Yersinia phage vB_YenP_ISAO8' ,/*[abbrev]=*/NULL,/*[exemplarIsolate]=*/NULL,/*[isComplete]=*/ 'CG' ,/*[molecule]=*/ 'dsDNA' </v>
      </c>
      <c r="BB1877" s="60" t="str">
        <f t="shared" si="194"/>
        <v xml:space="preserve">,/*[change]=*/ 'Create new; assign as type species' ,/*[rank]=*/ 'species' </v>
      </c>
    </row>
    <row r="1878" spans="1:54" x14ac:dyDescent="0.2">
      <c r="A18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8" s="14">
        <v>1869</v>
      </c>
      <c r="D1878" s="16" t="s">
        <v>5219</v>
      </c>
      <c r="E1878" s="14" t="s">
        <v>5874</v>
      </c>
      <c r="F1878" s="16" t="s">
        <v>5546</v>
      </c>
      <c r="G1878" s="24"/>
      <c r="H1878" s="24"/>
      <c r="I1878" s="24"/>
      <c r="J1878" s="24"/>
      <c r="K1878" s="24"/>
      <c r="L1878" s="24"/>
      <c r="M1878" s="24"/>
      <c r="N1878" s="24"/>
      <c r="O1878" s="24"/>
      <c r="P1878" s="24"/>
      <c r="Q1878" s="24"/>
      <c r="R1878" s="24"/>
      <c r="S1878" s="24"/>
      <c r="T1878" s="24"/>
      <c r="U1878" s="24"/>
      <c r="V1878" s="24"/>
      <c r="X1878" s="6"/>
      <c r="Y1878" s="6"/>
      <c r="Z1878" s="6"/>
      <c r="AA1878" s="6"/>
      <c r="AB1878" s="6"/>
      <c r="AC1878" s="6"/>
      <c r="AD1878" s="6"/>
      <c r="AE1878" s="6"/>
      <c r="AF1878" s="6" t="s">
        <v>247</v>
      </c>
      <c r="AG1878" s="6"/>
      <c r="AH1878" s="6" t="s">
        <v>4010</v>
      </c>
      <c r="AI1878" s="6" t="s">
        <v>5026</v>
      </c>
      <c r="AJ1878" s="6" t="s">
        <v>5069</v>
      </c>
      <c r="AK1878" s="6"/>
      <c r="AL1878" s="6"/>
      <c r="AM1878" s="6"/>
      <c r="AN1878" s="10"/>
      <c r="AO1878" s="10"/>
      <c r="AP1878" s="6"/>
      <c r="AQ1878" s="10"/>
      <c r="AR1878" s="10"/>
      <c r="AS1878" s="10"/>
      <c r="AT1878" s="10" t="s">
        <v>10</v>
      </c>
      <c r="AU1878" s="10" t="s">
        <v>13</v>
      </c>
      <c r="AV1878" s="10"/>
      <c r="AW1878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'Pienvirus'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8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8" s="60" t="str">
        <f t="shared" ca="1" si="191"/>
        <v>/*[filename]=*/ 'ICTV MSL Release 35 2019 Changes.2.col_mapped.SQLinsert.xlsx' ,/*[sort]=*/ '1869'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8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8" s="60" t="str">
        <f t="shared" si="193"/>
        <v>,/*[subclass]=*/NULL,/*[order]=*/ 'Caudovirales' ,/*[suborder]=*/NULL,/*[family]=*/ 'Autographiviridae' ,/*[subfamily]=*/ 'Melnykvirinae' ,/*[genus]=*/ 'Pienvirus' ,/*[subgenus]=*/NULL,/*[species]=*/NULL,/*[isType]=*/NULL,/*[exemplarAccessions]=*/NULL,/*[exemplarName]=*/NULL,/*[abbrev]=*/NULL,/*[exemplarIsolate]=*/NULL,/*[isComplete]=*/NULL,/*[molecule]=*/NULL</v>
      </c>
      <c r="BB1878" s="60" t="str">
        <f t="shared" si="194"/>
        <v xml:space="preserve">,/*[change]=*/ 'Create new' ,/*[rank]=*/ 'genus' </v>
      </c>
    </row>
    <row r="1879" spans="1:54" x14ac:dyDescent="0.2">
      <c r="A18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9" s="14">
        <v>1870</v>
      </c>
      <c r="D1879" s="16" t="s">
        <v>5219</v>
      </c>
      <c r="E1879" s="14" t="s">
        <v>5874</v>
      </c>
      <c r="F1879" s="16" t="s">
        <v>5546</v>
      </c>
      <c r="G1879" s="24"/>
      <c r="H1879" s="24"/>
      <c r="I1879" s="24"/>
      <c r="J1879" s="24"/>
      <c r="K1879" s="24"/>
      <c r="L1879" s="24"/>
      <c r="M1879" s="24"/>
      <c r="N1879" s="24"/>
      <c r="O1879" s="24"/>
      <c r="P1879" s="24"/>
      <c r="Q1879" s="24"/>
      <c r="R1879" s="24"/>
      <c r="S1879" s="24"/>
      <c r="T1879" s="24"/>
      <c r="U1879" s="24"/>
      <c r="V1879" s="24"/>
      <c r="X1879" s="6"/>
      <c r="Y1879" s="6"/>
      <c r="Z1879" s="6"/>
      <c r="AA1879" s="6"/>
      <c r="AB1879" s="6"/>
      <c r="AC1879" s="6"/>
      <c r="AD1879" s="6"/>
      <c r="AE1879" s="6"/>
      <c r="AF1879" s="6" t="s">
        <v>247</v>
      </c>
      <c r="AG1879" s="6"/>
      <c r="AH1879" s="6" t="s">
        <v>4010</v>
      </c>
      <c r="AI1879" s="6" t="s">
        <v>5026</v>
      </c>
      <c r="AJ1879" s="6" t="s">
        <v>5069</v>
      </c>
      <c r="AK1879" s="6"/>
      <c r="AL1879" s="6" t="s">
        <v>5070</v>
      </c>
      <c r="AM1879" s="5">
        <v>1</v>
      </c>
      <c r="AN1879" s="10" t="s">
        <v>5071</v>
      </c>
      <c r="AO1879" s="10" t="s">
        <v>5072</v>
      </c>
      <c r="AP1879" s="6"/>
      <c r="AQ1879" s="10"/>
      <c r="AR1879" s="10" t="s">
        <v>8</v>
      </c>
      <c r="AS1879" s="10" t="s">
        <v>22</v>
      </c>
      <c r="AT1879" s="10" t="s">
        <v>19</v>
      </c>
      <c r="AU1879" s="10" t="s">
        <v>11</v>
      </c>
      <c r="AV1879" s="10"/>
      <c r="AW1879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'Pienvirus' ,/*[subgenus]=*/NULL,/*[species]=*/ 'Yersinia virus R8-01' ,/*[isType]=*/ '1' ,/*[exemplarAccessions]=*/ 'HE956707' ,/*[exemplarName]=*/ 'Yersinia phage phiR8-01'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9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9" s="60" t="str">
        <f t="shared" ca="1" si="191"/>
        <v>/*[filename]=*/ 'ICTV MSL Release 35 2019 Changes.2.col_mapped.SQLinsert.xlsx' ,/*[sort]=*/ '1870'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9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9" s="60" t="str">
        <f t="shared" si="193"/>
        <v xml:space="preserve">,/*[subclass]=*/NULL,/*[order]=*/ 'Caudovirales' ,/*[suborder]=*/NULL,/*[family]=*/ 'Autographiviridae' ,/*[subfamily]=*/ 'Melnykvirinae' ,/*[genus]=*/ 'Pienvirus' ,/*[subgenus]=*/NULL,/*[species]=*/ 'Yersinia virus R8-01' ,/*[isType]=*/ '1' ,/*[exemplarAccessions]=*/ 'HE956707' ,/*[exemplarName]=*/ 'Yersinia phage phiR8-01' ,/*[abbrev]=*/NULL,/*[exemplarIsolate]=*/NULL,/*[isComplete]=*/ 'CG' ,/*[molecule]=*/ 'dsDNA' </v>
      </c>
      <c r="BB1879" s="60" t="str">
        <f t="shared" si="194"/>
        <v xml:space="preserve">,/*[change]=*/ 'Create new; assign as type species' ,/*[rank]=*/ 'species' </v>
      </c>
    </row>
    <row r="1880" spans="1:54" x14ac:dyDescent="0.2">
      <c r="A18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0" s="14">
        <v>1871</v>
      </c>
      <c r="D1880" s="16" t="s">
        <v>5219</v>
      </c>
      <c r="E1880" s="14" t="s">
        <v>5874</v>
      </c>
      <c r="F1880" s="16" t="s">
        <v>5546</v>
      </c>
      <c r="G1880" s="24"/>
      <c r="H1880" s="24"/>
      <c r="I1880" s="24"/>
      <c r="J1880" s="24"/>
      <c r="K1880" s="24"/>
      <c r="L1880" s="24"/>
      <c r="M1880" s="24"/>
      <c r="N1880" s="24"/>
      <c r="O1880" s="24"/>
      <c r="P1880" s="24"/>
      <c r="Q1880" s="24"/>
      <c r="R1880" s="24"/>
      <c r="S1880" s="24"/>
      <c r="T1880" s="24"/>
      <c r="U1880" s="24"/>
      <c r="V1880" s="24"/>
      <c r="X1880" s="6"/>
      <c r="Y1880" s="6"/>
      <c r="Z1880" s="6"/>
      <c r="AA1880" s="6"/>
      <c r="AB1880" s="6"/>
      <c r="AC1880" s="6"/>
      <c r="AD1880" s="6"/>
      <c r="AE1880" s="6"/>
      <c r="AF1880" s="6" t="s">
        <v>247</v>
      </c>
      <c r="AG1880" s="6"/>
      <c r="AH1880" s="6" t="s">
        <v>4010</v>
      </c>
      <c r="AI1880" s="6" t="s">
        <v>5026</v>
      </c>
      <c r="AJ1880" s="6" t="s">
        <v>5073</v>
      </c>
      <c r="AK1880" s="6"/>
      <c r="AL1880" s="6"/>
      <c r="AM1880" s="6"/>
      <c r="AN1880" s="10"/>
      <c r="AO1880" s="10"/>
      <c r="AP1880" s="6"/>
      <c r="AQ1880" s="10"/>
      <c r="AR1880" s="10"/>
      <c r="AS1880" s="10"/>
      <c r="AT1880" s="10" t="s">
        <v>10</v>
      </c>
      <c r="AU1880" s="10" t="s">
        <v>13</v>
      </c>
      <c r="AV1880" s="10"/>
      <c r="AW1880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'Panjvirus'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80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0" s="60" t="str">
        <f t="shared" ca="1" si="191"/>
        <v>/*[filename]=*/ 'ICTV MSL Release 35 2019 Changes.2.col_mapped.SQLinsert.xlsx' ,/*[sort]=*/ '1871'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0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0" s="60" t="str">
        <f t="shared" si="193"/>
        <v>,/*[subclass]=*/NULL,/*[order]=*/ 'Caudovirales' ,/*[suborder]=*/NULL,/*[family]=*/ 'Autographiviridae' ,/*[subfamily]=*/ 'Melnykvirinae' ,/*[genus]=*/ 'Panjvirus' ,/*[subgenus]=*/NULL,/*[species]=*/NULL,/*[isType]=*/NULL,/*[exemplarAccessions]=*/NULL,/*[exemplarName]=*/NULL,/*[abbrev]=*/NULL,/*[exemplarIsolate]=*/NULL,/*[isComplete]=*/NULL,/*[molecule]=*/NULL</v>
      </c>
      <c r="BB1880" s="60" t="str">
        <f t="shared" si="194"/>
        <v xml:space="preserve">,/*[change]=*/ 'Create new' ,/*[rank]=*/ 'genus' </v>
      </c>
    </row>
    <row r="1881" spans="1:54" x14ac:dyDescent="0.2">
      <c r="A18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1" s="14">
        <v>1872</v>
      </c>
      <c r="D1881" s="16" t="s">
        <v>5219</v>
      </c>
      <c r="E1881" s="14" t="s">
        <v>5874</v>
      </c>
      <c r="F1881" s="16" t="s">
        <v>5546</v>
      </c>
      <c r="G1881" s="24"/>
      <c r="H1881" s="24"/>
      <c r="I1881" s="24"/>
      <c r="J1881" s="24"/>
      <c r="K1881" s="24"/>
      <c r="L1881" s="24"/>
      <c r="M1881" s="24"/>
      <c r="N1881" s="24"/>
      <c r="O1881" s="24"/>
      <c r="P1881" s="24"/>
      <c r="Q1881" s="24"/>
      <c r="R1881" s="24"/>
      <c r="S1881" s="24"/>
      <c r="T1881" s="24"/>
      <c r="U1881" s="24"/>
      <c r="V1881" s="24"/>
      <c r="X1881" s="6"/>
      <c r="Y1881" s="6"/>
      <c r="Z1881" s="6"/>
      <c r="AA1881" s="6"/>
      <c r="AB1881" s="6"/>
      <c r="AC1881" s="6"/>
      <c r="AD1881" s="6"/>
      <c r="AE1881" s="6"/>
      <c r="AF1881" s="6" t="s">
        <v>247</v>
      </c>
      <c r="AG1881" s="6"/>
      <c r="AH1881" s="6" t="s">
        <v>4010</v>
      </c>
      <c r="AI1881" s="6" t="s">
        <v>5026</v>
      </c>
      <c r="AJ1881" s="6" t="s">
        <v>5073</v>
      </c>
      <c r="AK1881" s="6"/>
      <c r="AL1881" s="6" t="s">
        <v>5074</v>
      </c>
      <c r="AM1881" s="5">
        <v>1</v>
      </c>
      <c r="AN1881" s="10" t="s">
        <v>5075</v>
      </c>
      <c r="AO1881" s="10" t="s">
        <v>5076</v>
      </c>
      <c r="AP1881" s="6"/>
      <c r="AQ1881" s="10"/>
      <c r="AR1881" s="10" t="s">
        <v>8</v>
      </c>
      <c r="AS1881" s="10" t="s">
        <v>22</v>
      </c>
      <c r="AT1881" s="10" t="s">
        <v>19</v>
      </c>
      <c r="AU1881" s="10" t="s">
        <v>11</v>
      </c>
      <c r="AV1881" s="10"/>
      <c r="AW1881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'Panjvirus' ,/*[subgenus]=*/NULL,/*[species]=*/ 'Salmonella virus Spp16' ,/*[isType]=*/ '1' ,/*[exemplarAccessions]=*/ 'MG878892' ,/*[exemplarName]=*/ 'Salmonella phage vB_SpuP_Spp16'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81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1" s="60" t="str">
        <f t="shared" ca="1" si="191"/>
        <v>/*[filename]=*/ 'ICTV MSL Release 35 2019 Changes.2.col_mapped.SQLinsert.xlsx' ,/*[sort]=*/ '1872'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1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1" s="60" t="str">
        <f t="shared" si="193"/>
        <v xml:space="preserve">,/*[subclass]=*/NULL,/*[order]=*/ 'Caudovirales' ,/*[suborder]=*/NULL,/*[family]=*/ 'Autographiviridae' ,/*[subfamily]=*/ 'Melnykvirinae' ,/*[genus]=*/ 'Panjvirus' ,/*[subgenus]=*/NULL,/*[species]=*/ 'Salmonella virus Spp16' ,/*[isType]=*/ '1' ,/*[exemplarAccessions]=*/ 'MG878892' ,/*[exemplarName]=*/ 'Salmonella phage vB_SpuP_Spp16' ,/*[abbrev]=*/NULL,/*[exemplarIsolate]=*/NULL,/*[isComplete]=*/ 'CG' ,/*[molecule]=*/ 'dsDNA' </v>
      </c>
      <c r="BB1881" s="60" t="str">
        <f t="shared" si="194"/>
        <v xml:space="preserve">,/*[change]=*/ 'Create new; assign as type species' ,/*[rank]=*/ 'species' </v>
      </c>
    </row>
    <row r="1882" spans="1:54" x14ac:dyDescent="0.2">
      <c r="A18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2" s="14">
        <v>1873</v>
      </c>
      <c r="D1882" s="16" t="s">
        <v>5219</v>
      </c>
      <c r="E1882" s="14" t="s">
        <v>5874</v>
      </c>
      <c r="F1882" s="16" t="s">
        <v>5546</v>
      </c>
      <c r="G1882" s="24"/>
      <c r="H1882" s="24"/>
      <c r="I1882" s="24"/>
      <c r="J1882" s="24"/>
      <c r="K1882" s="24"/>
      <c r="L1882" s="24"/>
      <c r="M1882" s="24"/>
      <c r="N1882" s="24"/>
      <c r="O1882" s="24"/>
      <c r="P1882" s="24"/>
      <c r="Q1882" s="24"/>
      <c r="R1882" s="24"/>
      <c r="S1882" s="24"/>
      <c r="T1882" s="24"/>
      <c r="U1882" s="24"/>
      <c r="V1882" s="24"/>
      <c r="X1882" s="6"/>
      <c r="Y1882" s="6"/>
      <c r="Z1882" s="6"/>
      <c r="AA1882" s="6"/>
      <c r="AB1882" s="6"/>
      <c r="AC1882" s="6"/>
      <c r="AD1882" s="6"/>
      <c r="AE1882" s="6"/>
      <c r="AF1882" s="6" t="s">
        <v>247</v>
      </c>
      <c r="AG1882" s="6"/>
      <c r="AH1882" s="6" t="s">
        <v>4010</v>
      </c>
      <c r="AI1882" s="6" t="s">
        <v>5077</v>
      </c>
      <c r="AJ1882" s="6"/>
      <c r="AK1882" s="6"/>
      <c r="AL1882" s="6"/>
      <c r="AM1882" s="6"/>
      <c r="AN1882" s="10"/>
      <c r="AO1882" s="10"/>
      <c r="AP1882" s="6"/>
      <c r="AQ1882" s="10"/>
      <c r="AR1882" s="10"/>
      <c r="AS1882" s="10"/>
      <c r="AT1882" s="10" t="s">
        <v>10</v>
      </c>
      <c r="AU1882" s="10" t="s">
        <v>33</v>
      </c>
      <c r="AV1882" s="10"/>
      <c r="AW1882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82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2" s="60" t="str">
        <f t="shared" ca="1" si="191"/>
        <v>/*[filename]=*/ 'ICTV MSL Release 35 2019 Changes.2.col_mapped.SQLinsert.xlsx' ,/*[sort]=*/ '1873'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2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2" s="60" t="str">
        <f t="shared" si="193"/>
        <v>,/*[subclass]=*/NULL,/*[order]=*/ 'Caudovirales' ,/*[suborder]=*/NULL,/*[family]=*/ 'Autographiviridae' ,/*[subfamily]=*/ 'Colwellvirinae' ,/*[genus]=*/NULL,/*[subgenus]=*/NULL,/*[species]=*/NULL,/*[isType]=*/NULL,/*[exemplarAccessions]=*/NULL,/*[exemplarName]=*/NULL,/*[abbrev]=*/NULL,/*[exemplarIsolate]=*/NULL,/*[isComplete]=*/NULL,/*[molecule]=*/NULL</v>
      </c>
      <c r="BB1882" s="60" t="str">
        <f t="shared" si="194"/>
        <v xml:space="preserve">,/*[change]=*/ 'Create new' ,/*[rank]=*/ 'subfamily' </v>
      </c>
    </row>
    <row r="1883" spans="1:54" x14ac:dyDescent="0.2">
      <c r="A18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3" s="14">
        <v>1874</v>
      </c>
      <c r="D1883" s="16" t="s">
        <v>5219</v>
      </c>
      <c r="E1883" s="14" t="s">
        <v>5874</v>
      </c>
      <c r="F1883" s="16" t="s">
        <v>5546</v>
      </c>
      <c r="G1883" s="24"/>
      <c r="H1883" s="24"/>
      <c r="I1883" s="24"/>
      <c r="J1883" s="24"/>
      <c r="K1883" s="24"/>
      <c r="L1883" s="24"/>
      <c r="M1883" s="24"/>
      <c r="N1883" s="24"/>
      <c r="O1883" s="24"/>
      <c r="P1883" s="24"/>
      <c r="Q1883" s="24"/>
      <c r="R1883" s="24"/>
      <c r="S1883" s="24"/>
      <c r="T1883" s="24"/>
      <c r="U1883" s="24"/>
      <c r="V1883" s="24"/>
      <c r="X1883" s="6"/>
      <c r="Y1883" s="6"/>
      <c r="Z1883" s="6"/>
      <c r="AA1883" s="6"/>
      <c r="AB1883" s="6"/>
      <c r="AC1883" s="6"/>
      <c r="AD1883" s="6"/>
      <c r="AE1883" s="6"/>
      <c r="AF1883" s="6" t="s">
        <v>247</v>
      </c>
      <c r="AG1883" s="6"/>
      <c r="AH1883" s="6" t="s">
        <v>4010</v>
      </c>
      <c r="AI1883" s="6" t="s">
        <v>5077</v>
      </c>
      <c r="AJ1883" s="6" t="s">
        <v>5078</v>
      </c>
      <c r="AK1883" s="6"/>
      <c r="AL1883" s="6"/>
      <c r="AM1883" s="6"/>
      <c r="AN1883" s="10"/>
      <c r="AO1883" s="10"/>
      <c r="AP1883" s="6"/>
      <c r="AQ1883" s="10"/>
      <c r="AR1883" s="10"/>
      <c r="AS1883" s="10"/>
      <c r="AT1883" s="10" t="s">
        <v>10</v>
      </c>
      <c r="AU1883" s="10" t="s">
        <v>13</v>
      </c>
      <c r="AV1883" s="10"/>
      <c r="AW1883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83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3" s="60" t="str">
        <f t="shared" ca="1" si="191"/>
        <v>/*[filename]=*/ 'ICTV MSL Release 35 2019 Changes.2.col_mapped.SQLinsert.xlsx' ,/*[sort]=*/ '1874'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3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3" s="60" t="str">
        <f t="shared" si="193"/>
        <v>,/*[subclass]=*/NULL,/*[order]=*/ 'Caudovirales' ,/*[suborder]=*/NULL,/*[family]=*/ 'Autographiviridae' ,/*[subfamily]=*/ 'Colwellvirinae' ,/*[genus]=*/ 'Kaohsiungvirus' ,/*[subgenus]=*/NULL,/*[species]=*/NULL,/*[isType]=*/NULL,/*[exemplarAccessions]=*/NULL,/*[exemplarName]=*/NULL,/*[abbrev]=*/NULL,/*[exemplarIsolate]=*/NULL,/*[isComplete]=*/NULL,/*[molecule]=*/NULL</v>
      </c>
      <c r="BB1883" s="60" t="str">
        <f t="shared" si="194"/>
        <v xml:space="preserve">,/*[change]=*/ 'Create new' ,/*[rank]=*/ 'genus' </v>
      </c>
    </row>
    <row r="1884" spans="1:54" x14ac:dyDescent="0.2">
      <c r="A18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4" s="14">
        <v>1875</v>
      </c>
      <c r="D1884" s="16" t="s">
        <v>5219</v>
      </c>
      <c r="E1884" s="14" t="s">
        <v>5874</v>
      </c>
      <c r="F1884" s="16" t="s">
        <v>5546</v>
      </c>
      <c r="G1884" s="24"/>
      <c r="H1884" s="24"/>
      <c r="I1884" s="24"/>
      <c r="J1884" s="24"/>
      <c r="K1884" s="24"/>
      <c r="L1884" s="24"/>
      <c r="M1884" s="24"/>
      <c r="N1884" s="24"/>
      <c r="O1884" s="24"/>
      <c r="P1884" s="24"/>
      <c r="Q1884" s="24"/>
      <c r="R1884" s="24"/>
      <c r="S1884" s="24"/>
      <c r="T1884" s="24"/>
      <c r="U1884" s="24"/>
      <c r="V1884" s="24"/>
      <c r="X1884" s="6"/>
      <c r="Y1884" s="6"/>
      <c r="Z1884" s="6"/>
      <c r="AA1884" s="6"/>
      <c r="AB1884" s="6"/>
      <c r="AC1884" s="6"/>
      <c r="AD1884" s="6"/>
      <c r="AE1884" s="6"/>
      <c r="AF1884" s="6" t="s">
        <v>247</v>
      </c>
      <c r="AG1884" s="6"/>
      <c r="AH1884" s="6" t="s">
        <v>4010</v>
      </c>
      <c r="AI1884" s="6" t="s">
        <v>5077</v>
      </c>
      <c r="AJ1884" s="6" t="s">
        <v>5078</v>
      </c>
      <c r="AK1884" s="6"/>
      <c r="AL1884" s="6" t="s">
        <v>5079</v>
      </c>
      <c r="AM1884" s="5">
        <v>1</v>
      </c>
      <c r="AN1884" s="10" t="s">
        <v>5080</v>
      </c>
      <c r="AO1884" s="10" t="s">
        <v>5081</v>
      </c>
      <c r="AP1884" s="6"/>
      <c r="AQ1884" s="10"/>
      <c r="AR1884" s="10" t="s">
        <v>8</v>
      </c>
      <c r="AS1884" s="10" t="s">
        <v>22</v>
      </c>
      <c r="AT1884" s="10" t="s">
        <v>19</v>
      </c>
      <c r="AU1884" s="10" t="s">
        <v>11</v>
      </c>
      <c r="AV1884" s="10"/>
      <c r="AW1884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 'Vibrio virus A318' ,/*[isType]=*/ '1' ,/*[exemplarAccessions]=*/ 'KF322026' ,/*[exemplarName]=*/ 'Vibrio phage phi-A318'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84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4" s="60" t="str">
        <f t="shared" ca="1" si="191"/>
        <v>/*[filename]=*/ 'ICTV MSL Release 35 2019 Changes.2.col_mapped.SQLinsert.xlsx' ,/*[sort]=*/ '1875'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4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4" s="60" t="str">
        <f t="shared" si="193"/>
        <v xml:space="preserve">,/*[subclass]=*/NULL,/*[order]=*/ 'Caudovirales' ,/*[suborder]=*/NULL,/*[family]=*/ 'Autographiviridae' ,/*[subfamily]=*/ 'Colwellvirinae' ,/*[genus]=*/ 'Kaohsiungvirus' ,/*[subgenus]=*/NULL,/*[species]=*/ 'Vibrio virus A318' ,/*[isType]=*/ '1' ,/*[exemplarAccessions]=*/ 'KF322026' ,/*[exemplarName]=*/ 'Vibrio phage phi-A318' ,/*[abbrev]=*/NULL,/*[exemplarIsolate]=*/NULL,/*[isComplete]=*/ 'CG' ,/*[molecule]=*/ 'dsDNA' </v>
      </c>
      <c r="BB1884" s="60" t="str">
        <f t="shared" si="194"/>
        <v xml:space="preserve">,/*[change]=*/ 'Create new; assign as type species' ,/*[rank]=*/ 'species' </v>
      </c>
    </row>
    <row r="1885" spans="1:54" x14ac:dyDescent="0.2">
      <c r="A18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5" s="14">
        <v>1876</v>
      </c>
      <c r="D1885" s="16" t="s">
        <v>5219</v>
      </c>
      <c r="E1885" s="14" t="s">
        <v>5874</v>
      </c>
      <c r="F1885" s="16" t="s">
        <v>5546</v>
      </c>
      <c r="G1885" s="24"/>
      <c r="H1885" s="24"/>
      <c r="I1885" s="24"/>
      <c r="J1885" s="24"/>
      <c r="K1885" s="24"/>
      <c r="L1885" s="24"/>
      <c r="M1885" s="24"/>
      <c r="N1885" s="24"/>
      <c r="O1885" s="24"/>
      <c r="P1885" s="24"/>
      <c r="Q1885" s="24"/>
      <c r="R1885" s="24"/>
      <c r="S1885" s="24"/>
      <c r="T1885" s="24"/>
      <c r="U1885" s="24"/>
      <c r="V1885" s="24"/>
      <c r="X1885" s="6"/>
      <c r="Y1885" s="6"/>
      <c r="Z1885" s="6"/>
      <c r="AA1885" s="6"/>
      <c r="AB1885" s="6"/>
      <c r="AC1885" s="6"/>
      <c r="AD1885" s="6"/>
      <c r="AE1885" s="6"/>
      <c r="AF1885" s="6" t="s">
        <v>247</v>
      </c>
      <c r="AG1885" s="6"/>
      <c r="AH1885" s="6" t="s">
        <v>4010</v>
      </c>
      <c r="AI1885" s="6" t="s">
        <v>5077</v>
      </c>
      <c r="AJ1885" s="6" t="s">
        <v>5078</v>
      </c>
      <c r="AK1885" s="6"/>
      <c r="AL1885" s="6" t="s">
        <v>5082</v>
      </c>
      <c r="AM1885" s="5">
        <v>0</v>
      </c>
      <c r="AN1885" s="10" t="s">
        <v>5083</v>
      </c>
      <c r="AO1885" s="10" t="s">
        <v>5084</v>
      </c>
      <c r="AP1885" s="6"/>
      <c r="AQ1885" s="10"/>
      <c r="AR1885" s="10" t="s">
        <v>8</v>
      </c>
      <c r="AS1885" s="10" t="s">
        <v>22</v>
      </c>
      <c r="AT1885" s="10" t="s">
        <v>10</v>
      </c>
      <c r="AU1885" s="10" t="s">
        <v>11</v>
      </c>
      <c r="AV1885" s="10"/>
      <c r="AW1885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 'Vibrio virus AS51' ,/*[isType]=*/ '0' ,/*[exemplarAccessions]=*/ 'KF800937' ,/*[exemplarName]=*/ 'Vibrio phage AS51'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85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5" s="60" t="str">
        <f t="shared" ca="1" si="191"/>
        <v>/*[filename]=*/ 'ICTV MSL Release 35 2019 Changes.2.col_mapped.SQLinsert.xlsx' ,/*[sort]=*/ '1876'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5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5" s="60" t="str">
        <f t="shared" si="193"/>
        <v xml:space="preserve">,/*[subclass]=*/NULL,/*[order]=*/ 'Caudovirales' ,/*[suborder]=*/NULL,/*[family]=*/ 'Autographiviridae' ,/*[subfamily]=*/ 'Colwellvirinae' ,/*[genus]=*/ 'Kaohsiungvirus' ,/*[subgenus]=*/NULL,/*[species]=*/ 'Vibrio virus AS51' ,/*[isType]=*/ '0' ,/*[exemplarAccessions]=*/ 'KF800937' ,/*[exemplarName]=*/ 'Vibrio phage AS51' ,/*[abbrev]=*/NULL,/*[exemplarIsolate]=*/NULL,/*[isComplete]=*/ 'CG' ,/*[molecule]=*/ 'dsDNA' </v>
      </c>
      <c r="BB1885" s="60" t="str">
        <f t="shared" si="194"/>
        <v xml:space="preserve">,/*[change]=*/ 'Create new' ,/*[rank]=*/ 'species' </v>
      </c>
    </row>
    <row r="1886" spans="1:54" x14ac:dyDescent="0.2">
      <c r="A18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6" s="14">
        <v>1877</v>
      </c>
      <c r="D1886" s="16" t="s">
        <v>5219</v>
      </c>
      <c r="E1886" s="14" t="s">
        <v>5874</v>
      </c>
      <c r="F1886" s="16" t="s">
        <v>5546</v>
      </c>
      <c r="G1886" s="24"/>
      <c r="H1886" s="24"/>
      <c r="I1886" s="24"/>
      <c r="J1886" s="24"/>
      <c r="K1886" s="24"/>
      <c r="L1886" s="24"/>
      <c r="M1886" s="24"/>
      <c r="N1886" s="24"/>
      <c r="O1886" s="24"/>
      <c r="P1886" s="24"/>
      <c r="Q1886" s="24"/>
      <c r="R1886" s="24"/>
      <c r="S1886" s="24"/>
      <c r="T1886" s="24"/>
      <c r="U1886" s="24"/>
      <c r="V1886" s="24"/>
      <c r="X1886" s="6"/>
      <c r="Y1886" s="6"/>
      <c r="Z1886" s="6"/>
      <c r="AA1886" s="6"/>
      <c r="AB1886" s="6"/>
      <c r="AC1886" s="6"/>
      <c r="AD1886" s="6"/>
      <c r="AE1886" s="6"/>
      <c r="AF1886" s="6" t="s">
        <v>247</v>
      </c>
      <c r="AG1886" s="6"/>
      <c r="AH1886" s="6" t="s">
        <v>4010</v>
      </c>
      <c r="AI1886" s="6" t="s">
        <v>5077</v>
      </c>
      <c r="AJ1886" s="6" t="s">
        <v>5078</v>
      </c>
      <c r="AK1886" s="6"/>
      <c r="AL1886" s="6" t="s">
        <v>5085</v>
      </c>
      <c r="AM1886" s="5">
        <v>0</v>
      </c>
      <c r="AN1886" s="10" t="s">
        <v>5086</v>
      </c>
      <c r="AO1886" s="10" t="s">
        <v>5087</v>
      </c>
      <c r="AP1886" s="6"/>
      <c r="AQ1886" s="10"/>
      <c r="AR1886" s="10" t="s">
        <v>8</v>
      </c>
      <c r="AS1886" s="10" t="s">
        <v>22</v>
      </c>
      <c r="AT1886" s="10" t="s">
        <v>10</v>
      </c>
      <c r="AU1886" s="10" t="s">
        <v>11</v>
      </c>
      <c r="AV1886" s="10"/>
      <c r="AW1886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 'Vibrio virus Vp670' ,/*[isType]=*/ '0' ,/*[exemplarAccessions]=*/ 'KY290756' ,/*[exemplarName]=*/ 'Vibrio phage Vp670'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86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6" s="60" t="str">
        <f t="shared" ca="1" si="191"/>
        <v>/*[filename]=*/ 'ICTV MSL Release 35 2019 Changes.2.col_mapped.SQLinsert.xlsx' ,/*[sort]=*/ '1877'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6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6" s="60" t="str">
        <f t="shared" si="193"/>
        <v xml:space="preserve">,/*[subclass]=*/NULL,/*[order]=*/ 'Caudovirales' ,/*[suborder]=*/NULL,/*[family]=*/ 'Autographiviridae' ,/*[subfamily]=*/ 'Colwellvirinae' ,/*[genus]=*/ 'Kaohsiungvirus' ,/*[subgenus]=*/NULL,/*[species]=*/ 'Vibrio virus Vp670' ,/*[isType]=*/ '0' ,/*[exemplarAccessions]=*/ 'KY290756' ,/*[exemplarName]=*/ 'Vibrio phage Vp670' ,/*[abbrev]=*/NULL,/*[exemplarIsolate]=*/NULL,/*[isComplete]=*/ 'CG' ,/*[molecule]=*/ 'dsDNA' </v>
      </c>
      <c r="BB1886" s="60" t="str">
        <f t="shared" si="194"/>
        <v xml:space="preserve">,/*[change]=*/ 'Create new' ,/*[rank]=*/ 'species' </v>
      </c>
    </row>
    <row r="1887" spans="1:54" x14ac:dyDescent="0.2">
      <c r="A18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7" s="14">
        <v>1878</v>
      </c>
      <c r="D1887" s="16" t="s">
        <v>5219</v>
      </c>
      <c r="E1887" s="14" t="s">
        <v>5874</v>
      </c>
      <c r="F1887" s="16" t="s">
        <v>5546</v>
      </c>
      <c r="G1887" s="24"/>
      <c r="H1887" s="24"/>
      <c r="I1887" s="24"/>
      <c r="J1887" s="24"/>
      <c r="K1887" s="24"/>
      <c r="L1887" s="24"/>
      <c r="M1887" s="24"/>
      <c r="N1887" s="24"/>
      <c r="O1887" s="24"/>
      <c r="P1887" s="24"/>
      <c r="Q1887" s="24"/>
      <c r="R1887" s="24"/>
      <c r="S1887" s="24"/>
      <c r="T1887" s="24"/>
      <c r="U1887" s="24"/>
      <c r="V1887" s="24"/>
      <c r="X1887" s="6"/>
      <c r="Y1887" s="6"/>
      <c r="Z1887" s="6"/>
      <c r="AA1887" s="6"/>
      <c r="AB1887" s="6"/>
      <c r="AC1887" s="6"/>
      <c r="AD1887" s="6"/>
      <c r="AE1887" s="6"/>
      <c r="AF1887" s="6" t="s">
        <v>247</v>
      </c>
      <c r="AG1887" s="6"/>
      <c r="AH1887" s="6" t="s">
        <v>4010</v>
      </c>
      <c r="AI1887" s="6" t="s">
        <v>5077</v>
      </c>
      <c r="AJ1887" s="6" t="s">
        <v>5088</v>
      </c>
      <c r="AK1887" s="6"/>
      <c r="AL1887" s="6"/>
      <c r="AM1887" s="6"/>
      <c r="AN1887" s="10"/>
      <c r="AO1887" s="10"/>
      <c r="AP1887" s="6"/>
      <c r="AQ1887" s="10"/>
      <c r="AR1887" s="10"/>
      <c r="AS1887" s="10"/>
      <c r="AT1887" s="10" t="s">
        <v>10</v>
      </c>
      <c r="AU1887" s="10" t="s">
        <v>13</v>
      </c>
      <c r="AV1887" s="10"/>
      <c r="AW1887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'Murciavirus'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87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7" s="60" t="str">
        <f t="shared" ca="1" si="191"/>
        <v>/*[filename]=*/ 'ICTV MSL Release 35 2019 Changes.2.col_mapped.SQLinsert.xlsx' ,/*[sort]=*/ '1878'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7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7" s="60" t="str">
        <f t="shared" si="193"/>
        <v>,/*[subclass]=*/NULL,/*[order]=*/ 'Caudovirales' ,/*[suborder]=*/NULL,/*[family]=*/ 'Autographiviridae' ,/*[subfamily]=*/ 'Colwellvirinae' ,/*[genus]=*/ 'Murciavirus' ,/*[subgenus]=*/NULL,/*[species]=*/NULL,/*[isType]=*/NULL,/*[exemplarAccessions]=*/NULL,/*[exemplarName]=*/NULL,/*[abbrev]=*/NULL,/*[exemplarIsolate]=*/NULL,/*[isComplete]=*/NULL,/*[molecule]=*/NULL</v>
      </c>
      <c r="BB1887" s="60" t="str">
        <f t="shared" si="194"/>
        <v xml:space="preserve">,/*[change]=*/ 'Create new' ,/*[rank]=*/ 'genus' </v>
      </c>
    </row>
    <row r="1888" spans="1:54" x14ac:dyDescent="0.2">
      <c r="A18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8" s="14">
        <v>1879</v>
      </c>
      <c r="D1888" s="16" t="s">
        <v>5219</v>
      </c>
      <c r="E1888" s="14" t="s">
        <v>5874</v>
      </c>
      <c r="F1888" s="16" t="s">
        <v>5546</v>
      </c>
      <c r="G1888" s="24"/>
      <c r="H1888" s="24"/>
      <c r="I1888" s="24"/>
      <c r="J1888" s="24"/>
      <c r="K1888" s="24"/>
      <c r="L1888" s="24"/>
      <c r="M1888" s="24"/>
      <c r="N1888" s="24"/>
      <c r="O1888" s="24"/>
      <c r="P1888" s="24"/>
      <c r="Q1888" s="24"/>
      <c r="R1888" s="24"/>
      <c r="S1888" s="24"/>
      <c r="T1888" s="24"/>
      <c r="U1888" s="24"/>
      <c r="V1888" s="24"/>
      <c r="X1888" s="6"/>
      <c r="Y1888" s="6"/>
      <c r="Z1888" s="6"/>
      <c r="AA1888" s="6"/>
      <c r="AB1888" s="6"/>
      <c r="AC1888" s="6"/>
      <c r="AD1888" s="6"/>
      <c r="AE1888" s="6"/>
      <c r="AF1888" s="6" t="s">
        <v>247</v>
      </c>
      <c r="AG1888" s="6"/>
      <c r="AH1888" s="6" t="s">
        <v>4010</v>
      </c>
      <c r="AI1888" s="6" t="s">
        <v>5077</v>
      </c>
      <c r="AJ1888" s="6" t="s">
        <v>5088</v>
      </c>
      <c r="AK1888" s="6"/>
      <c r="AL1888" s="6" t="s">
        <v>5089</v>
      </c>
      <c r="AM1888" s="5">
        <v>0</v>
      </c>
      <c r="AN1888" s="10" t="s">
        <v>5090</v>
      </c>
      <c r="AO1888" s="10" t="s">
        <v>5091</v>
      </c>
      <c r="AP1888" s="6"/>
      <c r="AQ1888" s="10"/>
      <c r="AR1888" s="10" t="s">
        <v>8</v>
      </c>
      <c r="AS1888" s="10" t="s">
        <v>22</v>
      </c>
      <c r="AT1888" s="10" t="s">
        <v>10</v>
      </c>
      <c r="AU1888" s="10" t="s">
        <v>11</v>
      </c>
      <c r="AV1888" s="10"/>
      <c r="AW1888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'Murciavirus' ,/*[subgenus]=*/NULL,/*[species]=*/ 'Marinomonas virus CPP1m' ,/*[isType]=*/ '0' ,/*[exemplarAccessions]=*/ 'KY626176' ,/*[exemplarName]=*/ 'Marinomonas phage CPP1m'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88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8" s="60" t="str">
        <f t="shared" ca="1" si="191"/>
        <v>/*[filename]=*/ 'ICTV MSL Release 35 2019 Changes.2.col_mapped.SQLinsert.xlsx' ,/*[sort]=*/ '1879'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8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8" s="60" t="str">
        <f t="shared" si="193"/>
        <v xml:space="preserve">,/*[subclass]=*/NULL,/*[order]=*/ 'Caudovirales' ,/*[suborder]=*/NULL,/*[family]=*/ 'Autographiviridae' ,/*[subfamily]=*/ 'Colwellvirinae' ,/*[genus]=*/ 'Murciavirus' ,/*[subgenus]=*/NULL,/*[species]=*/ 'Marinomonas virus CPP1m' ,/*[isType]=*/ '0' ,/*[exemplarAccessions]=*/ 'KY626176' ,/*[exemplarName]=*/ 'Marinomonas phage CPP1m' ,/*[abbrev]=*/NULL,/*[exemplarIsolate]=*/NULL,/*[isComplete]=*/ 'CG' ,/*[molecule]=*/ 'dsDNA' </v>
      </c>
      <c r="BB1888" s="60" t="str">
        <f t="shared" si="194"/>
        <v xml:space="preserve">,/*[change]=*/ 'Create new' ,/*[rank]=*/ 'species' </v>
      </c>
    </row>
    <row r="1889" spans="1:54" x14ac:dyDescent="0.2">
      <c r="A18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9" s="14">
        <v>1880</v>
      </c>
      <c r="D1889" s="16" t="s">
        <v>5219</v>
      </c>
      <c r="E1889" s="14" t="s">
        <v>5874</v>
      </c>
      <c r="F1889" s="16" t="s">
        <v>5546</v>
      </c>
      <c r="G1889" s="24"/>
      <c r="H1889" s="24"/>
      <c r="I1889" s="24"/>
      <c r="J1889" s="24"/>
      <c r="K1889" s="24"/>
      <c r="L1889" s="24"/>
      <c r="M1889" s="24"/>
      <c r="N1889" s="24"/>
      <c r="O1889" s="24"/>
      <c r="P1889" s="24"/>
      <c r="Q1889" s="24"/>
      <c r="R1889" s="36"/>
      <c r="S1889" s="24"/>
      <c r="T1889" s="24"/>
      <c r="U1889" s="24"/>
      <c r="V1889" s="24"/>
      <c r="X1889" s="6"/>
      <c r="Y1889" s="6"/>
      <c r="Z1889" s="6"/>
      <c r="AA1889" s="6"/>
      <c r="AB1889" s="6"/>
      <c r="AC1889" s="6"/>
      <c r="AD1889" s="6"/>
      <c r="AE1889" s="6"/>
      <c r="AF1889" s="6" t="s">
        <v>247</v>
      </c>
      <c r="AG1889" s="6"/>
      <c r="AH1889" s="6" t="s">
        <v>4010</v>
      </c>
      <c r="AI1889" s="6" t="s">
        <v>5077</v>
      </c>
      <c r="AJ1889" s="6" t="s">
        <v>5088</v>
      </c>
      <c r="AK1889" s="6"/>
      <c r="AL1889" s="6" t="s">
        <v>5092</v>
      </c>
      <c r="AM1889" s="5">
        <v>1</v>
      </c>
      <c r="AN1889" s="10" t="s">
        <v>5093</v>
      </c>
      <c r="AO1889" s="10" t="s">
        <v>5094</v>
      </c>
      <c r="AP1889" s="6"/>
      <c r="AQ1889" s="10"/>
      <c r="AR1889" s="10" t="s">
        <v>8</v>
      </c>
      <c r="AS1889" s="10" t="s">
        <v>22</v>
      </c>
      <c r="AT1889" s="10" t="s">
        <v>19</v>
      </c>
      <c r="AU1889" s="10" t="s">
        <v>11</v>
      </c>
      <c r="AV1889" s="10"/>
      <c r="AW1889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'Murciavirus' ,/*[subgenus]=*/NULL,/*[species]=*/ 'Marinomonas virus CB5A' ,/*[isType]=*/ '1' ,/*[exemplarAccessions]=*/ 'MF481197' ,/*[exemplarName]=*/ 'Marinomonas phage CB5A'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89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9" s="60" t="str">
        <f t="shared" ca="1" si="191"/>
        <v>/*[filename]=*/ 'ICTV MSL Release 35 2019 Changes.2.col_mapped.SQLinsert.xlsx' ,/*[sort]=*/ '1880'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9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9" s="60" t="str">
        <f t="shared" si="193"/>
        <v xml:space="preserve">,/*[subclass]=*/NULL,/*[order]=*/ 'Caudovirales' ,/*[suborder]=*/NULL,/*[family]=*/ 'Autographiviridae' ,/*[subfamily]=*/ 'Colwellvirinae' ,/*[genus]=*/ 'Murciavirus' ,/*[subgenus]=*/NULL,/*[species]=*/ 'Marinomonas virus CB5A' ,/*[isType]=*/ '1' ,/*[exemplarAccessions]=*/ 'MF481197' ,/*[exemplarName]=*/ 'Marinomonas phage CB5A' ,/*[abbrev]=*/NULL,/*[exemplarIsolate]=*/NULL,/*[isComplete]=*/ 'CG' ,/*[molecule]=*/ 'dsDNA' </v>
      </c>
      <c r="BB1889" s="60" t="str">
        <f t="shared" si="194"/>
        <v xml:space="preserve">,/*[change]=*/ 'Create new; assign as type species' ,/*[rank]=*/ 'species' </v>
      </c>
    </row>
    <row r="1890" spans="1:54" x14ac:dyDescent="0.2">
      <c r="A18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0" s="14">
        <v>1881</v>
      </c>
      <c r="D1890" s="16" t="s">
        <v>5219</v>
      </c>
      <c r="E1890" s="14" t="s">
        <v>5874</v>
      </c>
      <c r="F1890" s="16" t="s">
        <v>5546</v>
      </c>
      <c r="G1890" s="24"/>
      <c r="H1890" s="24"/>
      <c r="I1890" s="24"/>
      <c r="J1890" s="24"/>
      <c r="K1890" s="24"/>
      <c r="L1890" s="24"/>
      <c r="M1890" s="24"/>
      <c r="N1890" s="24"/>
      <c r="O1890" s="24"/>
      <c r="P1890" s="24"/>
      <c r="Q1890" s="24"/>
      <c r="R1890" s="36"/>
      <c r="S1890" s="24"/>
      <c r="T1890" s="24"/>
      <c r="U1890" s="24"/>
      <c r="V1890" s="24"/>
      <c r="X1890" s="6"/>
      <c r="Y1890" s="6"/>
      <c r="Z1890" s="6"/>
      <c r="AA1890" s="6"/>
      <c r="AB1890" s="6"/>
      <c r="AC1890" s="6"/>
      <c r="AD1890" s="6"/>
      <c r="AE1890" s="6"/>
      <c r="AF1890" s="6" t="s">
        <v>247</v>
      </c>
      <c r="AG1890" s="6"/>
      <c r="AH1890" s="6" t="s">
        <v>4010</v>
      </c>
      <c r="AI1890" s="6" t="s">
        <v>5077</v>
      </c>
      <c r="AJ1890" s="6" t="s">
        <v>5095</v>
      </c>
      <c r="AK1890" s="6"/>
      <c r="AL1890" s="6"/>
      <c r="AM1890" s="6"/>
      <c r="AN1890" s="10"/>
      <c r="AO1890" s="10"/>
      <c r="AP1890" s="6"/>
      <c r="AQ1890" s="10"/>
      <c r="AR1890" s="10"/>
      <c r="AS1890" s="10"/>
      <c r="AT1890" s="10" t="s">
        <v>10</v>
      </c>
      <c r="AU1890" s="10" t="s">
        <v>13</v>
      </c>
      <c r="AV1890" s="10"/>
      <c r="AW1890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90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0" s="60" t="str">
        <f t="shared" ca="1" si="191"/>
        <v>/*[filename]=*/ 'ICTV MSL Release 35 2019 Changes.2.col_mapped.SQLinsert.xlsx' ,/*[sort]=*/ '1881'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0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0" s="60" t="str">
        <f t="shared" si="193"/>
        <v>,/*[subclass]=*/NULL,/*[order]=*/ 'Caudovirales' ,/*[suborder]=*/NULL,/*[family]=*/ 'Autographiviridae' ,/*[subfamily]=*/ 'Colwellvirinae' ,/*[genus]=*/ 'Uliginvirus' ,/*[subgenus]=*/NULL,/*[species]=*/NULL,/*[isType]=*/NULL,/*[exemplarAccessions]=*/NULL,/*[exemplarName]=*/NULL,/*[abbrev]=*/NULL,/*[exemplarIsolate]=*/NULL,/*[isComplete]=*/NULL,/*[molecule]=*/NULL</v>
      </c>
      <c r="BB1890" s="60" t="str">
        <f t="shared" si="194"/>
        <v xml:space="preserve">,/*[change]=*/ 'Create new' ,/*[rank]=*/ 'genus' </v>
      </c>
    </row>
    <row r="1891" spans="1:54" x14ac:dyDescent="0.2">
      <c r="A18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1" s="14">
        <v>1882</v>
      </c>
      <c r="D1891" s="16" t="s">
        <v>5219</v>
      </c>
      <c r="E1891" s="14" t="s">
        <v>5874</v>
      </c>
      <c r="F1891" s="16" t="s">
        <v>5546</v>
      </c>
      <c r="G1891" s="24"/>
      <c r="H1891" s="24"/>
      <c r="I1891" s="24"/>
      <c r="J1891" s="24"/>
      <c r="K1891" s="24"/>
      <c r="L1891" s="24"/>
      <c r="M1891" s="24"/>
      <c r="N1891" s="24"/>
      <c r="O1891" s="24"/>
      <c r="P1891" s="24"/>
      <c r="Q1891" s="24"/>
      <c r="R1891" s="36"/>
      <c r="S1891" s="24"/>
      <c r="T1891" s="24"/>
      <c r="U1891" s="24"/>
      <c r="V1891" s="24"/>
      <c r="X1891" s="6"/>
      <c r="Y1891" s="6"/>
      <c r="Z1891" s="6"/>
      <c r="AA1891" s="6"/>
      <c r="AB1891" s="6"/>
      <c r="AC1891" s="6"/>
      <c r="AD1891" s="6"/>
      <c r="AE1891" s="6"/>
      <c r="AF1891" s="6" t="s">
        <v>247</v>
      </c>
      <c r="AG1891" s="6"/>
      <c r="AH1891" s="6" t="s">
        <v>4010</v>
      </c>
      <c r="AI1891" s="6" t="s">
        <v>5077</v>
      </c>
      <c r="AJ1891" s="6" t="s">
        <v>5095</v>
      </c>
      <c r="AK1891" s="6"/>
      <c r="AL1891" s="6" t="s">
        <v>5096</v>
      </c>
      <c r="AM1891" s="5">
        <v>0</v>
      </c>
      <c r="AN1891" s="10" t="s">
        <v>5097</v>
      </c>
      <c r="AO1891" s="10" t="s">
        <v>5098</v>
      </c>
      <c r="AP1891" s="6"/>
      <c r="AQ1891" s="10"/>
      <c r="AR1891" s="10" t="s">
        <v>8</v>
      </c>
      <c r="AS1891" s="10" t="s">
        <v>22</v>
      </c>
      <c r="AT1891" s="10" t="s">
        <v>10</v>
      </c>
      <c r="AU1891" s="10" t="s">
        <v>11</v>
      </c>
      <c r="AV1891" s="10"/>
      <c r="AW1891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Njord' ,/*[isType]=*/ '0' ,/*[exemplarAccessions]=*/ 'MH113812' ,/*[exemplarName]=*/ 'Pseudomonas phage Njord'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1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1" s="60" t="str">
        <f t="shared" ca="1" si="191"/>
        <v>/*[filename]=*/ 'ICTV MSL Release 35 2019 Changes.2.col_mapped.SQLinsert.xlsx' ,/*[sort]=*/ '1882'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1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1" s="60" t="str">
        <f t="shared" si="193"/>
        <v xml:space="preserve">,/*[subclass]=*/NULL,/*[order]=*/ 'Caudovirales' ,/*[suborder]=*/NULL,/*[family]=*/ 'Autographiviridae' ,/*[subfamily]=*/ 'Colwellvirinae' ,/*[genus]=*/ 'Uliginvirus' ,/*[subgenus]=*/NULL,/*[species]=*/ 'Pseudomonas virus Njord' ,/*[isType]=*/ '0' ,/*[exemplarAccessions]=*/ 'MH113812' ,/*[exemplarName]=*/ 'Pseudomonas phage Njord' ,/*[abbrev]=*/NULL,/*[exemplarIsolate]=*/NULL,/*[isComplete]=*/ 'CG' ,/*[molecule]=*/ 'dsDNA' </v>
      </c>
      <c r="BB1891" s="60" t="str">
        <f t="shared" si="194"/>
        <v xml:space="preserve">,/*[change]=*/ 'Create new' ,/*[rank]=*/ 'species' </v>
      </c>
    </row>
    <row r="1892" spans="1:54" x14ac:dyDescent="0.2">
      <c r="A18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2" s="14">
        <v>1883</v>
      </c>
      <c r="D1892" s="16" t="s">
        <v>5219</v>
      </c>
      <c r="E1892" s="14" t="s">
        <v>5874</v>
      </c>
      <c r="F1892" s="16" t="s">
        <v>5546</v>
      </c>
      <c r="G1892" s="24"/>
      <c r="H1892" s="24"/>
      <c r="I1892" s="24"/>
      <c r="J1892" s="24"/>
      <c r="K1892" s="24"/>
      <c r="L1892" s="24"/>
      <c r="M1892" s="24"/>
      <c r="N1892" s="24"/>
      <c r="O1892" s="24"/>
      <c r="P1892" s="24"/>
      <c r="Q1892" s="24"/>
      <c r="R1892" s="36"/>
      <c r="S1892" s="24"/>
      <c r="T1892" s="24"/>
      <c r="U1892" s="24"/>
      <c r="V1892" s="24"/>
      <c r="X1892" s="6"/>
      <c r="Y1892" s="6"/>
      <c r="Z1892" s="6"/>
      <c r="AA1892" s="6"/>
      <c r="AB1892" s="6"/>
      <c r="AC1892" s="6"/>
      <c r="AD1892" s="6"/>
      <c r="AE1892" s="6"/>
      <c r="AF1892" s="6" t="s">
        <v>247</v>
      </c>
      <c r="AG1892" s="6"/>
      <c r="AH1892" s="6" t="s">
        <v>4010</v>
      </c>
      <c r="AI1892" s="6" t="s">
        <v>5077</v>
      </c>
      <c r="AJ1892" s="6" t="s">
        <v>5095</v>
      </c>
      <c r="AK1892" s="6"/>
      <c r="AL1892" s="6" t="s">
        <v>5099</v>
      </c>
      <c r="AM1892" s="5">
        <v>0</v>
      </c>
      <c r="AN1892" s="10" t="s">
        <v>5100</v>
      </c>
      <c r="AO1892" s="10" t="s">
        <v>5101</v>
      </c>
      <c r="AP1892" s="6"/>
      <c r="AQ1892" s="10"/>
      <c r="AR1892" s="10" t="s">
        <v>8</v>
      </c>
      <c r="AS1892" s="10" t="s">
        <v>22</v>
      </c>
      <c r="AT1892" s="10" t="s">
        <v>10</v>
      </c>
      <c r="AU1892" s="10" t="s">
        <v>11</v>
      </c>
      <c r="AV1892" s="10"/>
      <c r="AW1892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Nerthus' ,/*[isType]=*/ '0' ,/*[exemplarAccessions]=*/ 'MH113813' ,/*[exemplarName]=*/ 'Pseudomonas phage Nerthus'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2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2" s="60" t="str">
        <f t="shared" ca="1" si="191"/>
        <v>/*[filename]=*/ 'ICTV MSL Release 35 2019 Changes.2.col_mapped.SQLinsert.xlsx' ,/*[sort]=*/ '1883'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2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2" s="60" t="str">
        <f t="shared" si="193"/>
        <v xml:space="preserve">,/*[subclass]=*/NULL,/*[order]=*/ 'Caudovirales' ,/*[suborder]=*/NULL,/*[family]=*/ 'Autographiviridae' ,/*[subfamily]=*/ 'Colwellvirinae' ,/*[genus]=*/ 'Uliginvirus' ,/*[subgenus]=*/NULL,/*[species]=*/ 'Pseudomonas virus Nerthus' ,/*[isType]=*/ '0' ,/*[exemplarAccessions]=*/ 'MH113813' ,/*[exemplarName]=*/ 'Pseudomonas phage Nerthus' ,/*[abbrev]=*/NULL,/*[exemplarIsolate]=*/NULL,/*[isComplete]=*/ 'CG' ,/*[molecule]=*/ 'dsDNA' </v>
      </c>
      <c r="BB1892" s="60" t="str">
        <f t="shared" si="194"/>
        <v xml:space="preserve">,/*[change]=*/ 'Create new' ,/*[rank]=*/ 'species' </v>
      </c>
    </row>
    <row r="1893" spans="1:54" x14ac:dyDescent="0.2">
      <c r="A18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3" s="14">
        <v>1884</v>
      </c>
      <c r="D1893" s="16" t="s">
        <v>5219</v>
      </c>
      <c r="E1893" s="14" t="s">
        <v>5874</v>
      </c>
      <c r="F1893" s="16" t="s">
        <v>5546</v>
      </c>
      <c r="G1893" s="24"/>
      <c r="H1893" s="24"/>
      <c r="I1893" s="24"/>
      <c r="J1893" s="24"/>
      <c r="K1893" s="24"/>
      <c r="L1893" s="24"/>
      <c r="M1893" s="24"/>
      <c r="N1893" s="24"/>
      <c r="O1893" s="24"/>
      <c r="P1893" s="24"/>
      <c r="Q1893" s="24"/>
      <c r="R1893" s="36"/>
      <c r="S1893" s="24"/>
      <c r="T1893" s="24"/>
      <c r="U1893" s="24"/>
      <c r="V1893" s="24"/>
      <c r="X1893" s="6"/>
      <c r="Y1893" s="6"/>
      <c r="Z1893" s="6"/>
      <c r="AA1893" s="6"/>
      <c r="AB1893" s="6"/>
      <c r="AC1893" s="6"/>
      <c r="AD1893" s="6"/>
      <c r="AE1893" s="6"/>
      <c r="AF1893" s="6" t="s">
        <v>247</v>
      </c>
      <c r="AG1893" s="6"/>
      <c r="AH1893" s="6" t="s">
        <v>4010</v>
      </c>
      <c r="AI1893" s="6" t="s">
        <v>5077</v>
      </c>
      <c r="AJ1893" s="6" t="s">
        <v>5095</v>
      </c>
      <c r="AK1893" s="6"/>
      <c r="AL1893" s="6" t="s">
        <v>5102</v>
      </c>
      <c r="AM1893" s="5">
        <v>0</v>
      </c>
      <c r="AN1893" s="12" t="s">
        <v>5103</v>
      </c>
      <c r="AO1893" s="10" t="s">
        <v>5104</v>
      </c>
      <c r="AP1893" s="10"/>
      <c r="AQ1893" s="10"/>
      <c r="AR1893" s="10" t="s">
        <v>8</v>
      </c>
      <c r="AS1893" s="10" t="s">
        <v>22</v>
      </c>
      <c r="AT1893" s="10" t="s">
        <v>10</v>
      </c>
      <c r="AU1893" s="10" t="s">
        <v>11</v>
      </c>
      <c r="AV1893" s="10"/>
      <c r="AW1893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Achelous' ,/*[isType]=*/ '0' ,/*[exemplarAccessions]=*/ 'MH113814' ,/*[exemplarName]=*/ 'Pseudomonas phage Achelous'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3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3" s="60" t="str">
        <f t="shared" ca="1" si="191"/>
        <v>/*[filename]=*/ 'ICTV MSL Release 35 2019 Changes.2.col_mapped.SQLinsert.xlsx' ,/*[sort]=*/ '1884'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3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3" s="60" t="str">
        <f t="shared" si="193"/>
        <v xml:space="preserve">,/*[subclass]=*/NULL,/*[order]=*/ 'Caudovirales' ,/*[suborder]=*/NULL,/*[family]=*/ 'Autographiviridae' ,/*[subfamily]=*/ 'Colwellvirinae' ,/*[genus]=*/ 'Uliginvirus' ,/*[subgenus]=*/NULL,/*[species]=*/ 'Pseudomonas virus Achelous' ,/*[isType]=*/ '0' ,/*[exemplarAccessions]=*/ 'MH113814' ,/*[exemplarName]=*/ 'Pseudomonas phage Achelous' ,/*[abbrev]=*/NULL,/*[exemplarIsolate]=*/NULL,/*[isComplete]=*/ 'CG' ,/*[molecule]=*/ 'dsDNA' </v>
      </c>
      <c r="BB1893" s="60" t="str">
        <f t="shared" si="194"/>
        <v xml:space="preserve">,/*[change]=*/ 'Create new' ,/*[rank]=*/ 'species' </v>
      </c>
    </row>
    <row r="1894" spans="1:54" x14ac:dyDescent="0.2">
      <c r="A18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4" s="14">
        <v>1885</v>
      </c>
      <c r="D1894" s="16" t="s">
        <v>5219</v>
      </c>
      <c r="E1894" s="14" t="s">
        <v>5874</v>
      </c>
      <c r="F1894" s="16" t="s">
        <v>5546</v>
      </c>
      <c r="G1894" s="24"/>
      <c r="H1894" s="24"/>
      <c r="I1894" s="24"/>
      <c r="J1894" s="24"/>
      <c r="K1894" s="24"/>
      <c r="L1894" s="24"/>
      <c r="M1894" s="24"/>
      <c r="N1894" s="24"/>
      <c r="O1894" s="24"/>
      <c r="P1894" s="24"/>
      <c r="Q1894" s="24"/>
      <c r="R1894" s="36"/>
      <c r="S1894" s="24"/>
      <c r="T1894" s="24"/>
      <c r="U1894" s="24"/>
      <c r="V1894" s="24"/>
      <c r="X1894" s="6"/>
      <c r="Y1894" s="6"/>
      <c r="Z1894" s="6"/>
      <c r="AA1894" s="6"/>
      <c r="AB1894" s="6"/>
      <c r="AC1894" s="6"/>
      <c r="AD1894" s="6"/>
      <c r="AE1894" s="6"/>
      <c r="AF1894" s="6" t="s">
        <v>247</v>
      </c>
      <c r="AG1894" s="6"/>
      <c r="AH1894" s="6" t="s">
        <v>4010</v>
      </c>
      <c r="AI1894" s="6" t="s">
        <v>5077</v>
      </c>
      <c r="AJ1894" s="6" t="s">
        <v>5095</v>
      </c>
      <c r="AK1894" s="6"/>
      <c r="AL1894" s="6" t="s">
        <v>5105</v>
      </c>
      <c r="AM1894" s="5">
        <v>0</v>
      </c>
      <c r="AN1894" s="12" t="s">
        <v>5106</v>
      </c>
      <c r="AO1894" s="10" t="s">
        <v>5107</v>
      </c>
      <c r="AP1894" s="10"/>
      <c r="AQ1894" s="10"/>
      <c r="AR1894" s="10" t="s">
        <v>8</v>
      </c>
      <c r="AS1894" s="10" t="s">
        <v>22</v>
      </c>
      <c r="AT1894" s="10" t="s">
        <v>10</v>
      </c>
      <c r="AU1894" s="10" t="s">
        <v>11</v>
      </c>
      <c r="AV1894" s="10"/>
      <c r="AW1894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Alpheus' ,/*[isType]=*/ '0' ,/*[exemplarAccessions]=*/ 'MH113815' ,/*[exemplarName]=*/ 'Pseudomonas phage Alpheus'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4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4" s="60" t="str">
        <f t="shared" ca="1" si="191"/>
        <v>/*[filename]=*/ 'ICTV MSL Release 35 2019 Changes.2.col_mapped.SQLinsert.xlsx' ,/*[sort]=*/ '1885'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4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4" s="60" t="str">
        <f t="shared" si="193"/>
        <v xml:space="preserve">,/*[subclass]=*/NULL,/*[order]=*/ 'Caudovirales' ,/*[suborder]=*/NULL,/*[family]=*/ 'Autographiviridae' ,/*[subfamily]=*/ 'Colwellvirinae' ,/*[genus]=*/ 'Uliginvirus' ,/*[subgenus]=*/NULL,/*[species]=*/ 'Pseudomonas virus Alpheus' ,/*[isType]=*/ '0' ,/*[exemplarAccessions]=*/ 'MH113815' ,/*[exemplarName]=*/ 'Pseudomonas phage Alpheus' ,/*[abbrev]=*/NULL,/*[exemplarIsolate]=*/NULL,/*[isComplete]=*/ 'CG' ,/*[molecule]=*/ 'dsDNA' </v>
      </c>
      <c r="BB1894" s="60" t="str">
        <f t="shared" si="194"/>
        <v xml:space="preserve">,/*[change]=*/ 'Create new' ,/*[rank]=*/ 'species' </v>
      </c>
    </row>
    <row r="1895" spans="1:54" x14ac:dyDescent="0.2">
      <c r="A18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5" s="14">
        <v>1886</v>
      </c>
      <c r="D1895" s="16" t="s">
        <v>5219</v>
      </c>
      <c r="E1895" s="14" t="s">
        <v>5874</v>
      </c>
      <c r="F1895" s="16" t="s">
        <v>5546</v>
      </c>
      <c r="G1895" s="24"/>
      <c r="H1895" s="24"/>
      <c r="I1895" s="24"/>
      <c r="J1895" s="24"/>
      <c r="K1895" s="24"/>
      <c r="L1895" s="24"/>
      <c r="M1895" s="24"/>
      <c r="N1895" s="24"/>
      <c r="O1895" s="24"/>
      <c r="P1895" s="24"/>
      <c r="Q1895" s="24"/>
      <c r="R1895" s="36"/>
      <c r="S1895" s="24"/>
      <c r="T1895" s="24"/>
      <c r="U1895" s="24"/>
      <c r="V1895" s="24"/>
      <c r="X1895" s="6"/>
      <c r="Y1895" s="6"/>
      <c r="Z1895" s="6"/>
      <c r="AA1895" s="6"/>
      <c r="AB1895" s="6"/>
      <c r="AC1895" s="6"/>
      <c r="AD1895" s="6"/>
      <c r="AE1895" s="6"/>
      <c r="AF1895" s="6" t="s">
        <v>247</v>
      </c>
      <c r="AG1895" s="6"/>
      <c r="AH1895" s="6" t="s">
        <v>4010</v>
      </c>
      <c r="AI1895" s="6" t="s">
        <v>5077</v>
      </c>
      <c r="AJ1895" s="6" t="s">
        <v>5095</v>
      </c>
      <c r="AK1895" s="6"/>
      <c r="AL1895" s="6" t="s">
        <v>5108</v>
      </c>
      <c r="AM1895" s="5">
        <v>1</v>
      </c>
      <c r="AN1895" s="12" t="s">
        <v>5109</v>
      </c>
      <c r="AO1895" s="10" t="s">
        <v>5110</v>
      </c>
      <c r="AP1895" s="10"/>
      <c r="AQ1895" s="10"/>
      <c r="AR1895" s="10" t="s">
        <v>8</v>
      </c>
      <c r="AS1895" s="10" t="s">
        <v>22</v>
      </c>
      <c r="AT1895" s="10" t="s">
        <v>19</v>
      </c>
      <c r="AU1895" s="10" t="s">
        <v>11</v>
      </c>
      <c r="AV1895" s="10"/>
      <c r="AW1895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uligo' ,/*[isType]=*/ '1' ,/*[exemplarAccessions]=*/ 'MG018929' ,/*[exemplarName]=*/ 'Pseudomonas phage uligo'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95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5" s="60" t="str">
        <f t="shared" ca="1" si="191"/>
        <v>/*[filename]=*/ 'ICTV MSL Release 35 2019 Changes.2.col_mapped.SQLinsert.xlsx' ,/*[sort]=*/ '1886'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5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5" s="60" t="str">
        <f t="shared" si="193"/>
        <v xml:space="preserve">,/*[subclass]=*/NULL,/*[order]=*/ 'Caudovirales' ,/*[suborder]=*/NULL,/*[family]=*/ 'Autographiviridae' ,/*[subfamily]=*/ 'Colwellvirinae' ,/*[genus]=*/ 'Uliginvirus' ,/*[subgenus]=*/NULL,/*[species]=*/ 'Pseudomonas virus uligo' ,/*[isType]=*/ '1' ,/*[exemplarAccessions]=*/ 'MG018929' ,/*[exemplarName]=*/ 'Pseudomonas phage uligo' ,/*[abbrev]=*/NULL,/*[exemplarIsolate]=*/NULL,/*[isComplete]=*/ 'CG' ,/*[molecule]=*/ 'dsDNA' </v>
      </c>
      <c r="BB1895" s="60" t="str">
        <f t="shared" si="194"/>
        <v xml:space="preserve">,/*[change]=*/ 'Create new; assign as type species' ,/*[rank]=*/ 'species' </v>
      </c>
    </row>
    <row r="1896" spans="1:54" x14ac:dyDescent="0.2">
      <c r="A18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6" s="14">
        <v>1887</v>
      </c>
      <c r="D1896" s="16" t="s">
        <v>5219</v>
      </c>
      <c r="E1896" s="14" t="s">
        <v>5874</v>
      </c>
      <c r="F1896" s="16" t="s">
        <v>5546</v>
      </c>
      <c r="G1896" s="24"/>
      <c r="H1896" s="24"/>
      <c r="I1896" s="24"/>
      <c r="J1896" s="24"/>
      <c r="K1896" s="24"/>
      <c r="L1896" s="24"/>
      <c r="M1896" s="24"/>
      <c r="N1896" s="24"/>
      <c r="O1896" s="24"/>
      <c r="P1896" s="24"/>
      <c r="Q1896" s="24"/>
      <c r="R1896" s="36"/>
      <c r="S1896" s="24"/>
      <c r="T1896" s="24"/>
      <c r="U1896" s="24"/>
      <c r="V1896" s="24"/>
      <c r="X1896" s="6"/>
      <c r="Y1896" s="6"/>
      <c r="Z1896" s="6"/>
      <c r="AA1896" s="6"/>
      <c r="AB1896" s="6"/>
      <c r="AC1896" s="6"/>
      <c r="AD1896" s="6"/>
      <c r="AE1896" s="6"/>
      <c r="AF1896" s="6" t="s">
        <v>247</v>
      </c>
      <c r="AG1896" s="6"/>
      <c r="AH1896" s="6" t="s">
        <v>4010</v>
      </c>
      <c r="AI1896" s="6" t="s">
        <v>5077</v>
      </c>
      <c r="AJ1896" s="6" t="s">
        <v>5111</v>
      </c>
      <c r="AK1896" s="6"/>
      <c r="AL1896" s="6"/>
      <c r="AM1896" s="6"/>
      <c r="AN1896" s="12"/>
      <c r="AO1896" s="10"/>
      <c r="AP1896" s="10"/>
      <c r="AQ1896" s="10"/>
      <c r="AR1896" s="10"/>
      <c r="AS1896" s="10"/>
      <c r="AT1896" s="10" t="s">
        <v>10</v>
      </c>
      <c r="AU1896" s="10" t="s">
        <v>13</v>
      </c>
      <c r="AV1896" s="10"/>
      <c r="AW1896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'Trungvirus'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96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6" s="60" t="str">
        <f t="shared" ca="1" si="191"/>
        <v>/*[filename]=*/ 'ICTV MSL Release 35 2019 Changes.2.col_mapped.SQLinsert.xlsx' ,/*[sort]=*/ '1887'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6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6" s="60" t="str">
        <f t="shared" si="193"/>
        <v>,/*[subclass]=*/NULL,/*[order]=*/ 'Caudovirales' ,/*[suborder]=*/NULL,/*[family]=*/ 'Autographiviridae' ,/*[subfamily]=*/ 'Colwellvirinae' ,/*[genus]=*/ 'Trungvirus' ,/*[subgenus]=*/NULL,/*[species]=*/NULL,/*[isType]=*/NULL,/*[exemplarAccessions]=*/NULL,/*[exemplarName]=*/NULL,/*[abbrev]=*/NULL,/*[exemplarIsolate]=*/NULL,/*[isComplete]=*/NULL,/*[molecule]=*/NULL</v>
      </c>
      <c r="BB1896" s="60" t="str">
        <f t="shared" si="194"/>
        <v xml:space="preserve">,/*[change]=*/ 'Create new' ,/*[rank]=*/ 'genus' </v>
      </c>
    </row>
    <row r="1897" spans="1:54" x14ac:dyDescent="0.2">
      <c r="A18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7" s="14">
        <v>1888</v>
      </c>
      <c r="D1897" s="16" t="s">
        <v>5219</v>
      </c>
      <c r="E1897" s="14" t="s">
        <v>5874</v>
      </c>
      <c r="F1897" s="16" t="s">
        <v>5546</v>
      </c>
      <c r="G1897" s="24"/>
      <c r="H1897" s="24"/>
      <c r="I1897" s="24"/>
      <c r="J1897" s="24"/>
      <c r="K1897" s="24"/>
      <c r="L1897" s="24"/>
      <c r="M1897" s="24"/>
      <c r="N1897" s="24"/>
      <c r="O1897" s="24"/>
      <c r="P1897" s="24"/>
      <c r="Q1897" s="24"/>
      <c r="R1897" s="36"/>
      <c r="S1897" s="24"/>
      <c r="T1897" s="24"/>
      <c r="U1897" s="24"/>
      <c r="V1897" s="24"/>
      <c r="X1897" s="6"/>
      <c r="Y1897" s="6"/>
      <c r="Z1897" s="6"/>
      <c r="AA1897" s="6"/>
      <c r="AB1897" s="6"/>
      <c r="AC1897" s="6"/>
      <c r="AD1897" s="6"/>
      <c r="AE1897" s="6"/>
      <c r="AF1897" s="6" t="s">
        <v>247</v>
      </c>
      <c r="AG1897" s="6"/>
      <c r="AH1897" s="6" t="s">
        <v>4010</v>
      </c>
      <c r="AI1897" s="6" t="s">
        <v>5077</v>
      </c>
      <c r="AJ1897" s="6" t="s">
        <v>5111</v>
      </c>
      <c r="AK1897" s="6"/>
      <c r="AL1897" s="6" t="s">
        <v>5112</v>
      </c>
      <c r="AM1897" s="5">
        <v>1</v>
      </c>
      <c r="AN1897" s="12" t="s">
        <v>5113</v>
      </c>
      <c r="AO1897" s="10" t="s">
        <v>5114</v>
      </c>
      <c r="AP1897" s="10"/>
      <c r="AQ1897" s="10"/>
      <c r="AR1897" s="10" t="s">
        <v>8</v>
      </c>
      <c r="AS1897" s="10" t="s">
        <v>22</v>
      </c>
      <c r="AT1897" s="10" t="s">
        <v>19</v>
      </c>
      <c r="AU1897" s="10" t="s">
        <v>11</v>
      </c>
      <c r="AV1897" s="10"/>
      <c r="AW1897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'Trungvirus' ,/*[subgenus]=*/NULL,/*[species]=*/ 'Vibrio virus VEN' ,/*[isType]=*/ '1' ,/*[exemplarAccessions]=*/ 'MG545917' ,/*[exemplarName]=*/ 'Vibrio phage VEN'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97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7" s="60" t="str">
        <f t="shared" ca="1" si="191"/>
        <v>/*[filename]=*/ 'ICTV MSL Release 35 2019 Changes.2.col_mapped.SQLinsert.xlsx' ,/*[sort]=*/ '1888'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7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7" s="60" t="str">
        <f t="shared" si="193"/>
        <v xml:space="preserve">,/*[subclass]=*/NULL,/*[order]=*/ 'Caudovirales' ,/*[suborder]=*/NULL,/*[family]=*/ 'Autographiviridae' ,/*[subfamily]=*/ 'Colwellvirinae' ,/*[genus]=*/ 'Trungvirus' ,/*[subgenus]=*/NULL,/*[species]=*/ 'Vibrio virus VEN' ,/*[isType]=*/ '1' ,/*[exemplarAccessions]=*/ 'MG545917' ,/*[exemplarName]=*/ 'Vibrio phage VEN' ,/*[abbrev]=*/NULL,/*[exemplarIsolate]=*/NULL,/*[isComplete]=*/ 'CG' ,/*[molecule]=*/ 'dsDNA' </v>
      </c>
      <c r="BB1897" s="60" t="str">
        <f t="shared" si="194"/>
        <v xml:space="preserve">,/*[change]=*/ 'Create new; assign as type species' ,/*[rank]=*/ 'species' </v>
      </c>
    </row>
    <row r="1898" spans="1:54" x14ac:dyDescent="0.2">
      <c r="A18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8" s="14">
        <v>1889</v>
      </c>
      <c r="D1898" s="16" t="s">
        <v>5219</v>
      </c>
      <c r="E1898" s="14" t="s">
        <v>5874</v>
      </c>
      <c r="F1898" s="16" t="s">
        <v>5546</v>
      </c>
      <c r="G1898" s="24"/>
      <c r="H1898" s="24"/>
      <c r="I1898" s="24"/>
      <c r="J1898" s="24"/>
      <c r="K1898" s="24"/>
      <c r="L1898" s="24"/>
      <c r="M1898" s="24"/>
      <c r="N1898" s="24"/>
      <c r="O1898" s="24"/>
      <c r="P1898" s="24"/>
      <c r="Q1898" s="24"/>
      <c r="R1898" s="36"/>
      <c r="S1898" s="24"/>
      <c r="T1898" s="24"/>
      <c r="U1898" s="24"/>
      <c r="V1898" s="24"/>
      <c r="X1898" s="6"/>
      <c r="Y1898" s="6"/>
      <c r="Z1898" s="6"/>
      <c r="AA1898" s="6"/>
      <c r="AB1898" s="6"/>
      <c r="AC1898" s="6"/>
      <c r="AD1898" s="6"/>
      <c r="AE1898" s="6"/>
      <c r="AF1898" s="6" t="s">
        <v>247</v>
      </c>
      <c r="AG1898" s="6"/>
      <c r="AH1898" s="6" t="s">
        <v>4010</v>
      </c>
      <c r="AI1898" s="6" t="s">
        <v>5077</v>
      </c>
      <c r="AJ1898" s="6" t="s">
        <v>5115</v>
      </c>
      <c r="AK1898" s="6"/>
      <c r="AL1898" s="6"/>
      <c r="AM1898" s="6"/>
      <c r="AN1898" s="10"/>
      <c r="AO1898" s="10"/>
      <c r="AP1898" s="10"/>
      <c r="AQ1898" s="10"/>
      <c r="AR1898" s="10"/>
      <c r="AS1898" s="10"/>
      <c r="AT1898" s="10" t="s">
        <v>10</v>
      </c>
      <c r="AU1898" s="10" t="s">
        <v>13</v>
      </c>
      <c r="AV1898" s="10"/>
      <c r="AW1898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'Gutovirus'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98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8" s="60" t="str">
        <f t="shared" ca="1" si="191"/>
        <v>/*[filename]=*/ 'ICTV MSL Release 35 2019 Changes.2.col_mapped.SQLinsert.xlsx' ,/*[sort]=*/ '1889'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8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8" s="60" t="str">
        <f t="shared" si="193"/>
        <v>,/*[subclass]=*/NULL,/*[order]=*/ 'Caudovirales' ,/*[suborder]=*/NULL,/*[family]=*/ 'Autographiviridae' ,/*[subfamily]=*/ 'Colwellvirinae' ,/*[genus]=*/ 'Gutovirus' ,/*[subgenus]=*/NULL,/*[species]=*/NULL,/*[isType]=*/NULL,/*[exemplarAccessions]=*/NULL,/*[exemplarName]=*/NULL,/*[abbrev]=*/NULL,/*[exemplarIsolate]=*/NULL,/*[isComplete]=*/NULL,/*[molecule]=*/NULL</v>
      </c>
      <c r="BB1898" s="60" t="str">
        <f t="shared" si="194"/>
        <v xml:space="preserve">,/*[change]=*/ 'Create new' ,/*[rank]=*/ 'genus' </v>
      </c>
    </row>
    <row r="1899" spans="1:54" x14ac:dyDescent="0.2">
      <c r="A18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9" s="14">
        <v>1890</v>
      </c>
      <c r="D1899" s="16" t="s">
        <v>5219</v>
      </c>
      <c r="E1899" s="14" t="s">
        <v>5874</v>
      </c>
      <c r="F1899" s="16" t="s">
        <v>5546</v>
      </c>
      <c r="G1899" s="24"/>
      <c r="H1899" s="24"/>
      <c r="I1899" s="24"/>
      <c r="J1899" s="24"/>
      <c r="K1899" s="24"/>
      <c r="L1899" s="24"/>
      <c r="M1899" s="24"/>
      <c r="N1899" s="24"/>
      <c r="O1899" s="24"/>
      <c r="P1899" s="24"/>
      <c r="Q1899" s="24"/>
      <c r="R1899" s="36"/>
      <c r="S1899" s="24"/>
      <c r="T1899" s="24"/>
      <c r="U1899" s="24"/>
      <c r="V1899" s="24"/>
      <c r="X1899" s="6"/>
      <c r="Y1899" s="6"/>
      <c r="Z1899" s="6"/>
      <c r="AA1899" s="6"/>
      <c r="AB1899" s="6"/>
      <c r="AC1899" s="6"/>
      <c r="AD1899" s="6"/>
      <c r="AE1899" s="6"/>
      <c r="AF1899" s="6" t="s">
        <v>247</v>
      </c>
      <c r="AG1899" s="6"/>
      <c r="AH1899" s="6" t="s">
        <v>4010</v>
      </c>
      <c r="AI1899" s="6" t="s">
        <v>5077</v>
      </c>
      <c r="AJ1899" s="6" t="s">
        <v>5115</v>
      </c>
      <c r="AK1899" s="6"/>
      <c r="AL1899" s="6" t="s">
        <v>5116</v>
      </c>
      <c r="AM1899" s="5">
        <v>1</v>
      </c>
      <c r="AN1899" s="10" t="s">
        <v>5117</v>
      </c>
      <c r="AO1899" s="10" t="s">
        <v>5118</v>
      </c>
      <c r="AP1899" s="10"/>
      <c r="AQ1899" s="10"/>
      <c r="AR1899" s="10" t="s">
        <v>8</v>
      </c>
      <c r="AS1899" s="10" t="s">
        <v>22</v>
      </c>
      <c r="AT1899" s="10" t="s">
        <v>19</v>
      </c>
      <c r="AU1899" s="10" t="s">
        <v>11</v>
      </c>
      <c r="AV1899" s="10"/>
      <c r="AW1899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'Gutovirus' ,/*[subgenus]=*/NULL,/*[species]=*/ 'Vibrio virus Vc1' ,/*[isType]=*/ '1' ,/*[exemplarAccessions]=*/ 'KJ502657' ,/*[exemplarName]=*/ 'Vibrio phage Vc1'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99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9" s="60" t="str">
        <f t="shared" ca="1" si="191"/>
        <v>/*[filename]=*/ 'ICTV MSL Release 35 2019 Changes.2.col_mapped.SQLinsert.xlsx' ,/*[sort]=*/ '1890'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9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9" s="60" t="str">
        <f t="shared" si="193"/>
        <v xml:space="preserve">,/*[subclass]=*/NULL,/*[order]=*/ 'Caudovirales' ,/*[suborder]=*/NULL,/*[family]=*/ 'Autographiviridae' ,/*[subfamily]=*/ 'Colwellvirinae' ,/*[genus]=*/ 'Gutovirus' ,/*[subgenus]=*/NULL,/*[species]=*/ 'Vibrio virus Vc1' ,/*[isType]=*/ '1' ,/*[exemplarAccessions]=*/ 'KJ502657' ,/*[exemplarName]=*/ 'Vibrio phage Vc1' ,/*[abbrev]=*/NULL,/*[exemplarIsolate]=*/NULL,/*[isComplete]=*/ 'CG' ,/*[molecule]=*/ 'dsDNA' </v>
      </c>
      <c r="BB1899" s="60" t="str">
        <f t="shared" si="194"/>
        <v xml:space="preserve">,/*[change]=*/ 'Create new; assign as type species' ,/*[rank]=*/ 'species' </v>
      </c>
    </row>
    <row r="1900" spans="1:54" x14ac:dyDescent="0.2">
      <c r="A19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0" s="14">
        <v>1891</v>
      </c>
      <c r="D1900" s="16" t="s">
        <v>5119</v>
      </c>
      <c r="E1900" s="14" t="s">
        <v>5875</v>
      </c>
      <c r="F1900" s="16" t="s">
        <v>5547</v>
      </c>
      <c r="G1900" s="24"/>
      <c r="H1900" s="24"/>
      <c r="I1900" s="24"/>
      <c r="J1900" s="24"/>
      <c r="K1900" s="24"/>
      <c r="L1900" s="24"/>
      <c r="M1900" s="24"/>
      <c r="N1900" s="24"/>
      <c r="O1900" s="24"/>
      <c r="P1900" s="24"/>
      <c r="Q1900" s="24" t="s">
        <v>429</v>
      </c>
      <c r="R1900" s="24"/>
      <c r="S1900" s="24" t="s">
        <v>5120</v>
      </c>
      <c r="T1900" s="24"/>
      <c r="U1900" s="24" t="s">
        <v>5121</v>
      </c>
      <c r="V1900" s="24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  <c r="AJ1900" s="6"/>
      <c r="AK1900" s="6"/>
      <c r="AL1900" s="6" t="s">
        <v>5123</v>
      </c>
      <c r="AM1900" s="5">
        <v>0</v>
      </c>
      <c r="AN1900" s="10" t="s">
        <v>5122</v>
      </c>
      <c r="AO1900" s="10" t="s">
        <v>5124</v>
      </c>
      <c r="AP1900" s="6" t="s">
        <v>5125</v>
      </c>
      <c r="AQ1900" s="10"/>
      <c r="AR1900" s="10" t="s">
        <v>8</v>
      </c>
      <c r="AS1900" s="10" t="s">
        <v>22</v>
      </c>
      <c r="AT1900" s="10" t="s">
        <v>38</v>
      </c>
      <c r="AU1900" s="10" t="s">
        <v>11</v>
      </c>
      <c r="AV1900" s="10"/>
      <c r="AW1900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'1891'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'Haloarcula virus HHPV1'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HHPV1' ,/*[isType]=*/ '0' ,/*[exemplarAccessions]=*/ 'GU321093' ,/*[exemplarName]=*/ 'Haloarcula hispanica pleomorphic virus 1' ,/*[abbrev]=*/ 'HHPV-1'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0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0" s="60" t="str">
        <f t="shared" ca="1" si="191"/>
        <v>/*[filename]=*/ 'ICTV MSL Release 35 2019 Changes.2.col_mapped.SQLinsert.xlsx' ,/*[sort]=*/ '1891'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0" s="60" t="str">
        <f t="shared" si="192"/>
        <v>,/*[srcSubOrder]=*/NULL,/*[srcFamily]=*/ 'Pleolipoviridae' ,/*[srcSubFamily]=*/NULL,/*[srcGenus]=*/ 'Alphapleolipovirus' ,/*[srcSubgenus]=*/NULL,/*[srcSpecies]=*/ 'Haloarcula virus HHPV1' ,/*[srcIstype]=*/NULL,/*[empty1]=*/NULL,/*[realm]=*/NULL,/*[subrealm]=*/NULL,/*[kingdom]=*/NULL,/*[subkingdom]=*/NULL,/*[phylum]=*/NULL,/*[Subphylum]=*/NULL,/*[class]=*/NULL</v>
      </c>
      <c r="BA1900" s="60" t="str">
        <f t="shared" si="193"/>
        <v xml:space="preserve">,/*[subclass]=*/NULL,/*[order]=*/NULL,/*[suborder]=*/NULL,/*[family]=*/NULL,/*[subfamily]=*/NULL,/*[genus]=*/NULL,/*[subgenus]=*/NULL,/*[species]=*/ 'Alphapleolipovirus HHPV1' ,/*[isType]=*/ '0' ,/*[exemplarAccessions]=*/ 'GU321093' ,/*[exemplarName]=*/ 'Haloarcula hispanica pleomorphic virus 1' ,/*[abbrev]=*/ 'HHPV-1' ,/*[exemplarIsolate]=*/NULL,/*[isComplete]=*/ 'CG' ,/*[molecule]=*/ 'dsDNA' </v>
      </c>
      <c r="BB1900" s="60" t="str">
        <f t="shared" si="194"/>
        <v xml:space="preserve">,/*[change]=*/ 'Rename' ,/*[rank]=*/ 'species' </v>
      </c>
    </row>
    <row r="1901" spans="1:54" x14ac:dyDescent="0.2">
      <c r="A19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1" s="14">
        <v>1892</v>
      </c>
      <c r="D1901" s="16" t="s">
        <v>5119</v>
      </c>
      <c r="E1901" s="14" t="s">
        <v>5875</v>
      </c>
      <c r="F1901" s="16" t="s">
        <v>5547</v>
      </c>
      <c r="G1901" s="24"/>
      <c r="H1901" s="24"/>
      <c r="I1901" s="24"/>
      <c r="J1901" s="24"/>
      <c r="K1901" s="24"/>
      <c r="L1901" s="24"/>
      <c r="M1901" s="24"/>
      <c r="N1901" s="24"/>
      <c r="O1901" s="24"/>
      <c r="P1901" s="24"/>
      <c r="Q1901" s="24" t="s">
        <v>429</v>
      </c>
      <c r="R1901" s="24"/>
      <c r="S1901" s="24" t="s">
        <v>5120</v>
      </c>
      <c r="T1901" s="24"/>
      <c r="U1901" s="24" t="s">
        <v>5126</v>
      </c>
      <c r="V1901" s="24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  <c r="AK1901" s="6"/>
      <c r="AL1901" s="6" t="s">
        <v>5128</v>
      </c>
      <c r="AM1901" s="5">
        <v>0</v>
      </c>
      <c r="AN1901" s="10" t="s">
        <v>5127</v>
      </c>
      <c r="AO1901" s="10" t="s">
        <v>5129</v>
      </c>
      <c r="AP1901" s="6" t="s">
        <v>5130</v>
      </c>
      <c r="AQ1901" s="10"/>
      <c r="AR1901" s="10" t="s">
        <v>8</v>
      </c>
      <c r="AS1901" s="10" t="s">
        <v>40</v>
      </c>
      <c r="AT1901" s="10" t="s">
        <v>38</v>
      </c>
      <c r="AU1901" s="10" t="s">
        <v>11</v>
      </c>
      <c r="AV1901" s="10"/>
      <c r="AW1901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'1892'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'Haloarcula virus HHPV2'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HHPV2' ,/*[isType]=*/ '0' ,/*[exemplarAccessions]=*/ 'KF056323' ,/*[exemplarName]=*/ 'Haloarcula hispanica pleomorphic virus 2' ,/*[abbrev]=*/ 'HHPV-2'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1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1" s="60" t="str">
        <f t="shared" ca="1" si="191"/>
        <v>/*[filename]=*/ 'ICTV MSL Release 35 2019 Changes.2.col_mapped.SQLinsert.xlsx' ,/*[sort]=*/ '1892'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1" s="60" t="str">
        <f t="shared" si="192"/>
        <v>,/*[srcSubOrder]=*/NULL,/*[srcFamily]=*/ 'Pleolipoviridae' ,/*[srcSubFamily]=*/NULL,/*[srcGenus]=*/ 'Alphapleolipovirus' ,/*[srcSubgenus]=*/NULL,/*[srcSpecies]=*/ 'Haloarcula virus HHPV2' ,/*[srcIstype]=*/NULL,/*[empty1]=*/NULL,/*[realm]=*/NULL,/*[subrealm]=*/NULL,/*[kingdom]=*/NULL,/*[subkingdom]=*/NULL,/*[phylum]=*/NULL,/*[Subphylum]=*/NULL,/*[class]=*/NULL</v>
      </c>
      <c r="BA1901" s="60" t="str">
        <f t="shared" si="193"/>
        <v xml:space="preserve">,/*[subclass]=*/NULL,/*[order]=*/NULL,/*[suborder]=*/NULL,/*[family]=*/NULL,/*[subfamily]=*/NULL,/*[genus]=*/NULL,/*[subgenus]=*/NULL,/*[species]=*/ 'Alphapleolipovirus HHPV2' ,/*[isType]=*/ '0' ,/*[exemplarAccessions]=*/ 'KF056323' ,/*[exemplarName]=*/ 'Haloarcula hispanica pleomorphic virus 2' ,/*[abbrev]=*/ 'HHPV-2' ,/*[exemplarIsolate]=*/NULL,/*[isComplete]=*/ 'CG' ,/*[molecule]=*/ 'ssDNA (+/-)' </v>
      </c>
      <c r="BB1901" s="60" t="str">
        <f t="shared" si="194"/>
        <v xml:space="preserve">,/*[change]=*/ 'Rename' ,/*[rank]=*/ 'species' </v>
      </c>
    </row>
    <row r="1902" spans="1:54" x14ac:dyDescent="0.2">
      <c r="A19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2" s="14">
        <v>1893</v>
      </c>
      <c r="D1902" s="16" t="s">
        <v>5119</v>
      </c>
      <c r="E1902" s="14" t="s">
        <v>5875</v>
      </c>
      <c r="F1902" s="16" t="s">
        <v>5547</v>
      </c>
      <c r="G1902" s="24"/>
      <c r="H1902" s="24"/>
      <c r="I1902" s="24"/>
      <c r="J1902" s="24"/>
      <c r="K1902" s="24"/>
      <c r="L1902" s="24"/>
      <c r="M1902" s="24"/>
      <c r="N1902" s="24"/>
      <c r="O1902" s="24"/>
      <c r="P1902" s="24"/>
      <c r="Q1902" s="24" t="s">
        <v>429</v>
      </c>
      <c r="R1902" s="24"/>
      <c r="S1902" s="24" t="s">
        <v>5120</v>
      </c>
      <c r="T1902" s="24"/>
      <c r="U1902" s="24" t="s">
        <v>5131</v>
      </c>
      <c r="V1902" s="24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  <c r="AJ1902" s="6"/>
      <c r="AK1902" s="6"/>
      <c r="AL1902" s="6" t="s">
        <v>5133</v>
      </c>
      <c r="AM1902" s="5">
        <v>1</v>
      </c>
      <c r="AN1902" s="10" t="s">
        <v>5132</v>
      </c>
      <c r="AO1902" s="10" t="s">
        <v>5134</v>
      </c>
      <c r="AP1902" s="6" t="s">
        <v>5135</v>
      </c>
      <c r="AQ1902" s="10"/>
      <c r="AR1902" s="10" t="s">
        <v>8</v>
      </c>
      <c r="AS1902" s="10" t="s">
        <v>40</v>
      </c>
      <c r="AT1902" s="10" t="s">
        <v>38</v>
      </c>
      <c r="AU1902" s="10" t="s">
        <v>11</v>
      </c>
      <c r="AV1902" s="10"/>
      <c r="AW1902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'1893'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'Halorubrum virus HRPV1'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HRPV1' ,/*[isType]=*/ '1' ,/*[exemplarAccessions]=*/ 'FJ685651' ,/*[exemplarName]=*/ 'Halorubrum pleomorphic virus 1' ,/*[abbrev]=*/ 'HRPV-1'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2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2" s="60" t="str">
        <f t="shared" ca="1" si="191"/>
        <v>/*[filename]=*/ 'ICTV MSL Release 35 2019 Changes.2.col_mapped.SQLinsert.xlsx' ,/*[sort]=*/ '1893'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2" s="60" t="str">
        <f t="shared" si="192"/>
        <v>,/*[srcSubOrder]=*/NULL,/*[srcFamily]=*/ 'Pleolipoviridae' ,/*[srcSubFamily]=*/NULL,/*[srcGenus]=*/ 'Alphapleolipovirus' ,/*[srcSubgenus]=*/NULL,/*[srcSpecies]=*/ 'Halorubrum virus HRPV1' ,/*[srcIstype]=*/NULL,/*[empty1]=*/NULL,/*[realm]=*/NULL,/*[subrealm]=*/NULL,/*[kingdom]=*/NULL,/*[subkingdom]=*/NULL,/*[phylum]=*/NULL,/*[Subphylum]=*/NULL,/*[class]=*/NULL</v>
      </c>
      <c r="BA1902" s="60" t="str">
        <f t="shared" si="193"/>
        <v xml:space="preserve">,/*[subclass]=*/NULL,/*[order]=*/NULL,/*[suborder]=*/NULL,/*[family]=*/NULL,/*[subfamily]=*/NULL,/*[genus]=*/NULL,/*[subgenus]=*/NULL,/*[species]=*/ 'Alphapleolipovirus HRPV1' ,/*[isType]=*/ '1' ,/*[exemplarAccessions]=*/ 'FJ685651' ,/*[exemplarName]=*/ 'Halorubrum pleomorphic virus 1' ,/*[abbrev]=*/ 'HRPV-1' ,/*[exemplarIsolate]=*/NULL,/*[isComplete]=*/ 'CG' ,/*[molecule]=*/ 'ssDNA (+/-)' </v>
      </c>
      <c r="BB1902" s="60" t="str">
        <f t="shared" si="194"/>
        <v xml:space="preserve">,/*[change]=*/ 'Rename' ,/*[rank]=*/ 'species' </v>
      </c>
    </row>
    <row r="1903" spans="1:54" x14ac:dyDescent="0.2">
      <c r="A19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3" s="14">
        <v>1894</v>
      </c>
      <c r="D1903" s="16" t="s">
        <v>5119</v>
      </c>
      <c r="E1903" s="14" t="s">
        <v>5875</v>
      </c>
      <c r="F1903" s="16" t="s">
        <v>5547</v>
      </c>
      <c r="G1903" s="24"/>
      <c r="H1903" s="24"/>
      <c r="I1903" s="24"/>
      <c r="J1903" s="24"/>
      <c r="K1903" s="24"/>
      <c r="L1903" s="24"/>
      <c r="M1903" s="24"/>
      <c r="N1903" s="24"/>
      <c r="O1903" s="24"/>
      <c r="P1903" s="24"/>
      <c r="Q1903" s="24" t="s">
        <v>429</v>
      </c>
      <c r="R1903" s="24"/>
      <c r="S1903" s="24" t="s">
        <v>5120</v>
      </c>
      <c r="T1903" s="24"/>
      <c r="U1903" s="24" t="s">
        <v>5136</v>
      </c>
      <c r="V1903" s="24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  <c r="AJ1903" s="6"/>
      <c r="AK1903" s="6"/>
      <c r="AL1903" s="6" t="s">
        <v>5138</v>
      </c>
      <c r="AM1903" s="5">
        <v>0</v>
      </c>
      <c r="AN1903" s="10" t="s">
        <v>5137</v>
      </c>
      <c r="AO1903" s="10" t="s">
        <v>5139</v>
      </c>
      <c r="AP1903" s="6" t="s">
        <v>5140</v>
      </c>
      <c r="AQ1903" s="10"/>
      <c r="AR1903" s="10" t="s">
        <v>8</v>
      </c>
      <c r="AS1903" s="10" t="s">
        <v>40</v>
      </c>
      <c r="AT1903" s="10" t="s">
        <v>38</v>
      </c>
      <c r="AU1903" s="10" t="s">
        <v>11</v>
      </c>
      <c r="AV1903" s="10"/>
      <c r="AW1903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'1894'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'Halorubrum virus HRPV2'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HRPV2' ,/*[isType]=*/ '0' ,/*[exemplarAccessions]=*/ 'JN882264' ,/*[exemplarName]=*/ 'Halorubrum pleomorphic virus 2' ,/*[abbrev]=*/ 'HRPV-2'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3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3" s="60" t="str">
        <f t="shared" ca="1" si="191"/>
        <v>/*[filename]=*/ 'ICTV MSL Release 35 2019 Changes.2.col_mapped.SQLinsert.xlsx' ,/*[sort]=*/ '1894'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3" s="60" t="str">
        <f t="shared" si="192"/>
        <v>,/*[srcSubOrder]=*/NULL,/*[srcFamily]=*/ 'Pleolipoviridae' ,/*[srcSubFamily]=*/NULL,/*[srcGenus]=*/ 'Alphapleolipovirus' ,/*[srcSubgenus]=*/NULL,/*[srcSpecies]=*/ 'Halorubrum virus HRPV2' ,/*[srcIstype]=*/NULL,/*[empty1]=*/NULL,/*[realm]=*/NULL,/*[subrealm]=*/NULL,/*[kingdom]=*/NULL,/*[subkingdom]=*/NULL,/*[phylum]=*/NULL,/*[Subphylum]=*/NULL,/*[class]=*/NULL</v>
      </c>
      <c r="BA1903" s="60" t="str">
        <f t="shared" si="193"/>
        <v xml:space="preserve">,/*[subclass]=*/NULL,/*[order]=*/NULL,/*[suborder]=*/NULL,/*[family]=*/NULL,/*[subfamily]=*/NULL,/*[genus]=*/NULL,/*[subgenus]=*/NULL,/*[species]=*/ 'Alphapleolipovirus HRPV2' ,/*[isType]=*/ '0' ,/*[exemplarAccessions]=*/ 'JN882264' ,/*[exemplarName]=*/ 'Halorubrum pleomorphic virus 2' ,/*[abbrev]=*/ 'HRPV-2' ,/*[exemplarIsolate]=*/NULL,/*[isComplete]=*/ 'CG' ,/*[molecule]=*/ 'ssDNA (+/-)' </v>
      </c>
      <c r="BB1903" s="60" t="str">
        <f t="shared" si="194"/>
        <v xml:space="preserve">,/*[change]=*/ 'Rename' ,/*[rank]=*/ 'species' </v>
      </c>
    </row>
    <row r="1904" spans="1:54" x14ac:dyDescent="0.2">
      <c r="A19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4" s="14">
        <v>1895</v>
      </c>
      <c r="D1904" s="16" t="s">
        <v>5119</v>
      </c>
      <c r="E1904" s="14" t="s">
        <v>5875</v>
      </c>
      <c r="F1904" s="16" t="s">
        <v>5547</v>
      </c>
      <c r="G1904" s="24"/>
      <c r="H1904" s="24"/>
      <c r="I1904" s="24"/>
      <c r="J1904" s="24"/>
      <c r="K1904" s="24"/>
      <c r="L1904" s="24"/>
      <c r="M1904" s="24"/>
      <c r="N1904" s="24"/>
      <c r="O1904" s="24"/>
      <c r="P1904" s="24"/>
      <c r="Q1904" s="24" t="s">
        <v>429</v>
      </c>
      <c r="R1904" s="24"/>
      <c r="S1904" s="24" t="s">
        <v>5120</v>
      </c>
      <c r="T1904" s="24"/>
      <c r="U1904" s="24" t="s">
        <v>5141</v>
      </c>
      <c r="V1904" s="24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  <c r="AJ1904" s="6"/>
      <c r="AK1904" s="6"/>
      <c r="AL1904" s="6" t="s">
        <v>5143</v>
      </c>
      <c r="AM1904" s="5">
        <v>0</v>
      </c>
      <c r="AN1904" s="10" t="s">
        <v>5142</v>
      </c>
      <c r="AO1904" s="10" t="s">
        <v>5144</v>
      </c>
      <c r="AP1904" s="6" t="s">
        <v>5145</v>
      </c>
      <c r="AQ1904" s="10"/>
      <c r="AR1904" s="10" t="s">
        <v>8</v>
      </c>
      <c r="AS1904" s="10" t="s">
        <v>40</v>
      </c>
      <c r="AT1904" s="10" t="s">
        <v>38</v>
      </c>
      <c r="AU1904" s="10" t="s">
        <v>11</v>
      </c>
      <c r="AV1904" s="10"/>
      <c r="AW1904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'1895'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'Halorubrum virus HRPV6'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HRPV6' ,/*[isType]=*/ '0' ,/*[exemplarAccessions]=*/ 'JN882266' ,/*[exemplarName]=*/ 'Halorubrum pleomorphic virus 6' ,/*[abbrev]=*/ 'HRPV-6'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4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4" s="60" t="str">
        <f t="shared" ca="1" si="191"/>
        <v>/*[filename]=*/ 'ICTV MSL Release 35 2019 Changes.2.col_mapped.SQLinsert.xlsx' ,/*[sort]=*/ '1895'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4" s="60" t="str">
        <f t="shared" si="192"/>
        <v>,/*[srcSubOrder]=*/NULL,/*[srcFamily]=*/ 'Pleolipoviridae' ,/*[srcSubFamily]=*/NULL,/*[srcGenus]=*/ 'Alphapleolipovirus' ,/*[srcSubgenus]=*/NULL,/*[srcSpecies]=*/ 'Halorubrum virus HRPV6' ,/*[srcIstype]=*/NULL,/*[empty1]=*/NULL,/*[realm]=*/NULL,/*[subrealm]=*/NULL,/*[kingdom]=*/NULL,/*[subkingdom]=*/NULL,/*[phylum]=*/NULL,/*[Subphylum]=*/NULL,/*[class]=*/NULL</v>
      </c>
      <c r="BA1904" s="60" t="str">
        <f t="shared" si="193"/>
        <v xml:space="preserve">,/*[subclass]=*/NULL,/*[order]=*/NULL,/*[suborder]=*/NULL,/*[family]=*/NULL,/*[subfamily]=*/NULL,/*[genus]=*/NULL,/*[subgenus]=*/NULL,/*[species]=*/ 'Alphapleolipovirus HRPV6' ,/*[isType]=*/ '0' ,/*[exemplarAccessions]=*/ 'JN882266' ,/*[exemplarName]=*/ 'Halorubrum pleomorphic virus 6' ,/*[abbrev]=*/ 'HRPV-6' ,/*[exemplarIsolate]=*/NULL,/*[isComplete]=*/ 'CG' ,/*[molecule]=*/ 'ssDNA (+/-)' </v>
      </c>
      <c r="BB1904" s="60" t="str">
        <f t="shared" si="194"/>
        <v xml:space="preserve">,/*[change]=*/ 'Rename' ,/*[rank]=*/ 'species' </v>
      </c>
    </row>
    <row r="1905" spans="1:54" x14ac:dyDescent="0.2">
      <c r="A19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5" s="14">
        <v>1896</v>
      </c>
      <c r="D1905" s="16" t="s">
        <v>5119</v>
      </c>
      <c r="E1905" s="14" t="s">
        <v>5875</v>
      </c>
      <c r="F1905" s="16" t="s">
        <v>5547</v>
      </c>
      <c r="G1905" s="24"/>
      <c r="H1905" s="24"/>
      <c r="I1905" s="24"/>
      <c r="J1905" s="24"/>
      <c r="K1905" s="24"/>
      <c r="L1905" s="24"/>
      <c r="M1905" s="24"/>
      <c r="N1905" s="24"/>
      <c r="O1905" s="24"/>
      <c r="P1905" s="24"/>
      <c r="Q1905" s="24" t="s">
        <v>429</v>
      </c>
      <c r="R1905" s="24"/>
      <c r="S1905" s="24" t="s">
        <v>5146</v>
      </c>
      <c r="T1905" s="24"/>
      <c r="U1905" s="24" t="s">
        <v>5147</v>
      </c>
      <c r="V1905" s="24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  <c r="AJ1905" s="6"/>
      <c r="AK1905" s="6"/>
      <c r="AL1905" s="6" t="s">
        <v>5149</v>
      </c>
      <c r="AM1905" s="5">
        <v>0</v>
      </c>
      <c r="AN1905" s="10" t="s">
        <v>5148</v>
      </c>
      <c r="AO1905" s="10" t="s">
        <v>5150</v>
      </c>
      <c r="AP1905" s="6" t="s">
        <v>5151</v>
      </c>
      <c r="AQ1905" s="10"/>
      <c r="AR1905" s="10" t="s">
        <v>8</v>
      </c>
      <c r="AS1905" s="10" t="s">
        <v>22</v>
      </c>
      <c r="AT1905" s="10" t="s">
        <v>38</v>
      </c>
      <c r="AU1905" s="10" t="s">
        <v>11</v>
      </c>
      <c r="AV1905" s="10"/>
      <c r="AW1905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'1896'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'Betapleolipovirus' ,/*[srcSubgenus]=*/NULL,/*[srcSpecies]=*/ 'Halogeometricum virus HGPV1'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'Betapleolipovirus HGPV1' ,/*[isType]=*/ '0' ,/*[exemplarAccessions]=*/ 'JN882267' ,/*[exemplarName]=*/ 'Halogeometricum pleomorphic virus 1' ,/*[abbrev]=*/ 'HGPV-1'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5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5" s="60" t="str">
        <f t="shared" ca="1" si="191"/>
        <v>/*[filename]=*/ 'ICTV MSL Release 35 2019 Changes.2.col_mapped.SQLinsert.xlsx' ,/*[sort]=*/ '1896'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5" s="60" t="str">
        <f t="shared" si="192"/>
        <v>,/*[srcSubOrder]=*/NULL,/*[srcFamily]=*/ 'Pleolipoviridae' ,/*[srcSubFamily]=*/NULL,/*[srcGenus]=*/ 'Betapleolipovirus' ,/*[srcSubgenus]=*/NULL,/*[srcSpecies]=*/ 'Halogeometricum virus HGPV1' ,/*[srcIstype]=*/NULL,/*[empty1]=*/NULL,/*[realm]=*/NULL,/*[subrealm]=*/NULL,/*[kingdom]=*/NULL,/*[subkingdom]=*/NULL,/*[phylum]=*/NULL,/*[Subphylum]=*/NULL,/*[class]=*/NULL</v>
      </c>
      <c r="BA1905" s="60" t="str">
        <f t="shared" si="193"/>
        <v xml:space="preserve">,/*[subclass]=*/NULL,/*[order]=*/NULL,/*[suborder]=*/NULL,/*[family]=*/NULL,/*[subfamily]=*/NULL,/*[genus]=*/NULL,/*[subgenus]=*/NULL,/*[species]=*/ 'Betapleolipovirus HGPV1' ,/*[isType]=*/ '0' ,/*[exemplarAccessions]=*/ 'JN882267' ,/*[exemplarName]=*/ 'Halogeometricum pleomorphic virus 1' ,/*[abbrev]=*/ 'HGPV-1' ,/*[exemplarIsolate]=*/NULL,/*[isComplete]=*/ 'CG' ,/*[molecule]=*/ 'dsDNA' </v>
      </c>
      <c r="BB1905" s="60" t="str">
        <f t="shared" si="194"/>
        <v xml:space="preserve">,/*[change]=*/ 'Rename' ,/*[rank]=*/ 'species' </v>
      </c>
    </row>
    <row r="1906" spans="1:54" x14ac:dyDescent="0.2">
      <c r="A19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6" s="14">
        <v>1897</v>
      </c>
      <c r="D1906" s="16" t="s">
        <v>5119</v>
      </c>
      <c r="E1906" s="14" t="s">
        <v>5875</v>
      </c>
      <c r="F1906" s="16" t="s">
        <v>5547</v>
      </c>
      <c r="G1906" s="24"/>
      <c r="H1906" s="24"/>
      <c r="I1906" s="24"/>
      <c r="J1906" s="24"/>
      <c r="K1906" s="24"/>
      <c r="L1906" s="24"/>
      <c r="M1906" s="24"/>
      <c r="N1906" s="24"/>
      <c r="O1906" s="24"/>
      <c r="P1906" s="24"/>
      <c r="Q1906" s="24" t="s">
        <v>429</v>
      </c>
      <c r="R1906" s="24"/>
      <c r="S1906" s="24" t="s">
        <v>5146</v>
      </c>
      <c r="T1906" s="24"/>
      <c r="U1906" s="24" t="s">
        <v>5152</v>
      </c>
      <c r="V1906" s="24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  <c r="AJ1906" s="6"/>
      <c r="AK1906" s="6"/>
      <c r="AL1906" s="6" t="s">
        <v>5154</v>
      </c>
      <c r="AM1906" s="5">
        <v>1</v>
      </c>
      <c r="AN1906" s="10" t="s">
        <v>5153</v>
      </c>
      <c r="AO1906" s="10" t="s">
        <v>5155</v>
      </c>
      <c r="AP1906" s="6" t="s">
        <v>5156</v>
      </c>
      <c r="AQ1906" s="10"/>
      <c r="AR1906" s="10" t="s">
        <v>8</v>
      </c>
      <c r="AS1906" s="10" t="s">
        <v>22</v>
      </c>
      <c r="AT1906" s="10" t="s">
        <v>38</v>
      </c>
      <c r="AU1906" s="10" t="s">
        <v>11</v>
      </c>
      <c r="AV1906" s="10"/>
      <c r="AW1906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'1897'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'Betapleolipovirus' ,/*[srcSubgenus]=*/NULL,/*[srcSpecies]=*/ 'Halorubrum virus HRPV3'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'Betapleolipovirus HRPV3' ,/*[isType]=*/ '1' ,/*[exemplarAccessions]=*/ 'JN882265' ,/*[exemplarName]=*/ 'Halorubrum pleomorphic virus 3' ,/*[abbrev]=*/ 'HRPV-3'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6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6" s="60" t="str">
        <f t="shared" ca="1" si="191"/>
        <v>/*[filename]=*/ 'ICTV MSL Release 35 2019 Changes.2.col_mapped.SQLinsert.xlsx' ,/*[sort]=*/ '1897'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6" s="60" t="str">
        <f t="shared" si="192"/>
        <v>,/*[srcSubOrder]=*/NULL,/*[srcFamily]=*/ 'Pleolipoviridae' ,/*[srcSubFamily]=*/NULL,/*[srcGenus]=*/ 'Betapleolipovirus' ,/*[srcSubgenus]=*/NULL,/*[srcSpecies]=*/ 'Halorubrum virus HRPV3' ,/*[srcIstype]=*/NULL,/*[empty1]=*/NULL,/*[realm]=*/NULL,/*[subrealm]=*/NULL,/*[kingdom]=*/NULL,/*[subkingdom]=*/NULL,/*[phylum]=*/NULL,/*[Subphylum]=*/NULL,/*[class]=*/NULL</v>
      </c>
      <c r="BA1906" s="60" t="str">
        <f t="shared" si="193"/>
        <v xml:space="preserve">,/*[subclass]=*/NULL,/*[order]=*/NULL,/*[suborder]=*/NULL,/*[family]=*/NULL,/*[subfamily]=*/NULL,/*[genus]=*/NULL,/*[subgenus]=*/NULL,/*[species]=*/ 'Betapleolipovirus HRPV3' ,/*[isType]=*/ '1' ,/*[exemplarAccessions]=*/ 'JN882265' ,/*[exemplarName]=*/ 'Halorubrum pleomorphic virus 3' ,/*[abbrev]=*/ 'HRPV-3' ,/*[exemplarIsolate]=*/NULL,/*[isComplete]=*/ 'CG' ,/*[molecule]=*/ 'dsDNA' </v>
      </c>
      <c r="BB1906" s="60" t="str">
        <f t="shared" si="194"/>
        <v xml:space="preserve">,/*[change]=*/ 'Rename' ,/*[rank]=*/ 'species' </v>
      </c>
    </row>
    <row r="1907" spans="1:54" x14ac:dyDescent="0.2">
      <c r="A19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7" s="14">
        <v>1898</v>
      </c>
      <c r="D1907" s="16" t="s">
        <v>5119</v>
      </c>
      <c r="E1907" s="14" t="s">
        <v>5875</v>
      </c>
      <c r="F1907" s="16" t="s">
        <v>5547</v>
      </c>
      <c r="G1907" s="24"/>
      <c r="H1907" s="24"/>
      <c r="I1907" s="24"/>
      <c r="J1907" s="24"/>
      <c r="K1907" s="24"/>
      <c r="L1907" s="24"/>
      <c r="M1907" s="24"/>
      <c r="N1907" s="24"/>
      <c r="O1907" s="24"/>
      <c r="P1907" s="24"/>
      <c r="Q1907" s="24" t="s">
        <v>429</v>
      </c>
      <c r="R1907" s="24"/>
      <c r="S1907" s="24" t="s">
        <v>5157</v>
      </c>
      <c r="T1907" s="24"/>
      <c r="U1907" s="24" t="s">
        <v>5158</v>
      </c>
      <c r="V1907" s="24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  <c r="AJ1907" s="6"/>
      <c r="AK1907" s="6"/>
      <c r="AL1907" s="6" t="s">
        <v>5160</v>
      </c>
      <c r="AM1907" s="5">
        <v>1</v>
      </c>
      <c r="AN1907" s="10" t="s">
        <v>5159</v>
      </c>
      <c r="AO1907" s="10" t="s">
        <v>5161</v>
      </c>
      <c r="AP1907" s="10" t="s">
        <v>5162</v>
      </c>
      <c r="AQ1907" s="10"/>
      <c r="AR1907" s="10" t="s">
        <v>8</v>
      </c>
      <c r="AS1907" s="10" t="s">
        <v>22</v>
      </c>
      <c r="AT1907" s="10" t="s">
        <v>38</v>
      </c>
      <c r="AU1907" s="10" t="s">
        <v>11</v>
      </c>
      <c r="AV1907" s="10"/>
      <c r="AW1907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'1898'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'Gammapleolipovirus' ,/*[srcSubgenus]=*/NULL,/*[srcSpecies]=*/ 'Haloarcula virus His2'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'Gammapleolipovirus His2' ,/*[isType]=*/ '1' ,/*[exemplarAccessions]=*/ 'AF191797' ,/*[exemplarName]=*/ 'His2 virus' ,/*[abbrev]=*/ 'His2'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7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7" s="60" t="str">
        <f t="shared" ca="1" si="191"/>
        <v>/*[filename]=*/ 'ICTV MSL Release 35 2019 Changes.2.col_mapped.SQLinsert.xlsx' ,/*[sort]=*/ '1898'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7" s="60" t="str">
        <f t="shared" si="192"/>
        <v>,/*[srcSubOrder]=*/NULL,/*[srcFamily]=*/ 'Pleolipoviridae' ,/*[srcSubFamily]=*/NULL,/*[srcGenus]=*/ 'Gammapleolipovirus' ,/*[srcSubgenus]=*/NULL,/*[srcSpecies]=*/ 'Haloarcula virus His2' ,/*[srcIstype]=*/NULL,/*[empty1]=*/NULL,/*[realm]=*/NULL,/*[subrealm]=*/NULL,/*[kingdom]=*/NULL,/*[subkingdom]=*/NULL,/*[phylum]=*/NULL,/*[Subphylum]=*/NULL,/*[class]=*/NULL</v>
      </c>
      <c r="BA1907" s="60" t="str">
        <f t="shared" si="193"/>
        <v xml:space="preserve">,/*[subclass]=*/NULL,/*[order]=*/NULL,/*[suborder]=*/NULL,/*[family]=*/NULL,/*[subfamily]=*/NULL,/*[genus]=*/NULL,/*[subgenus]=*/NULL,/*[species]=*/ 'Gammapleolipovirus His2' ,/*[isType]=*/ '1' ,/*[exemplarAccessions]=*/ 'AF191797' ,/*[exemplarName]=*/ 'His2 virus' ,/*[abbrev]=*/ 'His2' ,/*[exemplarIsolate]=*/NULL,/*[isComplete]=*/ 'CG' ,/*[molecule]=*/ 'dsDNA' </v>
      </c>
      <c r="BB1907" s="60" t="str">
        <f t="shared" si="194"/>
        <v xml:space="preserve">,/*[change]=*/ 'Rename' ,/*[rank]=*/ 'species' </v>
      </c>
    </row>
    <row r="1908" spans="1:54" x14ac:dyDescent="0.2">
      <c r="A19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8" s="14">
        <v>1899</v>
      </c>
      <c r="D1908" s="16" t="s">
        <v>5163</v>
      </c>
      <c r="E1908" s="14" t="s">
        <v>5876</v>
      </c>
      <c r="F1908" s="16" t="s">
        <v>5548</v>
      </c>
      <c r="G1908" s="24"/>
      <c r="H1908" s="24"/>
      <c r="I1908" s="24"/>
      <c r="J1908" s="24"/>
      <c r="K1908" s="24"/>
      <c r="L1908" s="24"/>
      <c r="M1908" s="24"/>
      <c r="N1908" s="24"/>
      <c r="O1908" s="24"/>
      <c r="P1908" s="24"/>
      <c r="Q1908" s="24"/>
      <c r="R1908" s="24"/>
      <c r="S1908" s="24"/>
      <c r="T1908" s="24"/>
      <c r="U1908" s="24"/>
      <c r="V1908" s="24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 t="s">
        <v>429</v>
      </c>
      <c r="AI1908" s="6"/>
      <c r="AJ1908" s="6" t="s">
        <v>5146</v>
      </c>
      <c r="AK1908" s="6"/>
      <c r="AL1908" s="6" t="s">
        <v>5164</v>
      </c>
      <c r="AM1908" s="5">
        <v>0</v>
      </c>
      <c r="AN1908" s="10" t="s">
        <v>5165</v>
      </c>
      <c r="AO1908" s="10" t="s">
        <v>5166</v>
      </c>
      <c r="AP1908" s="6" t="s">
        <v>5167</v>
      </c>
      <c r="AQ1908" s="10"/>
      <c r="AR1908" s="10" t="s">
        <v>8</v>
      </c>
      <c r="AS1908" s="10" t="s">
        <v>22</v>
      </c>
      <c r="AT1908" s="10" t="s">
        <v>10</v>
      </c>
      <c r="AU1908" s="10" t="s">
        <v>11</v>
      </c>
      <c r="AV1908" s="10"/>
      <c r="AW1908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'1899'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HHPV3' ,/*[isType]=*/ '0' ,/*[exemplarAccessions]=*/ 'KX344510' ,/*[exemplarName]=*/ 'Haloarcula hispanica pleomorphic virus 3' ,/*[abbrev]=*/ 'HHPV3'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08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8" s="60" t="str">
        <f t="shared" ca="1" si="191"/>
        <v>/*[filename]=*/ 'ICTV MSL Release 35 2019 Changes.2.col_mapped.SQLinsert.xlsx' ,/*[sort]=*/ '1899'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08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08" s="60" t="str">
        <f t="shared" si="193"/>
        <v xml:space="preserve">,/*[subclass]=*/NULL,/*[order]=*/NULL,/*[suborder]=*/NULL,/*[family]=*/ 'Pleolipoviridae' ,/*[subfamily]=*/NULL,/*[genus]=*/ 'Betapleolipovirus' ,/*[subgenus]=*/NULL,/*[species]=*/ 'Betapleolipovirus HHPV3' ,/*[isType]=*/ '0' ,/*[exemplarAccessions]=*/ 'KX344510' ,/*[exemplarName]=*/ 'Haloarcula hispanica pleomorphic virus 3' ,/*[abbrev]=*/ 'HHPV3' ,/*[exemplarIsolate]=*/NULL,/*[isComplete]=*/ 'CG' ,/*[molecule]=*/ 'dsDNA' </v>
      </c>
      <c r="BB1908" s="60" t="str">
        <f t="shared" si="194"/>
        <v xml:space="preserve">,/*[change]=*/ 'Create new' ,/*[rank]=*/ 'species' </v>
      </c>
    </row>
    <row r="1909" spans="1:54" x14ac:dyDescent="0.2">
      <c r="A19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9" s="14">
        <v>1900</v>
      </c>
      <c r="D1909" s="16" t="s">
        <v>5163</v>
      </c>
      <c r="E1909" s="14" t="s">
        <v>5876</v>
      </c>
      <c r="F1909" s="16" t="s">
        <v>5548</v>
      </c>
      <c r="G1909" s="24"/>
      <c r="H1909" s="24"/>
      <c r="I1909" s="24"/>
      <c r="J1909" s="24"/>
      <c r="K1909" s="24"/>
      <c r="L1909" s="24"/>
      <c r="M1909" s="24"/>
      <c r="N1909" s="24"/>
      <c r="O1909" s="24"/>
      <c r="P1909" s="24"/>
      <c r="Q1909" s="24"/>
      <c r="R1909" s="24"/>
      <c r="S1909" s="24"/>
      <c r="T1909" s="24"/>
      <c r="U1909" s="24"/>
      <c r="V1909" s="24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 t="s">
        <v>429</v>
      </c>
      <c r="AI1909" s="6"/>
      <c r="AJ1909" s="6" t="s">
        <v>5146</v>
      </c>
      <c r="AK1909" s="6"/>
      <c r="AL1909" s="6" t="s">
        <v>5168</v>
      </c>
      <c r="AM1909" s="5">
        <v>0</v>
      </c>
      <c r="AN1909" s="10" t="s">
        <v>5169</v>
      </c>
      <c r="AO1909" s="10" t="s">
        <v>5166</v>
      </c>
      <c r="AP1909" s="6" t="s">
        <v>5170</v>
      </c>
      <c r="AQ1909" s="10"/>
      <c r="AR1909" s="10" t="s">
        <v>8</v>
      </c>
      <c r="AS1909" s="10" t="s">
        <v>22</v>
      </c>
      <c r="AT1909" s="10" t="s">
        <v>10</v>
      </c>
      <c r="AU1909" s="10" t="s">
        <v>11</v>
      </c>
      <c r="AV1909" s="10"/>
      <c r="AW1909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'1900'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HHPV4' ,/*[isType]=*/ '0' ,/*[exemplarAccessions]=*/ 'KY264020' ,/*[exemplarName]=*/ 'Haloarcula hispanica pleomorphic virus 3' ,/*[abbrev]=*/ 'HHPV4'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09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9" s="60" t="str">
        <f t="shared" ca="1" si="191"/>
        <v>/*[filename]=*/ 'ICTV MSL Release 35 2019 Changes.2.col_mapped.SQLinsert.xlsx' ,/*[sort]=*/ '1900'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09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09" s="60" t="str">
        <f t="shared" si="193"/>
        <v xml:space="preserve">,/*[subclass]=*/NULL,/*[order]=*/NULL,/*[suborder]=*/NULL,/*[family]=*/ 'Pleolipoviridae' ,/*[subfamily]=*/NULL,/*[genus]=*/ 'Betapleolipovirus' ,/*[subgenus]=*/NULL,/*[species]=*/ 'Betapleolipovirus HHPV4' ,/*[isType]=*/ '0' ,/*[exemplarAccessions]=*/ 'KY264020' ,/*[exemplarName]=*/ 'Haloarcula hispanica pleomorphic virus 3' ,/*[abbrev]=*/ 'HHPV4' ,/*[exemplarIsolate]=*/NULL,/*[isComplete]=*/ 'CG' ,/*[molecule]=*/ 'dsDNA' </v>
      </c>
      <c r="BB1909" s="60" t="str">
        <f t="shared" si="194"/>
        <v xml:space="preserve">,/*[change]=*/ 'Create new' ,/*[rank]=*/ 'species' </v>
      </c>
    </row>
    <row r="1910" spans="1:54" x14ac:dyDescent="0.2">
      <c r="A19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0" s="14">
        <v>1901</v>
      </c>
      <c r="D1910" s="16" t="s">
        <v>5163</v>
      </c>
      <c r="E1910" s="14" t="s">
        <v>5876</v>
      </c>
      <c r="F1910" s="16" t="s">
        <v>5548</v>
      </c>
      <c r="G1910" s="24"/>
      <c r="H1910" s="24"/>
      <c r="I1910" s="24"/>
      <c r="J1910" s="24"/>
      <c r="K1910" s="24"/>
      <c r="L1910" s="24"/>
      <c r="M1910" s="24"/>
      <c r="N1910" s="24"/>
      <c r="O1910" s="24"/>
      <c r="P1910" s="24"/>
      <c r="Q1910" s="24"/>
      <c r="R1910" s="24"/>
      <c r="S1910" s="24"/>
      <c r="T1910" s="24"/>
      <c r="U1910" s="24"/>
      <c r="V1910" s="24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 t="s">
        <v>429</v>
      </c>
      <c r="AI1910" s="6"/>
      <c r="AJ1910" s="6" t="s">
        <v>5146</v>
      </c>
      <c r="AK1910" s="6"/>
      <c r="AL1910" s="6" t="s">
        <v>5171</v>
      </c>
      <c r="AM1910" s="5">
        <v>0</v>
      </c>
      <c r="AN1910" s="10" t="s">
        <v>5172</v>
      </c>
      <c r="AO1910" s="10" t="s">
        <v>5173</v>
      </c>
      <c r="AP1910" s="6" t="s">
        <v>5174</v>
      </c>
      <c r="AQ1910" s="10"/>
      <c r="AR1910" s="10" t="s">
        <v>8</v>
      </c>
      <c r="AS1910" s="10" t="s">
        <v>22</v>
      </c>
      <c r="AT1910" s="10" t="s">
        <v>10</v>
      </c>
      <c r="AU1910" s="10" t="s">
        <v>11</v>
      </c>
      <c r="AV1910" s="10"/>
      <c r="AW1910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'1901'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HRPV9' ,/*[isType]=*/ '0' ,/*[exemplarAccessions]=*/ 'KY965934' ,/*[exemplarName]=*/ 'Halorubrum pleomorphic virus 9' ,/*[abbrev]=*/ 'HRPV9'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0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0" s="60" t="str">
        <f t="shared" ca="1" si="191"/>
        <v>/*[filename]=*/ 'ICTV MSL Release 35 2019 Changes.2.col_mapped.SQLinsert.xlsx' ,/*[sort]=*/ '1901'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0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0" s="60" t="str">
        <f t="shared" si="193"/>
        <v xml:space="preserve">,/*[subclass]=*/NULL,/*[order]=*/NULL,/*[suborder]=*/NULL,/*[family]=*/ 'Pleolipoviridae' ,/*[subfamily]=*/NULL,/*[genus]=*/ 'Betapleolipovirus' ,/*[subgenus]=*/NULL,/*[species]=*/ 'Betapleolipovirus HRPV9' ,/*[isType]=*/ '0' ,/*[exemplarAccessions]=*/ 'KY965934' ,/*[exemplarName]=*/ 'Halorubrum pleomorphic virus 9' ,/*[abbrev]=*/ 'HRPV9' ,/*[exemplarIsolate]=*/NULL,/*[isComplete]=*/ 'CG' ,/*[molecule]=*/ 'dsDNA' </v>
      </c>
      <c r="BB1910" s="60" t="str">
        <f t="shared" si="194"/>
        <v xml:space="preserve">,/*[change]=*/ 'Create new' ,/*[rank]=*/ 'species' </v>
      </c>
    </row>
    <row r="1911" spans="1:54" x14ac:dyDescent="0.2">
      <c r="A19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1" s="14">
        <v>1902</v>
      </c>
      <c r="D1911" s="16" t="s">
        <v>5163</v>
      </c>
      <c r="E1911" s="14" t="s">
        <v>5876</v>
      </c>
      <c r="F1911" s="16" t="s">
        <v>5548</v>
      </c>
      <c r="G1911" s="24"/>
      <c r="H1911" s="24"/>
      <c r="I1911" s="24"/>
      <c r="J1911" s="24"/>
      <c r="K1911" s="24"/>
      <c r="L1911" s="24"/>
      <c r="M1911" s="24"/>
      <c r="N1911" s="24"/>
      <c r="O1911" s="24"/>
      <c r="P1911" s="24"/>
      <c r="Q1911" s="24"/>
      <c r="R1911" s="24"/>
      <c r="S1911" s="24"/>
      <c r="T1911" s="24"/>
      <c r="U1911" s="24"/>
      <c r="V1911" s="24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 t="s">
        <v>429</v>
      </c>
      <c r="AI1911" s="6"/>
      <c r="AJ1911" s="6" t="s">
        <v>5146</v>
      </c>
      <c r="AK1911" s="6"/>
      <c r="AL1911" s="6" t="s">
        <v>5175</v>
      </c>
      <c r="AM1911" s="5">
        <v>0</v>
      </c>
      <c r="AN1911" s="10" t="s">
        <v>5176</v>
      </c>
      <c r="AO1911" s="10" t="s">
        <v>5177</v>
      </c>
      <c r="AP1911" s="6" t="s">
        <v>5178</v>
      </c>
      <c r="AQ1911" s="10"/>
      <c r="AR1911" s="10" t="s">
        <v>8</v>
      </c>
      <c r="AS1911" s="10" t="s">
        <v>22</v>
      </c>
      <c r="AT1911" s="10" t="s">
        <v>10</v>
      </c>
      <c r="AU1911" s="10" t="s">
        <v>11</v>
      </c>
      <c r="AV1911" s="10"/>
      <c r="AW1911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'1902'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HRPV10' ,/*[isType]=*/ '0' ,/*[exemplarAccessions]=*/ 'MG550111' ,/*[exemplarName]=*/ 'Halorubrum pleomorphic virus 10' ,/*[abbrev]=*/ 'HRPV10'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1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1" s="60" t="str">
        <f t="shared" ca="1" si="191"/>
        <v>/*[filename]=*/ 'ICTV MSL Release 35 2019 Changes.2.col_mapped.SQLinsert.xlsx' ,/*[sort]=*/ '1902'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1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1" s="60" t="str">
        <f t="shared" si="193"/>
        <v xml:space="preserve">,/*[subclass]=*/NULL,/*[order]=*/NULL,/*[suborder]=*/NULL,/*[family]=*/ 'Pleolipoviridae' ,/*[subfamily]=*/NULL,/*[genus]=*/ 'Betapleolipovirus' ,/*[subgenus]=*/NULL,/*[species]=*/ 'Betapleolipovirus HRPV10' ,/*[isType]=*/ '0' ,/*[exemplarAccessions]=*/ 'MG550111' ,/*[exemplarName]=*/ 'Halorubrum pleomorphic virus 10' ,/*[abbrev]=*/ 'HRPV10' ,/*[exemplarIsolate]=*/NULL,/*[isComplete]=*/ 'CG' ,/*[molecule]=*/ 'dsDNA' </v>
      </c>
      <c r="BB1911" s="60" t="str">
        <f t="shared" si="194"/>
        <v xml:space="preserve">,/*[change]=*/ 'Create new' ,/*[rank]=*/ 'species' </v>
      </c>
    </row>
    <row r="1912" spans="1:54" x14ac:dyDescent="0.2">
      <c r="A19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2" s="14">
        <v>1903</v>
      </c>
      <c r="D1912" s="16" t="s">
        <v>5163</v>
      </c>
      <c r="E1912" s="14" t="s">
        <v>5876</v>
      </c>
      <c r="F1912" s="16" t="s">
        <v>5548</v>
      </c>
      <c r="G1912" s="24"/>
      <c r="H1912" s="24"/>
      <c r="I1912" s="24"/>
      <c r="J1912" s="24"/>
      <c r="K1912" s="24"/>
      <c r="L1912" s="24"/>
      <c r="M1912" s="24"/>
      <c r="N1912" s="24"/>
      <c r="O1912" s="24"/>
      <c r="P1912" s="24"/>
      <c r="Q1912" s="24"/>
      <c r="R1912" s="24"/>
      <c r="S1912" s="24"/>
      <c r="T1912" s="24"/>
      <c r="U1912" s="24"/>
      <c r="V1912" s="24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 t="s">
        <v>429</v>
      </c>
      <c r="AI1912" s="6"/>
      <c r="AJ1912" s="6" t="s">
        <v>5146</v>
      </c>
      <c r="AK1912" s="6"/>
      <c r="AL1912" s="6" t="s">
        <v>5179</v>
      </c>
      <c r="AM1912" s="5">
        <v>0</v>
      </c>
      <c r="AN1912" s="10" t="s">
        <v>5180</v>
      </c>
      <c r="AO1912" s="10" t="s">
        <v>5181</v>
      </c>
      <c r="AP1912" s="6" t="s">
        <v>5182</v>
      </c>
      <c r="AQ1912" s="10"/>
      <c r="AR1912" s="10" t="s">
        <v>8</v>
      </c>
      <c r="AS1912" s="10" t="s">
        <v>22</v>
      </c>
      <c r="AT1912" s="10" t="s">
        <v>10</v>
      </c>
      <c r="AU1912" s="10" t="s">
        <v>11</v>
      </c>
      <c r="AV1912" s="10"/>
      <c r="AW1912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'1903'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HRPV11' ,/*[isType]=*/ '0' ,/*[exemplarAccessions]=*/ 'MG550113' ,/*[exemplarName]=*/ 'Halorubrum pleomorphic virus 11' ,/*[abbrev]=*/ 'HRPV11'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2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2" s="60" t="str">
        <f t="shared" ca="1" si="191"/>
        <v>/*[filename]=*/ 'ICTV MSL Release 35 2019 Changes.2.col_mapped.SQLinsert.xlsx' ,/*[sort]=*/ '1903'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2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2" s="60" t="str">
        <f t="shared" si="193"/>
        <v xml:space="preserve">,/*[subclass]=*/NULL,/*[order]=*/NULL,/*[suborder]=*/NULL,/*[family]=*/ 'Pleolipoviridae' ,/*[subfamily]=*/NULL,/*[genus]=*/ 'Betapleolipovirus' ,/*[subgenus]=*/NULL,/*[species]=*/ 'Betapleolipovirus HRPV11' ,/*[isType]=*/ '0' ,/*[exemplarAccessions]=*/ 'MG550113' ,/*[exemplarName]=*/ 'Halorubrum pleomorphic virus 11' ,/*[abbrev]=*/ 'HRPV11' ,/*[exemplarIsolate]=*/NULL,/*[isComplete]=*/ 'CG' ,/*[molecule]=*/ 'dsDNA' </v>
      </c>
      <c r="BB1912" s="60" t="str">
        <f t="shared" si="194"/>
        <v xml:space="preserve">,/*[change]=*/ 'Create new' ,/*[rank]=*/ 'species' </v>
      </c>
    </row>
    <row r="1913" spans="1:54" x14ac:dyDescent="0.2">
      <c r="A19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3" s="14">
        <v>1904</v>
      </c>
      <c r="D1913" s="16" t="s">
        <v>5163</v>
      </c>
      <c r="E1913" s="14" t="s">
        <v>5876</v>
      </c>
      <c r="F1913" s="16" t="s">
        <v>5548</v>
      </c>
      <c r="G1913" s="24"/>
      <c r="H1913" s="24"/>
      <c r="I1913" s="24"/>
      <c r="J1913" s="24"/>
      <c r="K1913" s="24"/>
      <c r="L1913" s="24"/>
      <c r="M1913" s="24"/>
      <c r="N1913" s="24"/>
      <c r="O1913" s="24"/>
      <c r="P1913" s="24"/>
      <c r="Q1913" s="24"/>
      <c r="R1913" s="24"/>
      <c r="S1913" s="24"/>
      <c r="T1913" s="24"/>
      <c r="U1913" s="24"/>
      <c r="V1913" s="24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 t="s">
        <v>429</v>
      </c>
      <c r="AI1913" s="6"/>
      <c r="AJ1913" s="6" t="s">
        <v>5146</v>
      </c>
      <c r="AK1913" s="6"/>
      <c r="AL1913" s="6" t="s">
        <v>5183</v>
      </c>
      <c r="AM1913" s="5">
        <v>0</v>
      </c>
      <c r="AN1913" s="10" t="s">
        <v>5184</v>
      </c>
      <c r="AO1913" s="10" t="s">
        <v>5185</v>
      </c>
      <c r="AP1913" s="6" t="s">
        <v>5186</v>
      </c>
      <c r="AQ1913" s="10"/>
      <c r="AR1913" s="10" t="s">
        <v>8</v>
      </c>
      <c r="AS1913" s="10" t="s">
        <v>22</v>
      </c>
      <c r="AT1913" s="10" t="s">
        <v>10</v>
      </c>
      <c r="AU1913" s="10" t="s">
        <v>11</v>
      </c>
      <c r="AV1913" s="10"/>
      <c r="AW1913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'1904'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HRPV12' ,/*[isType]=*/ '0' ,/*[exemplarAccessions]=*/ 'MG550110' ,/*[exemplarName]=*/ 'Halorubrum pleomorphic virus 12' ,/*[abbrev]=*/ 'HRPV12'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3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3" s="60" t="str">
        <f t="shared" ca="1" si="191"/>
        <v>/*[filename]=*/ 'ICTV MSL Release 35 2019 Changes.2.col_mapped.SQLinsert.xlsx' ,/*[sort]=*/ '1904'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3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3" s="60" t="str">
        <f t="shared" si="193"/>
        <v xml:space="preserve">,/*[subclass]=*/NULL,/*[order]=*/NULL,/*[suborder]=*/NULL,/*[family]=*/ 'Pleolipoviridae' ,/*[subfamily]=*/NULL,/*[genus]=*/ 'Betapleolipovirus' ,/*[subgenus]=*/NULL,/*[species]=*/ 'Betapleolipovirus HRPV12' ,/*[isType]=*/ '0' ,/*[exemplarAccessions]=*/ 'MG550110' ,/*[exemplarName]=*/ 'Halorubrum pleomorphic virus 12' ,/*[abbrev]=*/ 'HRPV12' ,/*[exemplarIsolate]=*/NULL,/*[isComplete]=*/ 'CG' ,/*[molecule]=*/ 'dsDNA' </v>
      </c>
      <c r="BB1913" s="60" t="str">
        <f t="shared" si="194"/>
        <v xml:space="preserve">,/*[change]=*/ 'Create new' ,/*[rank]=*/ 'species' </v>
      </c>
    </row>
    <row r="1914" spans="1:54" x14ac:dyDescent="0.2">
      <c r="A19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4" s="14">
        <v>1905</v>
      </c>
      <c r="D1914" s="16" t="s">
        <v>5163</v>
      </c>
      <c r="E1914" s="14" t="s">
        <v>5876</v>
      </c>
      <c r="F1914" s="16" t="s">
        <v>5548</v>
      </c>
      <c r="G1914" s="24"/>
      <c r="H1914" s="24"/>
      <c r="I1914" s="24"/>
      <c r="J1914" s="24"/>
      <c r="K1914" s="24"/>
      <c r="L1914" s="24"/>
      <c r="M1914" s="24"/>
      <c r="N1914" s="24"/>
      <c r="O1914" s="24"/>
      <c r="P1914" s="24"/>
      <c r="Q1914" s="24"/>
      <c r="R1914" s="24"/>
      <c r="S1914" s="24"/>
      <c r="T1914" s="24"/>
      <c r="U1914" s="24"/>
      <c r="V1914" s="24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 t="s">
        <v>429</v>
      </c>
      <c r="AI1914" s="6"/>
      <c r="AJ1914" s="6" t="s">
        <v>5146</v>
      </c>
      <c r="AK1914" s="6"/>
      <c r="AL1914" s="6" t="s">
        <v>5187</v>
      </c>
      <c r="AM1914" s="5">
        <v>0</v>
      </c>
      <c r="AN1914" s="10" t="s">
        <v>5188</v>
      </c>
      <c r="AO1914" s="10" t="s">
        <v>5189</v>
      </c>
      <c r="AP1914" s="6" t="s">
        <v>5190</v>
      </c>
      <c r="AQ1914" s="10"/>
      <c r="AR1914" s="10" t="s">
        <v>8</v>
      </c>
      <c r="AS1914" s="10" t="s">
        <v>22</v>
      </c>
      <c r="AT1914" s="10" t="s">
        <v>10</v>
      </c>
      <c r="AU1914" s="10" t="s">
        <v>11</v>
      </c>
      <c r="AV1914" s="10"/>
      <c r="AW1914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'1905'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SNJ2' ,/*[isType]=*/ '0' ,/*[exemplarAccessions]=*/ 'AJVG01000023' ,/*[exemplarName]=*/ 'Saline Natrinema sp. J7‐1 virus 2' ,/*[abbrev]=*/ 'SNJ2'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4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4" s="60" t="str">
        <f t="shared" ca="1" si="191"/>
        <v>/*[filename]=*/ 'ICTV MSL Release 35 2019 Changes.2.col_mapped.SQLinsert.xlsx' ,/*[sort]=*/ '1905'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4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4" s="60" t="str">
        <f t="shared" si="193"/>
        <v xml:space="preserve">,/*[subclass]=*/NULL,/*[order]=*/NULL,/*[suborder]=*/NULL,/*[family]=*/ 'Pleolipoviridae' ,/*[subfamily]=*/NULL,/*[genus]=*/ 'Betapleolipovirus' ,/*[subgenus]=*/NULL,/*[species]=*/ 'Betapleolipovirus SNJ2' ,/*[isType]=*/ '0' ,/*[exemplarAccessions]=*/ 'AJVG01000023' ,/*[exemplarName]=*/ 'Saline Natrinema sp. J7‐1 virus 2' ,/*[abbrev]=*/ 'SNJ2' ,/*[exemplarIsolate]=*/NULL,/*[isComplete]=*/ 'CG' ,/*[molecule]=*/ 'dsDNA' </v>
      </c>
      <c r="BB1914" s="60" t="str">
        <f t="shared" si="194"/>
        <v xml:space="preserve">,/*[change]=*/ 'Create new' ,/*[rank]=*/ 'species' </v>
      </c>
    </row>
    <row r="1915" spans="1:54" x14ac:dyDescent="0.2">
      <c r="A19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5" s="14">
        <v>1906</v>
      </c>
      <c r="D1915" s="16" t="s">
        <v>5191</v>
      </c>
      <c r="E1915" s="14" t="s">
        <v>5877</v>
      </c>
      <c r="F1915" s="16" t="s">
        <v>5549</v>
      </c>
      <c r="G1915" s="24"/>
      <c r="H1915" s="24"/>
      <c r="I1915" s="24"/>
      <c r="J1915" s="24"/>
      <c r="K1915" s="24"/>
      <c r="L1915" s="24"/>
      <c r="M1915" s="24"/>
      <c r="N1915" s="24"/>
      <c r="O1915" s="24"/>
      <c r="P1915" s="24"/>
      <c r="Q1915" s="24"/>
      <c r="R1915" s="24"/>
      <c r="S1915" s="24"/>
      <c r="T1915" s="24"/>
      <c r="U1915" s="24"/>
      <c r="V1915" s="24"/>
      <c r="X1915" s="6"/>
      <c r="Y1915" s="6"/>
      <c r="Z1915" s="6"/>
      <c r="AA1915" s="6"/>
      <c r="AB1915" s="6"/>
      <c r="AC1915" s="6"/>
      <c r="AD1915" s="6"/>
      <c r="AE1915" s="6"/>
      <c r="AF1915" s="6" t="s">
        <v>5192</v>
      </c>
      <c r="AG1915" s="6"/>
      <c r="AH1915" s="6" t="s">
        <v>5193</v>
      </c>
      <c r="AI1915" s="6"/>
      <c r="AJ1915" s="6" t="s">
        <v>5194</v>
      </c>
      <c r="AK1915" s="6"/>
      <c r="AL1915" s="6"/>
      <c r="AM1915" s="6"/>
      <c r="AN1915" s="10"/>
      <c r="AO1915" s="10"/>
      <c r="AP1915" s="6"/>
      <c r="AQ1915" s="10"/>
      <c r="AR1915" s="10"/>
      <c r="AS1915" s="10" t="s">
        <v>22</v>
      </c>
      <c r="AT1915" s="10" t="s">
        <v>10</v>
      </c>
      <c r="AU1915" s="10" t="s">
        <v>13</v>
      </c>
      <c r="AV1915" s="10"/>
      <c r="AW1915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'1906'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'Alphalipothrixvirus'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915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5" s="60" t="str">
        <f t="shared" ca="1" si="191"/>
        <v>/*[filename]=*/ 'ICTV MSL Release 35 2019 Changes.2.col_mapped.SQLinsert.xlsx' ,/*[sort]=*/ '1906'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5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5" s="60" t="str">
        <f t="shared" si="193"/>
        <v xml:space="preserve">,/*[subclass]=*/NULL,/*[order]=*/ 'Ligamenvirales' ,/*[suborder]=*/NULL,/*[family]=*/ 'Lipothrixviridae' ,/*[subfamily]=*/NULL,/*[genus]=*/ 'Alphalipothrixvirus' ,/*[subgenus]=*/NULL,/*[species]=*/NULL,/*[isType]=*/NULL,/*[exemplarAccessions]=*/NULL,/*[exemplarName]=*/NULL,/*[abbrev]=*/NULL,/*[exemplarIsolate]=*/NULL,/*[isComplete]=*/NULL,/*[molecule]=*/ 'dsDNA' </v>
      </c>
      <c r="BB1915" s="60" t="str">
        <f t="shared" si="194"/>
        <v xml:space="preserve">,/*[change]=*/ 'Create new' ,/*[rank]=*/ 'genus' </v>
      </c>
    </row>
    <row r="1916" spans="1:54" x14ac:dyDescent="0.2">
      <c r="A19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6" s="14">
        <v>1907</v>
      </c>
      <c r="D1916" s="16" t="s">
        <v>5191</v>
      </c>
      <c r="E1916" s="14" t="s">
        <v>5877</v>
      </c>
      <c r="F1916" s="16" t="s">
        <v>5549</v>
      </c>
      <c r="G1916" s="24"/>
      <c r="H1916" s="24"/>
      <c r="I1916" s="24"/>
      <c r="J1916" s="24"/>
      <c r="K1916" s="24"/>
      <c r="L1916" s="24"/>
      <c r="M1916" s="24"/>
      <c r="N1916" s="24"/>
      <c r="O1916" s="24"/>
      <c r="P1916" s="24"/>
      <c r="Q1916" s="24"/>
      <c r="R1916" s="24"/>
      <c r="S1916" s="24"/>
      <c r="T1916" s="24"/>
      <c r="U1916" s="24"/>
      <c r="V1916" s="24"/>
      <c r="X1916" s="6"/>
      <c r="Y1916" s="6"/>
      <c r="Z1916" s="6"/>
      <c r="AA1916" s="6"/>
      <c r="AB1916" s="6"/>
      <c r="AC1916" s="6"/>
      <c r="AD1916" s="6"/>
      <c r="AE1916" s="6"/>
      <c r="AF1916" s="6" t="s">
        <v>5192</v>
      </c>
      <c r="AG1916" s="6"/>
      <c r="AH1916" s="6" t="s">
        <v>5193</v>
      </c>
      <c r="AI1916" s="6"/>
      <c r="AJ1916" s="6" t="s">
        <v>5194</v>
      </c>
      <c r="AK1916" s="6"/>
      <c r="AL1916" s="6" t="s">
        <v>5195</v>
      </c>
      <c r="AM1916" s="5">
        <v>1</v>
      </c>
      <c r="AN1916" s="10" t="s">
        <v>5196</v>
      </c>
      <c r="AO1916" s="10" t="s">
        <v>5197</v>
      </c>
      <c r="AP1916" s="6" t="s">
        <v>5198</v>
      </c>
      <c r="AQ1916" s="10" t="s">
        <v>5199</v>
      </c>
      <c r="AR1916" s="10" t="s">
        <v>8</v>
      </c>
      <c r="AS1916" s="10" t="s">
        <v>22</v>
      </c>
      <c r="AT1916" s="10" t="s">
        <v>19</v>
      </c>
      <c r="AU1916" s="10" t="s">
        <v>11</v>
      </c>
      <c r="AV1916" s="10"/>
      <c r="AW1916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'1907'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'Alphalipothrixvirus' ,/*[subgenus]=*/NULL,/*[species]=*/ 'Alphalipothrixvirus SFV1' ,/*[isType]=*/ '1' ,/*[exemplarAccessions]=*/ 'MH447526' ,/*[exemplarName]=*/ 'Sulfolobus filamentous virus 1' ,/*[abbrev]=*/ 'SFV1' ,/*[exemplarIsolate]=*/ 'SFV1 isolate S48'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916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6" s="60" t="str">
        <f t="shared" ca="1" si="191"/>
        <v>/*[filename]=*/ 'ICTV MSL Release 35 2019 Changes.2.col_mapped.SQLinsert.xlsx' ,/*[sort]=*/ '1907'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6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6" s="60" t="str">
        <f t="shared" si="193"/>
        <v xml:space="preserve">,/*[subclass]=*/NULL,/*[order]=*/ 'Ligamenvirales' ,/*[suborder]=*/NULL,/*[family]=*/ 'Lipothrixviridae' ,/*[subfamily]=*/NULL,/*[genus]=*/ 'Alphalipothrixvirus' ,/*[subgenus]=*/NULL,/*[species]=*/ 'Alphalipothrixvirus SFV1' ,/*[isType]=*/ '1' ,/*[exemplarAccessions]=*/ 'MH447526' ,/*[exemplarName]=*/ 'Sulfolobus filamentous virus 1' ,/*[abbrev]=*/ 'SFV1' ,/*[exemplarIsolate]=*/ 'SFV1 isolate S48' ,/*[isComplete]=*/ 'CG' ,/*[molecule]=*/ 'dsDNA' </v>
      </c>
      <c r="BB1916" s="60" t="str">
        <f t="shared" si="194"/>
        <v xml:space="preserve">,/*[change]=*/ 'Create new; assign as type species' ,/*[rank]=*/ 'species' </v>
      </c>
    </row>
    <row r="1917" spans="1:54" x14ac:dyDescent="0.2">
      <c r="A19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7" s="14">
        <v>1908</v>
      </c>
      <c r="D1917" s="16" t="s">
        <v>5191</v>
      </c>
      <c r="E1917" s="14" t="s">
        <v>5877</v>
      </c>
      <c r="F1917" s="16" t="s">
        <v>5549</v>
      </c>
      <c r="G1917" s="24"/>
      <c r="H1917" s="24"/>
      <c r="I1917" s="24"/>
      <c r="J1917" s="24"/>
      <c r="K1917" s="24"/>
      <c r="L1917" s="24"/>
      <c r="M1917" s="24"/>
      <c r="N1917" s="24"/>
      <c r="O1917" s="24"/>
      <c r="P1917" s="24"/>
      <c r="Q1917" s="24"/>
      <c r="R1917" s="24"/>
      <c r="S1917" s="24"/>
      <c r="T1917" s="24"/>
      <c r="U1917" s="24"/>
      <c r="V1917" s="24"/>
      <c r="X1917" s="6"/>
      <c r="Y1917" s="6"/>
      <c r="Z1917" s="6"/>
      <c r="AA1917" s="6"/>
      <c r="AB1917" s="6"/>
      <c r="AC1917" s="6"/>
      <c r="AD1917" s="6"/>
      <c r="AE1917" s="6"/>
      <c r="AF1917" s="6" t="s">
        <v>5192</v>
      </c>
      <c r="AG1917" s="6"/>
      <c r="AH1917" s="6" t="s">
        <v>5193</v>
      </c>
      <c r="AI1917" s="6"/>
      <c r="AJ1917" s="6" t="s">
        <v>5194</v>
      </c>
      <c r="AK1917" s="6"/>
      <c r="AL1917" s="6" t="s">
        <v>5200</v>
      </c>
      <c r="AM1917" s="5">
        <v>0</v>
      </c>
      <c r="AN1917" s="10" t="s">
        <v>5201</v>
      </c>
      <c r="AO1917" s="10" t="s">
        <v>5202</v>
      </c>
      <c r="AP1917" s="6" t="s">
        <v>5203</v>
      </c>
      <c r="AQ1917" s="10" t="s">
        <v>5204</v>
      </c>
      <c r="AR1917" s="10" t="s">
        <v>21</v>
      </c>
      <c r="AS1917" s="10" t="s">
        <v>22</v>
      </c>
      <c r="AT1917" s="10" t="s">
        <v>10</v>
      </c>
      <c r="AU1917" s="10" t="s">
        <v>11</v>
      </c>
      <c r="AV1917" s="10"/>
      <c r="AW1917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'1908'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'Alphalipothrixvirus' ,/*[subgenus]=*/NULL,/*[species]=*/ 'Alphalipothrixvirus SBFV2' ,/*[isType]=*/ '0' ,/*[exemplarAccessions]=*/ 'MK064563' ,/*[exemplarName]=*/ 'Sulfolobales Beppu filamentous virus 2' ,/*[abbrev]=*/ 'SBFV2' ,/*[exemplarIsolate]=*/ 'SBFV2 clone B' ,/*[isComplete]=*/ 'CCG' ,/*[molecule]=*/ 'dsDNA' ,/*[change]=*/ 'Create new' ,/*[rank]=*/ 'species' /*,_comment='loaded from D:\client\github\ICTVonlineDbLoad\excel_files\[ICTV MSL Release 35 2019 Changes.2.col_mapped.SQLinsert.xlsx]load_next_msl'*/)</v>
      </c>
      <c r="AX1917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7" s="60" t="str">
        <f t="shared" ca="1" si="191"/>
        <v>/*[filename]=*/ 'ICTV MSL Release 35 2019 Changes.2.col_mapped.SQLinsert.xlsx' ,/*[sort]=*/ '1908'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7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7" s="60" t="str">
        <f t="shared" si="193"/>
        <v xml:space="preserve">,/*[subclass]=*/NULL,/*[order]=*/ 'Ligamenvirales' ,/*[suborder]=*/NULL,/*[family]=*/ 'Lipothrixviridae' ,/*[subfamily]=*/NULL,/*[genus]=*/ 'Alphalipothrixvirus' ,/*[subgenus]=*/NULL,/*[species]=*/ 'Alphalipothrixvirus SBFV2' ,/*[isType]=*/ '0' ,/*[exemplarAccessions]=*/ 'MK064563' ,/*[exemplarName]=*/ 'Sulfolobales Beppu filamentous virus 2' ,/*[abbrev]=*/ 'SBFV2' ,/*[exemplarIsolate]=*/ 'SBFV2 clone B' ,/*[isComplete]=*/ 'CCG' ,/*[molecule]=*/ 'dsDNA' </v>
      </c>
      <c r="BB1917" s="60" t="str">
        <f t="shared" si="194"/>
        <v xml:space="preserve">,/*[change]=*/ 'Create new' ,/*[rank]=*/ 'species' </v>
      </c>
    </row>
    <row r="1918" spans="1:54" x14ac:dyDescent="0.2">
      <c r="A19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8" s="14">
        <v>1909</v>
      </c>
      <c r="D1918" s="16" t="s">
        <v>5191</v>
      </c>
      <c r="E1918" s="14" t="s">
        <v>5877</v>
      </c>
      <c r="F1918" s="16" t="s">
        <v>5549</v>
      </c>
      <c r="G1918" s="24"/>
      <c r="H1918" s="24"/>
      <c r="I1918" s="24"/>
      <c r="J1918" s="24"/>
      <c r="K1918" s="24"/>
      <c r="L1918" s="24"/>
      <c r="M1918" s="24"/>
      <c r="N1918" s="24"/>
      <c r="O1918" s="24"/>
      <c r="P1918" s="24"/>
      <c r="Q1918" s="24"/>
      <c r="R1918" s="24"/>
      <c r="S1918" s="24"/>
      <c r="T1918" s="24"/>
      <c r="U1918" s="24"/>
      <c r="V1918" s="24"/>
      <c r="X1918" s="6"/>
      <c r="Y1918" s="6"/>
      <c r="Z1918" s="6"/>
      <c r="AA1918" s="6"/>
      <c r="AB1918" s="6"/>
      <c r="AC1918" s="6"/>
      <c r="AD1918" s="6"/>
      <c r="AE1918" s="6"/>
      <c r="AF1918" s="6" t="s">
        <v>5192</v>
      </c>
      <c r="AG1918" s="6"/>
      <c r="AH1918" s="6" t="s">
        <v>5193</v>
      </c>
      <c r="AI1918" s="6"/>
      <c r="AJ1918" s="6" t="s">
        <v>5205</v>
      </c>
      <c r="AK1918" s="6"/>
      <c r="AL1918" s="6" t="s">
        <v>5206</v>
      </c>
      <c r="AM1918" s="5">
        <v>0</v>
      </c>
      <c r="AN1918" s="10" t="s">
        <v>5207</v>
      </c>
      <c r="AO1918" s="10" t="s">
        <v>5208</v>
      </c>
      <c r="AP1918" s="6" t="s">
        <v>5209</v>
      </c>
      <c r="AQ1918" s="10" t="s">
        <v>5210</v>
      </c>
      <c r="AR1918" s="10" t="s">
        <v>21</v>
      </c>
      <c r="AS1918" s="10" t="s">
        <v>22</v>
      </c>
      <c r="AT1918" s="10" t="s">
        <v>10</v>
      </c>
      <c r="AU1918" s="10" t="s">
        <v>11</v>
      </c>
      <c r="AV1918" s="10"/>
      <c r="AW1918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'1909'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'Deltalipothrixvirus' ,/*[subgenus]=*/NULL,/*[species]=*/ 'Deltalipothrixvirus SBFV3' ,/*[isType]=*/ '0' ,/*[exemplarAccessions]=*/ 'MK064564' ,/*[exemplarName]=*/ 'Sulfolobales Beppu filamentous virus 3' ,/*[abbrev]=*/ 'SBFV3' ,/*[exemplarIsolate]=*/ 'SBFV3 clone C' ,/*[isComplete]=*/ 'CCG' ,/*[molecule]=*/ 'dsDNA' ,/*[change]=*/ 'Create new' ,/*[rank]=*/ 'species' /*,_comment='loaded from D:\client\github\ICTVonlineDbLoad\excel_files\[ICTV MSL Release 35 2019 Changes.2.col_mapped.SQLinsert.xlsx]load_next_msl'*/)</v>
      </c>
      <c r="AX1918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8" s="60" t="str">
        <f t="shared" ca="1" si="191"/>
        <v>/*[filename]=*/ 'ICTV MSL Release 35 2019 Changes.2.col_mapped.SQLinsert.xlsx' ,/*[sort]=*/ '1909'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8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8" s="60" t="str">
        <f t="shared" si="193"/>
        <v xml:space="preserve">,/*[subclass]=*/NULL,/*[order]=*/ 'Ligamenvirales' ,/*[suborder]=*/NULL,/*[family]=*/ 'Lipothrixviridae' ,/*[subfamily]=*/NULL,/*[genus]=*/ 'Deltalipothrixvirus' ,/*[subgenus]=*/NULL,/*[species]=*/ 'Deltalipothrixvirus SBFV3' ,/*[isType]=*/ '0' ,/*[exemplarAccessions]=*/ 'MK064564' ,/*[exemplarName]=*/ 'Sulfolobales Beppu filamentous virus 3' ,/*[abbrev]=*/ 'SBFV3' ,/*[exemplarIsolate]=*/ 'SBFV3 clone C' ,/*[isComplete]=*/ 'CCG' ,/*[molecule]=*/ 'dsDNA' </v>
      </c>
      <c r="BB1918" s="60" t="str">
        <f t="shared" si="194"/>
        <v xml:space="preserve">,/*[change]=*/ 'Create new' ,/*[rank]=*/ 'species' </v>
      </c>
    </row>
    <row r="1919" spans="1:54" x14ac:dyDescent="0.2">
      <c r="A19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9" s="14">
        <v>1910</v>
      </c>
      <c r="D1919" s="16" t="s">
        <v>5211</v>
      </c>
      <c r="E1919" s="14" t="s">
        <v>5878</v>
      </c>
      <c r="F1919" s="16" t="s">
        <v>5550</v>
      </c>
      <c r="G1919" s="24"/>
      <c r="H1919" s="24"/>
      <c r="I1919" s="24"/>
      <c r="J1919" s="24"/>
      <c r="K1919" s="24"/>
      <c r="L1919" s="24"/>
      <c r="M1919" s="24"/>
      <c r="N1919" s="24"/>
      <c r="O1919" s="24"/>
      <c r="P1919" s="24"/>
      <c r="Q1919" s="24"/>
      <c r="R1919" s="24"/>
      <c r="S1919" s="24"/>
      <c r="T1919" s="24"/>
      <c r="U1919" s="24"/>
      <c r="V1919" s="24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 t="s">
        <v>5212</v>
      </c>
      <c r="AI1919" s="6"/>
      <c r="AJ1919" s="6" t="s">
        <v>5213</v>
      </c>
      <c r="AK1919" s="6"/>
      <c r="AL1919" s="6" t="s">
        <v>5214</v>
      </c>
      <c r="AM1919" s="5">
        <v>0</v>
      </c>
      <c r="AN1919" s="10" t="s">
        <v>5215</v>
      </c>
      <c r="AO1919" s="10" t="s">
        <v>5216</v>
      </c>
      <c r="AP1919" s="6" t="s">
        <v>5217</v>
      </c>
      <c r="AQ1919" s="10" t="s">
        <v>5218</v>
      </c>
      <c r="AR1919" s="10" t="s">
        <v>8</v>
      </c>
      <c r="AS1919" s="10" t="s">
        <v>22</v>
      </c>
      <c r="AT1919" s="10" t="s">
        <v>10</v>
      </c>
      <c r="AU1919" s="10" t="s">
        <v>11</v>
      </c>
      <c r="AV1919" s="10"/>
      <c r="AW1919" s="60" t="str">
        <f t="shared" ca="1" si="18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'1910' ,/*[isWrong]=*/NULL,/*[proposal_abbrev]=*/ '2019.107B' ,/*[proposal]=*/ '2019.107B.zip' ,/*[spreadsheet]=*/ '2019.107B.Alphaportoglobovirus_1sp.xlsx'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'Portogloboviridae' ,/*[subfamily]=*/NULL,/*[genus]=*/ 'Alphaportoglobovirus' ,/*[subgenus]=*/NULL,/*[species]=*/ 'Alphaportoglobovirus SPV2' ,/*[isType]=*/ '0' ,/*[exemplarAccessions]=*/ 'MK064567' ,/*[exemplarName]=*/ 'Sulfolobus polyhedral virus 2' ,/*[abbrev]=*/ 'SPV2' ,/*[exemplarIsolate]=*/ 'SPV2 clone F'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9" s="60" t="str">
        <f t="shared" si="19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9" s="60" t="str">
        <f t="shared" ca="1" si="191"/>
        <v>/*[filename]=*/ 'ICTV MSL Release 35 2019 Changes.2.col_mapped.SQLinsert.xlsx' ,/*[sort]=*/ '1910' ,/*[isWrong]=*/NULL,/*[proposal_abbrev]=*/ '2019.107B' ,/*[proposal]=*/ '2019.107B.zip' ,/*[spreadsheet]=*/ '2019.107B.Alphaportoglobovirus_1sp.xlsx' ,/*[srcRealm]=*/NULL,/*[srcSubRealm]=*/NULL,/*[srcKingdom]=*/NULL,/*[srcSubkingdom]=*/NULL,/*[srcPhylum]=*/NULL,/*[srcSubPhylum]=*/NULL,/*[srcClass]=*/NULL,/*[srcSubClass]=*/NULL,/*[srcOrder]=*/NULL</v>
      </c>
      <c r="AZ1919" s="60" t="str">
        <f t="shared" si="19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9" s="60" t="str">
        <f t="shared" si="193"/>
        <v xml:space="preserve">,/*[subclass]=*/NULL,/*[order]=*/NULL,/*[suborder]=*/NULL,/*[family]=*/ 'Portogloboviridae' ,/*[subfamily]=*/NULL,/*[genus]=*/ 'Alphaportoglobovirus' ,/*[subgenus]=*/NULL,/*[species]=*/ 'Alphaportoglobovirus SPV2' ,/*[isType]=*/ '0' ,/*[exemplarAccessions]=*/ 'MK064567' ,/*[exemplarName]=*/ 'Sulfolobus polyhedral virus 2' ,/*[abbrev]=*/ 'SPV2' ,/*[exemplarIsolate]=*/ 'SPV2 clone F' ,/*[isComplete]=*/ 'CG' ,/*[molecule]=*/ 'dsDNA' </v>
      </c>
      <c r="BB1919" s="60" t="str">
        <f t="shared" si="194"/>
        <v xml:space="preserve">,/*[change]=*/ 'Create new' ,/*[rank]=*/ 'species' </v>
      </c>
    </row>
  </sheetData>
  <dataConsolidate/>
  <conditionalFormatting sqref="Q1:W1 AF1 AH1:AV1">
    <cfRule type="expression" dxfId="211" priority="10869" stopIfTrue="1">
      <formula>Q1="Unassigned"</formula>
    </cfRule>
  </conditionalFormatting>
  <conditionalFormatting sqref="Q294:W295 Q297:W298 AF298:AN298 T278:W278 AH278:AN278 AF239:AG268 AM239:AN277 AH239:AH277 AF279:AN291 Q279:W292 AO239:AO292 AU169:AV171 AT168:AT171 AM2:AO5 AI167:AJ171 AN167:AO171 AQ167:AR171 Q215:R268 AF215:AH238 AF211:AF214 AH211:AJ214 AQ215:AQ292 AR215:AV298 AM215:AO238 AO211:AQ211 AO212:AO214 AQ212:AR214 AS211:AT211 AT212:AV214 AQ3:AQ5 Q172:R210 AF172:AH210 AQ172:AV210 AM172:AO210 Q2:R55 AF2:AH55 AM6:AN56 AO6:AQ55 Q102:R166 AF102:AH166 AM102:AO166 AQ101:AQ166 AR3:AS166 AT6:AV167">
    <cfRule type="expression" dxfId="210" priority="207" stopIfTrue="1">
      <formula>Q2="Unassigned"</formula>
    </cfRule>
  </conditionalFormatting>
  <conditionalFormatting sqref="AN296 AF292:AN292 AF297:AN297 AF294:AN295">
    <cfRule type="expression" dxfId="209" priority="206" stopIfTrue="1">
      <formula>AF292="Unassigned"</formula>
    </cfRule>
  </conditionalFormatting>
  <conditionalFormatting sqref="AO294:AO298 AQ294:AQ298">
    <cfRule type="expression" dxfId="208" priority="205" stopIfTrue="1">
      <formula>AO294="Unassigned"</formula>
    </cfRule>
  </conditionalFormatting>
  <conditionalFormatting sqref="U293:W293 U296:W296">
    <cfRule type="expression" dxfId="207" priority="204" stopIfTrue="1">
      <formula>U293="Unassigned"</formula>
    </cfRule>
  </conditionalFormatting>
  <conditionalFormatting sqref="AO293 AQ293">
    <cfRule type="expression" dxfId="206" priority="194" stopIfTrue="1">
      <formula>AO293="Unassigned"</formula>
    </cfRule>
  </conditionalFormatting>
  <conditionalFormatting sqref="AN293">
    <cfRule type="expression" dxfId="205" priority="195" stopIfTrue="1">
      <formula>AN293="Unassigned"</formula>
    </cfRule>
  </conditionalFormatting>
  <conditionalFormatting sqref="Q293:T293">
    <cfRule type="expression" dxfId="204" priority="203" stopIfTrue="1">
      <formula>Q293="Unassigned"</formula>
    </cfRule>
  </conditionalFormatting>
  <conditionalFormatting sqref="Q296:T296">
    <cfRule type="expression" dxfId="203" priority="202" stopIfTrue="1">
      <formula>Q296="Unassigned"</formula>
    </cfRule>
  </conditionalFormatting>
  <conditionalFormatting sqref="AL293:AM293">
    <cfRule type="expression" dxfId="202" priority="201" stopIfTrue="1">
      <formula>AL293="Unassigned"</formula>
    </cfRule>
  </conditionalFormatting>
  <conditionalFormatting sqref="AF293:AI293">
    <cfRule type="expression" dxfId="201" priority="200" stopIfTrue="1">
      <formula>AF293="Unassigned"</formula>
    </cfRule>
  </conditionalFormatting>
  <conditionalFormatting sqref="AL296:AM296">
    <cfRule type="expression" dxfId="200" priority="199" stopIfTrue="1">
      <formula>AL296="Unassigned"</formula>
    </cfRule>
  </conditionalFormatting>
  <conditionalFormatting sqref="AF296:AI296">
    <cfRule type="expression" dxfId="199" priority="198" stopIfTrue="1">
      <formula>AF296="Unassigned"</formula>
    </cfRule>
  </conditionalFormatting>
  <conditionalFormatting sqref="AJ293:AK293">
    <cfRule type="expression" dxfId="198" priority="197" stopIfTrue="1">
      <formula>AJ293="Unassigned"</formula>
    </cfRule>
  </conditionalFormatting>
  <conditionalFormatting sqref="AJ296:AK296">
    <cfRule type="expression" dxfId="197" priority="196" stopIfTrue="1">
      <formula>AJ296="Unassigned"</formula>
    </cfRule>
  </conditionalFormatting>
  <conditionalFormatting sqref="AI269:AI277">
    <cfRule type="expression" dxfId="196" priority="193" stopIfTrue="1">
      <formula>AI269="Unassigned"</formula>
    </cfRule>
  </conditionalFormatting>
  <conditionalFormatting sqref="R269:S277">
    <cfRule type="expression" dxfId="195" priority="192" stopIfTrue="1">
      <formula>R269="Unassigned"</formula>
    </cfRule>
  </conditionalFormatting>
  <conditionalFormatting sqref="AF269:AG277">
    <cfRule type="expression" dxfId="194" priority="191" stopIfTrue="1">
      <formula>AF269="Unassigned"</formula>
    </cfRule>
  </conditionalFormatting>
  <conditionalFormatting sqref="AF278:AG278">
    <cfRule type="expression" dxfId="193" priority="190" stopIfTrue="1">
      <formula>AF278="Unassigned"</formula>
    </cfRule>
  </conditionalFormatting>
  <conditionalFormatting sqref="Q92:W101 AH101:AI101 AF92:AN92 AI93:AI100 AN93:AO99 AH100 AJ100:AO100 AL101:AN101 AL93:AL96 AL98 R85:R91 T85:T91 AF56:AI56 AF85:AI91 AM85:AN91 Q56:W57 AF57:AN57 AM69 AF70:AM71 AO56:AO57 AF73:AK76 AL73:AM79 AM72 AF59:AO61 Q59:W61 AN58:AO58 Q63:W67 AF63:AO65 AN69:AN76 AO69:AO79 Q69:W76 AF67:AO67 AM66 AO81:AO92 AF81:AN84 Q81:W84 AQ67 AQ69:AQ79 AQ63:AQ65 AQ59:AQ61 AQ56:AQ57 AQ81:AQ99">
    <cfRule type="expression" dxfId="192" priority="189" stopIfTrue="1">
      <formula>Q56="Unassigned"</formula>
    </cfRule>
  </conditionalFormatting>
  <conditionalFormatting sqref="AQ100">
    <cfRule type="expression" dxfId="191" priority="188" stopIfTrue="1">
      <formula>AQ100="Unassigned"</formula>
    </cfRule>
  </conditionalFormatting>
  <conditionalFormatting sqref="AH93:AH99">
    <cfRule type="expression" dxfId="190" priority="187" stopIfTrue="1">
      <formula>AH93="Unassigned"</formula>
    </cfRule>
  </conditionalFormatting>
  <conditionalFormatting sqref="AF93:AG99">
    <cfRule type="expression" dxfId="189" priority="186" stopIfTrue="1">
      <formula>AF93="Unassigned"</formula>
    </cfRule>
  </conditionalFormatting>
  <conditionalFormatting sqref="AL99">
    <cfRule type="expression" dxfId="188" priority="184" stopIfTrue="1">
      <formula>AL99="Unassigned"</formula>
    </cfRule>
  </conditionalFormatting>
  <conditionalFormatting sqref="AJ93:AK99">
    <cfRule type="expression" dxfId="187" priority="185" stopIfTrue="1">
      <formula>AJ93="Unassigned"</formula>
    </cfRule>
  </conditionalFormatting>
  <conditionalFormatting sqref="AJ101:AK101">
    <cfRule type="expression" dxfId="186" priority="183" stopIfTrue="1">
      <formula>AJ101="Unassigned"</formula>
    </cfRule>
  </conditionalFormatting>
  <conditionalFormatting sqref="AJ56:AK56">
    <cfRule type="expression" dxfId="185" priority="182" stopIfTrue="1">
      <formula>AJ56="Unassigned"</formula>
    </cfRule>
  </conditionalFormatting>
  <conditionalFormatting sqref="AM93:AM99">
    <cfRule type="expression" dxfId="184" priority="181" stopIfTrue="1">
      <formula>AM93="Unassigned"</formula>
    </cfRule>
  </conditionalFormatting>
  <conditionalFormatting sqref="Q77:W79 AN77:AN79">
    <cfRule type="expression" dxfId="183" priority="180" stopIfTrue="1">
      <formula>Q77="Unassigned"</formula>
    </cfRule>
  </conditionalFormatting>
  <conditionalFormatting sqref="AF77:AI79">
    <cfRule type="expression" dxfId="182" priority="179" stopIfTrue="1">
      <formula>AF77="Unassigned"</formula>
    </cfRule>
  </conditionalFormatting>
  <conditionalFormatting sqref="AJ77:AK79">
    <cfRule type="expression" dxfId="181" priority="178" stopIfTrue="1">
      <formula>AJ77="Unassigned"</formula>
    </cfRule>
  </conditionalFormatting>
  <conditionalFormatting sqref="S85:S91">
    <cfRule type="expression" dxfId="180" priority="177" stopIfTrue="1">
      <formula>S85="Unassigned"</formula>
    </cfRule>
  </conditionalFormatting>
  <conditionalFormatting sqref="AL56">
    <cfRule type="expression" dxfId="179" priority="176" stopIfTrue="1">
      <formula>AL56="Unassigned"</formula>
    </cfRule>
  </conditionalFormatting>
  <conditionalFormatting sqref="AF69:AL69">
    <cfRule type="expression" dxfId="178" priority="175" stopIfTrue="1">
      <formula>AF69="Unassigned"</formula>
    </cfRule>
  </conditionalFormatting>
  <conditionalFormatting sqref="AF72:AL72">
    <cfRule type="expression" dxfId="177" priority="174" stopIfTrue="1">
      <formula>AF72="Unassigned"</formula>
    </cfRule>
  </conditionalFormatting>
  <conditionalFormatting sqref="AL58:AM58">
    <cfRule type="expression" dxfId="176" priority="173" stopIfTrue="1">
      <formula>AL58="Unassigned"</formula>
    </cfRule>
  </conditionalFormatting>
  <conditionalFormatting sqref="Q62:W62 AF62:AO62 AQ62">
    <cfRule type="expression" dxfId="175" priority="172" stopIfTrue="1">
      <formula>Q62="Unassigned"</formula>
    </cfRule>
  </conditionalFormatting>
  <conditionalFormatting sqref="Q68:W68 AM68:AO68 AQ68">
    <cfRule type="expression" dxfId="174" priority="171" stopIfTrue="1">
      <formula>Q68="Unassigned"</formula>
    </cfRule>
  </conditionalFormatting>
  <conditionalFormatting sqref="AF68:AL68">
    <cfRule type="expression" dxfId="173" priority="170" stopIfTrue="1">
      <formula>AF68="Unassigned"</formula>
    </cfRule>
  </conditionalFormatting>
  <conditionalFormatting sqref="AO80 AL80:AM80 AQ80">
    <cfRule type="expression" dxfId="172" priority="169" stopIfTrue="1">
      <formula>AL80="Unassigned"</formula>
    </cfRule>
  </conditionalFormatting>
  <conditionalFormatting sqref="Q80:W80 AN80">
    <cfRule type="expression" dxfId="171" priority="168" stopIfTrue="1">
      <formula>Q80="Unassigned"</formula>
    </cfRule>
  </conditionalFormatting>
  <conditionalFormatting sqref="AF80:AI80">
    <cfRule type="expression" dxfId="170" priority="167" stopIfTrue="1">
      <formula>AF80="Unassigned"</formula>
    </cfRule>
  </conditionalFormatting>
  <conditionalFormatting sqref="AJ80:AK80">
    <cfRule type="expression" dxfId="169" priority="166" stopIfTrue="1">
      <formula>AJ80="Unassigned"</formula>
    </cfRule>
  </conditionalFormatting>
  <conditionalFormatting sqref="AJ58:AK58">
    <cfRule type="expression" dxfId="168" priority="165" stopIfTrue="1">
      <formula>AJ58="Unassigned"</formula>
    </cfRule>
  </conditionalFormatting>
  <conditionalFormatting sqref="Q58:W58 AF58:AI58">
    <cfRule type="expression" dxfId="167" priority="164" stopIfTrue="1">
      <formula>Q58="Unassigned"</formula>
    </cfRule>
  </conditionalFormatting>
  <conditionalFormatting sqref="AN66">
    <cfRule type="expression" dxfId="166" priority="162" stopIfTrue="1">
      <formula>AN66="Unassigned"</formula>
    </cfRule>
  </conditionalFormatting>
  <conditionalFormatting sqref="AO66 AQ66">
    <cfRule type="expression" dxfId="165" priority="163" stopIfTrue="1">
      <formula>AO66="Unassigned"</formula>
    </cfRule>
  </conditionalFormatting>
  <conditionalFormatting sqref="AF66:AL66">
    <cfRule type="expression" dxfId="164" priority="161" stopIfTrue="1">
      <formula>AF66="Unassigned"</formula>
    </cfRule>
  </conditionalFormatting>
  <conditionalFormatting sqref="AQ2:AT2 AT3:AT4">
    <cfRule type="expression" dxfId="163" priority="160" stopIfTrue="1">
      <formula>AQ2="Unassigned"</formula>
    </cfRule>
  </conditionalFormatting>
  <conditionalFormatting sqref="AP81:AP91 AP67 AP69:AP79 AP63:AP65 AP56:AP61">
    <cfRule type="expression" dxfId="162" priority="159" stopIfTrue="1">
      <formula>AP56="Unassigned"</formula>
    </cfRule>
  </conditionalFormatting>
  <conditionalFormatting sqref="AP62">
    <cfRule type="expression" dxfId="161" priority="158" stopIfTrue="1">
      <formula>AP62="Unassigned"</formula>
    </cfRule>
  </conditionalFormatting>
  <conditionalFormatting sqref="AP68">
    <cfRule type="expression" dxfId="160" priority="157" stopIfTrue="1">
      <formula>AP68="Unassigned"</formula>
    </cfRule>
  </conditionalFormatting>
  <conditionalFormatting sqref="AP80">
    <cfRule type="expression" dxfId="159" priority="156" stopIfTrue="1">
      <formula>AP80="Unassigned"</formula>
    </cfRule>
  </conditionalFormatting>
  <conditionalFormatting sqref="AP66">
    <cfRule type="expression" dxfId="158" priority="155" stopIfTrue="1">
      <formula>AP66="Unassigned"</formula>
    </cfRule>
  </conditionalFormatting>
  <conditionalFormatting sqref="AU2:AV4">
    <cfRule type="expression" dxfId="157" priority="154" stopIfTrue="1">
      <formula>AU2="Unassigned"</formula>
    </cfRule>
  </conditionalFormatting>
  <conditionalFormatting sqref="AT5">
    <cfRule type="expression" dxfId="156" priority="153" stopIfTrue="1">
      <formula>AT5="Unassigned"</formula>
    </cfRule>
  </conditionalFormatting>
  <conditionalFormatting sqref="AU5:AV5">
    <cfRule type="expression" dxfId="155" priority="152" stopIfTrue="1">
      <formula>AU5="Unassigned"</formula>
    </cfRule>
  </conditionalFormatting>
  <conditionalFormatting sqref="AS167:AS171">
    <cfRule type="expression" dxfId="154" priority="151" stopIfTrue="1">
      <formula>AS167="Unassigned"</formula>
    </cfRule>
  </conditionalFormatting>
  <conditionalFormatting sqref="Q299:W306 AF299:AN306 AR299:AV306">
    <cfRule type="expression" dxfId="153" priority="150" stopIfTrue="1">
      <formula>Q299="Unassigned"</formula>
    </cfRule>
  </conditionalFormatting>
  <conditionalFormatting sqref="AO299:AO306 AQ299:AQ306">
    <cfRule type="expression" dxfId="152" priority="149" stopIfTrue="1">
      <formula>AO299="Unassigned"</formula>
    </cfRule>
  </conditionalFormatting>
  <conditionalFormatting sqref="AU311:AV327 AM311:AO323 AF311:AH323 Q311:R327 AQ312:AT327 X310:AM310">
    <cfRule type="expression" dxfId="151" priority="148" stopIfTrue="1">
      <formula>Q310="Unassigned"</formula>
    </cfRule>
  </conditionalFormatting>
  <conditionalFormatting sqref="AM310">
    <cfRule type="cellIs" dxfId="150" priority="147" stopIfTrue="1" operator="equal">
      <formula>1</formula>
    </cfRule>
  </conditionalFormatting>
  <conditionalFormatting sqref="AM310">
    <cfRule type="cellIs" dxfId="149" priority="146" stopIfTrue="1" operator="equal">
      <formula>1</formula>
    </cfRule>
  </conditionalFormatting>
  <conditionalFormatting sqref="AN310">
    <cfRule type="expression" dxfId="148" priority="145" stopIfTrue="1">
      <formula>AN310="Unassigned"</formula>
    </cfRule>
  </conditionalFormatting>
  <conditionalFormatting sqref="AQ310">
    <cfRule type="expression" dxfId="147" priority="144" stopIfTrue="1">
      <formula>AQ310="Unassigned"</formula>
    </cfRule>
  </conditionalFormatting>
  <conditionalFormatting sqref="AO310">
    <cfRule type="expression" dxfId="146" priority="143" stopIfTrue="1">
      <formula>AO310="Unassigned"</formula>
    </cfRule>
  </conditionalFormatting>
  <conditionalFormatting sqref="AR310:AS310">
    <cfRule type="expression" dxfId="145" priority="142" stopIfTrue="1">
      <formula>AR310="Unassigned"</formula>
    </cfRule>
  </conditionalFormatting>
  <conditionalFormatting sqref="AM310">
    <cfRule type="cellIs" dxfId="144" priority="141" stopIfTrue="1" operator="equal">
      <formula>1</formula>
    </cfRule>
  </conditionalFormatting>
  <conditionalFormatting sqref="AM310">
    <cfRule type="cellIs" dxfId="143" priority="140" stopIfTrue="1" operator="equal">
      <formula>1</formula>
    </cfRule>
  </conditionalFormatting>
  <conditionalFormatting sqref="AM310">
    <cfRule type="cellIs" dxfId="142" priority="139" stopIfTrue="1" operator="equal">
      <formula>1</formula>
    </cfRule>
  </conditionalFormatting>
  <conditionalFormatting sqref="AM324:AO327 AF324:AH327 AQ311:AT311">
    <cfRule type="expression" dxfId="141" priority="138" stopIfTrue="1">
      <formula>AF311="Unassigned"</formula>
    </cfRule>
  </conditionalFormatting>
  <conditionalFormatting sqref="G310:W310">
    <cfRule type="expression" dxfId="140" priority="137" stopIfTrue="1">
      <formula>G310="Unassigned"</formula>
    </cfRule>
  </conditionalFormatting>
  <conditionalFormatting sqref="AP310">
    <cfRule type="expression" dxfId="139" priority="136" stopIfTrue="1">
      <formula>AP310="Unassigned"</formula>
    </cfRule>
  </conditionalFormatting>
  <conditionalFormatting sqref="AU310:AV310">
    <cfRule type="expression" dxfId="138" priority="135" stopIfTrue="1">
      <formula>AU310="Unassigned"</formula>
    </cfRule>
  </conditionalFormatting>
  <conditionalFormatting sqref="AT310">
    <cfRule type="expression" dxfId="137" priority="134" stopIfTrue="1">
      <formula>AT310="Unassigned"</formula>
    </cfRule>
  </conditionalFormatting>
  <conditionalFormatting sqref="AM328:AO328 AF328:AH328">
    <cfRule type="expression" dxfId="136" priority="132" stopIfTrue="1">
      <formula>AF328="Unassigned"</formula>
    </cfRule>
  </conditionalFormatting>
  <conditionalFormatting sqref="Q328:R328 AQ328:AV328">
    <cfRule type="expression" dxfId="135" priority="133" stopIfTrue="1">
      <formula>Q328="Unassigned"</formula>
    </cfRule>
  </conditionalFormatting>
  <conditionalFormatting sqref="AM630">
    <cfRule type="cellIs" dxfId="133" priority="130" stopIfTrue="1" operator="equal">
      <formula>1</formula>
    </cfRule>
  </conditionalFormatting>
  <conditionalFormatting sqref="AM630">
    <cfRule type="cellIs" dxfId="132" priority="129" stopIfTrue="1" operator="equal">
      <formula>1</formula>
    </cfRule>
  </conditionalFormatting>
  <conditionalFormatting sqref="AM630">
    <cfRule type="cellIs" dxfId="131" priority="128" stopIfTrue="1" operator="equal">
      <formula>1</formula>
    </cfRule>
  </conditionalFormatting>
  <conditionalFormatting sqref="AM630">
    <cfRule type="cellIs" dxfId="130" priority="127" stopIfTrue="1" operator="equal">
      <formula>1</formula>
    </cfRule>
  </conditionalFormatting>
  <conditionalFormatting sqref="AM630">
    <cfRule type="cellIs" dxfId="129" priority="126" stopIfTrue="1" operator="equal">
      <formula>1</formula>
    </cfRule>
  </conditionalFormatting>
  <conditionalFormatting sqref="O631 O1902:P1902 AF1899:AM1899 R1899:W1899 AF1906:AR1908 O1906:W1908 AF1918:AN1918 O1918:W1918">
    <cfRule type="cellIs" dxfId="128" priority="123" stopIfTrue="1" operator="equal">
      <formula>"NULL"</formula>
    </cfRule>
  </conditionalFormatting>
  <conditionalFormatting sqref="O632">
    <cfRule type="cellIs" dxfId="125" priority="120" stopIfTrue="1" operator="equal">
      <formula>"NULL"</formula>
    </cfRule>
  </conditionalFormatting>
  <conditionalFormatting sqref="O1899:P1899 R1901:W1902 AF1895:AM1895 AF1912:AM1912 AF1917:AM1917 O1901:P1901 AF1901:AR1901 AP1918">
    <cfRule type="cellIs" dxfId="122" priority="117" stopIfTrue="1" operator="equal">
      <formula>"NULL"</formula>
    </cfRule>
  </conditionalFormatting>
  <conditionalFormatting sqref="O1895:W1895">
    <cfRule type="cellIs" dxfId="119" priority="114" stopIfTrue="1" operator="equal">
      <formula>"NULL"</formula>
    </cfRule>
  </conditionalFormatting>
  <conditionalFormatting sqref="AM1895">
    <cfRule type="cellIs" dxfId="116" priority="113" stopIfTrue="1" operator="equal">
      <formula>1</formula>
    </cfRule>
  </conditionalFormatting>
  <conditionalFormatting sqref="AM1895">
    <cfRule type="cellIs" dxfId="115" priority="112" stopIfTrue="1" operator="equal">
      <formula>1</formula>
    </cfRule>
  </conditionalFormatting>
  <conditionalFormatting sqref="AP1895">
    <cfRule type="cellIs" dxfId="114" priority="109" stopIfTrue="1" operator="equal">
      <formula>"NULL"</formula>
    </cfRule>
  </conditionalFormatting>
  <conditionalFormatting sqref="AN1895">
    <cfRule type="cellIs" dxfId="111" priority="106" stopIfTrue="1" operator="equal">
      <formula>"NULL"</formula>
    </cfRule>
  </conditionalFormatting>
  <conditionalFormatting sqref="AQ1895">
    <cfRule type="cellIs" dxfId="108" priority="103" stopIfTrue="1" operator="equal">
      <formula>"NULL"</formula>
    </cfRule>
  </conditionalFormatting>
  <conditionalFormatting sqref="AO1895:AP1895">
    <cfRule type="cellIs" dxfId="105" priority="100" stopIfTrue="1" operator="equal">
      <formula>"NULL"</formula>
    </cfRule>
  </conditionalFormatting>
  <conditionalFormatting sqref="AR1895">
    <cfRule type="cellIs" dxfId="102" priority="97" stopIfTrue="1" operator="equal">
      <formula>"NULL"</formula>
    </cfRule>
  </conditionalFormatting>
  <conditionalFormatting sqref="AM1895">
    <cfRule type="cellIs" dxfId="99" priority="96" stopIfTrue="1" operator="equal">
      <formula>1</formula>
    </cfRule>
  </conditionalFormatting>
  <conditionalFormatting sqref="AM1895">
    <cfRule type="cellIs" dxfId="98" priority="95" stopIfTrue="1" operator="equal">
      <formula>1</formula>
    </cfRule>
  </conditionalFormatting>
  <conditionalFormatting sqref="AM1895">
    <cfRule type="cellIs" dxfId="97" priority="94" stopIfTrue="1" operator="equal">
      <formula>1</formula>
    </cfRule>
  </conditionalFormatting>
  <conditionalFormatting sqref="AF1902:AR1902">
    <cfRule type="cellIs" dxfId="96" priority="91" stopIfTrue="1" operator="equal">
      <formula>"NULL"</formula>
    </cfRule>
  </conditionalFormatting>
  <conditionalFormatting sqref="AM1899">
    <cfRule type="cellIs" dxfId="93" priority="90" stopIfTrue="1" operator="equal">
      <formula>1</formula>
    </cfRule>
  </conditionalFormatting>
  <conditionalFormatting sqref="AM1899">
    <cfRule type="cellIs" dxfId="92" priority="89" stopIfTrue="1" operator="equal">
      <formula>1</formula>
    </cfRule>
  </conditionalFormatting>
  <conditionalFormatting sqref="AP1899">
    <cfRule type="cellIs" dxfId="91" priority="86" stopIfTrue="1" operator="equal">
      <formula>"NULL"</formula>
    </cfRule>
  </conditionalFormatting>
  <conditionalFormatting sqref="AN1899">
    <cfRule type="cellIs" dxfId="88" priority="83" stopIfTrue="1" operator="equal">
      <formula>"NULL"</formula>
    </cfRule>
  </conditionalFormatting>
  <conditionalFormatting sqref="AQ1899">
    <cfRule type="cellIs" dxfId="85" priority="80" stopIfTrue="1" operator="equal">
      <formula>"NULL"</formula>
    </cfRule>
  </conditionalFormatting>
  <conditionalFormatting sqref="AO1899:AP1899">
    <cfRule type="cellIs" dxfId="82" priority="77" stopIfTrue="1" operator="equal">
      <formula>"NULL"</formula>
    </cfRule>
  </conditionalFormatting>
  <conditionalFormatting sqref="AR1899">
    <cfRule type="cellIs" dxfId="79" priority="74" stopIfTrue="1" operator="equal">
      <formula>"NULL"</formula>
    </cfRule>
  </conditionalFormatting>
  <conditionalFormatting sqref="AM1899">
    <cfRule type="cellIs" dxfId="76" priority="73" stopIfTrue="1" operator="equal">
      <formula>1</formula>
    </cfRule>
  </conditionalFormatting>
  <conditionalFormatting sqref="AM1899">
    <cfRule type="cellIs" dxfId="75" priority="72" stopIfTrue="1" operator="equal">
      <formula>1</formula>
    </cfRule>
  </conditionalFormatting>
  <conditionalFormatting sqref="AM1899">
    <cfRule type="cellIs" dxfId="74" priority="71" stopIfTrue="1" operator="equal">
      <formula>1</formula>
    </cfRule>
  </conditionalFormatting>
  <conditionalFormatting sqref="O1912:W1912 U1913:W1913">
    <cfRule type="cellIs" dxfId="73" priority="68" stopIfTrue="1" operator="equal">
      <formula>"NULL"</formula>
    </cfRule>
  </conditionalFormatting>
  <conditionalFormatting sqref="AM1912">
    <cfRule type="cellIs" dxfId="70" priority="67" stopIfTrue="1" operator="equal">
      <formula>1</formula>
    </cfRule>
  </conditionalFormatting>
  <conditionalFormatting sqref="AM1912">
    <cfRule type="cellIs" dxfId="69" priority="66" stopIfTrue="1" operator="equal">
      <formula>1</formula>
    </cfRule>
  </conditionalFormatting>
  <conditionalFormatting sqref="AP1912">
    <cfRule type="cellIs" dxfId="68" priority="63" stopIfTrue="1" operator="equal">
      <formula>"NULL"</formula>
    </cfRule>
  </conditionalFormatting>
  <conditionalFormatting sqref="AN1912">
    <cfRule type="cellIs" dxfId="65" priority="60" stopIfTrue="1" operator="equal">
      <formula>"NULL"</formula>
    </cfRule>
  </conditionalFormatting>
  <conditionalFormatting sqref="AQ1912">
    <cfRule type="cellIs" dxfId="62" priority="57" stopIfTrue="1" operator="equal">
      <formula>"NULL"</formula>
    </cfRule>
  </conditionalFormatting>
  <conditionalFormatting sqref="AO1912:AP1912">
    <cfRule type="cellIs" dxfId="59" priority="54" stopIfTrue="1" operator="equal">
      <formula>"NULL"</formula>
    </cfRule>
  </conditionalFormatting>
  <conditionalFormatting sqref="AR1912">
    <cfRule type="cellIs" dxfId="56" priority="51" stopIfTrue="1" operator="equal">
      <formula>"NULL"</formula>
    </cfRule>
  </conditionalFormatting>
  <conditionalFormatting sqref="AM1912">
    <cfRule type="cellIs" dxfId="53" priority="50" stopIfTrue="1" operator="equal">
      <formula>1</formula>
    </cfRule>
  </conditionalFormatting>
  <conditionalFormatting sqref="AM1912">
    <cfRule type="cellIs" dxfId="52" priority="49" stopIfTrue="1" operator="equal">
      <formula>1</formula>
    </cfRule>
  </conditionalFormatting>
  <conditionalFormatting sqref="AM1912">
    <cfRule type="cellIs" dxfId="51" priority="48" stopIfTrue="1" operator="equal">
      <formula>1</formula>
    </cfRule>
  </conditionalFormatting>
  <conditionalFormatting sqref="O1913:T1913">
    <cfRule type="cellIs" dxfId="50" priority="45" stopIfTrue="1" operator="equal">
      <formula>"NULL"</formula>
    </cfRule>
  </conditionalFormatting>
  <conditionalFormatting sqref="AF1913:AM1913">
    <cfRule type="cellIs" dxfId="47" priority="42" stopIfTrue="1" operator="equal">
      <formula>"NULL"</formula>
    </cfRule>
  </conditionalFormatting>
  <conditionalFormatting sqref="AO1913:AP1913 AR1913">
    <cfRule type="cellIs" dxfId="44" priority="39" stopIfTrue="1" operator="equal">
      <formula>"NULL"</formula>
    </cfRule>
  </conditionalFormatting>
  <conditionalFormatting sqref="AN1913">
    <cfRule type="cellIs" dxfId="41" priority="36" stopIfTrue="1" operator="equal">
      <formula>"NULL"</formula>
    </cfRule>
  </conditionalFormatting>
  <conditionalFormatting sqref="O1917:W1917">
    <cfRule type="cellIs" dxfId="38" priority="33" stopIfTrue="1" operator="equal">
      <formula>"NULL"</formula>
    </cfRule>
  </conditionalFormatting>
  <conditionalFormatting sqref="AO1918:AR1918">
    <cfRule type="cellIs" dxfId="35" priority="30" stopIfTrue="1" operator="equal">
      <formula>"NULL"</formula>
    </cfRule>
  </conditionalFormatting>
  <conditionalFormatting sqref="AM1917">
    <cfRule type="cellIs" dxfId="32" priority="29" stopIfTrue="1" operator="equal">
      <formula>1</formula>
    </cfRule>
  </conditionalFormatting>
  <conditionalFormatting sqref="AM1917">
    <cfRule type="cellIs" dxfId="31" priority="28" stopIfTrue="1" operator="equal">
      <formula>1</formula>
    </cfRule>
  </conditionalFormatting>
  <conditionalFormatting sqref="AP1917">
    <cfRule type="cellIs" dxfId="30" priority="25" stopIfTrue="1" operator="equal">
      <formula>"NULL"</formula>
    </cfRule>
  </conditionalFormatting>
  <conditionalFormatting sqref="AN1917">
    <cfRule type="cellIs" dxfId="27" priority="22" stopIfTrue="1" operator="equal">
      <formula>"NULL"</formula>
    </cfRule>
  </conditionalFormatting>
  <conditionalFormatting sqref="AQ1917">
    <cfRule type="cellIs" dxfId="24" priority="19" stopIfTrue="1" operator="equal">
      <formula>"NULL"</formula>
    </cfRule>
  </conditionalFormatting>
  <conditionalFormatting sqref="AO1917:AP1917">
    <cfRule type="cellIs" dxfId="21" priority="16" stopIfTrue="1" operator="equal">
      <formula>"NULL"</formula>
    </cfRule>
  </conditionalFormatting>
  <conditionalFormatting sqref="AR1917">
    <cfRule type="cellIs" dxfId="18" priority="13" stopIfTrue="1" operator="equal">
      <formula>"NULL"</formula>
    </cfRule>
  </conditionalFormatting>
  <conditionalFormatting sqref="AM1917">
    <cfRule type="cellIs" dxfId="15" priority="12" stopIfTrue="1" operator="equal">
      <formula>1</formula>
    </cfRule>
  </conditionalFormatting>
  <conditionalFormatting sqref="AM1917">
    <cfRule type="cellIs" dxfId="14" priority="11" stopIfTrue="1" operator="equal">
      <formula>1</formula>
    </cfRule>
  </conditionalFormatting>
  <conditionalFormatting sqref="AM1917">
    <cfRule type="cellIs" dxfId="13" priority="10" stopIfTrue="1" operator="equal">
      <formula>1</formula>
    </cfRule>
  </conditionalFormatting>
  <conditionalFormatting sqref="AF515 AH515:AJ515 AT515:AV515 AL515:AP515 AR515 Q891:R944 AF891:AH944 AI945:AJ950 AR945:AR950 AT945:AT950 Q951:R958 AF951:AH958 AF960:AH1051 AM945:AP950 AM891:AO944 AM951:AO958 AM960:AO1051 AR951:AT958 AO959:AP959 AI959:AJ959 AR1313:AV1435 AU1130:AV1312 Q1195:R1340 AF1195:AH1340 AM1195:AN1341 AO1195:AQ1340 AP454:AQ502 Q454:R514 AM454:AO514 AF454:AH514 AR454:AV514 AR1131:AT1312 R1104:W1104 AF1092:AN1100 Q1092:W1103 T1091:W1091 AH1091:AN1091 AO1052:AO1100 AH1052:AH1090 Q960:R1081 AM1052:AN1090 AF1101:AO1125 AQ960:AQ1125 Q1105:W1125 AI1082:AI1090 R1082:S1090 AF1052:AG1091 Q881:W890 AF881:AN881 AI882:AI889 AH889 AJ889:AO889 AL882:AL885 AF874:AI880 AM874:AN880 AF845:AN845 AO844:AO845 AO870:AO881 AF870:AN873 AF882:AH888 AL887:AL888 AJ882:AK888 AH890:AN890 AM882:AO888 AF846:AO869 R874:T880 AF844:AL844 AQ844:AQ846 Q844:W873 AQ848:AQ958 AP844:AP880 Q1378:W1387 AF1378:AN1378 AI1379:AI1386 AH1386 AJ1386:AO1386 AL1379:AL1382 AF1371:AI1377 AM1371:AN1377 AF1342:AN1342 AO1341:AO1342 AO1367:AO1378 AF1367:AN1370 AM1388:AO1435 AF1388:AH1435 Q1388:R1435 AF1379:AH1385 AL1384:AL1385 AJ1379:AK1385 AH1387:AN1387 AM1379:AO1385 AF1343:AO1366 R1371:T1377 AF1341:AL1341 AQ1341:AQ1343 Q1341:W1370 AQ1345:AQ1435 T1194:W1194 AH1194:AN1194 AM1144:AN1193 AO1144:AO1194 AH1144:AH1193 Q1130:R1180 AQ1130:AT1130 AQ1131:AQ1194 AI1181:AI1193 R1181:S1193 AF1144:AG1194 G1129:AL1129 AP1341:AP1377 AN1129:AV1129 AF1130:AH1143 AM1130:AO1143 AR959:AV1125 AM516:AO523 AF516:AH523 AQ503:AQ523 Q516:R523 AR516:AV523 AU824:AV958 AR824:AT944 Q824:R843 AF824:AH843 AM824:AN844 AO824:AQ843">
    <cfRule type="expression" dxfId="12" priority="208" stopIfTrue="1">
      <formula>G752="Unassigned"</formula>
    </cfRule>
  </conditionalFormatting>
  <conditionalFormatting sqref="AT404:AV407 AU403:AV403 AT410:AV410 AU408:AV409 AT412:AV412 AU411:AV411 AT394:AV402 Q413:R453 AF413:AH453 AM413:AV453 AI394:AJ412 AO394:AQ412 Q382:R393 AF382:AH393 AM382:AV393">
    <cfRule type="expression" dxfId="11" priority="209" stopIfTrue="1">
      <formula>Q679="Unassigned"</formula>
    </cfRule>
  </conditionalFormatting>
  <conditionalFormatting sqref="AM524:AO555 AF524:AH555 AQ524:AQ555 AM575:AN592 AM564:AO572 AQ564:AQ572 AO575:AO593 AQ575:AQ593 AH556:AH592 Q524:R583 AN573:AP574 AF594:AJ596 AL594:AP596 AR524:AV626 Q594:W604 AR633:AV821 Q697:R821 AF697:AH821 AM697:AQ821 R605:W605 T593:W593 AH593:AN593 AF597:AO626 AQ597:AQ626 Q606:W626 AI584:AI592 R584:S592 AF556:AG593 T696:W696 AH696:AN696 AM646:AN695 AO646:AO696 AH646:AH695 AQ633:AQ696 AI683:AI695 R683:S695 AF646:AG696 AQ631:AV632 G630:AV630 AM631:AO645 Q631:R682 O631:O632 AF631:AH645 AN556:AP563">
    <cfRule type="expression" dxfId="10" priority="10902" stopIfTrue="1">
      <formula>G824="Unassigned"</formula>
    </cfRule>
  </conditionalFormatting>
  <conditionalFormatting sqref="Q822:R822 AF822:AH822 AM822:AV822">
    <cfRule type="expression" dxfId="9" priority="9" stopIfTrue="1">
      <formula>Q1122="Unassigned"</formula>
    </cfRule>
  </conditionalFormatting>
  <conditionalFormatting sqref="Q823:R823 AF823:AH823 AM823:AV823">
    <cfRule type="expression" dxfId="8" priority="8" stopIfTrue="1">
      <formula>Q1123="Unassigned"</formula>
    </cfRule>
  </conditionalFormatting>
  <conditionalFormatting sqref="AM329:AN373 AO329:AO374 AH329:AH373 AI361:AI373 R361:S373 AF329:AG374 Q329:R360 AQ329:AV374 AH374:AN374 T374:W375 AF375:AO375">
    <cfRule type="expression" dxfId="7" priority="10934" stopIfTrue="1">
      <formula>Q632="Unassigned"</formula>
    </cfRule>
  </conditionalFormatting>
  <conditionalFormatting sqref="Q376:R376 AF376:AH376 AM376:AV376">
    <cfRule type="expression" dxfId="6" priority="10966" stopIfTrue="1">
      <formula>Q678="Unassigned"</formula>
    </cfRule>
  </conditionalFormatting>
  <conditionalFormatting sqref="AQ375:AV375">
    <cfRule type="expression" dxfId="5" priority="7" stopIfTrue="1">
      <formula>AQ678="Unassigned"</formula>
    </cfRule>
  </conditionalFormatting>
  <conditionalFormatting sqref="Q377:R377 AF377:AH377 AM377:AV377">
    <cfRule type="expression" dxfId="4" priority="5" stopIfTrue="1">
      <formula>Q679="Unassigned"</formula>
    </cfRule>
  </conditionalFormatting>
  <conditionalFormatting sqref="Q378:R378 AF378:AH378 AM378:AV378">
    <cfRule type="expression" dxfId="3" priority="4" stopIfTrue="1">
      <formula>Q680="Unassigned"</formula>
    </cfRule>
  </conditionalFormatting>
  <conditionalFormatting sqref="Q379:R379 AF379:AH379 AM379:AV379">
    <cfRule type="expression" dxfId="2" priority="3" stopIfTrue="1">
      <formula>Q681="Unassigned"</formula>
    </cfRule>
  </conditionalFormatting>
  <conditionalFormatting sqref="Q380:R380 AF380:AH380 AM380:AV380">
    <cfRule type="expression" dxfId="1" priority="2" stopIfTrue="1">
      <formula>Q682="Unassigned"</formula>
    </cfRule>
  </conditionalFormatting>
  <conditionalFormatting sqref="Q381:R381 AF381:AH381 AM381:AV381">
    <cfRule type="expression" dxfId="0" priority="1" stopIfTrue="1">
      <formula>Q683="Unassigned"</formula>
    </cfRule>
  </conditionalFormatting>
  <dataValidations disablePrompts="1" count="3">
    <dataValidation type="list" allowBlank="1" showInputMessage="1" showErrorMessage="1" sqref="AS1871:AS1894">
      <formula1>#REF!</formula1>
    </dataValidation>
    <dataValidation type="list" allowBlank="1" showInputMessage="1" showErrorMessage="1" sqref="AU1871:AV1885 AR1871:AR1885">
      <formula1>#REF!</formula1>
    </dataValidation>
    <dataValidation type="list" allowBlank="1" showInputMessage="1" showErrorMessage="1" sqref="AU1867:AV1867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1" stopIfTrue="1" id="{E69CBA10-0C7C-444E-9EF6-89685FB86F27}">
            <xm:f>#REF!="Unassigned"</xm:f>
            <x14:dxf>
              <font>
                <b val="0"/>
                <i val="0"/>
              </font>
            </x14:dxf>
          </x14:cfRule>
          <xm:sqref>R1899:W1899 AF1906:AR1908 O1906:W1908 AT1867:AV1867 AF1880 AI1880:AJ1880 AF1879:AG1879 AF1883:AH1885 AS1886:AT1894 AF1881:AG1882 AH1879:AH1882 Q1877:R1884 AF1871:AH1878 Q1871:R1874 AM1871:AO1885 AQ1871:AV1885 O1899:P1899 R1901:W1902 O1901:P1902 O1895:W1895 AF1895:AR1895 AF1901:AR1902 AF1899:AR1899 AF1912:AQ1912 O1912:W1913 AR1912:AR1913 AF1913:AP1913 O1917:W1918 AF1917:AR1918 AT1895 AT1897:AT1901 AT1903:AT1919</xm:sqref>
        </x14:conditionalFormatting>
        <x14:conditionalFormatting xmlns:xm="http://schemas.microsoft.com/office/excel/2006/main">
          <x14:cfRule type="expression" priority="124" stopIfTrue="1" id="{7F1BF05A-B04E-4455-B429-8AF7FE963617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125" stopIfTrue="1" id="{C2705AAE-DA9D-444B-BE67-40AFA7A50D3D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O631 O1902:P1902 AF1899:AM1899 R1899:W1899 AF1906:AR1908 O1906:W1908 AF1918:AN1918 O1918:W1918</xm:sqref>
        </x14:conditionalFormatting>
        <x14:conditionalFormatting xmlns:xm="http://schemas.microsoft.com/office/excel/2006/main">
          <x14:cfRule type="expression" priority="121" stopIfTrue="1" id="{35870657-377A-4332-984A-CF585FB3B1E7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122" stopIfTrue="1" id="{53CC3C79-3074-4A22-A8C4-92269B2D7ECF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O632</xm:sqref>
        </x14:conditionalFormatting>
        <x14:conditionalFormatting xmlns:xm="http://schemas.microsoft.com/office/excel/2006/main">
          <x14:cfRule type="expression" priority="118" stopIfTrue="1" id="{4E72F2E7-7043-489D-99E5-9362C1D48F45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119" stopIfTrue="1" id="{1A472161-C97D-4C9B-8114-6D44DC7F4288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O1899:P1899 R1901:W1902 AF1895:AM1895 AF1912:AM1912 AF1917:AM1917 O1901:P1901 AF1901:AR1901 AP1918</xm:sqref>
        </x14:conditionalFormatting>
        <x14:conditionalFormatting xmlns:xm="http://schemas.microsoft.com/office/excel/2006/main">
          <x14:cfRule type="expression" priority="115" stopIfTrue="1" id="{21322895-4A06-45E4-9BF1-0377AB0B733F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116" stopIfTrue="1" id="{1933BBF8-707B-4E51-BBE4-C460DA4D9258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O1895:W1895</xm:sqref>
        </x14:conditionalFormatting>
        <x14:conditionalFormatting xmlns:xm="http://schemas.microsoft.com/office/excel/2006/main">
          <x14:cfRule type="expression" priority="110" stopIfTrue="1" id="{3D0741E7-2218-41AA-8A13-27610B7A79FE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111" stopIfTrue="1" id="{45A74143-58CC-40EB-B229-635F0D4FF076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AP1895</xm:sqref>
        </x14:conditionalFormatting>
        <x14:conditionalFormatting xmlns:xm="http://schemas.microsoft.com/office/excel/2006/main">
          <x14:cfRule type="expression" priority="107" stopIfTrue="1" id="{B0B3131F-B122-488A-8CDB-F4B5CAE9FC49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108" stopIfTrue="1" id="{872A8DAF-3519-4E3E-8573-FCA1AC9F6EA8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AN1895</xm:sqref>
        </x14:conditionalFormatting>
        <x14:conditionalFormatting xmlns:xm="http://schemas.microsoft.com/office/excel/2006/main">
          <x14:cfRule type="expression" priority="104" stopIfTrue="1" id="{A1756D17-E9A9-4759-A2EF-434818B14BAC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105" stopIfTrue="1" id="{86795BED-7911-4097-873D-20C61DE95C74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AQ1895</xm:sqref>
        </x14:conditionalFormatting>
        <x14:conditionalFormatting xmlns:xm="http://schemas.microsoft.com/office/excel/2006/main">
          <x14:cfRule type="expression" priority="101" stopIfTrue="1" id="{36A9AFD4-BEEE-4D55-9C83-30F4E4701475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102" stopIfTrue="1" id="{911DCB6C-2573-4B5D-BE1F-6A8B06BC3C50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AO1895:AP1895</xm:sqref>
        </x14:conditionalFormatting>
        <x14:conditionalFormatting xmlns:xm="http://schemas.microsoft.com/office/excel/2006/main">
          <x14:cfRule type="expression" priority="98" stopIfTrue="1" id="{F659760F-2C59-4644-B1A2-650ADFB36FC2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99" stopIfTrue="1" id="{D1A1B890-3C68-46D0-BE09-95DCCCC9B000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AR1895</xm:sqref>
        </x14:conditionalFormatting>
        <x14:conditionalFormatting xmlns:xm="http://schemas.microsoft.com/office/excel/2006/main">
          <x14:cfRule type="expression" priority="92" stopIfTrue="1" id="{AC98DF23-D99A-4B57-9034-D9CB77878AB7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93" stopIfTrue="1" id="{5D1DB7F5-96A3-4D83-B2DF-7C22EB18200B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AF1902:AR1902</xm:sqref>
        </x14:conditionalFormatting>
        <x14:conditionalFormatting xmlns:xm="http://schemas.microsoft.com/office/excel/2006/main">
          <x14:cfRule type="expression" priority="87" stopIfTrue="1" id="{F9DA065B-EB42-4C25-B583-555D8BA97A3D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88" stopIfTrue="1" id="{BF708529-8F7B-4FDA-A412-1D77795AF783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AP1899</xm:sqref>
        </x14:conditionalFormatting>
        <x14:conditionalFormatting xmlns:xm="http://schemas.microsoft.com/office/excel/2006/main">
          <x14:cfRule type="expression" priority="84" stopIfTrue="1" id="{B6B40A3A-5819-48A8-A702-C9C477B197B3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85" stopIfTrue="1" id="{5F08BDF5-125E-4549-B68E-84DEAC37C97D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AN1899</xm:sqref>
        </x14:conditionalFormatting>
        <x14:conditionalFormatting xmlns:xm="http://schemas.microsoft.com/office/excel/2006/main">
          <x14:cfRule type="expression" priority="81" stopIfTrue="1" id="{4F7276A2-6692-4ACC-B94C-1C40A5BA2B8B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82" stopIfTrue="1" id="{3F74A7CB-08F7-4BFA-ACD6-BB8F9EEB70E0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AQ1899</xm:sqref>
        </x14:conditionalFormatting>
        <x14:conditionalFormatting xmlns:xm="http://schemas.microsoft.com/office/excel/2006/main">
          <x14:cfRule type="expression" priority="78" stopIfTrue="1" id="{9BA37C4D-2CA1-460B-B0AB-B08B6600EBE3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79" stopIfTrue="1" id="{299EDDC3-F050-4697-8060-DB9084062B8F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AO1899:AP1899</xm:sqref>
        </x14:conditionalFormatting>
        <x14:conditionalFormatting xmlns:xm="http://schemas.microsoft.com/office/excel/2006/main">
          <x14:cfRule type="expression" priority="75" stopIfTrue="1" id="{2912D16D-3A90-4F60-8955-7C7DB35BCD36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76" stopIfTrue="1" id="{591E1F29-6745-4B6E-AADA-25C52C4B8ACF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AR1899</xm:sqref>
        </x14:conditionalFormatting>
        <x14:conditionalFormatting xmlns:xm="http://schemas.microsoft.com/office/excel/2006/main">
          <x14:cfRule type="expression" priority="69" stopIfTrue="1" id="{C39ACB53-A436-4375-86E1-9E6E01296777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70" stopIfTrue="1" id="{4CEA3EAF-E25A-4813-94E5-BE40E583AE1A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O1912:W1912 U1913:W1913</xm:sqref>
        </x14:conditionalFormatting>
        <x14:conditionalFormatting xmlns:xm="http://schemas.microsoft.com/office/excel/2006/main">
          <x14:cfRule type="expression" priority="64" stopIfTrue="1" id="{20C21C83-5EEA-466B-BE07-F07C009583F5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65" stopIfTrue="1" id="{DB1AFA27-035F-402E-8D4E-9150FE6399F3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AP1912</xm:sqref>
        </x14:conditionalFormatting>
        <x14:conditionalFormatting xmlns:xm="http://schemas.microsoft.com/office/excel/2006/main">
          <x14:cfRule type="expression" priority="61" stopIfTrue="1" id="{AE7DF9C3-AB3C-4B85-A789-E5F65027B0DD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62" stopIfTrue="1" id="{6537C9B7-9201-4549-A74A-0C0D0189FA34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AN1912</xm:sqref>
        </x14:conditionalFormatting>
        <x14:conditionalFormatting xmlns:xm="http://schemas.microsoft.com/office/excel/2006/main">
          <x14:cfRule type="expression" priority="58" stopIfTrue="1" id="{394F6DCF-0BDA-4B2E-86F7-C16A94E6861D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59" stopIfTrue="1" id="{D32D3401-417C-4186-89BC-560F272C8F28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AQ1912</xm:sqref>
        </x14:conditionalFormatting>
        <x14:conditionalFormatting xmlns:xm="http://schemas.microsoft.com/office/excel/2006/main">
          <x14:cfRule type="expression" priority="55" stopIfTrue="1" id="{2245546C-A2BD-457B-B97B-AB354FA06A80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56" stopIfTrue="1" id="{578A32AD-892C-4F08-85AF-D9DCD581051E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AO1912:AP1912</xm:sqref>
        </x14:conditionalFormatting>
        <x14:conditionalFormatting xmlns:xm="http://schemas.microsoft.com/office/excel/2006/main">
          <x14:cfRule type="expression" priority="52" stopIfTrue="1" id="{67822E52-B0B0-400D-A27E-FA90F48160FE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53" stopIfTrue="1" id="{ABE16A6F-A78C-4E02-850F-AF2DFC841C6B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AR1912</xm:sqref>
        </x14:conditionalFormatting>
        <x14:conditionalFormatting xmlns:xm="http://schemas.microsoft.com/office/excel/2006/main">
          <x14:cfRule type="expression" priority="46" stopIfTrue="1" id="{C32509A1-72B8-4241-9DD2-B4D7E51B9219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47" stopIfTrue="1" id="{DA14A947-9F07-4C27-98CE-0A443F8B4A58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O1913:T1913</xm:sqref>
        </x14:conditionalFormatting>
        <x14:conditionalFormatting xmlns:xm="http://schemas.microsoft.com/office/excel/2006/main">
          <x14:cfRule type="expression" priority="43" stopIfTrue="1" id="{A43700CE-DA48-44C3-9B71-9B24C9B9EAAF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44" stopIfTrue="1" id="{12E60194-AE2C-440F-A96D-3EB60A51B49E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AF1913:AM1913</xm:sqref>
        </x14:conditionalFormatting>
        <x14:conditionalFormatting xmlns:xm="http://schemas.microsoft.com/office/excel/2006/main">
          <x14:cfRule type="expression" priority="40" stopIfTrue="1" id="{5DBECE40-1C14-4FBF-8856-A8864748439B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41" stopIfTrue="1" id="{A74B655E-5C1F-47CD-8E43-5A36E18081A5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AO1913:AP1913 AR1913</xm:sqref>
        </x14:conditionalFormatting>
        <x14:conditionalFormatting xmlns:xm="http://schemas.microsoft.com/office/excel/2006/main">
          <x14:cfRule type="expression" priority="37" stopIfTrue="1" id="{259FDE1A-2EA7-4E32-A125-F9B00E4B4287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38" stopIfTrue="1" id="{CFE3551F-8B94-4D18-AF92-DC3A7AAFABF2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AN1913</xm:sqref>
        </x14:conditionalFormatting>
        <x14:conditionalFormatting xmlns:xm="http://schemas.microsoft.com/office/excel/2006/main">
          <x14:cfRule type="expression" priority="34" stopIfTrue="1" id="{212D2A51-0C6B-45F0-975F-B476884727A6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35" stopIfTrue="1" id="{8C9B936E-2372-4D2C-BD96-07B1D7DE4050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O1917:W1917</xm:sqref>
        </x14:conditionalFormatting>
        <x14:conditionalFormatting xmlns:xm="http://schemas.microsoft.com/office/excel/2006/main">
          <x14:cfRule type="expression" priority="31" stopIfTrue="1" id="{4048B5EB-989C-4808-BD7B-356A5964DB6C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32" stopIfTrue="1" id="{0BF3680C-759A-43BB-9DFF-91388A57013C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AO1918:AR1918</xm:sqref>
        </x14:conditionalFormatting>
        <x14:conditionalFormatting xmlns:xm="http://schemas.microsoft.com/office/excel/2006/main">
          <x14:cfRule type="expression" priority="26" stopIfTrue="1" id="{C82B6E6A-2E60-4023-9C84-4FE09CAB13C1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27" stopIfTrue="1" id="{6E553B31-55FF-4E81-86FF-6E581B89BAAD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AP1917</xm:sqref>
        </x14:conditionalFormatting>
        <x14:conditionalFormatting xmlns:xm="http://schemas.microsoft.com/office/excel/2006/main">
          <x14:cfRule type="expression" priority="23" stopIfTrue="1" id="{36BE8F2B-1A88-42E6-8F94-E2B01EDB8B62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24" stopIfTrue="1" id="{A848C207-C830-4E71-BC3B-327BE924F47F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AN1917</xm:sqref>
        </x14:conditionalFormatting>
        <x14:conditionalFormatting xmlns:xm="http://schemas.microsoft.com/office/excel/2006/main">
          <x14:cfRule type="expression" priority="20" stopIfTrue="1" id="{FDD5BE1B-EC66-4730-AC83-1F08A8968449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21" stopIfTrue="1" id="{C418B43B-99C4-4B6C-AD7B-88E169C8C0D9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AQ1917</xm:sqref>
        </x14:conditionalFormatting>
        <x14:conditionalFormatting xmlns:xm="http://schemas.microsoft.com/office/excel/2006/main">
          <x14:cfRule type="expression" priority="17" stopIfTrue="1" id="{AC16B29E-A6EA-4B32-A885-D908D4362FF5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18" stopIfTrue="1" id="{0551AC47-9219-419E-81A1-52E8E09B72FF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AO1917:AP1917</xm:sqref>
        </x14:conditionalFormatting>
        <x14:conditionalFormatting xmlns:xm="http://schemas.microsoft.com/office/excel/2006/main">
          <x14:cfRule type="expression" priority="14" stopIfTrue="1" id="{CC98765F-692C-4A53-A95A-301C36EDB9D0}">
            <xm:f>#REF!=1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15" stopIfTrue="1" id="{236C3725-1523-4066-A1D1-36B43A8A36E0}">
            <xm:f>#REF!=1</xm:f>
            <x14:dxf>
              <font>
                <color auto="1"/>
              </font>
              <fill>
                <patternFill>
                  <bgColor rgb="FFFFFF00"/>
                </patternFill>
              </fill>
            </x14:dxf>
          </x14:cfRule>
          <xm:sqref>AR1917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65" workbookViewId="0">
      <selection sqref="A1:F78"/>
    </sheetView>
  </sheetViews>
  <sheetFormatPr defaultRowHeight="15" x14ac:dyDescent="0.25"/>
  <cols>
    <col min="4" max="4" width="98" bestFit="1" customWidth="1"/>
    <col min="5" max="5" width="70.5703125" bestFit="1" customWidth="1"/>
  </cols>
  <sheetData>
    <row r="1" spans="1:6" x14ac:dyDescent="0.25">
      <c r="A1">
        <v>65</v>
      </c>
      <c r="C1" t="str">
        <f>CONCATENATE(CHAR(A1),IF(B1&gt;=64,CHAR(B1),""))</f>
        <v>A</v>
      </c>
      <c r="D1" t="str">
        <f>CONCATENATE("CONCATENATE(""/*["",",C1,"$1,""]=*/"",IF(ISBLANK(",C1,"2),""NULL"",CONCATENATE("" '"",SUBSTITUTE(",C1,"2,""'"",""''""),""' "" )),")</f>
        <v>CONCATENATE("/*[",A$1,"]=*/",IF(ISBLANK(A2),"NULL",CONCATENATE(" '",SUBSTITUTE(A2,"'","''"),"' " )),</v>
      </c>
      <c r="E1" t="str">
        <f>CONCATENATE("    CONCATENATE(""["",",C1,"$1,""],["",",C2,"$1,""],["",",C3,"$1,""],["",",C4,"$1,""],["",",C5,"$1,""]""),")</f>
        <v xml:space="preserve">    CONCATENATE("[",A$1,"],[",B$1,"],[",C$1,"],[",D$1,"],[",E$1,"]"),</v>
      </c>
      <c r="F1">
        <f>ROW(F1)</f>
        <v>1</v>
      </c>
    </row>
    <row r="2" spans="1:6" x14ac:dyDescent="0.25">
      <c r="A2">
        <v>66</v>
      </c>
      <c r="C2" t="str">
        <f t="shared" ref="C2:C65" si="0">CONCATENATE(CHAR(A2),IF(B2&gt;=64,CHAR(B2),""))</f>
        <v>B</v>
      </c>
      <c r="D2" t="str">
        <f>CONCATENATE("CONCATENATE("",/*["",",C2,"$1,""]=*/"",IF(ISBLANK(",C2,"2),""NULL"",CONCATENATE("" '"",SUBSTITUTE(",C2,"2,""'"",""''""),""' "" ))),")</f>
        <v>CONCATENATE(",/*[",B$1,"]=*/",IF(ISBLANK(B2),"NULL",CONCATENATE(" '",SUBSTITUTE(B2,"'","''"),"' " ))),</v>
      </c>
    </row>
    <row r="3" spans="1:6" x14ac:dyDescent="0.25">
      <c r="A3">
        <v>67</v>
      </c>
      <c r="C3" t="str">
        <f t="shared" si="0"/>
        <v>C</v>
      </c>
      <c r="D3" t="str">
        <f t="shared" ref="D3:D52" si="1">CONCATENATE("CONCATENATE("",/*["",",C3,"$1,""]=*/"",IF(ISBLANK(",C3,"2),""NULL"",CONCATENATE("" '"",SUBSTITUTE(",C3,"2,""'"",""''""),""' "" ))),")</f>
        <v>CONCATENATE(",/*[",C$1,"]=*/",IF(ISBLANK(C2),"NULL",CONCATENATE(" '",SUBSTITUTE(C2,"'","''"),"' " ))),</v>
      </c>
    </row>
    <row r="4" spans="1:6" x14ac:dyDescent="0.25">
      <c r="A4">
        <v>68</v>
      </c>
      <c r="C4" t="str">
        <f t="shared" si="0"/>
        <v>D</v>
      </c>
      <c r="D4" t="str">
        <f t="shared" si="1"/>
        <v>CONCATENATE(",/*[",D$1,"]=*/",IF(ISBLANK(D2),"NULL",CONCATENATE(" '",SUBSTITUTE(D2,"'","''"),"' " ))),</v>
      </c>
    </row>
    <row r="5" spans="1:6" x14ac:dyDescent="0.25">
      <c r="A5">
        <v>69</v>
      </c>
      <c r="C5" t="str">
        <f t="shared" si="0"/>
        <v>E</v>
      </c>
      <c r="D5" t="str">
        <f t="shared" si="1"/>
        <v>CONCATENATE(",/*[",E$1,"]=*/",IF(ISBLANK(E2),"NULL",CONCATENATE(" '",SUBSTITUTE(E2,"'","''"),"' " ))),</v>
      </c>
    </row>
    <row r="6" spans="1:6" x14ac:dyDescent="0.25">
      <c r="A6">
        <v>70</v>
      </c>
      <c r="C6" t="str">
        <f t="shared" si="0"/>
        <v>F</v>
      </c>
      <c r="D6" t="str">
        <f t="shared" si="1"/>
        <v>CONCATENATE(",/*[",F$1,"]=*/",IF(ISBLANK(F2),"NULL",CONCATENATE(" '",SUBSTITUTE(F2,"'","''"),"' " ))),</v>
      </c>
      <c r="E6" t="str">
        <f>CONCATENATE("    CONCATENATE("",["",",C6,"$1,""],["",",C7,"$1,""],["",",C8,"$1,""],["",",C9,"$1,""],["",",C10,"$1,""]""),")</f>
        <v xml:space="preserve">    CONCATENATE(",[",F$1,"],[",G$1,"],[",H$1,"],[",I$1,"],[",J$1,"]"),</v>
      </c>
      <c r="F6">
        <f>ROW(F6)</f>
        <v>6</v>
      </c>
    </row>
    <row r="7" spans="1:6" x14ac:dyDescent="0.25">
      <c r="A7">
        <v>71</v>
      </c>
      <c r="C7" t="str">
        <f t="shared" si="0"/>
        <v>G</v>
      </c>
      <c r="D7" t="str">
        <f t="shared" si="1"/>
        <v>CONCATENATE(",/*[",G$1,"]=*/",IF(ISBLANK(G2),"NULL",CONCATENATE(" '",SUBSTITUTE(G2,"'","''"),"' " ))),</v>
      </c>
    </row>
    <row r="8" spans="1:6" x14ac:dyDescent="0.25">
      <c r="A8">
        <v>72</v>
      </c>
      <c r="C8" t="str">
        <f t="shared" si="0"/>
        <v>H</v>
      </c>
      <c r="D8" t="str">
        <f t="shared" si="1"/>
        <v>CONCATENATE(",/*[",H$1,"]=*/",IF(ISBLANK(H2),"NULL",CONCATENATE(" '",SUBSTITUTE(H2,"'","''"),"' " ))),</v>
      </c>
    </row>
    <row r="9" spans="1:6" x14ac:dyDescent="0.25">
      <c r="A9">
        <v>73</v>
      </c>
      <c r="C9" t="str">
        <f t="shared" si="0"/>
        <v>I</v>
      </c>
      <c r="D9" t="str">
        <f t="shared" si="1"/>
        <v>CONCATENATE(",/*[",I$1,"]=*/",IF(ISBLANK(I2),"NULL",CONCATENATE(" '",SUBSTITUTE(I2,"'","''"),"' " ))),</v>
      </c>
    </row>
    <row r="10" spans="1:6" x14ac:dyDescent="0.25">
      <c r="A10">
        <v>74</v>
      </c>
      <c r="C10" t="str">
        <f t="shared" si="0"/>
        <v>J</v>
      </c>
      <c r="D10" t="str">
        <f t="shared" si="1"/>
        <v>CONCATENATE(",/*[",J$1,"]=*/",IF(ISBLANK(J2),"NULL",CONCATENATE(" '",SUBSTITUTE(J2,"'","''"),"' " ))),</v>
      </c>
    </row>
    <row r="11" spans="1:6" x14ac:dyDescent="0.25">
      <c r="A11">
        <v>75</v>
      </c>
      <c r="C11" t="str">
        <f t="shared" si="0"/>
        <v>K</v>
      </c>
      <c r="D11" t="str">
        <f t="shared" si="1"/>
        <v>CONCATENATE(",/*[",K$1,"]=*/",IF(ISBLANK(K2),"NULL",CONCATENATE(" '",SUBSTITUTE(K2,"'","''"),"' " ))),</v>
      </c>
      <c r="E11" t="str">
        <f>CONCATENATE("    CONCATENATE("",["",",C11,"$1,""],["",",C12,"$1,""],["",",C13,"$1,""],["",",C14,"$1,""],["",",C15,"$1,""]""),")</f>
        <v xml:space="preserve">    CONCATENATE(",[",K$1,"],[",L$1,"],[",M$1,"],[",N$1,"],[",O$1,"]"),</v>
      </c>
      <c r="F11">
        <f t="shared" ref="F11:F52" si="2">ROW(F11)</f>
        <v>11</v>
      </c>
    </row>
    <row r="12" spans="1:6" x14ac:dyDescent="0.25">
      <c r="A12">
        <v>76</v>
      </c>
      <c r="C12" t="str">
        <f t="shared" si="0"/>
        <v>L</v>
      </c>
      <c r="D12" t="str">
        <f t="shared" si="1"/>
        <v>CONCATENATE(",/*[",L$1,"]=*/",IF(ISBLANK(L2),"NULL",CONCATENATE(" '",SUBSTITUTE(L2,"'","''"),"' " ))),</v>
      </c>
    </row>
    <row r="13" spans="1:6" x14ac:dyDescent="0.25">
      <c r="A13">
        <v>77</v>
      </c>
      <c r="C13" t="str">
        <f t="shared" si="0"/>
        <v>M</v>
      </c>
      <c r="D13" t="str">
        <f t="shared" si="1"/>
        <v>CONCATENATE(",/*[",M$1,"]=*/",IF(ISBLANK(M2),"NULL",CONCATENATE(" '",SUBSTITUTE(M2,"'","''"),"' " ))),</v>
      </c>
    </row>
    <row r="14" spans="1:6" x14ac:dyDescent="0.25">
      <c r="A14">
        <v>78</v>
      </c>
      <c r="C14" t="str">
        <f t="shared" si="0"/>
        <v>N</v>
      </c>
      <c r="D14" t="str">
        <f t="shared" si="1"/>
        <v>CONCATENATE(",/*[",N$1,"]=*/",IF(ISBLANK(N2),"NULL",CONCATENATE(" '",SUBSTITUTE(N2,"'","''"),"' " ))),</v>
      </c>
    </row>
    <row r="15" spans="1:6" x14ac:dyDescent="0.25">
      <c r="A15">
        <v>79</v>
      </c>
      <c r="C15" t="str">
        <f t="shared" si="0"/>
        <v>O</v>
      </c>
      <c r="D15" t="str">
        <f t="shared" si="1"/>
        <v>CONCATENATE(",/*[",O$1,"]=*/",IF(ISBLANK(O2),"NULL",CONCATENATE(" '",SUBSTITUTE(O2,"'","''"),"' " ))),</v>
      </c>
    </row>
    <row r="16" spans="1:6" x14ac:dyDescent="0.25">
      <c r="A16">
        <v>80</v>
      </c>
      <c r="C16" t="str">
        <f t="shared" si="0"/>
        <v>P</v>
      </c>
      <c r="D16" t="str">
        <f t="shared" si="1"/>
        <v>CONCATENATE(",/*[",P$1,"]=*/",IF(ISBLANK(P2),"NULL",CONCATENATE(" '",SUBSTITUTE(P2,"'","''"),"' " ))),</v>
      </c>
      <c r="E16" t="str">
        <f t="shared" ref="E16" si="3">CONCATENATE("    CONCATENATE("",["",",C16,"$1,""],["",",C17,"$1,""],["",,",C18,"$1,""],["",,",C19,"$1,""],["",,",C20,"$1,""]""),")</f>
        <v xml:space="preserve">    CONCATENATE(",[",P$1,"],[",Q$1,"],[",,R$1,"],[",,S$1,"],[",,T$1,"]"),</v>
      </c>
      <c r="F16">
        <f t="shared" ref="F16:F52" si="4">ROW(F16)</f>
        <v>16</v>
      </c>
    </row>
    <row r="17" spans="1:6" x14ac:dyDescent="0.25">
      <c r="A17">
        <v>81</v>
      </c>
      <c r="C17" t="str">
        <f t="shared" si="0"/>
        <v>Q</v>
      </c>
      <c r="D17" t="str">
        <f t="shared" si="1"/>
        <v>CONCATENATE(",/*[",Q$1,"]=*/",IF(ISBLANK(Q2),"NULL",CONCATENATE(" '",SUBSTITUTE(Q2,"'","''"),"' " ))),</v>
      </c>
    </row>
    <row r="18" spans="1:6" x14ac:dyDescent="0.25">
      <c r="A18">
        <v>82</v>
      </c>
      <c r="C18" t="str">
        <f t="shared" si="0"/>
        <v>R</v>
      </c>
      <c r="D18" t="str">
        <f t="shared" si="1"/>
        <v>CONCATENATE(",/*[",R$1,"]=*/",IF(ISBLANK(R2),"NULL",CONCATENATE(" '",SUBSTITUTE(R2,"'","''"),"' " ))),</v>
      </c>
    </row>
    <row r="19" spans="1:6" x14ac:dyDescent="0.25">
      <c r="A19">
        <v>83</v>
      </c>
      <c r="C19" t="str">
        <f t="shared" si="0"/>
        <v>S</v>
      </c>
      <c r="D19" t="str">
        <f t="shared" si="1"/>
        <v>CONCATENATE(",/*[",S$1,"]=*/",IF(ISBLANK(S2),"NULL",CONCATENATE(" '",SUBSTITUTE(S2,"'","''"),"' " ))),</v>
      </c>
    </row>
    <row r="20" spans="1:6" x14ac:dyDescent="0.25">
      <c r="A20">
        <v>84</v>
      </c>
      <c r="C20" t="str">
        <f t="shared" si="0"/>
        <v>T</v>
      </c>
      <c r="D20" t="str">
        <f t="shared" si="1"/>
        <v>CONCATENATE(",/*[",T$1,"]=*/",IF(ISBLANK(T2),"NULL",CONCATENATE(" '",SUBSTITUTE(T2,"'","''"),"' " ))),</v>
      </c>
    </row>
    <row r="21" spans="1:6" x14ac:dyDescent="0.25">
      <c r="A21">
        <v>85</v>
      </c>
      <c r="C21" t="str">
        <f t="shared" si="0"/>
        <v>U</v>
      </c>
      <c r="D21" t="str">
        <f t="shared" si="1"/>
        <v>CONCATENATE(",/*[",U$1,"]=*/",IF(ISBLANK(U2),"NULL",CONCATENATE(" '",SUBSTITUTE(U2,"'","''"),"' " ))),</v>
      </c>
      <c r="E21" t="str">
        <f t="shared" ref="E21" si="5">CONCATENATE("    CONCATENATE("",["",",C21,"$1,""],["",",C22,"$1,""],["",,",C23,"$1,""],["",,",C24,"$1,""],["",,",C25,"$1,""]""),")</f>
        <v xml:space="preserve">    CONCATENATE(",[",U$1,"],[",V$1,"],[",,W$1,"],[",,X$1,"],[",,Y$1,"]"),</v>
      </c>
      <c r="F21">
        <f t="shared" ref="F21:F52" si="6">ROW(F21)</f>
        <v>21</v>
      </c>
    </row>
    <row r="22" spans="1:6" x14ac:dyDescent="0.25">
      <c r="A22">
        <v>86</v>
      </c>
      <c r="C22" t="str">
        <f t="shared" si="0"/>
        <v>V</v>
      </c>
      <c r="D22" t="str">
        <f t="shared" si="1"/>
        <v>CONCATENATE(",/*[",V$1,"]=*/",IF(ISBLANK(V2),"NULL",CONCATENATE(" '",SUBSTITUTE(V2,"'","''"),"' " ))),</v>
      </c>
    </row>
    <row r="23" spans="1:6" x14ac:dyDescent="0.25">
      <c r="A23">
        <v>87</v>
      </c>
      <c r="C23" t="str">
        <f t="shared" si="0"/>
        <v>W</v>
      </c>
      <c r="D23" t="str">
        <f t="shared" si="1"/>
        <v>CONCATENATE(",/*[",W$1,"]=*/",IF(ISBLANK(W2),"NULL",CONCATENATE(" '",SUBSTITUTE(W2,"'","''"),"' " ))),</v>
      </c>
    </row>
    <row r="24" spans="1:6" x14ac:dyDescent="0.25">
      <c r="A24">
        <v>88</v>
      </c>
      <c r="C24" t="str">
        <f t="shared" si="0"/>
        <v>X</v>
      </c>
      <c r="D24" t="str">
        <f t="shared" si="1"/>
        <v>CONCATENATE(",/*[",X$1,"]=*/",IF(ISBLANK(X2),"NULL",CONCATENATE(" '",SUBSTITUTE(X2,"'","''"),"' " ))),</v>
      </c>
    </row>
    <row r="25" spans="1:6" x14ac:dyDescent="0.25">
      <c r="A25">
        <v>89</v>
      </c>
      <c r="C25" t="str">
        <f t="shared" si="0"/>
        <v>Y</v>
      </c>
      <c r="D25" t="str">
        <f t="shared" si="1"/>
        <v>CONCATENATE(",/*[",Y$1,"]=*/",IF(ISBLANK(Y2),"NULL",CONCATENATE(" '",SUBSTITUTE(Y2,"'","''"),"' " ))),</v>
      </c>
    </row>
    <row r="26" spans="1:6" x14ac:dyDescent="0.25">
      <c r="A26">
        <v>90</v>
      </c>
      <c r="C26" t="str">
        <f t="shared" si="0"/>
        <v>Z</v>
      </c>
      <c r="D26" t="str">
        <f t="shared" si="1"/>
        <v>CONCATENATE(",/*[",Z$1,"]=*/",IF(ISBLANK(Z2),"NULL",CONCATENATE(" '",SUBSTITUTE(Z2,"'","''"),"' " ))),</v>
      </c>
      <c r="E26" t="str">
        <f t="shared" ref="E26" si="7">CONCATENATE("    CONCATENATE("",["",",C26,"$1,""],["",",C27,"$1,""],["",,",C28,"$1,""],["",,",C29,"$1,""],["",,",C30,"$1,""]""),")</f>
        <v xml:space="preserve">    CONCATENATE(",[",Z$1,"],[",AA$1,"],[",,AB$1,"],[",,AC$1,"],[",,AD$1,"]"),</v>
      </c>
      <c r="F26">
        <f t="shared" ref="F26:F52" si="8">ROW(F26)</f>
        <v>26</v>
      </c>
    </row>
    <row r="27" spans="1:6" x14ac:dyDescent="0.25">
      <c r="A27">
        <v>65</v>
      </c>
      <c r="B27">
        <v>65</v>
      </c>
      <c r="C27" t="str">
        <f t="shared" si="0"/>
        <v>AA</v>
      </c>
      <c r="D27" t="str">
        <f t="shared" si="1"/>
        <v>CONCATENATE(",/*[",AA$1,"]=*/",IF(ISBLANK(AA2),"NULL",CONCATENATE(" '",SUBSTITUTE(AA2,"'","''"),"' " ))),</v>
      </c>
    </row>
    <row r="28" spans="1:6" x14ac:dyDescent="0.25">
      <c r="A28">
        <v>65</v>
      </c>
      <c r="B28">
        <v>66</v>
      </c>
      <c r="C28" t="str">
        <f t="shared" si="0"/>
        <v>AB</v>
      </c>
      <c r="D28" t="str">
        <f t="shared" si="1"/>
        <v>CONCATENATE(",/*[",AB$1,"]=*/",IF(ISBLANK(AB2),"NULL",CONCATENATE(" '",SUBSTITUTE(AB2,"'","''"),"' " ))),</v>
      </c>
    </row>
    <row r="29" spans="1:6" x14ac:dyDescent="0.25">
      <c r="A29">
        <v>65</v>
      </c>
      <c r="B29">
        <v>67</v>
      </c>
      <c r="C29" t="str">
        <f t="shared" si="0"/>
        <v>AC</v>
      </c>
      <c r="D29" t="str">
        <f t="shared" si="1"/>
        <v>CONCATENATE(",/*[",AC$1,"]=*/",IF(ISBLANK(AC2),"NULL",CONCATENATE(" '",SUBSTITUTE(AC2,"'","''"),"' " ))),</v>
      </c>
    </row>
    <row r="30" spans="1:6" x14ac:dyDescent="0.25">
      <c r="A30">
        <v>65</v>
      </c>
      <c r="B30">
        <v>68</v>
      </c>
      <c r="C30" t="str">
        <f t="shared" si="0"/>
        <v>AD</v>
      </c>
      <c r="D30" t="str">
        <f t="shared" si="1"/>
        <v>CONCATENATE(",/*[",AD$1,"]=*/",IF(ISBLANK(AD2),"NULL",CONCATENATE(" '",SUBSTITUTE(AD2,"'","''"),"' " ))),</v>
      </c>
    </row>
    <row r="31" spans="1:6" x14ac:dyDescent="0.25">
      <c r="A31">
        <v>65</v>
      </c>
      <c r="B31">
        <v>69</v>
      </c>
      <c r="C31" t="str">
        <f t="shared" si="0"/>
        <v>AE</v>
      </c>
      <c r="D31" t="str">
        <f t="shared" si="1"/>
        <v>CONCATENATE(",/*[",AE$1,"]=*/",IF(ISBLANK(AE2),"NULL",CONCATENATE(" '",SUBSTITUTE(AE2,"'","''"),"' " ))),</v>
      </c>
      <c r="E31" t="str">
        <f t="shared" ref="E31" si="9">CONCATENATE("    CONCATENATE("",["",",C31,"$1,""],["",",C32,"$1,""],["",,",C33,"$1,""],["",,",C34,"$1,""],["",,",C35,"$1,""]""),")</f>
        <v xml:space="preserve">    CONCATENATE(",[",AE$1,"],[",AF$1,"],[",,AG$1,"],[",,AH$1,"],[",,AI$1,"]"),</v>
      </c>
      <c r="F31">
        <f t="shared" ref="F31:F52" si="10">ROW(F31)</f>
        <v>31</v>
      </c>
    </row>
    <row r="32" spans="1:6" x14ac:dyDescent="0.25">
      <c r="A32">
        <v>65</v>
      </c>
      <c r="B32">
        <v>70</v>
      </c>
      <c r="C32" t="str">
        <f t="shared" si="0"/>
        <v>AF</v>
      </c>
      <c r="D32" t="str">
        <f t="shared" si="1"/>
        <v>CONCATENATE(",/*[",AF$1,"]=*/",IF(ISBLANK(AF2),"NULL",CONCATENATE(" '",SUBSTITUTE(AF2,"'","''"),"' " ))),</v>
      </c>
    </row>
    <row r="33" spans="1:6" x14ac:dyDescent="0.25">
      <c r="A33">
        <v>65</v>
      </c>
      <c r="B33">
        <v>71</v>
      </c>
      <c r="C33" t="str">
        <f t="shared" si="0"/>
        <v>AG</v>
      </c>
      <c r="D33" t="str">
        <f t="shared" si="1"/>
        <v>CONCATENATE(",/*[",AG$1,"]=*/",IF(ISBLANK(AG2),"NULL",CONCATENATE(" '",SUBSTITUTE(AG2,"'","''"),"' " ))),</v>
      </c>
    </row>
    <row r="34" spans="1:6" x14ac:dyDescent="0.25">
      <c r="A34">
        <v>65</v>
      </c>
      <c r="B34">
        <v>72</v>
      </c>
      <c r="C34" t="str">
        <f t="shared" si="0"/>
        <v>AH</v>
      </c>
      <c r="D34" t="str">
        <f t="shared" si="1"/>
        <v>CONCATENATE(",/*[",AH$1,"]=*/",IF(ISBLANK(AH2),"NULL",CONCATENATE(" '",SUBSTITUTE(AH2,"'","''"),"' " ))),</v>
      </c>
    </row>
    <row r="35" spans="1:6" x14ac:dyDescent="0.25">
      <c r="A35">
        <v>65</v>
      </c>
      <c r="B35">
        <v>73</v>
      </c>
      <c r="C35" t="str">
        <f t="shared" si="0"/>
        <v>AI</v>
      </c>
      <c r="D35" t="str">
        <f t="shared" si="1"/>
        <v>CONCATENATE(",/*[",AI$1,"]=*/",IF(ISBLANK(AI2),"NULL",CONCATENATE(" '",SUBSTITUTE(AI2,"'","''"),"' " ))),</v>
      </c>
    </row>
    <row r="36" spans="1:6" x14ac:dyDescent="0.25">
      <c r="A36">
        <v>65</v>
      </c>
      <c r="B36">
        <v>74</v>
      </c>
      <c r="C36" t="str">
        <f t="shared" si="0"/>
        <v>AJ</v>
      </c>
      <c r="D36" t="str">
        <f t="shared" si="1"/>
        <v>CONCATENATE(",/*[",AJ$1,"]=*/",IF(ISBLANK(AJ2),"NULL",CONCATENATE(" '",SUBSTITUTE(AJ2,"'","''"),"' " ))),</v>
      </c>
      <c r="E36" t="str">
        <f t="shared" ref="E36" si="11">CONCATENATE("    CONCATENATE("",["",",C36,"$1,""],["",",C37,"$1,""],["",,",C38,"$1,""],["",,",C39,"$1,""],["",,",C40,"$1,""]""),")</f>
        <v xml:space="preserve">    CONCATENATE(",[",AJ$1,"],[",AK$1,"],[",,AL$1,"],[",,AM$1,"],[",,AN$1,"]"),</v>
      </c>
      <c r="F36">
        <f t="shared" ref="F36:F52" si="12">ROW(F36)</f>
        <v>36</v>
      </c>
    </row>
    <row r="37" spans="1:6" x14ac:dyDescent="0.25">
      <c r="A37">
        <v>65</v>
      </c>
      <c r="B37">
        <v>75</v>
      </c>
      <c r="C37" t="str">
        <f t="shared" si="0"/>
        <v>AK</v>
      </c>
      <c r="D37" t="str">
        <f t="shared" si="1"/>
        <v>CONCATENATE(",/*[",AK$1,"]=*/",IF(ISBLANK(AK2),"NULL",CONCATENATE(" '",SUBSTITUTE(AK2,"'","''"),"' " ))),</v>
      </c>
    </row>
    <row r="38" spans="1:6" x14ac:dyDescent="0.25">
      <c r="A38">
        <v>65</v>
      </c>
      <c r="B38">
        <v>76</v>
      </c>
      <c r="C38" t="str">
        <f t="shared" si="0"/>
        <v>AL</v>
      </c>
      <c r="D38" t="str">
        <f t="shared" si="1"/>
        <v>CONCATENATE(",/*[",AL$1,"]=*/",IF(ISBLANK(AL2),"NULL",CONCATENATE(" '",SUBSTITUTE(AL2,"'","''"),"' " ))),</v>
      </c>
    </row>
    <row r="39" spans="1:6" x14ac:dyDescent="0.25">
      <c r="A39">
        <v>65</v>
      </c>
      <c r="B39">
        <v>77</v>
      </c>
      <c r="C39" t="str">
        <f t="shared" si="0"/>
        <v>AM</v>
      </c>
      <c r="D39" t="str">
        <f t="shared" si="1"/>
        <v>CONCATENATE(",/*[",AM$1,"]=*/",IF(ISBLANK(AM2),"NULL",CONCATENATE(" '",SUBSTITUTE(AM2,"'","''"),"' " ))),</v>
      </c>
    </row>
    <row r="40" spans="1:6" x14ac:dyDescent="0.25">
      <c r="A40">
        <v>65</v>
      </c>
      <c r="B40">
        <v>78</v>
      </c>
      <c r="C40" t="str">
        <f t="shared" si="0"/>
        <v>AN</v>
      </c>
      <c r="D40" t="str">
        <f t="shared" si="1"/>
        <v>CONCATENATE(",/*[",AN$1,"]=*/",IF(ISBLANK(AN2),"NULL",CONCATENATE(" '",SUBSTITUTE(AN2,"'","''"),"' " ))),</v>
      </c>
    </row>
    <row r="41" spans="1:6" x14ac:dyDescent="0.25">
      <c r="A41">
        <v>65</v>
      </c>
      <c r="B41">
        <v>79</v>
      </c>
      <c r="C41" t="str">
        <f t="shared" si="0"/>
        <v>AO</v>
      </c>
      <c r="D41" t="str">
        <f t="shared" si="1"/>
        <v>CONCATENATE(",/*[",AO$1,"]=*/",IF(ISBLANK(AO2),"NULL",CONCATENATE(" '",SUBSTITUTE(AO2,"'","''"),"' " ))),</v>
      </c>
      <c r="E41" t="str">
        <f t="shared" ref="E41" si="13">CONCATENATE("    CONCATENATE("",["",",C41,"$1,""],["",",C42,"$1,""],["",,",C43,"$1,""],["",,",C44,"$1,""],["",,",C45,"$1,""]""),")</f>
        <v xml:space="preserve">    CONCATENATE(",[",AO$1,"],[",AP$1,"],[",,AQ$1,"],[",,AR$1,"],[",,AS$1,"]"),</v>
      </c>
      <c r="F41">
        <f t="shared" ref="F41:F52" si="14">ROW(F41)</f>
        <v>41</v>
      </c>
    </row>
    <row r="42" spans="1:6" x14ac:dyDescent="0.25">
      <c r="A42">
        <v>65</v>
      </c>
      <c r="B42">
        <v>80</v>
      </c>
      <c r="C42" t="str">
        <f t="shared" si="0"/>
        <v>AP</v>
      </c>
      <c r="D42" t="str">
        <f t="shared" si="1"/>
        <v>CONCATENATE(",/*[",AP$1,"]=*/",IF(ISBLANK(AP2),"NULL",CONCATENATE(" '",SUBSTITUTE(AP2,"'","''"),"' " ))),</v>
      </c>
    </row>
    <row r="43" spans="1:6" x14ac:dyDescent="0.25">
      <c r="A43">
        <v>65</v>
      </c>
      <c r="B43">
        <v>81</v>
      </c>
      <c r="C43" t="str">
        <f t="shared" si="0"/>
        <v>AQ</v>
      </c>
      <c r="D43" t="str">
        <f t="shared" si="1"/>
        <v>CONCATENATE(",/*[",AQ$1,"]=*/",IF(ISBLANK(AQ2),"NULL",CONCATENATE(" '",SUBSTITUTE(AQ2,"'","''"),"' " ))),</v>
      </c>
    </row>
    <row r="44" spans="1:6" x14ac:dyDescent="0.25">
      <c r="A44">
        <v>65</v>
      </c>
      <c r="B44">
        <v>82</v>
      </c>
      <c r="C44" t="str">
        <f t="shared" si="0"/>
        <v>AR</v>
      </c>
      <c r="D44" t="str">
        <f t="shared" si="1"/>
        <v>CONCATENATE(",/*[",AR$1,"]=*/",IF(ISBLANK(AR2),"NULL",CONCATENATE(" '",SUBSTITUTE(AR2,"'","''"),"' " ))),</v>
      </c>
    </row>
    <row r="45" spans="1:6" x14ac:dyDescent="0.25">
      <c r="A45">
        <v>65</v>
      </c>
      <c r="B45">
        <v>83</v>
      </c>
      <c r="C45" t="str">
        <f t="shared" si="0"/>
        <v>AS</v>
      </c>
      <c r="D45" t="str">
        <f t="shared" si="1"/>
        <v>CONCATENATE(",/*[",AS$1,"]=*/",IF(ISBLANK(AS2),"NULL",CONCATENATE(" '",SUBSTITUTE(AS2,"'","''"),"' " ))),</v>
      </c>
    </row>
    <row r="46" spans="1:6" x14ac:dyDescent="0.25">
      <c r="A46">
        <v>65</v>
      </c>
      <c r="B46">
        <v>84</v>
      </c>
      <c r="C46" t="str">
        <f t="shared" si="0"/>
        <v>AT</v>
      </c>
      <c r="D46" t="str">
        <f t="shared" si="1"/>
        <v>CONCATENATE(",/*[",AT$1,"]=*/",IF(ISBLANK(AT2),"NULL",CONCATENATE(" '",SUBSTITUTE(AT2,"'","''"),"' " ))),</v>
      </c>
      <c r="E46" t="str">
        <f t="shared" ref="E46" si="15">CONCATENATE("    CONCATENATE("",["",",C46,"$1,""],["",",C47,"$1,""],["",,",C48,"$1,""],["",,",C49,"$1,""],["",,",C50,"$1,""]""),")</f>
        <v xml:space="preserve">    CONCATENATE(",[",AT$1,"],[",AU$1,"],[",,AV$1,"],[",,AW$1,"],[",,AX$1,"]"),</v>
      </c>
      <c r="F46">
        <f t="shared" ref="F46:F52" si="16">ROW(F46)</f>
        <v>46</v>
      </c>
    </row>
    <row r="47" spans="1:6" x14ac:dyDescent="0.25">
      <c r="A47">
        <v>65</v>
      </c>
      <c r="B47">
        <v>85</v>
      </c>
      <c r="C47" t="str">
        <f t="shared" si="0"/>
        <v>AU</v>
      </c>
      <c r="D47" t="str">
        <f t="shared" si="1"/>
        <v>CONCATENATE(",/*[",AU$1,"]=*/",IF(ISBLANK(AU2),"NULL",CONCATENATE(" '",SUBSTITUTE(AU2,"'","''"),"' " ))),</v>
      </c>
    </row>
    <row r="48" spans="1:6" x14ac:dyDescent="0.25">
      <c r="A48">
        <v>65</v>
      </c>
      <c r="B48">
        <v>86</v>
      </c>
      <c r="C48" t="str">
        <f t="shared" si="0"/>
        <v>AV</v>
      </c>
      <c r="D48" t="str">
        <f t="shared" si="1"/>
        <v>CONCATENATE(",/*[",AV$1,"]=*/",IF(ISBLANK(AV2),"NULL",CONCATENATE(" '",SUBSTITUTE(AV2,"'","''"),"' " ))),</v>
      </c>
    </row>
    <row r="49" spans="1:6" x14ac:dyDescent="0.25">
      <c r="A49">
        <v>65</v>
      </c>
      <c r="B49">
        <v>87</v>
      </c>
      <c r="C49" t="str">
        <f t="shared" si="0"/>
        <v>AW</v>
      </c>
      <c r="D49" t="str">
        <f t="shared" si="1"/>
        <v>CONCATENATE(",/*[",AW$1,"]=*/",IF(ISBLANK(AW2),"NULL",CONCATENATE(" '",SUBSTITUTE(AW2,"'","''"),"' " ))),</v>
      </c>
    </row>
    <row r="50" spans="1:6" x14ac:dyDescent="0.25">
      <c r="A50">
        <v>65</v>
      </c>
      <c r="B50">
        <v>88</v>
      </c>
      <c r="C50" t="str">
        <f t="shared" si="0"/>
        <v>AX</v>
      </c>
      <c r="D50" t="str">
        <f t="shared" si="1"/>
        <v>CONCATENATE(",/*[",AX$1,"]=*/",IF(ISBLANK(AX2),"NULL",CONCATENATE(" '",SUBSTITUTE(AX2,"'","''"),"' " ))),</v>
      </c>
    </row>
    <row r="51" spans="1:6" x14ac:dyDescent="0.25">
      <c r="A51">
        <v>65</v>
      </c>
      <c r="B51">
        <v>89</v>
      </c>
      <c r="C51" t="str">
        <f t="shared" si="0"/>
        <v>AY</v>
      </c>
      <c r="D51" t="str">
        <f t="shared" si="1"/>
        <v>CONCATENATE(",/*[",AY$1,"]=*/",IF(ISBLANK(AY2),"NULL",CONCATENATE(" '",SUBSTITUTE(AY2,"'","''"),"' " ))),</v>
      </c>
      <c r="E51" t="str">
        <f t="shared" ref="E51" si="17">CONCATENATE("    CONCATENATE("",["",",C51,"$1,""],["",",C52,"$1,""],["",,",C53,"$1,""],["",,",C54,"$1,""],["",,",C55,"$1,""]""),")</f>
        <v xml:space="preserve">    CONCATENATE(",[",AY$1,"],[",AZ$1,"],[",,$1,"],[",,$1,"],[",,$1,"]"),</v>
      </c>
      <c r="F51">
        <f t="shared" ref="F51:F52" si="18">ROW(F51)</f>
        <v>51</v>
      </c>
    </row>
    <row r="52" spans="1:6" x14ac:dyDescent="0.25">
      <c r="A52">
        <v>65</v>
      </c>
      <c r="B52">
        <v>90</v>
      </c>
      <c r="C52" t="str">
        <f t="shared" si="0"/>
        <v>AZ</v>
      </c>
      <c r="D52" t="str">
        <f t="shared" si="1"/>
        <v>CONCATENATE(",/*[",AZ$1,"]=*/",IF(ISBLANK(AZ2),"NULL",CONCATENATE(" '",SUBSTITUTE(AZ2,"'","''"),"' " ))),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6"/>
  <sheetViews>
    <sheetView topLeftCell="A4" workbookViewId="0">
      <selection activeCell="J21" sqref="J21"/>
    </sheetView>
  </sheetViews>
  <sheetFormatPr defaultColWidth="11.42578125" defaultRowHeight="15" x14ac:dyDescent="0.25"/>
  <cols>
    <col min="1" max="1" width="32" bestFit="1" customWidth="1"/>
    <col min="2" max="2" width="13.7109375" bestFit="1" customWidth="1"/>
  </cols>
  <sheetData>
    <row r="3" spans="1:2" x14ac:dyDescent="0.25">
      <c r="A3" s="2" t="s">
        <v>5249</v>
      </c>
      <c r="B3" t="s">
        <v>5251</v>
      </c>
    </row>
    <row r="4" spans="1:2" x14ac:dyDescent="0.25">
      <c r="A4" s="3" t="s">
        <v>51</v>
      </c>
      <c r="B4" s="1">
        <v>30</v>
      </c>
    </row>
    <row r="5" spans="1:2" x14ac:dyDescent="0.25">
      <c r="A5" s="4" t="s">
        <v>10</v>
      </c>
      <c r="B5" s="1">
        <v>30</v>
      </c>
    </row>
    <row r="6" spans="1:2" x14ac:dyDescent="0.25">
      <c r="A6" s="3" t="s">
        <v>39</v>
      </c>
      <c r="B6" s="1">
        <v>86</v>
      </c>
    </row>
    <row r="7" spans="1:2" x14ac:dyDescent="0.25">
      <c r="A7" s="4" t="s">
        <v>10</v>
      </c>
      <c r="B7" s="1">
        <v>19</v>
      </c>
    </row>
    <row r="8" spans="1:2" x14ac:dyDescent="0.25">
      <c r="A8" s="4" t="s">
        <v>32</v>
      </c>
      <c r="B8" s="1">
        <v>67</v>
      </c>
    </row>
    <row r="9" spans="1:2" x14ac:dyDescent="0.25">
      <c r="A9" s="3" t="s">
        <v>13</v>
      </c>
      <c r="B9" s="1">
        <v>464</v>
      </c>
    </row>
    <row r="10" spans="1:2" x14ac:dyDescent="0.25">
      <c r="A10" s="4" t="s">
        <v>28</v>
      </c>
      <c r="B10" s="1">
        <v>4</v>
      </c>
    </row>
    <row r="11" spans="1:2" x14ac:dyDescent="0.25">
      <c r="A11" s="4" t="s">
        <v>10</v>
      </c>
      <c r="B11" s="1">
        <v>409</v>
      </c>
    </row>
    <row r="12" spans="1:2" x14ac:dyDescent="0.25">
      <c r="A12" s="4" t="s">
        <v>32</v>
      </c>
      <c r="B12" s="1">
        <v>41</v>
      </c>
    </row>
    <row r="13" spans="1:2" x14ac:dyDescent="0.25">
      <c r="A13" s="4" t="s">
        <v>45</v>
      </c>
      <c r="B13" s="1">
        <v>3</v>
      </c>
    </row>
    <row r="14" spans="1:2" x14ac:dyDescent="0.25">
      <c r="A14" s="4" t="s">
        <v>38</v>
      </c>
      <c r="B14" s="1">
        <v>5</v>
      </c>
    </row>
    <row r="15" spans="1:2" x14ac:dyDescent="0.25">
      <c r="A15" s="4" t="s">
        <v>48</v>
      </c>
      <c r="B15" s="1">
        <v>2</v>
      </c>
    </row>
    <row r="16" spans="1:2" x14ac:dyDescent="0.25">
      <c r="A16" s="3" t="s">
        <v>57</v>
      </c>
      <c r="B16" s="1">
        <v>9</v>
      </c>
    </row>
    <row r="17" spans="1:6" x14ac:dyDescent="0.25">
      <c r="A17" s="4" t="s">
        <v>10</v>
      </c>
      <c r="B17" s="1">
        <v>9</v>
      </c>
    </row>
    <row r="18" spans="1:6" x14ac:dyDescent="0.25">
      <c r="A18" s="3" t="s">
        <v>49</v>
      </c>
      <c r="B18" s="1">
        <v>48</v>
      </c>
    </row>
    <row r="19" spans="1:6" x14ac:dyDescent="0.25">
      <c r="A19" s="4" t="s">
        <v>10</v>
      </c>
      <c r="B19" s="1">
        <v>42</v>
      </c>
    </row>
    <row r="20" spans="1:6" x14ac:dyDescent="0.25">
      <c r="A20" s="4" t="s">
        <v>32</v>
      </c>
      <c r="B20" s="1">
        <v>6</v>
      </c>
    </row>
    <row r="21" spans="1:6" x14ac:dyDescent="0.25">
      <c r="A21" s="3" t="s">
        <v>54</v>
      </c>
      <c r="B21" s="1">
        <v>19</v>
      </c>
    </row>
    <row r="22" spans="1:6" x14ac:dyDescent="0.25">
      <c r="A22" s="4" t="s">
        <v>10</v>
      </c>
      <c r="B22" s="1">
        <v>18</v>
      </c>
    </row>
    <row r="23" spans="1:6" x14ac:dyDescent="0.25">
      <c r="A23" s="4" t="s">
        <v>32</v>
      </c>
      <c r="B23" s="1">
        <v>1</v>
      </c>
    </row>
    <row r="24" spans="1:6" x14ac:dyDescent="0.25">
      <c r="A24" s="3" t="s">
        <v>58</v>
      </c>
      <c r="B24" s="1">
        <v>3</v>
      </c>
    </row>
    <row r="25" spans="1:6" x14ac:dyDescent="0.25">
      <c r="A25" s="4" t="s">
        <v>10</v>
      </c>
      <c r="B25" s="1">
        <v>3</v>
      </c>
    </row>
    <row r="26" spans="1:6" x14ac:dyDescent="0.25">
      <c r="A26" s="3" t="s">
        <v>11</v>
      </c>
      <c r="B26" s="1">
        <v>1210</v>
      </c>
      <c r="E26" t="s">
        <v>5678</v>
      </c>
      <c r="F26">
        <f>5560+GETPIVOTDATA("Change",$A$3,"Change","Create new","Rank","species")+GETPIVOTDATA("Change",$A$3,"Change","Create new; assign as type species","Rank","species")-GETPIVOTDATA("Change",$A$3,"Change","Abolish","Rank","species")-GETPIVOTDATA("Change",$A$3,"Change","Merge","Rank","species")</f>
        <v>6590</v>
      </c>
    </row>
    <row r="27" spans="1:6" x14ac:dyDescent="0.25">
      <c r="A27" s="4" t="s">
        <v>28</v>
      </c>
      <c r="B27" s="1">
        <v>14</v>
      </c>
    </row>
    <row r="28" spans="1:6" x14ac:dyDescent="0.25">
      <c r="A28" s="4" t="s">
        <v>10</v>
      </c>
      <c r="B28" s="1">
        <v>727</v>
      </c>
    </row>
    <row r="29" spans="1:6" x14ac:dyDescent="0.25">
      <c r="A29" s="4" t="s">
        <v>19</v>
      </c>
      <c r="B29" s="1">
        <v>318</v>
      </c>
    </row>
    <row r="30" spans="1:6" x14ac:dyDescent="0.25">
      <c r="A30" s="4" t="s">
        <v>50</v>
      </c>
      <c r="B30" s="1">
        <v>1</v>
      </c>
    </row>
    <row r="31" spans="1:6" x14ac:dyDescent="0.25">
      <c r="A31" s="4" t="s">
        <v>32</v>
      </c>
      <c r="B31" s="1">
        <v>19</v>
      </c>
    </row>
    <row r="32" spans="1:6" x14ac:dyDescent="0.25">
      <c r="A32" s="4" t="s">
        <v>5246</v>
      </c>
      <c r="B32" s="1">
        <v>48</v>
      </c>
    </row>
    <row r="33" spans="1:2" x14ac:dyDescent="0.25">
      <c r="A33" s="4" t="s">
        <v>45</v>
      </c>
      <c r="B33" s="1">
        <v>26</v>
      </c>
    </row>
    <row r="34" spans="1:2" x14ac:dyDescent="0.25">
      <c r="A34" s="4" t="s">
        <v>5247</v>
      </c>
      <c r="B34" s="1">
        <v>10</v>
      </c>
    </row>
    <row r="35" spans="1:2" x14ac:dyDescent="0.25">
      <c r="A35" s="4" t="s">
        <v>38</v>
      </c>
      <c r="B35" s="1">
        <v>47</v>
      </c>
    </row>
    <row r="36" spans="1:2" x14ac:dyDescent="0.25">
      <c r="A36" s="3" t="s">
        <v>33</v>
      </c>
      <c r="B36" s="1">
        <v>27</v>
      </c>
    </row>
    <row r="37" spans="1:2" x14ac:dyDescent="0.25">
      <c r="A37" s="4" t="s">
        <v>10</v>
      </c>
      <c r="B37" s="1">
        <v>25</v>
      </c>
    </row>
    <row r="38" spans="1:2" x14ac:dyDescent="0.25">
      <c r="A38" s="4" t="s">
        <v>32</v>
      </c>
      <c r="B38" s="1">
        <v>1</v>
      </c>
    </row>
    <row r="39" spans="1:2" x14ac:dyDescent="0.25">
      <c r="A39" s="4" t="s">
        <v>48</v>
      </c>
      <c r="B39" s="1">
        <v>1</v>
      </c>
    </row>
    <row r="40" spans="1:2" x14ac:dyDescent="0.25">
      <c r="A40" s="3" t="s">
        <v>20</v>
      </c>
      <c r="B40" s="1">
        <v>13</v>
      </c>
    </row>
    <row r="41" spans="1:2" x14ac:dyDescent="0.25">
      <c r="A41" s="4" t="s">
        <v>28</v>
      </c>
      <c r="B41" s="1">
        <v>1</v>
      </c>
    </row>
    <row r="42" spans="1:2" x14ac:dyDescent="0.25">
      <c r="A42" s="4" t="s">
        <v>10</v>
      </c>
      <c r="B42" s="1">
        <v>10</v>
      </c>
    </row>
    <row r="43" spans="1:2" x14ac:dyDescent="0.25">
      <c r="A43" s="4" t="s">
        <v>32</v>
      </c>
      <c r="B43" s="1">
        <v>2</v>
      </c>
    </row>
    <row r="44" spans="1:2" x14ac:dyDescent="0.25">
      <c r="A44" s="3" t="s">
        <v>46</v>
      </c>
      <c r="B44" s="1">
        <v>1</v>
      </c>
    </row>
    <row r="45" spans="1:2" x14ac:dyDescent="0.25">
      <c r="A45" s="4" t="s">
        <v>10</v>
      </c>
      <c r="B45" s="1">
        <v>1</v>
      </c>
    </row>
    <row r="46" spans="1:2" x14ac:dyDescent="0.25">
      <c r="A46" s="3" t="s">
        <v>5250</v>
      </c>
      <c r="B46" s="1">
        <v>1910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load_next_msl</vt:lpstr>
      <vt:lpstr>generateSQL</vt:lpstr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Hendrickson, Curtis (Campus)</cp:lastModifiedBy>
  <dcterms:created xsi:type="dcterms:W3CDTF">2020-03-19T22:02:51Z</dcterms:created>
  <dcterms:modified xsi:type="dcterms:W3CDTF">2020-04-10T02:51:19Z</dcterms:modified>
</cp:coreProperties>
</file>