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/Box Sync/ictvonline/taxonomy/ICTV_update/2018_updates/2018b_MSL34/C.patches_and_export_msl/"/>
    </mc:Choice>
  </mc:AlternateContent>
  <xr:revisionPtr revIDLastSave="0" documentId="8_{D9602073-11FF-524C-84E6-4C8B6D8795E7}" xr6:coauthVersionLast="36" xr6:coauthVersionMax="36" xr10:uidLastSave="{00000000-0000-0000-0000-000000000000}"/>
  <bookViews>
    <workbookView xWindow="2780" yWindow="1560" windowWidth="28040" windowHeight="17440"/>
  </bookViews>
  <sheets>
    <sheet name="MSL34_proposal_name_update_list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" i="1"/>
  <c r="E3" i="1"/>
  <c r="E4" i="1"/>
  <c r="H4" i="1" s="1"/>
  <c r="I4" i="1"/>
  <c r="E5" i="1"/>
  <c r="H5" i="1" s="1"/>
  <c r="E6" i="1"/>
  <c r="H6" i="1"/>
  <c r="I6" i="1"/>
  <c r="E7" i="1"/>
  <c r="I7" i="1" s="1"/>
  <c r="E8" i="1"/>
  <c r="H8" i="1"/>
  <c r="E9" i="1"/>
  <c r="E10" i="1"/>
  <c r="H10" i="1"/>
  <c r="E11" i="1"/>
  <c r="H11" i="1"/>
  <c r="I11" i="1"/>
  <c r="E12" i="1"/>
  <c r="H12" i="1" s="1"/>
  <c r="I12" i="1"/>
  <c r="E13" i="1"/>
  <c r="H13" i="1"/>
  <c r="I13" i="1"/>
  <c r="E14" i="1"/>
  <c r="H14" i="1"/>
  <c r="I14" i="1"/>
  <c r="E15" i="1"/>
  <c r="I15" i="1" s="1"/>
  <c r="E16" i="1"/>
  <c r="H16" i="1"/>
  <c r="E17" i="1"/>
  <c r="E18" i="1"/>
  <c r="H18" i="1"/>
  <c r="E19" i="1"/>
  <c r="H19" i="1"/>
  <c r="I19" i="1"/>
  <c r="E20" i="1"/>
  <c r="H20" i="1" s="1"/>
  <c r="I20" i="1"/>
  <c r="E21" i="1"/>
  <c r="H21" i="1"/>
  <c r="I21" i="1"/>
  <c r="E22" i="1"/>
  <c r="E23" i="1"/>
  <c r="I23" i="1" s="1"/>
  <c r="E24" i="1"/>
  <c r="H24" i="1"/>
  <c r="E25" i="1"/>
  <c r="E26" i="1"/>
  <c r="H26" i="1"/>
  <c r="I26" i="1"/>
  <c r="E27" i="1"/>
  <c r="H27" i="1"/>
  <c r="I27" i="1"/>
  <c r="E28" i="1"/>
  <c r="H28" i="1"/>
  <c r="I28" i="1"/>
  <c r="E29" i="1"/>
  <c r="H29" i="1" s="1"/>
  <c r="I29" i="1"/>
  <c r="E30" i="1"/>
  <c r="E31" i="1"/>
  <c r="I31" i="1" s="1"/>
  <c r="E32" i="1"/>
  <c r="H32" i="1"/>
  <c r="E33" i="1"/>
  <c r="E34" i="1"/>
  <c r="H34" i="1"/>
  <c r="I34" i="1"/>
  <c r="E35" i="1"/>
  <c r="H35" i="1"/>
  <c r="I35" i="1"/>
  <c r="E36" i="1"/>
  <c r="H36" i="1"/>
  <c r="I36" i="1"/>
  <c r="E37" i="1"/>
  <c r="H37" i="1" s="1"/>
  <c r="I37" i="1"/>
  <c r="E38" i="1"/>
  <c r="E39" i="1"/>
  <c r="I39" i="1" s="1"/>
  <c r="E40" i="1"/>
  <c r="H40" i="1"/>
  <c r="E41" i="1"/>
  <c r="E42" i="1"/>
  <c r="H42" i="1"/>
  <c r="E43" i="1"/>
  <c r="H43" i="1"/>
  <c r="I43" i="1"/>
  <c r="E44" i="1"/>
  <c r="I44" i="1" s="1"/>
  <c r="H44" i="1"/>
  <c r="E45" i="1"/>
  <c r="H45" i="1"/>
  <c r="I45" i="1"/>
  <c r="E46" i="1"/>
  <c r="H46" i="1"/>
  <c r="I46" i="1"/>
  <c r="E47" i="1"/>
  <c r="I47" i="1" s="1"/>
  <c r="E48" i="1"/>
  <c r="H48" i="1"/>
  <c r="I48" i="1"/>
  <c r="E49" i="1"/>
  <c r="E50" i="1"/>
  <c r="H50" i="1"/>
  <c r="E51" i="1"/>
  <c r="H51" i="1"/>
  <c r="I51" i="1"/>
  <c r="E52" i="1"/>
  <c r="I52" i="1" s="1"/>
  <c r="H52" i="1"/>
  <c r="E53" i="1"/>
  <c r="H53" i="1"/>
  <c r="I53" i="1"/>
  <c r="E54" i="1"/>
  <c r="E55" i="1"/>
  <c r="I55" i="1" s="1"/>
  <c r="E56" i="1"/>
  <c r="H56" i="1"/>
  <c r="E57" i="1"/>
  <c r="E58" i="1"/>
  <c r="H58" i="1"/>
  <c r="I58" i="1"/>
  <c r="E59" i="1"/>
  <c r="H59" i="1"/>
  <c r="I59" i="1"/>
  <c r="E60" i="1"/>
  <c r="H60" i="1"/>
  <c r="I60" i="1"/>
  <c r="E61" i="1"/>
  <c r="I61" i="1"/>
  <c r="E62" i="1"/>
  <c r="E63" i="1"/>
  <c r="I63" i="1" s="1"/>
  <c r="E64" i="1"/>
  <c r="H64" i="1"/>
  <c r="E65" i="1"/>
  <c r="E66" i="1"/>
  <c r="H66" i="1"/>
  <c r="I66" i="1"/>
  <c r="E67" i="1"/>
  <c r="H67" i="1"/>
  <c r="I67" i="1"/>
  <c r="E68" i="1"/>
  <c r="H68" i="1"/>
  <c r="I68" i="1"/>
  <c r="E69" i="1"/>
  <c r="I69" i="1"/>
  <c r="E70" i="1"/>
  <c r="E71" i="1"/>
  <c r="I71" i="1" s="1"/>
  <c r="E72" i="1"/>
  <c r="H72" i="1"/>
  <c r="E73" i="1"/>
  <c r="E74" i="1"/>
  <c r="H74" i="1"/>
  <c r="I74" i="1"/>
  <c r="E75" i="1"/>
  <c r="H75" i="1" s="1"/>
  <c r="I75" i="1"/>
  <c r="E76" i="1"/>
  <c r="H76" i="1" s="1"/>
  <c r="I76" i="1"/>
  <c r="E77" i="1"/>
  <c r="I77" i="1"/>
  <c r="E78" i="1"/>
  <c r="E79" i="1"/>
  <c r="I79" i="1" s="1"/>
  <c r="E80" i="1"/>
  <c r="H80" i="1"/>
  <c r="E81" i="1"/>
  <c r="E82" i="1"/>
  <c r="H82" i="1"/>
  <c r="I82" i="1"/>
  <c r="E83" i="1"/>
  <c r="I83" i="1"/>
  <c r="E84" i="1"/>
  <c r="H84" i="1"/>
  <c r="I84" i="1"/>
  <c r="E85" i="1"/>
  <c r="H85" i="1"/>
  <c r="I85" i="1"/>
  <c r="E86" i="1"/>
  <c r="E87" i="1"/>
  <c r="I87" i="1" s="1"/>
  <c r="E88" i="1"/>
  <c r="H88" i="1"/>
  <c r="E89" i="1"/>
  <c r="E90" i="1"/>
  <c r="H90" i="1"/>
  <c r="I90" i="1"/>
  <c r="E91" i="1"/>
  <c r="I91" i="1"/>
  <c r="E92" i="1"/>
  <c r="H92" i="1"/>
  <c r="I92" i="1"/>
  <c r="E93" i="1"/>
  <c r="H93" i="1"/>
  <c r="I93" i="1"/>
  <c r="E94" i="1"/>
  <c r="E95" i="1"/>
  <c r="I95" i="1" s="1"/>
  <c r="E96" i="1"/>
  <c r="H96" i="1"/>
  <c r="E97" i="1"/>
  <c r="E98" i="1"/>
  <c r="H98" i="1"/>
  <c r="I98" i="1"/>
  <c r="E99" i="1"/>
  <c r="I99" i="1"/>
  <c r="E100" i="1"/>
  <c r="H100" i="1"/>
  <c r="I100" i="1"/>
  <c r="E101" i="1"/>
  <c r="H101" i="1"/>
  <c r="I101" i="1"/>
  <c r="E102" i="1"/>
  <c r="E103" i="1"/>
  <c r="I103" i="1" s="1"/>
  <c r="E104" i="1"/>
  <c r="H104" i="1"/>
  <c r="E105" i="1"/>
  <c r="E106" i="1"/>
  <c r="H106" i="1"/>
  <c r="I106" i="1"/>
  <c r="E107" i="1"/>
  <c r="I107" i="1"/>
  <c r="E108" i="1"/>
  <c r="H108" i="1"/>
  <c r="I108" i="1"/>
  <c r="E109" i="1"/>
  <c r="H109" i="1"/>
  <c r="I109" i="1"/>
  <c r="E110" i="1"/>
  <c r="E111" i="1"/>
  <c r="I111" i="1" s="1"/>
  <c r="E112" i="1"/>
  <c r="H112" i="1"/>
  <c r="E113" i="1"/>
  <c r="E114" i="1"/>
  <c r="H114" i="1"/>
  <c r="I114" i="1"/>
  <c r="E115" i="1"/>
  <c r="I115" i="1"/>
  <c r="E116" i="1"/>
  <c r="H116" i="1"/>
  <c r="I116" i="1"/>
  <c r="E117" i="1"/>
  <c r="H117" i="1"/>
  <c r="I117" i="1"/>
  <c r="E118" i="1"/>
  <c r="E119" i="1"/>
  <c r="I119" i="1" s="1"/>
  <c r="E120" i="1"/>
  <c r="H120" i="1"/>
  <c r="E121" i="1"/>
  <c r="E122" i="1"/>
  <c r="H122" i="1"/>
  <c r="I122" i="1"/>
  <c r="E123" i="1"/>
  <c r="I123" i="1"/>
  <c r="E124" i="1"/>
  <c r="I124" i="1" s="1"/>
  <c r="H124" i="1"/>
  <c r="E125" i="1"/>
  <c r="H125" i="1"/>
  <c r="I125" i="1"/>
  <c r="E126" i="1"/>
  <c r="E127" i="1"/>
  <c r="I127" i="1" s="1"/>
  <c r="E128" i="1"/>
  <c r="H128" i="1"/>
  <c r="I128" i="1"/>
  <c r="E129" i="1"/>
  <c r="E130" i="1"/>
  <c r="H130" i="1"/>
  <c r="I130" i="1"/>
  <c r="E131" i="1"/>
  <c r="I131" i="1"/>
  <c r="E132" i="1"/>
  <c r="I132" i="1" s="1"/>
  <c r="H132" i="1"/>
  <c r="E133" i="1"/>
  <c r="H133" i="1"/>
  <c r="I133" i="1"/>
  <c r="E134" i="1"/>
  <c r="E135" i="1"/>
  <c r="I135" i="1" s="1"/>
  <c r="E136" i="1"/>
  <c r="H136" i="1"/>
  <c r="I136" i="1"/>
  <c r="E137" i="1"/>
  <c r="E138" i="1"/>
  <c r="H138" i="1"/>
  <c r="I138" i="1"/>
  <c r="E139" i="1"/>
  <c r="I139" i="1"/>
  <c r="E140" i="1"/>
  <c r="I140" i="1" s="1"/>
  <c r="H140" i="1"/>
  <c r="E141" i="1"/>
  <c r="H141" i="1"/>
  <c r="I141" i="1"/>
  <c r="E142" i="1"/>
  <c r="E143" i="1"/>
  <c r="E144" i="1"/>
  <c r="H144" i="1"/>
  <c r="I144" i="1"/>
  <c r="E145" i="1"/>
  <c r="E146" i="1"/>
  <c r="H146" i="1"/>
  <c r="I146" i="1"/>
  <c r="E147" i="1"/>
  <c r="I147" i="1"/>
  <c r="E148" i="1"/>
  <c r="I148" i="1" s="1"/>
  <c r="H148" i="1"/>
  <c r="E149" i="1"/>
  <c r="H149" i="1"/>
  <c r="I149" i="1"/>
  <c r="E150" i="1"/>
  <c r="E151" i="1"/>
  <c r="E152" i="1"/>
  <c r="H152" i="1"/>
  <c r="I152" i="1"/>
  <c r="E153" i="1"/>
  <c r="E154" i="1"/>
  <c r="H154" i="1"/>
  <c r="I154" i="1"/>
  <c r="E155" i="1"/>
  <c r="I155" i="1"/>
  <c r="E156" i="1"/>
  <c r="I156" i="1" s="1"/>
  <c r="H156" i="1"/>
  <c r="E157" i="1"/>
  <c r="H157" i="1"/>
  <c r="I157" i="1"/>
  <c r="E158" i="1"/>
  <c r="E159" i="1"/>
  <c r="I159" i="1"/>
  <c r="E160" i="1"/>
  <c r="H160" i="1"/>
  <c r="I160" i="1"/>
  <c r="E161" i="1"/>
  <c r="E162" i="1"/>
  <c r="H162" i="1"/>
  <c r="I162" i="1"/>
  <c r="E163" i="1"/>
  <c r="I163" i="1"/>
  <c r="E164" i="1"/>
  <c r="I164" i="1" s="1"/>
  <c r="H164" i="1"/>
  <c r="E165" i="1"/>
  <c r="H165" i="1"/>
  <c r="I165" i="1"/>
  <c r="E166" i="1"/>
  <c r="E167" i="1"/>
  <c r="E168" i="1"/>
  <c r="H168" i="1"/>
  <c r="I168" i="1"/>
  <c r="E169" i="1"/>
  <c r="E170" i="1"/>
  <c r="H170" i="1"/>
  <c r="I170" i="1"/>
  <c r="E171" i="1"/>
  <c r="I171" i="1"/>
  <c r="E172" i="1"/>
  <c r="I172" i="1" s="1"/>
  <c r="H172" i="1"/>
  <c r="E173" i="1"/>
  <c r="H173" i="1"/>
  <c r="I173" i="1"/>
  <c r="E174" i="1"/>
  <c r="E175" i="1"/>
  <c r="I175" i="1"/>
  <c r="E176" i="1"/>
  <c r="H176" i="1"/>
  <c r="I176" i="1"/>
  <c r="E177" i="1"/>
  <c r="E178" i="1"/>
  <c r="H178" i="1"/>
  <c r="I178" i="1"/>
  <c r="E179" i="1"/>
  <c r="I179" i="1"/>
  <c r="E180" i="1"/>
  <c r="I180" i="1" s="1"/>
  <c r="H180" i="1"/>
  <c r="E181" i="1"/>
  <c r="H181" i="1"/>
  <c r="I181" i="1"/>
  <c r="E182" i="1"/>
  <c r="E183" i="1"/>
  <c r="I183" i="1"/>
  <c r="E184" i="1"/>
  <c r="H184" i="1"/>
  <c r="I184" i="1"/>
  <c r="E185" i="1"/>
  <c r="E186" i="1"/>
  <c r="I186" i="1" s="1"/>
  <c r="H186" i="1"/>
  <c r="E187" i="1"/>
  <c r="I187" i="1"/>
  <c r="E188" i="1"/>
  <c r="H188" i="1"/>
  <c r="E189" i="1"/>
  <c r="H189" i="1"/>
  <c r="I189" i="1"/>
  <c r="E190" i="1"/>
  <c r="H190" i="1"/>
  <c r="I190" i="1"/>
  <c r="E191" i="1"/>
  <c r="H191" i="1" s="1"/>
  <c r="I191" i="1"/>
  <c r="E192" i="1"/>
  <c r="H192" i="1"/>
  <c r="I192" i="1"/>
  <c r="E193" i="1"/>
  <c r="E194" i="1"/>
  <c r="I194" i="1" s="1"/>
  <c r="H194" i="1"/>
  <c r="E195" i="1"/>
  <c r="I195" i="1"/>
  <c r="E196" i="1"/>
  <c r="H196" i="1"/>
  <c r="E197" i="1"/>
  <c r="H197" i="1"/>
  <c r="I197" i="1"/>
  <c r="E198" i="1"/>
  <c r="H198" i="1"/>
  <c r="I198" i="1"/>
  <c r="E199" i="1"/>
  <c r="H199" i="1" s="1"/>
  <c r="I199" i="1"/>
  <c r="E200" i="1"/>
  <c r="H200" i="1"/>
  <c r="I200" i="1"/>
  <c r="E201" i="1"/>
  <c r="H201" i="1"/>
  <c r="I201" i="1"/>
  <c r="E202" i="1"/>
  <c r="E203" i="1"/>
  <c r="I203" i="1" s="1"/>
  <c r="H203" i="1"/>
  <c r="E204" i="1"/>
  <c r="H204" i="1"/>
  <c r="I204" i="1"/>
  <c r="E205" i="1"/>
  <c r="E206" i="1"/>
  <c r="H206" i="1"/>
  <c r="I206" i="1"/>
  <c r="E207" i="1"/>
  <c r="H207" i="1"/>
  <c r="I207" i="1"/>
  <c r="E208" i="1"/>
  <c r="H208" i="1" s="1"/>
  <c r="E209" i="1"/>
  <c r="H209" i="1"/>
  <c r="I209" i="1"/>
  <c r="E210" i="1"/>
  <c r="E211" i="1"/>
  <c r="I211" i="1" s="1"/>
  <c r="H211" i="1"/>
  <c r="E212" i="1"/>
  <c r="H212" i="1"/>
  <c r="I212" i="1"/>
  <c r="E213" i="1"/>
  <c r="E214" i="1"/>
  <c r="H214" i="1"/>
  <c r="I214" i="1"/>
  <c r="E215" i="1"/>
  <c r="H215" i="1"/>
  <c r="I215" i="1"/>
  <c r="E216" i="1"/>
  <c r="H216" i="1" s="1"/>
  <c r="I2" i="1"/>
  <c r="H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" i="1"/>
  <c r="H97" i="1" l="1"/>
  <c r="I97" i="1"/>
  <c r="H179" i="1"/>
  <c r="H193" i="1"/>
  <c r="I193" i="1"/>
  <c r="H121" i="1"/>
  <c r="I121" i="1"/>
  <c r="I202" i="1"/>
  <c r="H145" i="1"/>
  <c r="I145" i="1"/>
  <c r="H73" i="1"/>
  <c r="I73" i="1"/>
  <c r="H167" i="1"/>
  <c r="H171" i="1"/>
  <c r="I151" i="1"/>
  <c r="H151" i="1"/>
  <c r="H65" i="1"/>
  <c r="I65" i="1"/>
  <c r="I210" i="1"/>
  <c r="H153" i="1"/>
  <c r="I153" i="1"/>
  <c r="I213" i="1"/>
  <c r="H210" i="1"/>
  <c r="I205" i="1"/>
  <c r="H202" i="1"/>
  <c r="H183" i="1"/>
  <c r="H163" i="1"/>
  <c r="H177" i="1"/>
  <c r="I177" i="1"/>
  <c r="H169" i="1"/>
  <c r="I169" i="1"/>
  <c r="H159" i="1"/>
  <c r="H195" i="1"/>
  <c r="H129" i="1"/>
  <c r="I129" i="1"/>
  <c r="I216" i="1"/>
  <c r="H213" i="1"/>
  <c r="I208" i="1"/>
  <c r="H205" i="1"/>
  <c r="H175" i="1"/>
  <c r="H81" i="1"/>
  <c r="I81" i="1"/>
  <c r="H187" i="1"/>
  <c r="I143" i="1"/>
  <c r="H143" i="1"/>
  <c r="H105" i="1"/>
  <c r="I105" i="1"/>
  <c r="I196" i="1"/>
  <c r="H113" i="1"/>
  <c r="I113" i="1"/>
  <c r="H57" i="1"/>
  <c r="I57" i="1"/>
  <c r="H161" i="1"/>
  <c r="I161" i="1"/>
  <c r="H137" i="1"/>
  <c r="I137" i="1"/>
  <c r="I188" i="1"/>
  <c r="H185" i="1"/>
  <c r="I185" i="1"/>
  <c r="I167" i="1"/>
  <c r="H89" i="1"/>
  <c r="I89" i="1"/>
  <c r="H135" i="1"/>
  <c r="H127" i="1"/>
  <c r="H119" i="1"/>
  <c r="H111" i="1"/>
  <c r="H103" i="1"/>
  <c r="H95" i="1"/>
  <c r="H87" i="1"/>
  <c r="H79" i="1"/>
  <c r="H71" i="1"/>
  <c r="H63" i="1"/>
  <c r="H55" i="1"/>
  <c r="I50" i="1"/>
  <c r="H47" i="1"/>
  <c r="I42" i="1"/>
  <c r="H39" i="1"/>
  <c r="H31" i="1"/>
  <c r="H23" i="1"/>
  <c r="I18" i="1"/>
  <c r="H15" i="1"/>
  <c r="I10" i="1"/>
  <c r="H7" i="1"/>
  <c r="I5" i="1"/>
  <c r="I120" i="1"/>
  <c r="I112" i="1"/>
  <c r="I104" i="1"/>
  <c r="I96" i="1"/>
  <c r="I88" i="1"/>
  <c r="I80" i="1"/>
  <c r="H77" i="1"/>
  <c r="I72" i="1"/>
  <c r="H69" i="1"/>
  <c r="I64" i="1"/>
  <c r="H61" i="1"/>
  <c r="I56" i="1"/>
  <c r="I40" i="1"/>
  <c r="I32" i="1"/>
  <c r="I24" i="1"/>
  <c r="I16" i="1"/>
  <c r="I8" i="1"/>
  <c r="I3" i="1"/>
  <c r="I182" i="1"/>
  <c r="I174" i="1"/>
  <c r="I166" i="1"/>
  <c r="I158" i="1"/>
  <c r="H155" i="1"/>
  <c r="I150" i="1"/>
  <c r="H147" i="1"/>
  <c r="I142" i="1"/>
  <c r="H139" i="1"/>
  <c r="I134" i="1"/>
  <c r="H131" i="1"/>
  <c r="I126" i="1"/>
  <c r="H123" i="1"/>
  <c r="I118" i="1"/>
  <c r="H115" i="1"/>
  <c r="I110" i="1"/>
  <c r="H107" i="1"/>
  <c r="I102" i="1"/>
  <c r="H99" i="1"/>
  <c r="I94" i="1"/>
  <c r="H91" i="1"/>
  <c r="I86" i="1"/>
  <c r="H83" i="1"/>
  <c r="I78" i="1"/>
  <c r="I70" i="1"/>
  <c r="I62" i="1"/>
  <c r="I54" i="1"/>
  <c r="I38" i="1"/>
  <c r="I30" i="1"/>
  <c r="I22" i="1"/>
  <c r="H3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I49" i="1"/>
  <c r="I41" i="1"/>
  <c r="H38" i="1"/>
  <c r="I33" i="1"/>
  <c r="H30" i="1"/>
  <c r="I25" i="1"/>
  <c r="H22" i="1"/>
  <c r="I17" i="1"/>
  <c r="I9" i="1"/>
  <c r="H49" i="1"/>
  <c r="H41" i="1"/>
  <c r="H33" i="1"/>
  <c r="H25" i="1"/>
  <c r="H17" i="1"/>
  <c r="H9" i="1"/>
</calcChain>
</file>

<file path=xl/sharedStrings.xml><?xml version="1.0" encoding="utf-8"?>
<sst xmlns="http://schemas.openxmlformats.org/spreadsheetml/2006/main" count="225" uniqueCount="225">
  <si>
    <t>2018.071B.A.v3.Flaumdravirus.zip</t>
  </si>
  <si>
    <t>2018.029P.A.v2.Begomovirus_28sp_5sprem.zip</t>
  </si>
  <si>
    <t>2018.011M.A.v1.Paramyxoviridae.zip</t>
  </si>
  <si>
    <t>2018.100B.A.v2.Thornevirus.zip</t>
  </si>
  <si>
    <t>2018.109B.A.v1.Obolenskvirus_4sp.zip</t>
  </si>
  <si>
    <t>2018.118B.A.v4.Herelleviridae.zip</t>
  </si>
  <si>
    <t>2018.007B.A.v4.rename137gen6sp.zip</t>
  </si>
  <si>
    <t>2018.013S.A.v3.Matonaviridae.zip</t>
  </si>
  <si>
    <t>2018.017M.A.v4.Bunyavirales_2fam5gen.zip</t>
  </si>
  <si>
    <t>2018.136B.A.v1.Siphoviridae_spmov.zip</t>
  </si>
  <si>
    <t>2018.092B.A.v2.Siphoviridae_2gen.zip</t>
  </si>
  <si>
    <t>2015.010a-dB.A.v3.Nonanavirus.zip</t>
  </si>
  <si>
    <t>2018.008M.A.v3.Orthobunyavirus_38sp.zip</t>
  </si>
  <si>
    <t>2018.009B.A.v2.Bendigovirus.zip</t>
  </si>
  <si>
    <t>2017.006G.A.v3.Riboviria.zip</t>
  </si>
  <si>
    <t>2018.002P.A.Kitaviridae.zip</t>
  </si>
  <si>
    <t>2018.003F.A.Botourmiaviridae.zip</t>
  </si>
  <si>
    <t>2018.116B.A.v1.Jesfedecavirus.zip</t>
  </si>
  <si>
    <t>2018.095B.A.v1.Nanhaivirus.zip</t>
  </si>
  <si>
    <t>2018.010M.A.v3.Hantaviridae_4subfam.zip</t>
  </si>
  <si>
    <t>2018.001M.A.v1.Alphanemrhavirus.zip</t>
  </si>
  <si>
    <t>2018.001D.A.v1.Anelloviridae_2gen.zip</t>
  </si>
  <si>
    <t>2018.002D.A.v1.Baculoviridae_8sp.zip</t>
  </si>
  <si>
    <t>2018.003D.A.v1.Circoviridae_12sp.zip</t>
  </si>
  <si>
    <t>2018.004D.A.v1.Decapodiridovirus_1gen1sp.zip</t>
  </si>
  <si>
    <t>2018.005D.A.v1.Cyclovirus_sp.zip</t>
  </si>
  <si>
    <t>2018.006D.A.v1.Orthohepadnavirus_sp.zip</t>
  </si>
  <si>
    <t>2018.007D.A.v1.Iridoviridae_8sp3sprem.zip</t>
  </si>
  <si>
    <t>2018.008D.A.v1.Polyomaviridae_10sp.zip</t>
  </si>
  <si>
    <t>2018.009D.A.v1.Herpesviridae_18sp.zip</t>
  </si>
  <si>
    <t>2018.010D.A.v1.Dependoparvovirus_sp.zip</t>
  </si>
  <si>
    <t>2018.011D.A.v1.Spumaretrovirinae_sps.zip</t>
  </si>
  <si>
    <t>2018.002M.A.v1.Caligrhavirus.zip</t>
  </si>
  <si>
    <t>2018.003M.A.v1.Dichorhavirus_3sp.zip</t>
  </si>
  <si>
    <t>2018.004M.A.v1.Ledantevirus_sp.zip</t>
  </si>
  <si>
    <t>2018.005M.A.v1.Antennavirus.zip</t>
  </si>
  <si>
    <t>2018.009M.A.v1.Phasmavirus_5sp.zip</t>
  </si>
  <si>
    <t>2018.012M.A.v1.Bunyavirales_spmov.zip</t>
  </si>
  <si>
    <t>2018.013M.A.v1.Banyangvirus_sp.zip</t>
  </si>
  <si>
    <t>2018.014M.A.v1.Phlebovirus_sp.zip</t>
  </si>
  <si>
    <t>2018.015M.A.v1.Filoviridae_2gen.zip</t>
  </si>
  <si>
    <t>2018.016M.A.v1.Cultervirus.zip</t>
  </si>
  <si>
    <t>2018.019M.A.v1.Phenuiviridae_Remsp.zip</t>
  </si>
  <si>
    <t>2018.001S.A.v1.Ailurivirus.zip</t>
  </si>
  <si>
    <t>2018.002S.A.v1.Anativirus.zip</t>
  </si>
  <si>
    <t>2018.003S.A.v1.Dicipivirus_sp.zip</t>
  </si>
  <si>
    <t>2018.004S.A.v1.Livupivirus.zip</t>
  </si>
  <si>
    <t>2018.005S.A.v1.Malagasivirus.zip</t>
  </si>
  <si>
    <t>2018.006S.A.v1.Mischivirus_sp.zip</t>
  </si>
  <si>
    <t>2018.007S.A.v1.Passerivirus_sp.zip</t>
  </si>
  <si>
    <t>2018.008S.A.v1.Poecivirus.zip</t>
  </si>
  <si>
    <t>2018.009S.A.v1.Rabovirus_3sp.zip</t>
  </si>
  <si>
    <t>2018.010S.A.v1.Rafivirus.zip</t>
  </si>
  <si>
    <t>2018.011S.A.v1.Rosavirus_2sp.zip</t>
  </si>
  <si>
    <t>2018.012S.A.v1.Tottorivirus.zip</t>
  </si>
  <si>
    <t>2018.014S.A.v2.Caliciviridae_6gen.zip</t>
  </si>
  <si>
    <t>2018.001F.A.v2.Chrysovirus_spren.zip</t>
  </si>
  <si>
    <t>2018.002F.A.v2.Marnaviridae_4gen.zip</t>
  </si>
  <si>
    <t>2018.004F.A.v3.Betachrysovirus.zip</t>
  </si>
  <si>
    <t>2018.032P.A.v1.Amalgaviridae_rev.zip</t>
  </si>
  <si>
    <t>2018.030P.A.v1.Alphasatellitidae_2spren.zip</t>
  </si>
  <si>
    <t>2018.028P.A.v1.Geminiviridae_6sp.zip</t>
  </si>
  <si>
    <t>2018.027P.A.v1.Potyviridae_2sp.zip</t>
  </si>
  <si>
    <t>2018.026P.A.v1.Potyvirus_7sp.zip</t>
  </si>
  <si>
    <t>2018.025P.A.v1.Orthotospovirus_7sp.zip</t>
  </si>
  <si>
    <t>2018.024P.A.v1.Closteroviridae_2sp.zip</t>
  </si>
  <si>
    <t>2018.023P.A.v1.Caulimoviridae_13sp.zip</t>
  </si>
  <si>
    <t>2018.022P.A.v1.Alphanecrovirus_sp.zip</t>
  </si>
  <si>
    <t>2018.021P.A.v1.Idaeovirus_sp.zip</t>
  </si>
  <si>
    <t>2018.020P.A.v1.Coguvirus.zip</t>
  </si>
  <si>
    <t>2018.019P.A.v1.Polerovirus_5sp1ren.zip</t>
  </si>
  <si>
    <t>2018.018P.A.v1.Luteovirus_spb.zip</t>
  </si>
  <si>
    <t>2018.017P.A.v1.Luteovirus_spa.zip</t>
  </si>
  <si>
    <t>2018.016P.A.v1.Enamovirus_spb.zip</t>
  </si>
  <si>
    <t>2018.015P.A.v1.Enamovirus_spa.zip</t>
  </si>
  <si>
    <t>2018.014P.A.v1.Vitivirus_spe.zip</t>
  </si>
  <si>
    <t>2018.013P.A.v1.Vitivirus_spd.zip</t>
  </si>
  <si>
    <t>2018.012P.A.v1.Vitivirus_spc.zip</t>
  </si>
  <si>
    <t>2018.011P.A.v1.Vitivirus_spb.zip</t>
  </si>
  <si>
    <t>2018.010P.A.v1.Vitivirus_spa.zip</t>
  </si>
  <si>
    <t>2018.009P.A.v1.Wamavirus.zip</t>
  </si>
  <si>
    <t>2018.008P.A.v1.Prunevirus_sp.zip</t>
  </si>
  <si>
    <t>2018.007P.A.v1.Foveavirus_sp.zip</t>
  </si>
  <si>
    <t>2018.006P.A.v1.Capillovirus_spb.zip</t>
  </si>
  <si>
    <t>2018.005P.A.v1.Capillovirus_spa.zip</t>
  </si>
  <si>
    <t>2018.004P.A.v1.Tombusvirus_spren.zip</t>
  </si>
  <si>
    <t>2018.003P.A.v1.Pelarspovirus_sp.zip</t>
  </si>
  <si>
    <t>2018.001P.A.v1.Tombusviridae_3subfam.zip</t>
  </si>
  <si>
    <t>2018.140B.A.v1.Beetrevirus.zip</t>
  </si>
  <si>
    <t>2018.138B.A.v1.Tulanevirus_sprem.zip</t>
  </si>
  <si>
    <t>2018.137B.A.v1.Siphoviridae_ren5sp.zip</t>
  </si>
  <si>
    <t>2018.135B.A.v1.Tunavirus_sp.zip</t>
  </si>
  <si>
    <t>2018.134B.A.v1.Cetovirus.zip</t>
  </si>
  <si>
    <t>2018.133B.A.v1.Vequintavirinae_1gen5sp.zip</t>
  </si>
  <si>
    <t>2018.132B.A.v1.Caudovirales_2sp1ren.zip</t>
  </si>
  <si>
    <t>2018.131B.A.v1.Unahavirus.zip</t>
  </si>
  <si>
    <t>2018.130B.A.v1.Tunavirinae_3gen.zip</t>
  </si>
  <si>
    <t>2018.129B.A.v1.Sugarlandvirus.zip</t>
  </si>
  <si>
    <t>2018.128B.A.v1.Priunasvirus.zip</t>
  </si>
  <si>
    <t>2018.127B.A.v1.Novosibvirus.zip</t>
  </si>
  <si>
    <t>2018.126B.A.v1.Myunavirus.zip</t>
  </si>
  <si>
    <t>2018.125B.A.v1.Myoviridae_61sp.zip</t>
  </si>
  <si>
    <t>2018.124B.A.v1.Vhulanivirus.zip</t>
  </si>
  <si>
    <t>2018.123B.A.v1.Corticovirus_sp.zip</t>
  </si>
  <si>
    <t>2018.122B.A.v1.Sourvirus.zip</t>
  </si>
  <si>
    <t>2018.121B.A.v1.Shalavirus.zip</t>
  </si>
  <si>
    <t>2018.120B.A.v1.Magadivirus.zip</t>
  </si>
  <si>
    <t>2018.119B.A.v1.Gorganvirus.zip</t>
  </si>
  <si>
    <t>2018.117B.A.v1.Kagunavirus_sp.zip</t>
  </si>
  <si>
    <t>2018.115B.A.v1.Fipvunavirus.zip</t>
  </si>
  <si>
    <t>2018.114B.A.v1.Ficleduovirus.zip</t>
  </si>
  <si>
    <t>2018.113B.A.v1.Efquatrovirus.zip</t>
  </si>
  <si>
    <t>2018.112B.A.v1.Delepquintavirus.zip</t>
  </si>
  <si>
    <t>2018.111B.A.v1.Vieuvirus.zip</t>
  </si>
  <si>
    <t>2018.110B.A.v1.Phimunavirus.zip</t>
  </si>
  <si>
    <t>2018.108B.A.v1.Metrivirus.zip</t>
  </si>
  <si>
    <t>2018.107B.A.v1.Lokivirus.zip</t>
  </si>
  <si>
    <t>2018.106B.A.v1.Friunavirus_11sp.zip</t>
  </si>
  <si>
    <t>2018.105B.A.v2.Felixounavirus_sp.zip</t>
  </si>
  <si>
    <t>2018.104B.A.v1.Ovaliviridae.zip</t>
  </si>
  <si>
    <t>2018.103B.A.v1.Vicosavirus.zip</t>
  </si>
  <si>
    <t>2018.102B.A.v1.Trippvirus.zip</t>
  </si>
  <si>
    <t>2018.101B.A.v1.Tidunavirus.zip</t>
  </si>
  <si>
    <t>2018.099B.A.v1.Tabernariusvirus.zip</t>
  </si>
  <si>
    <t>2018.098B.A.v2.Soupsvirus_2sp.zip</t>
  </si>
  <si>
    <t>2018.097B.A.v1.Sanovirus.zip</t>
  </si>
  <si>
    <t>2018.096B.A.v1.Napahaivirus.zip</t>
  </si>
  <si>
    <t>2018.094B.A.v1.Inoviridae_2sp.zip</t>
  </si>
  <si>
    <t>2018.093B.A.v1.Gammatectivirus.zip</t>
  </si>
  <si>
    <t>2018.091B.A.v1.Winklervirus.zip</t>
  </si>
  <si>
    <t>2018.090B.A.v1.Samunavirus.zip</t>
  </si>
  <si>
    <t>2018.089B.A.v1.Risingsunvirus.zip</t>
  </si>
  <si>
    <t>2018.088B.A.v1.Ripduovirus.zip</t>
  </si>
  <si>
    <t>2018.087B.A.v1.Rigallicvirus.zip</t>
  </si>
  <si>
    <t>2018.086B.A.v1.Pollyceevirus.zip</t>
  </si>
  <si>
    <t>2018.085B.A.v1.Plaisancevirus.zip</t>
  </si>
  <si>
    <t>2018.084B.A.v1.Peatvirus.zip</t>
  </si>
  <si>
    <t>2018.083B.A.v1.Otagovirus.zip</t>
  </si>
  <si>
    <t>2018.082B.A.v1.Nickievirus.zip</t>
  </si>
  <si>
    <t>2018.081B.A.v1.Myxoctovirus.zip</t>
  </si>
  <si>
    <t>2018.080B.A.v1.Lacusarxvirus.zip</t>
  </si>
  <si>
    <t>2018.079B.A.v1.Kryptosalinivirus.zip</t>
  </si>
  <si>
    <t>2018.078B.A.v1.Krylovvirus.zip</t>
  </si>
  <si>
    <t>2018.077B.A.v1.Kairosalinivirus.zip</t>
  </si>
  <si>
    <t>2018.076B.A.v1.Jedunavirus.zip</t>
  </si>
  <si>
    <t>2018.075B.A.v1.Sasvirus.zip</t>
  </si>
  <si>
    <t>2018.074B.A.v1.Ionavirus.zip</t>
  </si>
  <si>
    <t>2018.073B.A.v1.Holosalinivirus.zip</t>
  </si>
  <si>
    <t>2018.072B.A.v1.Getseptimavirus.zip</t>
  </si>
  <si>
    <t>2018.070B.A.v1.Emalynvirus.zip</t>
  </si>
  <si>
    <t>2018.069B.A.v1.Chungbukvirus.zip</t>
  </si>
  <si>
    <t>2018.068B.A.v1.Chakrabartyvirus.zip</t>
  </si>
  <si>
    <t>2018.067B.A.v1.Busanvirus.zip</t>
  </si>
  <si>
    <t>2018.066B.A.v1.Brunovirus.zip</t>
  </si>
  <si>
    <t>2018.065B.A.v1.Britbratvirus.zip</t>
  </si>
  <si>
    <t>2018.064B.A.v1.Bjornvirus.zip</t>
  </si>
  <si>
    <t>2018.063B.A.v1.Bifseptvirus.zip</t>
  </si>
  <si>
    <t>2018.062B.A.v1.Betterkatzvirus.zip</t>
  </si>
  <si>
    <t>2018.061B.A.v1.Aphroditevirus.zip</t>
  </si>
  <si>
    <t>2018.060B.A.v1.Wilnyevirus.zip</t>
  </si>
  <si>
    <t>2018.059B.A.v1.Weaselvirus.zip</t>
  </si>
  <si>
    <t>2018.058B.A.v1.Vividuovirus.zip</t>
  </si>
  <si>
    <t>2018.057B.A.v1.Trinavirus.zip</t>
  </si>
  <si>
    <t>2018.056B.A.v1.Tijeunavirus.zip</t>
  </si>
  <si>
    <t>2018.055B.A.v1.Samistivirus.zip</t>
  </si>
  <si>
    <t>2018.054B.A.v1.Popoffvirus.zip</t>
  </si>
  <si>
    <t>2018.053B.A.v1.Nazgulvirus.zip</t>
  </si>
  <si>
    <t>2018.052B.A.v1.Lilyvirus.zip</t>
  </si>
  <si>
    <t>2018.050B.A.v1.Ikedavirus.zip</t>
  </si>
  <si>
    <t>2018.049B.A.v1.Gofduovirus.zip</t>
  </si>
  <si>
    <t>2018.048B.A.v1.Chunghsingvirus.zip</t>
  </si>
  <si>
    <t>2018.047B.A.v1.Ceetrepovirus.zip</t>
  </si>
  <si>
    <t>2018.046B.A.v1.Aqualcavirus.zip</t>
  </si>
  <si>
    <t>2018.045B.A.v1.Ahduovirus.zip</t>
  </si>
  <si>
    <t>2018.044B.A.v1.Amigovirus_sp.zip</t>
  </si>
  <si>
    <t>2018.043B.A.v1.Vidquintavirus.zip</t>
  </si>
  <si>
    <t>2018.042B.A.v1.Scapunavirus.zip</t>
  </si>
  <si>
    <t>2018.041B.A.v1.Rimavirus.zip</t>
  </si>
  <si>
    <t>2018.040B.A.v1.Pikminvirus.zip</t>
  </si>
  <si>
    <t>2018.039B.A.v1.Minunavirus.zip</t>
  </si>
  <si>
    <t>2018.038B.A.v1.Kojivirus.zip</t>
  </si>
  <si>
    <t>2018.037B.A.v1.Ilzatvirus.zip</t>
  </si>
  <si>
    <t>2018.036B.A.v1.Elerivirus.zip</t>
  </si>
  <si>
    <t>2018.035B.A.v1.Dismasvirus.zip</t>
  </si>
  <si>
    <t>2018.034B.A.v1.Cinunavirus.zip</t>
  </si>
  <si>
    <t>2018.033B.A.v1.Cimpunavirus.zip</t>
  </si>
  <si>
    <t>2018.032B.A.v1.Bingvirus.zip</t>
  </si>
  <si>
    <t>2018.031B.A.v1.Tortellinivirus.zip</t>
  </si>
  <si>
    <t>2018.030B.A.v1.Polybotosvirus.zip</t>
  </si>
  <si>
    <t>2018.029B.A.v1.Nyceiraevirus.zip</t>
  </si>
  <si>
    <t>2018.028B.A.v1.Hedwigvirus.zip</t>
  </si>
  <si>
    <t>2018.027B.A.v1.Mimasvirus.zip</t>
  </si>
  <si>
    <t>2018.026B.A.v1.Eneladusvirus.zip</t>
  </si>
  <si>
    <t>2018.025B.A.v1.Asteriusvirus.zip</t>
  </si>
  <si>
    <t>2018.024B.A.v2.Alcyoneusvirus.zip</t>
  </si>
  <si>
    <t>2018.023B.A.v1.Gustavvirus.zip</t>
  </si>
  <si>
    <t>2018.022B.A.v1.Ghobesvirus.zip</t>
  </si>
  <si>
    <t>2018.021B.A.v1.Gesputvirus.zip</t>
  </si>
  <si>
    <t>2018.020B.A.v1.Galaxyvirus.zip</t>
  </si>
  <si>
    <t>2018.019B.A.v1.Bowservirus.zip</t>
  </si>
  <si>
    <t>2018.018B.A.v1.Yvonnevirus.zip</t>
  </si>
  <si>
    <t>2018.017B.A.v1.Poushouvirus.zip</t>
  </si>
  <si>
    <t>2018.016B.A.v1.Orchidvirus.zip</t>
  </si>
  <si>
    <t>2018.014B.A.v1.Jasminevirus.zip</t>
  </si>
  <si>
    <t>2018.013B.A.v1.Gorjumvirus.zip</t>
  </si>
  <si>
    <t>2018.012B.A.v1.Gamtrevirus.zip</t>
  </si>
  <si>
    <t>2018.011B.A.v1.Galunavirus.zip</t>
  </si>
  <si>
    <t>2018.010B.A.v1.Eyrevirus.zip</t>
  </si>
  <si>
    <t>2018.008B.A.v1.Bantamvirus.zip</t>
  </si>
  <si>
    <t>2018.006B.A.v1.Noxifervirus.zip</t>
  </si>
  <si>
    <t>2018.005B.A.v1.Iapetusvirus.zip</t>
  </si>
  <si>
    <t>2018.004B.A.v3.Negarvirus.zip</t>
  </si>
  <si>
    <t>2018.003B.A.v1.Farahnazvirus.zip</t>
  </si>
  <si>
    <t>2018.002B.A.v1.Nymphadoravirus.ren.zip</t>
  </si>
  <si>
    <t>2018.001B.A.v1.Iodovirus.zip</t>
  </si>
  <si>
    <t>new_name</t>
  </si>
  <si>
    <t>pattern</t>
  </si>
  <si>
    <t>left_const</t>
  </si>
  <si>
    <t>mid_const</t>
  </si>
  <si>
    <t>--select_in</t>
  </si>
  <si>
    <t>--select_out</t>
  </si>
  <si>
    <t>--update_in</t>
  </si>
  <si>
    <t>--update_out</t>
  </si>
  <si>
    <t>-- pre/post  update QC query for taxonomy_node</t>
  </si>
  <si>
    <t>-- pre/post  update QC query for taxonomy_node_delta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</si>
</sst>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abSelected="1" workbookViewId="0">
      <selection activeCell="K1" sqref="K1:K1048576"/>
    </sheetView>
  </sheetViews>
  <sheetFormatPr baseColWidth="10" defaultRowHeight="16" x14ac:dyDescent="0.2"/>
  <cols>
    <col min="1" max="1" width="40.5" bestFit="1" customWidth="1"/>
    <col min="2" max="2" width="14.6640625" bestFit="1" customWidth="1"/>
    <col min="3" max="3" width="14.6640625" customWidth="1"/>
    <col min="4" max="4" width="24.6640625" bestFit="1" customWidth="1"/>
  </cols>
  <sheetData>
    <row r="1" spans="1:11" x14ac:dyDescent="0.2">
      <c r="A1" t="s">
        <v>215</v>
      </c>
      <c r="B1" t="s">
        <v>217</v>
      </c>
      <c r="D1" t="s">
        <v>218</v>
      </c>
      <c r="E1" t="s">
        <v>216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</row>
    <row r="2" spans="1:11" x14ac:dyDescent="0.2">
      <c r="A2" t="s">
        <v>0</v>
      </c>
      <c r="B2" t="str">
        <f>LEFT(A2,SEARCH(".",A2,6)+2)</f>
        <v>2018.071B.A.</v>
      </c>
      <c r="C2" t="str">
        <f>IF(ISERR(SEARCH(".v",A2)),B2,LEFT(A2,SEARCH(".v",A2)+3))</f>
        <v>2018.071B.A.v3.</v>
      </c>
      <c r="D2" t="str">
        <f>MID(A2,LEN(C2)+1, LEN(A2)-LEN(C2)-3)</f>
        <v>Flaumdravirus.</v>
      </c>
      <c r="E2" t="str">
        <f>CONCATENATE("'",B2,"%",D2,"%'")</f>
        <v>'2018.071B.A.%Flaumdravirus.%'</v>
      </c>
      <c r="F2" t="str">
        <f>CONCATENATE("select msl_release_num, in_filename, ct=count(*) from taxonomy_node where in_filename like ",$E2," group by msl_release_num, in_filename union all ")</f>
        <v xml:space="preserve">select msl_release_num, in_filename, ct=count(*) from taxonomy_node where in_filename like '2018.071B.A.%Flaumdravirus.%' group by msl_release_num, in_filename union all </v>
      </c>
      <c r="G2" t="str">
        <f>CONCATENATE("select msl_release_num, out_filename, ct=count(*) from taxonomy_node where out_filename like ",$E2," group by msl_release_num, out_filename union all ")</f>
        <v xml:space="preserve">select msl_release_num, out_filename, ct=count(*) from taxonomy_node where out_filename like '2018.071B.A.%Flaumdravirus.%' group by msl_release_num, out_filename union all </v>
      </c>
      <c r="H2" t="str">
        <f>CONCATENATE("update taxonomy_node set in_filename='",$A2,"' from taxonomy_node where in_filename like ",$E2)</f>
        <v>update taxonomy_node set in_filename='2018.071B.A.v3.Flaumdravirus.zip' from taxonomy_node where in_filename like '2018.071B.A.%Flaumdravirus.%'</v>
      </c>
      <c r="I2" t="str">
        <f>CONCATENATE("update taxonomy_node set out_filename='",$A2,"' from taxonomy_node where out_filename like ",$E2)</f>
        <v>update taxonomy_node set out_filename='2018.071B.A.v3.Flaumdravirus.zip' from taxonomy_node where out_filename like '2018.071B.A.%Flaumdravirus.%'</v>
      </c>
      <c r="J2" t="str">
        <f>CONCATENATE("select t='taxonomy_node',msl_release_num, in_filename, out_filename, ct=count(*) from taxonomy_node where (in_filename like ",$E2," and in_filename not like '",$A2,"') or (out_filename like ",$E2," and out_filename not like '",$A2,"') group by msl_release_num, in_filename, out_filename union all ")</f>
        <v xml:space="preserve">select t='taxonomy_node',msl_release_num, in_filename, out_filename, ct=count(*) from taxonomy_node where (in_filename like '2018.071B.A.%Flaumdravirus.%' and in_filename not like '2018.071B.A.v3.Flaumdravirus.zip') or (out_filename like '2018.071B.A.%Flaumdravirus.%' and out_filename not like '2018.071B.A.v3.Flaumdravirus.zip') group by msl_release_num, in_filename, out_filename union all </v>
      </c>
      <c r="K2" t="str">
        <f>CONCATENATE("select t='taxonomy_node_delta',proposal, ct=count(*) from taxonomy_node_delta where (proposal like ",$E2," and proposal not like '",$A2,"') group by proposal union all ")</f>
        <v xml:space="preserve">select t='taxonomy_node_delta',proposal, ct=count(*) from taxonomy_node_delta where (proposal like '2018.071B.A.%Flaumdravirus.%' and proposal not like '2018.071B.A.v3.Flaumdravirus.zip') group by proposal union all </v>
      </c>
    </row>
    <row r="3" spans="1:11" x14ac:dyDescent="0.2">
      <c r="A3" t="s">
        <v>1</v>
      </c>
      <c r="B3" t="str">
        <f t="shared" ref="B3:B66" si="0">LEFT(A3,SEARCH(".",A3,6)+2)</f>
        <v>2018.029P.A.</v>
      </c>
      <c r="C3" t="str">
        <f t="shared" ref="C3:C66" si="1">IF(ISERR(SEARCH(".v",A3)),B3,LEFT(A3,SEARCH(".v",A3)+3))</f>
        <v>2018.029P.A.v2.</v>
      </c>
      <c r="D3" t="str">
        <f t="shared" ref="D3:D66" si="2">MID(A3,LEN(C3)+1, LEN(A3)-LEN(C3)-3)</f>
        <v>Begomovirus_28sp_5sprem.</v>
      </c>
      <c r="E3" t="str">
        <f t="shared" ref="E3:E66" si="3">CONCATENATE("'",B3,"%",D3,"%'")</f>
        <v>'2018.029P.A.%Begomovirus_28sp_5sprem.%'</v>
      </c>
      <c r="F3" t="str">
        <f t="shared" ref="F3:F66" si="4">CONCATENATE("select msl_release_num, in_filename, ct=count(*) from taxonomy_node where in_filename like ",$E3," group by msl_release_num, in_filename union all ")</f>
        <v xml:space="preserve">select msl_release_num, in_filename, ct=count(*) from taxonomy_node where in_filename like '2018.029P.A.%Begomovirus_28sp_5sprem.%' group by msl_release_num, in_filename union all </v>
      </c>
      <c r="G3" t="str">
        <f t="shared" ref="G3:G66" si="5">CONCATENATE("select msl_release_num, out_filename, ct=count(*) from taxonomy_node where out_filename like ",$E3," group by msl_release_num, out_filename union all ")</f>
        <v xml:space="preserve">select msl_release_num, out_filename, ct=count(*) from taxonomy_node where out_filename like '2018.029P.A.%Begomovirus_28sp_5sprem.%' group by msl_release_num, out_filename union all </v>
      </c>
      <c r="H3" t="str">
        <f t="shared" ref="H3:H66" si="6">CONCATENATE("update taxonomy_node set in_filename='",$A3,"' from taxonomy_node where in_filename like ",$E3)</f>
        <v>update taxonomy_node set in_filename='2018.029P.A.v2.Begomovirus_28sp_5sprem.zip' from taxonomy_node where in_filename like '2018.029P.A.%Begomovirus_28sp_5sprem.%'</v>
      </c>
      <c r="I3" t="str">
        <f t="shared" ref="I3:I66" si="7">CONCATENATE("update taxonomy_node set out_filename='",$A3,"' from taxonomy_node where out_filename like ",$E3)</f>
        <v>update taxonomy_node set out_filename='2018.029P.A.v2.Begomovirus_28sp_5sprem.zip' from taxonomy_node where out_filename like '2018.029P.A.%Begomovirus_28sp_5sprem.%'</v>
      </c>
      <c r="J3" t="str">
        <f t="shared" ref="J3:J66" si="8">CONCATENATE("select t='taxonomy_node',msl_release_num, in_filename, out_filename, ct=count(*) from taxonomy_node where (in_filename like ",$E3," and in_filename not like '",$A3,"') or (out_filename like ",$E3," and out_filename not like '",$A3,"') group by msl_release_num, in_filename, out_filename union all ")</f>
        <v xml:space="preserve">select t='taxonomy_node',msl_release_num, in_filename, out_filename, ct=count(*) from taxonomy_node where (in_filename like '2018.029P.A.%Begomovirus_28sp_5sprem.%' and in_filename not like '2018.029P.A.v2.Begomovirus_28sp_5sprem.zip') or (out_filename like '2018.029P.A.%Begomovirus_28sp_5sprem.%' and out_filename not like '2018.029P.A.v2.Begomovirus_28sp_5sprem.zip') group by msl_release_num, in_filename, out_filename union all </v>
      </c>
      <c r="K3" t="str">
        <f t="shared" ref="K3:K66" si="9">CONCATENATE("select t='taxonomy_node_delta',proposal, ct=count(*) from taxonomy_node_delta where (proposal like ",$E3," and proposal not like '",$A3,"') group by proposal union all ")</f>
        <v xml:space="preserve">select t='taxonomy_node_delta',proposal, ct=count(*) from taxonomy_node_delta where (proposal like '2018.029P.A.%Begomovirus_28sp_5sprem.%' and proposal not like '2018.029P.A.v2.Begomovirus_28sp_5sprem.zip') group by proposal union all </v>
      </c>
    </row>
    <row r="4" spans="1:11" x14ac:dyDescent="0.2">
      <c r="A4" t="s">
        <v>2</v>
      </c>
      <c r="B4" t="str">
        <f t="shared" si="0"/>
        <v>2018.011M.A.</v>
      </c>
      <c r="C4" t="str">
        <f t="shared" si="1"/>
        <v>2018.011M.A.v1.</v>
      </c>
      <c r="D4" t="str">
        <f t="shared" si="2"/>
        <v>Paramyxoviridae.</v>
      </c>
      <c r="E4" t="str">
        <f t="shared" si="3"/>
        <v>'2018.011M.A.%Paramyxoviridae.%'</v>
      </c>
      <c r="F4" t="str">
        <f t="shared" si="4"/>
        <v xml:space="preserve">select msl_release_num, in_filename, ct=count(*) from taxonomy_node where in_filename like '2018.011M.A.%Paramyxoviridae.%' group by msl_release_num, in_filename union all </v>
      </c>
      <c r="G4" t="str">
        <f t="shared" si="5"/>
        <v xml:space="preserve">select msl_release_num, out_filename, ct=count(*) from taxonomy_node where out_filename like '2018.011M.A.%Paramyxoviridae.%' group by msl_release_num, out_filename union all </v>
      </c>
      <c r="H4" t="str">
        <f t="shared" si="6"/>
        <v>update taxonomy_node set in_filename='2018.011M.A.v1.Paramyxoviridae.zip' from taxonomy_node where in_filename like '2018.011M.A.%Paramyxoviridae.%'</v>
      </c>
      <c r="I4" t="str">
        <f t="shared" si="7"/>
        <v>update taxonomy_node set out_filename='2018.011M.A.v1.Paramyxoviridae.zip' from taxonomy_node where out_filename like '2018.011M.A.%Paramyxoviridae.%'</v>
      </c>
      <c r="J4" t="str">
        <f t="shared" si="8"/>
        <v xml:space="preserve">select t='taxonomy_node',msl_release_num, in_filename, out_filename, ct=count(*) from taxonomy_node where (in_filename like '2018.011M.A.%Paramyxoviridae.%' and in_filename not like '2018.011M.A.v1.Paramyxoviridae.zip') or (out_filename like '2018.011M.A.%Paramyxoviridae.%' and out_filename not like '2018.011M.A.v1.Paramyxoviridae.zip') group by msl_release_num, in_filename, out_filename union all </v>
      </c>
      <c r="K4" t="str">
        <f t="shared" si="9"/>
        <v xml:space="preserve">select t='taxonomy_node_delta',proposal, ct=count(*) from taxonomy_node_delta where (proposal like '2018.011M.A.%Paramyxoviridae.%' and proposal not like '2018.011M.A.v1.Paramyxoviridae.zip') group by proposal union all </v>
      </c>
    </row>
    <row r="5" spans="1:11" x14ac:dyDescent="0.2">
      <c r="A5" t="s">
        <v>3</v>
      </c>
      <c r="B5" t="str">
        <f t="shared" si="0"/>
        <v>2018.100B.A.</v>
      </c>
      <c r="C5" t="str">
        <f t="shared" si="1"/>
        <v>2018.100B.A.v2.</v>
      </c>
      <c r="D5" t="str">
        <f t="shared" si="2"/>
        <v>Thornevirus.</v>
      </c>
      <c r="E5" t="str">
        <f t="shared" si="3"/>
        <v>'2018.100B.A.%Thornevirus.%'</v>
      </c>
      <c r="F5" t="str">
        <f t="shared" si="4"/>
        <v xml:space="preserve">select msl_release_num, in_filename, ct=count(*) from taxonomy_node where in_filename like '2018.100B.A.%Thornevirus.%' group by msl_release_num, in_filename union all </v>
      </c>
      <c r="G5" t="str">
        <f t="shared" si="5"/>
        <v xml:space="preserve">select msl_release_num, out_filename, ct=count(*) from taxonomy_node where out_filename like '2018.100B.A.%Thornevirus.%' group by msl_release_num, out_filename union all </v>
      </c>
      <c r="H5" t="str">
        <f t="shared" si="6"/>
        <v>update taxonomy_node set in_filename='2018.100B.A.v2.Thornevirus.zip' from taxonomy_node where in_filename like '2018.100B.A.%Thornevirus.%'</v>
      </c>
      <c r="I5" t="str">
        <f t="shared" si="7"/>
        <v>update taxonomy_node set out_filename='2018.100B.A.v2.Thornevirus.zip' from taxonomy_node where out_filename like '2018.100B.A.%Thornevirus.%'</v>
      </c>
      <c r="J5" t="str">
        <f t="shared" si="8"/>
        <v xml:space="preserve">select t='taxonomy_node',msl_release_num, in_filename, out_filename, ct=count(*) from taxonomy_node where (in_filename like '2018.100B.A.%Thornevirus.%' and in_filename not like '2018.100B.A.v2.Thornevirus.zip') or (out_filename like '2018.100B.A.%Thornevirus.%' and out_filename not like '2018.100B.A.v2.Thornevirus.zip') group by msl_release_num, in_filename, out_filename union all </v>
      </c>
      <c r="K5" t="str">
        <f t="shared" si="9"/>
        <v xml:space="preserve">select t='taxonomy_node_delta',proposal, ct=count(*) from taxonomy_node_delta where (proposal like '2018.100B.A.%Thornevirus.%' and proposal not like '2018.100B.A.v2.Thornevirus.zip') group by proposal union all </v>
      </c>
    </row>
    <row r="6" spans="1:11" x14ac:dyDescent="0.2">
      <c r="A6" t="s">
        <v>4</v>
      </c>
      <c r="B6" t="str">
        <f t="shared" si="0"/>
        <v>2018.109B.A.</v>
      </c>
      <c r="C6" t="str">
        <f t="shared" si="1"/>
        <v>2018.109B.A.v1.</v>
      </c>
      <c r="D6" t="str">
        <f t="shared" si="2"/>
        <v>Obolenskvirus_4sp.</v>
      </c>
      <c r="E6" t="str">
        <f t="shared" si="3"/>
        <v>'2018.109B.A.%Obolenskvirus_4sp.%'</v>
      </c>
      <c r="F6" t="str">
        <f t="shared" si="4"/>
        <v xml:space="preserve">select msl_release_num, in_filename, ct=count(*) from taxonomy_node where in_filename like '2018.109B.A.%Obolenskvirus_4sp.%' group by msl_release_num, in_filename union all </v>
      </c>
      <c r="G6" t="str">
        <f t="shared" si="5"/>
        <v xml:space="preserve">select msl_release_num, out_filename, ct=count(*) from taxonomy_node where out_filename like '2018.109B.A.%Obolenskvirus_4sp.%' group by msl_release_num, out_filename union all </v>
      </c>
      <c r="H6" t="str">
        <f t="shared" si="6"/>
        <v>update taxonomy_node set in_filename='2018.109B.A.v1.Obolenskvirus_4sp.zip' from taxonomy_node where in_filename like '2018.109B.A.%Obolenskvirus_4sp.%'</v>
      </c>
      <c r="I6" t="str">
        <f t="shared" si="7"/>
        <v>update taxonomy_node set out_filename='2018.109B.A.v1.Obolenskvirus_4sp.zip' from taxonomy_node where out_filename like '2018.109B.A.%Obolenskvirus_4sp.%'</v>
      </c>
      <c r="J6" t="str">
        <f t="shared" si="8"/>
        <v xml:space="preserve">select t='taxonomy_node',msl_release_num, in_filename, out_filename, ct=count(*) from taxonomy_node where (in_filename like '2018.109B.A.%Obolenskvirus_4sp.%' and in_filename not like '2018.109B.A.v1.Obolenskvirus_4sp.zip') or (out_filename like '2018.109B.A.%Obolenskvirus_4sp.%' and out_filename not like '2018.109B.A.v1.Obolenskvirus_4sp.zip') group by msl_release_num, in_filename, out_filename union all </v>
      </c>
      <c r="K6" t="str">
        <f t="shared" si="9"/>
        <v xml:space="preserve">select t='taxonomy_node_delta',proposal, ct=count(*) from taxonomy_node_delta where (proposal like '2018.109B.A.%Obolenskvirus_4sp.%' and proposal not like '2018.109B.A.v1.Obolenskvirus_4sp.zip') group by proposal union all </v>
      </c>
    </row>
    <row r="7" spans="1:11" x14ac:dyDescent="0.2">
      <c r="A7" t="s">
        <v>5</v>
      </c>
      <c r="B7" t="str">
        <f t="shared" si="0"/>
        <v>2018.118B.A.</v>
      </c>
      <c r="C7" t="str">
        <f t="shared" si="1"/>
        <v>2018.118B.A.v4.</v>
      </c>
      <c r="D7" t="str">
        <f t="shared" si="2"/>
        <v>Herelleviridae.</v>
      </c>
      <c r="E7" t="str">
        <f t="shared" si="3"/>
        <v>'2018.118B.A.%Herelleviridae.%'</v>
      </c>
      <c r="F7" t="str">
        <f t="shared" si="4"/>
        <v xml:space="preserve">select msl_release_num, in_filename, ct=count(*) from taxonomy_node where in_filename like '2018.118B.A.%Herelleviridae.%' group by msl_release_num, in_filename union all </v>
      </c>
      <c r="G7" t="str">
        <f t="shared" si="5"/>
        <v xml:space="preserve">select msl_release_num, out_filename, ct=count(*) from taxonomy_node where out_filename like '2018.118B.A.%Herelleviridae.%' group by msl_release_num, out_filename union all </v>
      </c>
      <c r="H7" t="str">
        <f t="shared" si="6"/>
        <v>update taxonomy_node set in_filename='2018.118B.A.v4.Herelleviridae.zip' from taxonomy_node where in_filename like '2018.118B.A.%Herelleviridae.%'</v>
      </c>
      <c r="I7" t="str">
        <f t="shared" si="7"/>
        <v>update taxonomy_node set out_filename='2018.118B.A.v4.Herelleviridae.zip' from taxonomy_node where out_filename like '2018.118B.A.%Herelleviridae.%'</v>
      </c>
      <c r="J7" t="str">
        <f t="shared" si="8"/>
        <v xml:space="preserve">select t='taxonomy_node',msl_release_num, in_filename, out_filename, ct=count(*) from taxonomy_node where (in_filename like '2018.118B.A.%Herelleviridae.%' and in_filename not like '2018.118B.A.v4.Herelleviridae.zip') or (out_filename like '2018.118B.A.%Herelleviridae.%' and out_filename not like '2018.118B.A.v4.Herelleviridae.zip') group by msl_release_num, in_filename, out_filename union all </v>
      </c>
      <c r="K7" t="str">
        <f t="shared" si="9"/>
        <v xml:space="preserve">select t='taxonomy_node_delta',proposal, ct=count(*) from taxonomy_node_delta where (proposal like '2018.118B.A.%Herelleviridae.%' and proposal not like '2018.118B.A.v4.Herelleviridae.zip') group by proposal union all </v>
      </c>
    </row>
    <row r="8" spans="1:11" x14ac:dyDescent="0.2">
      <c r="A8" t="s">
        <v>6</v>
      </c>
      <c r="B8" t="str">
        <f t="shared" si="0"/>
        <v>2018.007B.A.</v>
      </c>
      <c r="C8" t="str">
        <f t="shared" si="1"/>
        <v>2018.007B.A.v4.</v>
      </c>
      <c r="D8" t="str">
        <f t="shared" si="2"/>
        <v>rename137gen6sp.</v>
      </c>
      <c r="E8" t="str">
        <f t="shared" si="3"/>
        <v>'2018.007B.A.%rename137gen6sp.%'</v>
      </c>
      <c r="F8" t="str">
        <f t="shared" si="4"/>
        <v xml:space="preserve">select msl_release_num, in_filename, ct=count(*) from taxonomy_node where in_filename like '2018.007B.A.%rename137gen6sp.%' group by msl_release_num, in_filename union all </v>
      </c>
      <c r="G8" t="str">
        <f t="shared" si="5"/>
        <v xml:space="preserve">select msl_release_num, out_filename, ct=count(*) from taxonomy_node where out_filename like '2018.007B.A.%rename137gen6sp.%' group by msl_release_num, out_filename union all </v>
      </c>
      <c r="H8" t="str">
        <f t="shared" si="6"/>
        <v>update taxonomy_node set in_filename='2018.007B.A.v4.rename137gen6sp.zip' from taxonomy_node where in_filename like '2018.007B.A.%rename137gen6sp.%'</v>
      </c>
      <c r="I8" t="str">
        <f t="shared" si="7"/>
        <v>update taxonomy_node set out_filename='2018.007B.A.v4.rename137gen6sp.zip' from taxonomy_node where out_filename like '2018.007B.A.%rename137gen6sp.%'</v>
      </c>
      <c r="J8" t="str">
        <f t="shared" si="8"/>
        <v xml:space="preserve">select t='taxonomy_node',msl_release_num, in_filename, out_filename, ct=count(*) from taxonomy_node where (in_filename like '2018.007B.A.%rename137gen6sp.%' and in_filename not like '2018.007B.A.v4.rename137gen6sp.zip') or (out_filename like '2018.007B.A.%rename137gen6sp.%' and out_filename not like '2018.007B.A.v4.rename137gen6sp.zip') group by msl_release_num, in_filename, out_filename union all </v>
      </c>
      <c r="K8" t="str">
        <f t="shared" si="9"/>
        <v xml:space="preserve">select t='taxonomy_node_delta',proposal, ct=count(*) from taxonomy_node_delta where (proposal like '2018.007B.A.%rename137gen6sp.%' and proposal not like '2018.007B.A.v4.rename137gen6sp.zip') group by proposal union all </v>
      </c>
    </row>
    <row r="9" spans="1:11" x14ac:dyDescent="0.2">
      <c r="A9" t="s">
        <v>7</v>
      </c>
      <c r="B9" t="str">
        <f t="shared" si="0"/>
        <v>2018.013S.A.</v>
      </c>
      <c r="C9" t="str">
        <f t="shared" si="1"/>
        <v>2018.013S.A.v3.</v>
      </c>
      <c r="D9" t="str">
        <f t="shared" si="2"/>
        <v>Matonaviridae.</v>
      </c>
      <c r="E9" t="str">
        <f t="shared" si="3"/>
        <v>'2018.013S.A.%Matonaviridae.%'</v>
      </c>
      <c r="F9" t="str">
        <f t="shared" si="4"/>
        <v xml:space="preserve">select msl_release_num, in_filename, ct=count(*) from taxonomy_node where in_filename like '2018.013S.A.%Matonaviridae.%' group by msl_release_num, in_filename union all </v>
      </c>
      <c r="G9" t="str">
        <f t="shared" si="5"/>
        <v xml:space="preserve">select msl_release_num, out_filename, ct=count(*) from taxonomy_node where out_filename like '2018.013S.A.%Matonaviridae.%' group by msl_release_num, out_filename union all </v>
      </c>
      <c r="H9" t="str">
        <f t="shared" si="6"/>
        <v>update taxonomy_node set in_filename='2018.013S.A.v3.Matonaviridae.zip' from taxonomy_node where in_filename like '2018.013S.A.%Matonaviridae.%'</v>
      </c>
      <c r="I9" t="str">
        <f t="shared" si="7"/>
        <v>update taxonomy_node set out_filename='2018.013S.A.v3.Matonaviridae.zip' from taxonomy_node where out_filename like '2018.013S.A.%Matonaviridae.%'</v>
      </c>
      <c r="J9" t="str">
        <f t="shared" si="8"/>
        <v xml:space="preserve">select t='taxonomy_node',msl_release_num, in_filename, out_filename, ct=count(*) from taxonomy_node where (in_filename like '2018.013S.A.%Matonaviridae.%' and in_filename not like '2018.013S.A.v3.Matonaviridae.zip') or (out_filename like '2018.013S.A.%Matonaviridae.%' and out_filename not like '2018.013S.A.v3.Matonaviridae.zip') group by msl_release_num, in_filename, out_filename union all </v>
      </c>
      <c r="K9" t="str">
        <f t="shared" si="9"/>
        <v xml:space="preserve">select t='taxonomy_node_delta',proposal, ct=count(*) from taxonomy_node_delta where (proposal like '2018.013S.A.%Matonaviridae.%' and proposal not like '2018.013S.A.v3.Matonaviridae.zip') group by proposal union all </v>
      </c>
    </row>
    <row r="10" spans="1:11" x14ac:dyDescent="0.2">
      <c r="A10" t="s">
        <v>8</v>
      </c>
      <c r="B10" t="str">
        <f t="shared" si="0"/>
        <v>2018.017M.A.</v>
      </c>
      <c r="C10" t="str">
        <f t="shared" si="1"/>
        <v>2018.017M.A.v4.</v>
      </c>
      <c r="D10" t="str">
        <f t="shared" si="2"/>
        <v>Bunyavirales_2fam5gen.</v>
      </c>
      <c r="E10" t="str">
        <f t="shared" si="3"/>
        <v>'2018.017M.A.%Bunyavirales_2fam5gen.%'</v>
      </c>
      <c r="F10" t="str">
        <f t="shared" si="4"/>
        <v xml:space="preserve">select msl_release_num, in_filename, ct=count(*) from taxonomy_node where in_filename like '2018.017M.A.%Bunyavirales_2fam5gen.%' group by msl_release_num, in_filename union all </v>
      </c>
      <c r="G10" t="str">
        <f t="shared" si="5"/>
        <v xml:space="preserve">select msl_release_num, out_filename, ct=count(*) from taxonomy_node where out_filename like '2018.017M.A.%Bunyavirales_2fam5gen.%' group by msl_release_num, out_filename union all </v>
      </c>
      <c r="H10" t="str">
        <f t="shared" si="6"/>
        <v>update taxonomy_node set in_filename='2018.017M.A.v4.Bunyavirales_2fam5gen.zip' from taxonomy_node where in_filename like '2018.017M.A.%Bunyavirales_2fam5gen.%'</v>
      </c>
      <c r="I10" t="str">
        <f t="shared" si="7"/>
        <v>update taxonomy_node set out_filename='2018.017M.A.v4.Bunyavirales_2fam5gen.zip' from taxonomy_node where out_filename like '2018.017M.A.%Bunyavirales_2fam5gen.%'</v>
      </c>
      <c r="J10" t="str">
        <f t="shared" si="8"/>
        <v xml:space="preserve">select t='taxonomy_node',msl_release_num, in_filename, out_filename, ct=count(*) from taxonomy_node where (in_filename like '2018.017M.A.%Bunyavirales_2fam5gen.%' and in_filename not like '2018.017M.A.v4.Bunyavirales_2fam5gen.zip') or (out_filename like '2018.017M.A.%Bunyavirales_2fam5gen.%' and out_filename not like '2018.017M.A.v4.Bunyavirales_2fam5gen.zip') group by msl_release_num, in_filename, out_filename union all </v>
      </c>
      <c r="K10" t="str">
        <f t="shared" si="9"/>
        <v xml:space="preserve">select t='taxonomy_node_delta',proposal, ct=count(*) from taxonomy_node_delta where (proposal like '2018.017M.A.%Bunyavirales_2fam5gen.%' and proposal not like '2018.017M.A.v4.Bunyavirales_2fam5gen.zip') group by proposal union all </v>
      </c>
    </row>
    <row r="11" spans="1:11" x14ac:dyDescent="0.2">
      <c r="A11" t="s">
        <v>9</v>
      </c>
      <c r="B11" t="str">
        <f t="shared" si="0"/>
        <v>2018.136B.A.</v>
      </c>
      <c r="C11" t="str">
        <f t="shared" si="1"/>
        <v>2018.136B.A.v1.</v>
      </c>
      <c r="D11" t="str">
        <f t="shared" si="2"/>
        <v>Siphoviridae_spmov.</v>
      </c>
      <c r="E11" t="str">
        <f t="shared" si="3"/>
        <v>'2018.136B.A.%Siphoviridae_spmov.%'</v>
      </c>
      <c r="F11" t="str">
        <f t="shared" si="4"/>
        <v xml:space="preserve">select msl_release_num, in_filename, ct=count(*) from taxonomy_node where in_filename like '2018.136B.A.%Siphoviridae_spmov.%' group by msl_release_num, in_filename union all </v>
      </c>
      <c r="G11" t="str">
        <f t="shared" si="5"/>
        <v xml:space="preserve">select msl_release_num, out_filename, ct=count(*) from taxonomy_node where out_filename like '2018.136B.A.%Siphoviridae_spmov.%' group by msl_release_num, out_filename union all </v>
      </c>
      <c r="H11" t="str">
        <f t="shared" si="6"/>
        <v>update taxonomy_node set in_filename='2018.136B.A.v1.Siphoviridae_spmov.zip' from taxonomy_node where in_filename like '2018.136B.A.%Siphoviridae_spmov.%'</v>
      </c>
      <c r="I11" t="str">
        <f t="shared" si="7"/>
        <v>update taxonomy_node set out_filename='2018.136B.A.v1.Siphoviridae_spmov.zip' from taxonomy_node where out_filename like '2018.136B.A.%Siphoviridae_spmov.%'</v>
      </c>
      <c r="J11" t="str">
        <f t="shared" si="8"/>
        <v xml:space="preserve">select t='taxonomy_node',msl_release_num, in_filename, out_filename, ct=count(*) from taxonomy_node where (in_filename like '2018.136B.A.%Siphoviridae_spmov.%' and in_filename not like '2018.136B.A.v1.Siphoviridae_spmov.zip') or (out_filename like '2018.136B.A.%Siphoviridae_spmov.%' and out_filename not like '2018.136B.A.v1.Siphoviridae_spmov.zip') group by msl_release_num, in_filename, out_filename union all </v>
      </c>
      <c r="K11" t="str">
        <f t="shared" si="9"/>
        <v xml:space="preserve">select t='taxonomy_node_delta',proposal, ct=count(*) from taxonomy_node_delta where (proposal like '2018.136B.A.%Siphoviridae_spmov.%' and proposal not like '2018.136B.A.v1.Siphoviridae_spmov.zip') group by proposal union all </v>
      </c>
    </row>
    <row r="12" spans="1:11" x14ac:dyDescent="0.2">
      <c r="A12" t="s">
        <v>10</v>
      </c>
      <c r="B12" t="str">
        <f t="shared" si="0"/>
        <v>2018.092B.A.</v>
      </c>
      <c r="C12" t="str">
        <f t="shared" si="1"/>
        <v>2018.092B.A.v2.</v>
      </c>
      <c r="D12" t="str">
        <f t="shared" si="2"/>
        <v>Siphoviridae_2gen.</v>
      </c>
      <c r="E12" t="str">
        <f t="shared" si="3"/>
        <v>'2018.092B.A.%Siphoviridae_2gen.%'</v>
      </c>
      <c r="F12" t="str">
        <f t="shared" si="4"/>
        <v xml:space="preserve">select msl_release_num, in_filename, ct=count(*) from taxonomy_node where in_filename like '2018.092B.A.%Siphoviridae_2gen.%' group by msl_release_num, in_filename union all </v>
      </c>
      <c r="G12" t="str">
        <f t="shared" si="5"/>
        <v xml:space="preserve">select msl_release_num, out_filename, ct=count(*) from taxonomy_node where out_filename like '2018.092B.A.%Siphoviridae_2gen.%' group by msl_release_num, out_filename union all </v>
      </c>
      <c r="H12" t="str">
        <f t="shared" si="6"/>
        <v>update taxonomy_node set in_filename='2018.092B.A.v2.Siphoviridae_2gen.zip' from taxonomy_node where in_filename like '2018.092B.A.%Siphoviridae_2gen.%'</v>
      </c>
      <c r="I12" t="str">
        <f t="shared" si="7"/>
        <v>update taxonomy_node set out_filename='2018.092B.A.v2.Siphoviridae_2gen.zip' from taxonomy_node where out_filename like '2018.092B.A.%Siphoviridae_2gen.%'</v>
      </c>
      <c r="J12" t="str">
        <f t="shared" si="8"/>
        <v xml:space="preserve">select t='taxonomy_node',msl_release_num, in_filename, out_filename, ct=count(*) from taxonomy_node where (in_filename like '2018.092B.A.%Siphoviridae_2gen.%' and in_filename not like '2018.092B.A.v2.Siphoviridae_2gen.zip') or (out_filename like '2018.092B.A.%Siphoviridae_2gen.%' and out_filename not like '2018.092B.A.v2.Siphoviridae_2gen.zip') group by msl_release_num, in_filename, out_filename union all </v>
      </c>
      <c r="K12" t="str">
        <f t="shared" si="9"/>
        <v xml:space="preserve">select t='taxonomy_node_delta',proposal, ct=count(*) from taxonomy_node_delta where (proposal like '2018.092B.A.%Siphoviridae_2gen.%' and proposal not like '2018.092B.A.v2.Siphoviridae_2gen.zip') group by proposal union all </v>
      </c>
    </row>
    <row r="13" spans="1:11" x14ac:dyDescent="0.2">
      <c r="A13" t="s">
        <v>11</v>
      </c>
      <c r="B13" t="str">
        <f t="shared" si="0"/>
        <v>2015.010a-dB.A.</v>
      </c>
      <c r="C13" t="str">
        <f t="shared" si="1"/>
        <v>2015.010a-dB.A.v3.</v>
      </c>
      <c r="D13" t="str">
        <f t="shared" si="2"/>
        <v>Nonanavirus.</v>
      </c>
      <c r="E13" t="str">
        <f t="shared" si="3"/>
        <v>'2015.010a-dB.A.%Nonanavirus.%'</v>
      </c>
      <c r="F13" t="str">
        <f t="shared" si="4"/>
        <v xml:space="preserve">select msl_release_num, in_filename, ct=count(*) from taxonomy_node where in_filename like '2015.010a-dB.A.%Nonanavirus.%' group by msl_release_num, in_filename union all </v>
      </c>
      <c r="G13" t="str">
        <f t="shared" si="5"/>
        <v xml:space="preserve">select msl_release_num, out_filename, ct=count(*) from taxonomy_node where out_filename like '2015.010a-dB.A.%Nonanavirus.%' group by msl_release_num, out_filename union all </v>
      </c>
      <c r="H13" t="str">
        <f t="shared" si="6"/>
        <v>update taxonomy_node set in_filename='2015.010a-dB.A.v3.Nonanavirus.zip' from taxonomy_node where in_filename like '2015.010a-dB.A.%Nonanavirus.%'</v>
      </c>
      <c r="I13" t="str">
        <f t="shared" si="7"/>
        <v>update taxonomy_node set out_filename='2015.010a-dB.A.v3.Nonanavirus.zip' from taxonomy_node where out_filename like '2015.010a-dB.A.%Nonanavirus.%'</v>
      </c>
      <c r="J13" t="str">
        <f t="shared" si="8"/>
        <v xml:space="preserve">select t='taxonomy_node',msl_release_num, in_filename, out_filename, ct=count(*) from taxonomy_node where (in_filename like '2015.010a-dB.A.%Nonanavirus.%' and in_filename not like '2015.010a-dB.A.v3.Nonanavirus.zip') or (out_filename like '2015.010a-dB.A.%Nonanavirus.%' and out_filename not like '2015.010a-dB.A.v3.Nonanavirus.zip') group by msl_release_num, in_filename, out_filename union all </v>
      </c>
      <c r="K13" t="str">
        <f t="shared" si="9"/>
        <v xml:space="preserve">select t='taxonomy_node_delta',proposal, ct=count(*) from taxonomy_node_delta where (proposal like '2015.010a-dB.A.%Nonanavirus.%' and proposal not like '2015.010a-dB.A.v3.Nonanavirus.zip') group by proposal union all </v>
      </c>
    </row>
    <row r="14" spans="1:11" x14ac:dyDescent="0.2">
      <c r="A14" t="s">
        <v>12</v>
      </c>
      <c r="B14" t="str">
        <f t="shared" si="0"/>
        <v>2018.008M.A.</v>
      </c>
      <c r="C14" t="str">
        <f t="shared" si="1"/>
        <v>2018.008M.A.v3.</v>
      </c>
      <c r="D14" t="str">
        <f t="shared" si="2"/>
        <v>Orthobunyavirus_38sp.</v>
      </c>
      <c r="E14" t="str">
        <f t="shared" si="3"/>
        <v>'2018.008M.A.%Orthobunyavirus_38sp.%'</v>
      </c>
      <c r="F14" t="str">
        <f t="shared" si="4"/>
        <v xml:space="preserve">select msl_release_num, in_filename, ct=count(*) from taxonomy_node where in_filename like '2018.008M.A.%Orthobunyavirus_38sp.%' group by msl_release_num, in_filename union all </v>
      </c>
      <c r="G14" t="str">
        <f t="shared" si="5"/>
        <v xml:space="preserve">select msl_release_num, out_filename, ct=count(*) from taxonomy_node where out_filename like '2018.008M.A.%Orthobunyavirus_38sp.%' group by msl_release_num, out_filename union all </v>
      </c>
      <c r="H14" t="str">
        <f t="shared" si="6"/>
        <v>update taxonomy_node set in_filename='2018.008M.A.v3.Orthobunyavirus_38sp.zip' from taxonomy_node where in_filename like '2018.008M.A.%Orthobunyavirus_38sp.%'</v>
      </c>
      <c r="I14" t="str">
        <f t="shared" si="7"/>
        <v>update taxonomy_node set out_filename='2018.008M.A.v3.Orthobunyavirus_38sp.zip' from taxonomy_node where out_filename like '2018.008M.A.%Orthobunyavirus_38sp.%'</v>
      </c>
      <c r="J14" t="str">
        <f t="shared" si="8"/>
        <v xml:space="preserve">select t='taxonomy_node',msl_release_num, in_filename, out_filename, ct=count(*) from taxonomy_node where (in_filename like '2018.008M.A.%Orthobunyavirus_38sp.%' and in_filename not like '2018.008M.A.v3.Orthobunyavirus_38sp.zip') or (out_filename like '2018.008M.A.%Orthobunyavirus_38sp.%' and out_filename not like '2018.008M.A.v3.Orthobunyavirus_38sp.zip') group by msl_release_num, in_filename, out_filename union all </v>
      </c>
      <c r="K14" t="str">
        <f t="shared" si="9"/>
        <v xml:space="preserve">select t='taxonomy_node_delta',proposal, ct=count(*) from taxonomy_node_delta where (proposal like '2018.008M.A.%Orthobunyavirus_38sp.%' and proposal not like '2018.008M.A.v3.Orthobunyavirus_38sp.zip') group by proposal union all </v>
      </c>
    </row>
    <row r="15" spans="1:11" x14ac:dyDescent="0.2">
      <c r="A15" t="s">
        <v>13</v>
      </c>
      <c r="B15" t="str">
        <f t="shared" si="0"/>
        <v>2018.009B.A.</v>
      </c>
      <c r="C15" t="str">
        <f t="shared" si="1"/>
        <v>2018.009B.A.v2.</v>
      </c>
      <c r="D15" t="str">
        <f t="shared" si="2"/>
        <v>Bendigovirus.</v>
      </c>
      <c r="E15" t="str">
        <f t="shared" si="3"/>
        <v>'2018.009B.A.%Bendigovirus.%'</v>
      </c>
      <c r="F15" t="str">
        <f t="shared" si="4"/>
        <v xml:space="preserve">select msl_release_num, in_filename, ct=count(*) from taxonomy_node where in_filename like '2018.009B.A.%Bendigovirus.%' group by msl_release_num, in_filename union all </v>
      </c>
      <c r="G15" t="str">
        <f t="shared" si="5"/>
        <v xml:space="preserve">select msl_release_num, out_filename, ct=count(*) from taxonomy_node where out_filename like '2018.009B.A.%Bendigovirus.%' group by msl_release_num, out_filename union all </v>
      </c>
      <c r="H15" t="str">
        <f t="shared" si="6"/>
        <v>update taxonomy_node set in_filename='2018.009B.A.v2.Bendigovirus.zip' from taxonomy_node where in_filename like '2018.009B.A.%Bendigovirus.%'</v>
      </c>
      <c r="I15" t="str">
        <f t="shared" si="7"/>
        <v>update taxonomy_node set out_filename='2018.009B.A.v2.Bendigovirus.zip' from taxonomy_node where out_filename like '2018.009B.A.%Bendigovirus.%'</v>
      </c>
      <c r="J15" t="str">
        <f t="shared" si="8"/>
        <v xml:space="preserve">select t='taxonomy_node',msl_release_num, in_filename, out_filename, ct=count(*) from taxonomy_node where (in_filename like '2018.009B.A.%Bendigovirus.%' and in_filename not like '2018.009B.A.v2.Bendigovirus.zip') or (out_filename like '2018.009B.A.%Bendigovirus.%' and out_filename not like '2018.009B.A.v2.Bendigovirus.zip') group by msl_release_num, in_filename, out_filename union all </v>
      </c>
      <c r="K15" t="str">
        <f t="shared" si="9"/>
        <v xml:space="preserve">select t='taxonomy_node_delta',proposal, ct=count(*) from taxonomy_node_delta where (proposal like '2018.009B.A.%Bendigovirus.%' and proposal not like '2018.009B.A.v2.Bendigovirus.zip') group by proposal union all </v>
      </c>
    </row>
    <row r="16" spans="1:11" x14ac:dyDescent="0.2">
      <c r="A16" t="s">
        <v>14</v>
      </c>
      <c r="B16" t="str">
        <f t="shared" si="0"/>
        <v>2017.006G.A.</v>
      </c>
      <c r="C16" t="str">
        <f t="shared" si="1"/>
        <v>2017.006G.A.v3.</v>
      </c>
      <c r="D16" t="str">
        <f t="shared" si="2"/>
        <v>Riboviria.</v>
      </c>
      <c r="E16" t="str">
        <f t="shared" si="3"/>
        <v>'2017.006G.A.%Riboviria.%'</v>
      </c>
      <c r="F16" t="str">
        <f t="shared" si="4"/>
        <v xml:space="preserve">select msl_release_num, in_filename, ct=count(*) from taxonomy_node where in_filename like '2017.006G.A.%Riboviria.%' group by msl_release_num, in_filename union all </v>
      </c>
      <c r="G16" t="str">
        <f t="shared" si="5"/>
        <v xml:space="preserve">select msl_release_num, out_filename, ct=count(*) from taxonomy_node where out_filename like '2017.006G.A.%Riboviria.%' group by msl_release_num, out_filename union all </v>
      </c>
      <c r="H16" t="str">
        <f t="shared" si="6"/>
        <v>update taxonomy_node set in_filename='2017.006G.A.v3.Riboviria.zip' from taxonomy_node where in_filename like '2017.006G.A.%Riboviria.%'</v>
      </c>
      <c r="I16" t="str">
        <f t="shared" si="7"/>
        <v>update taxonomy_node set out_filename='2017.006G.A.v3.Riboviria.zip' from taxonomy_node where out_filename like '2017.006G.A.%Riboviria.%'</v>
      </c>
      <c r="J16" t="str">
        <f t="shared" si="8"/>
        <v xml:space="preserve">select t='taxonomy_node',msl_release_num, in_filename, out_filename, ct=count(*) from taxonomy_node where (in_filename like '2017.006G.A.%Riboviria.%' and in_filename not like '2017.006G.A.v3.Riboviria.zip') or (out_filename like '2017.006G.A.%Riboviria.%' and out_filename not like '2017.006G.A.v3.Riboviria.zip') group by msl_release_num, in_filename, out_filename union all </v>
      </c>
      <c r="K16" t="str">
        <f t="shared" si="9"/>
        <v xml:space="preserve">select t='taxonomy_node_delta',proposal, ct=count(*) from taxonomy_node_delta where (proposal like '2017.006G.A.%Riboviria.%' and proposal not like '2017.006G.A.v3.Riboviria.zip') group by proposal union all </v>
      </c>
    </row>
    <row r="17" spans="1:11" x14ac:dyDescent="0.2">
      <c r="A17" t="s">
        <v>15</v>
      </c>
      <c r="B17" t="str">
        <f t="shared" si="0"/>
        <v>2018.002P.A.</v>
      </c>
      <c r="C17" t="str">
        <f t="shared" si="1"/>
        <v>2018.002P.A.</v>
      </c>
      <c r="D17" t="str">
        <f t="shared" si="2"/>
        <v>Kitaviridae.</v>
      </c>
      <c r="E17" t="str">
        <f t="shared" si="3"/>
        <v>'2018.002P.A.%Kitaviridae.%'</v>
      </c>
      <c r="F17" t="str">
        <f t="shared" si="4"/>
        <v xml:space="preserve">select msl_release_num, in_filename, ct=count(*) from taxonomy_node where in_filename like '2018.002P.A.%Kitaviridae.%' group by msl_release_num, in_filename union all </v>
      </c>
      <c r="G17" t="str">
        <f t="shared" si="5"/>
        <v xml:space="preserve">select msl_release_num, out_filename, ct=count(*) from taxonomy_node where out_filename like '2018.002P.A.%Kitaviridae.%' group by msl_release_num, out_filename union all </v>
      </c>
      <c r="H17" t="str">
        <f t="shared" si="6"/>
        <v>update taxonomy_node set in_filename='2018.002P.A.Kitaviridae.zip' from taxonomy_node where in_filename like '2018.002P.A.%Kitaviridae.%'</v>
      </c>
      <c r="I17" t="str">
        <f t="shared" si="7"/>
        <v>update taxonomy_node set out_filename='2018.002P.A.Kitaviridae.zip' from taxonomy_node where out_filename like '2018.002P.A.%Kitaviridae.%'</v>
      </c>
      <c r="J17" t="str">
        <f t="shared" si="8"/>
        <v xml:space="preserve">select t='taxonomy_node',msl_release_num, in_filename, out_filename, ct=count(*) from taxonomy_node where (in_filename like '2018.002P.A.%Kitaviridae.%' and in_filename not like '2018.002P.A.Kitaviridae.zip') or (out_filename like '2018.002P.A.%Kitaviridae.%' and out_filename not like '2018.002P.A.Kitaviridae.zip') group by msl_release_num, in_filename, out_filename union all </v>
      </c>
      <c r="K17" t="str">
        <f t="shared" si="9"/>
        <v xml:space="preserve">select t='taxonomy_node_delta',proposal, ct=count(*) from taxonomy_node_delta where (proposal like '2018.002P.A.%Kitaviridae.%' and proposal not like '2018.002P.A.Kitaviridae.zip') group by proposal union all </v>
      </c>
    </row>
    <row r="18" spans="1:11" x14ac:dyDescent="0.2">
      <c r="A18" t="s">
        <v>16</v>
      </c>
      <c r="B18" t="str">
        <f t="shared" si="0"/>
        <v>2018.003F.A.</v>
      </c>
      <c r="C18" t="str">
        <f t="shared" si="1"/>
        <v>2018.003F.A.</v>
      </c>
      <c r="D18" t="str">
        <f t="shared" si="2"/>
        <v>Botourmiaviridae.</v>
      </c>
      <c r="E18" t="str">
        <f t="shared" si="3"/>
        <v>'2018.003F.A.%Botourmiaviridae.%'</v>
      </c>
      <c r="F18" t="str">
        <f t="shared" si="4"/>
        <v xml:space="preserve">select msl_release_num, in_filename, ct=count(*) from taxonomy_node where in_filename like '2018.003F.A.%Botourmiaviridae.%' group by msl_release_num, in_filename union all </v>
      </c>
      <c r="G18" t="str">
        <f t="shared" si="5"/>
        <v xml:space="preserve">select msl_release_num, out_filename, ct=count(*) from taxonomy_node where out_filename like '2018.003F.A.%Botourmiaviridae.%' group by msl_release_num, out_filename union all </v>
      </c>
      <c r="H18" t="str">
        <f t="shared" si="6"/>
        <v>update taxonomy_node set in_filename='2018.003F.A.Botourmiaviridae.zip' from taxonomy_node where in_filename like '2018.003F.A.%Botourmiaviridae.%'</v>
      </c>
      <c r="I18" t="str">
        <f t="shared" si="7"/>
        <v>update taxonomy_node set out_filename='2018.003F.A.Botourmiaviridae.zip' from taxonomy_node where out_filename like '2018.003F.A.%Botourmiaviridae.%'</v>
      </c>
      <c r="J18" t="str">
        <f t="shared" si="8"/>
        <v xml:space="preserve">select t='taxonomy_node',msl_release_num, in_filename, out_filename, ct=count(*) from taxonomy_node where (in_filename like '2018.003F.A.%Botourmiaviridae.%' and in_filename not like '2018.003F.A.Botourmiaviridae.zip') or (out_filename like '2018.003F.A.%Botourmiaviridae.%' and out_filename not like '2018.003F.A.Botourmiaviridae.zip') group by msl_release_num, in_filename, out_filename union all </v>
      </c>
      <c r="K18" t="str">
        <f t="shared" si="9"/>
        <v xml:space="preserve">select t='taxonomy_node_delta',proposal, ct=count(*) from taxonomy_node_delta where (proposal like '2018.003F.A.%Botourmiaviridae.%' and proposal not like '2018.003F.A.Botourmiaviridae.zip') group by proposal union all </v>
      </c>
    </row>
    <row r="19" spans="1:11" x14ac:dyDescent="0.2">
      <c r="A19" t="s">
        <v>17</v>
      </c>
      <c r="B19" t="str">
        <f t="shared" si="0"/>
        <v>2018.116B.A.</v>
      </c>
      <c r="C19" t="str">
        <f t="shared" si="1"/>
        <v>2018.116B.A.v1.</v>
      </c>
      <c r="D19" t="str">
        <f t="shared" si="2"/>
        <v>Jesfedecavirus.</v>
      </c>
      <c r="E19" t="str">
        <f t="shared" si="3"/>
        <v>'2018.116B.A.%Jesfedecavirus.%'</v>
      </c>
      <c r="F19" t="str">
        <f t="shared" si="4"/>
        <v xml:space="preserve">select msl_release_num, in_filename, ct=count(*) from taxonomy_node where in_filename like '2018.116B.A.%Jesfedecavirus.%' group by msl_release_num, in_filename union all </v>
      </c>
      <c r="G19" t="str">
        <f t="shared" si="5"/>
        <v xml:space="preserve">select msl_release_num, out_filename, ct=count(*) from taxonomy_node where out_filename like '2018.116B.A.%Jesfedecavirus.%' group by msl_release_num, out_filename union all </v>
      </c>
      <c r="H19" t="str">
        <f t="shared" si="6"/>
        <v>update taxonomy_node set in_filename='2018.116B.A.v1.Jesfedecavirus.zip' from taxonomy_node where in_filename like '2018.116B.A.%Jesfedecavirus.%'</v>
      </c>
      <c r="I19" t="str">
        <f t="shared" si="7"/>
        <v>update taxonomy_node set out_filename='2018.116B.A.v1.Jesfedecavirus.zip' from taxonomy_node where out_filename like '2018.116B.A.%Jesfedecavirus.%'</v>
      </c>
      <c r="J19" t="str">
        <f t="shared" si="8"/>
        <v xml:space="preserve">select t='taxonomy_node',msl_release_num, in_filename, out_filename, ct=count(*) from taxonomy_node where (in_filename like '2018.116B.A.%Jesfedecavirus.%' and in_filename not like '2018.116B.A.v1.Jesfedecavirus.zip') or (out_filename like '2018.116B.A.%Jesfedecavirus.%' and out_filename not like '2018.116B.A.v1.Jesfedecavirus.zip') group by msl_release_num, in_filename, out_filename union all </v>
      </c>
      <c r="K19" t="str">
        <f t="shared" si="9"/>
        <v xml:space="preserve">select t='taxonomy_node_delta',proposal, ct=count(*) from taxonomy_node_delta where (proposal like '2018.116B.A.%Jesfedecavirus.%' and proposal not like '2018.116B.A.v1.Jesfedecavirus.zip') group by proposal union all </v>
      </c>
    </row>
    <row r="20" spans="1:11" x14ac:dyDescent="0.2">
      <c r="A20" t="s">
        <v>18</v>
      </c>
      <c r="B20" t="str">
        <f t="shared" si="0"/>
        <v>2018.095B.A.</v>
      </c>
      <c r="C20" t="str">
        <f t="shared" si="1"/>
        <v>2018.095B.A.v1.</v>
      </c>
      <c r="D20" t="str">
        <f t="shared" si="2"/>
        <v>Nanhaivirus.</v>
      </c>
      <c r="E20" t="str">
        <f t="shared" si="3"/>
        <v>'2018.095B.A.%Nanhaivirus.%'</v>
      </c>
      <c r="F20" t="str">
        <f t="shared" si="4"/>
        <v xml:space="preserve">select msl_release_num, in_filename, ct=count(*) from taxonomy_node where in_filename like '2018.095B.A.%Nanhaivirus.%' group by msl_release_num, in_filename union all </v>
      </c>
      <c r="G20" t="str">
        <f t="shared" si="5"/>
        <v xml:space="preserve">select msl_release_num, out_filename, ct=count(*) from taxonomy_node where out_filename like '2018.095B.A.%Nanhaivirus.%' group by msl_release_num, out_filename union all </v>
      </c>
      <c r="H20" t="str">
        <f t="shared" si="6"/>
        <v>update taxonomy_node set in_filename='2018.095B.A.v1.Nanhaivirus.zip' from taxonomy_node where in_filename like '2018.095B.A.%Nanhaivirus.%'</v>
      </c>
      <c r="I20" t="str">
        <f t="shared" si="7"/>
        <v>update taxonomy_node set out_filename='2018.095B.A.v1.Nanhaivirus.zip' from taxonomy_node where out_filename like '2018.095B.A.%Nanhaivirus.%'</v>
      </c>
      <c r="J20" t="str">
        <f t="shared" si="8"/>
        <v xml:space="preserve">select t='taxonomy_node',msl_release_num, in_filename, out_filename, ct=count(*) from taxonomy_node where (in_filename like '2018.095B.A.%Nanhaivirus.%' and in_filename not like '2018.095B.A.v1.Nanhaivirus.zip') or (out_filename like '2018.095B.A.%Nanhaivirus.%' and out_filename not like '2018.095B.A.v1.Nanhaivirus.zip') group by msl_release_num, in_filename, out_filename union all </v>
      </c>
      <c r="K20" t="str">
        <f t="shared" si="9"/>
        <v xml:space="preserve">select t='taxonomy_node_delta',proposal, ct=count(*) from taxonomy_node_delta where (proposal like '2018.095B.A.%Nanhaivirus.%' and proposal not like '2018.095B.A.v1.Nanhaivirus.zip') group by proposal union all </v>
      </c>
    </row>
    <row r="21" spans="1:11" x14ac:dyDescent="0.2">
      <c r="A21" t="s">
        <v>19</v>
      </c>
      <c r="B21" t="str">
        <f t="shared" si="0"/>
        <v>2018.010M.A.</v>
      </c>
      <c r="C21" t="str">
        <f t="shared" si="1"/>
        <v>2018.010M.A.v3.</v>
      </c>
      <c r="D21" t="str">
        <f t="shared" si="2"/>
        <v>Hantaviridae_4subfam.</v>
      </c>
      <c r="E21" t="str">
        <f t="shared" si="3"/>
        <v>'2018.010M.A.%Hantaviridae_4subfam.%'</v>
      </c>
      <c r="F21" t="str">
        <f t="shared" si="4"/>
        <v xml:space="preserve">select msl_release_num, in_filename, ct=count(*) from taxonomy_node where in_filename like '2018.010M.A.%Hantaviridae_4subfam.%' group by msl_release_num, in_filename union all </v>
      </c>
      <c r="G21" t="str">
        <f t="shared" si="5"/>
        <v xml:space="preserve">select msl_release_num, out_filename, ct=count(*) from taxonomy_node where out_filename like '2018.010M.A.%Hantaviridae_4subfam.%' group by msl_release_num, out_filename union all </v>
      </c>
      <c r="H21" t="str">
        <f t="shared" si="6"/>
        <v>update taxonomy_node set in_filename='2018.010M.A.v3.Hantaviridae_4subfam.zip' from taxonomy_node where in_filename like '2018.010M.A.%Hantaviridae_4subfam.%'</v>
      </c>
      <c r="I21" t="str">
        <f t="shared" si="7"/>
        <v>update taxonomy_node set out_filename='2018.010M.A.v3.Hantaviridae_4subfam.zip' from taxonomy_node where out_filename like '2018.010M.A.%Hantaviridae_4subfam.%'</v>
      </c>
      <c r="J21" t="str">
        <f t="shared" si="8"/>
        <v xml:space="preserve">select t='taxonomy_node',msl_release_num, in_filename, out_filename, ct=count(*) from taxonomy_node where (in_filename like '2018.010M.A.%Hantaviridae_4subfam.%' and in_filename not like '2018.010M.A.v3.Hantaviridae_4subfam.zip') or (out_filename like '2018.010M.A.%Hantaviridae_4subfam.%' and out_filename not like '2018.010M.A.v3.Hantaviridae_4subfam.zip') group by msl_release_num, in_filename, out_filename union all </v>
      </c>
      <c r="K21" t="str">
        <f t="shared" si="9"/>
        <v xml:space="preserve">select t='taxonomy_node_delta',proposal, ct=count(*) from taxonomy_node_delta where (proposal like '2018.010M.A.%Hantaviridae_4subfam.%' and proposal not like '2018.010M.A.v3.Hantaviridae_4subfam.zip') group by proposal union all </v>
      </c>
    </row>
    <row r="22" spans="1:11" x14ac:dyDescent="0.2">
      <c r="A22" t="s">
        <v>20</v>
      </c>
      <c r="B22" t="str">
        <f t="shared" si="0"/>
        <v>2018.001M.A.</v>
      </c>
      <c r="C22" t="str">
        <f t="shared" si="1"/>
        <v>2018.001M.A.v1.</v>
      </c>
      <c r="D22" t="str">
        <f t="shared" si="2"/>
        <v>Alphanemrhavirus.</v>
      </c>
      <c r="E22" t="str">
        <f t="shared" si="3"/>
        <v>'2018.001M.A.%Alphanemrhavirus.%'</v>
      </c>
      <c r="F22" t="str">
        <f t="shared" si="4"/>
        <v xml:space="preserve">select msl_release_num, in_filename, ct=count(*) from taxonomy_node where in_filename like '2018.001M.A.%Alphanemrhavirus.%' group by msl_release_num, in_filename union all </v>
      </c>
      <c r="G22" t="str">
        <f t="shared" si="5"/>
        <v xml:space="preserve">select msl_release_num, out_filename, ct=count(*) from taxonomy_node where out_filename like '2018.001M.A.%Alphanemrhavirus.%' group by msl_release_num, out_filename union all </v>
      </c>
      <c r="H22" t="str">
        <f t="shared" si="6"/>
        <v>update taxonomy_node set in_filename='2018.001M.A.v1.Alphanemrhavirus.zip' from taxonomy_node where in_filename like '2018.001M.A.%Alphanemrhavirus.%'</v>
      </c>
      <c r="I22" t="str">
        <f t="shared" si="7"/>
        <v>update taxonomy_node set out_filename='2018.001M.A.v1.Alphanemrhavirus.zip' from taxonomy_node where out_filename like '2018.001M.A.%Alphanemrhavirus.%'</v>
      </c>
      <c r="J22" t="str">
        <f t="shared" si="8"/>
        <v xml:space="preserve">select t='taxonomy_node',msl_release_num, in_filename, out_filename, ct=count(*) from taxonomy_node where (in_filename like '2018.001M.A.%Alphanemrhavirus.%' and in_filename not like '2018.001M.A.v1.Alphanemrhavirus.zip') or (out_filename like '2018.001M.A.%Alphanemrhavirus.%' and out_filename not like '2018.001M.A.v1.Alphanemrhavirus.zip') group by msl_release_num, in_filename, out_filename union all </v>
      </c>
      <c r="K22" t="str">
        <f t="shared" si="9"/>
        <v xml:space="preserve">select t='taxonomy_node_delta',proposal, ct=count(*) from taxonomy_node_delta where (proposal like '2018.001M.A.%Alphanemrhavirus.%' and proposal not like '2018.001M.A.v1.Alphanemrhavirus.zip') group by proposal union all </v>
      </c>
    </row>
    <row r="23" spans="1:11" x14ac:dyDescent="0.2">
      <c r="A23" t="s">
        <v>21</v>
      </c>
      <c r="B23" t="str">
        <f t="shared" si="0"/>
        <v>2018.001D.A.</v>
      </c>
      <c r="C23" t="str">
        <f t="shared" si="1"/>
        <v>2018.001D.A.v1.</v>
      </c>
      <c r="D23" t="str">
        <f t="shared" si="2"/>
        <v>Anelloviridae_2gen.</v>
      </c>
      <c r="E23" t="str">
        <f t="shared" si="3"/>
        <v>'2018.001D.A.%Anelloviridae_2gen.%'</v>
      </c>
      <c r="F23" t="str">
        <f t="shared" si="4"/>
        <v xml:space="preserve">select msl_release_num, in_filename, ct=count(*) from taxonomy_node where in_filename like '2018.001D.A.%Anelloviridae_2gen.%' group by msl_release_num, in_filename union all </v>
      </c>
      <c r="G23" t="str">
        <f t="shared" si="5"/>
        <v xml:space="preserve">select msl_release_num, out_filename, ct=count(*) from taxonomy_node where out_filename like '2018.001D.A.%Anelloviridae_2gen.%' group by msl_release_num, out_filename union all </v>
      </c>
      <c r="H23" t="str">
        <f t="shared" si="6"/>
        <v>update taxonomy_node set in_filename='2018.001D.A.v1.Anelloviridae_2gen.zip' from taxonomy_node where in_filename like '2018.001D.A.%Anelloviridae_2gen.%'</v>
      </c>
      <c r="I23" t="str">
        <f t="shared" si="7"/>
        <v>update taxonomy_node set out_filename='2018.001D.A.v1.Anelloviridae_2gen.zip' from taxonomy_node where out_filename like '2018.001D.A.%Anelloviridae_2gen.%'</v>
      </c>
      <c r="J23" t="str">
        <f t="shared" si="8"/>
        <v xml:space="preserve">select t='taxonomy_node',msl_release_num, in_filename, out_filename, ct=count(*) from taxonomy_node where (in_filename like '2018.001D.A.%Anelloviridae_2gen.%' and in_filename not like '2018.001D.A.v1.Anelloviridae_2gen.zip') or (out_filename like '2018.001D.A.%Anelloviridae_2gen.%' and out_filename not like '2018.001D.A.v1.Anelloviridae_2gen.zip') group by msl_release_num, in_filename, out_filename union all </v>
      </c>
      <c r="K23" t="str">
        <f t="shared" si="9"/>
        <v xml:space="preserve">select t='taxonomy_node_delta',proposal, ct=count(*) from taxonomy_node_delta where (proposal like '2018.001D.A.%Anelloviridae_2gen.%' and proposal not like '2018.001D.A.v1.Anelloviridae_2gen.zip') group by proposal union all </v>
      </c>
    </row>
    <row r="24" spans="1:11" x14ac:dyDescent="0.2">
      <c r="A24" t="s">
        <v>22</v>
      </c>
      <c r="B24" t="str">
        <f t="shared" si="0"/>
        <v>2018.002D.A.</v>
      </c>
      <c r="C24" t="str">
        <f t="shared" si="1"/>
        <v>2018.002D.A.v1.</v>
      </c>
      <c r="D24" t="str">
        <f t="shared" si="2"/>
        <v>Baculoviridae_8sp.</v>
      </c>
      <c r="E24" t="str">
        <f t="shared" si="3"/>
        <v>'2018.002D.A.%Baculoviridae_8sp.%'</v>
      </c>
      <c r="F24" t="str">
        <f t="shared" si="4"/>
        <v xml:space="preserve">select msl_release_num, in_filename, ct=count(*) from taxonomy_node where in_filename like '2018.002D.A.%Baculoviridae_8sp.%' group by msl_release_num, in_filename union all </v>
      </c>
      <c r="G24" t="str">
        <f t="shared" si="5"/>
        <v xml:space="preserve">select msl_release_num, out_filename, ct=count(*) from taxonomy_node where out_filename like '2018.002D.A.%Baculoviridae_8sp.%' group by msl_release_num, out_filename union all </v>
      </c>
      <c r="H24" t="str">
        <f t="shared" si="6"/>
        <v>update taxonomy_node set in_filename='2018.002D.A.v1.Baculoviridae_8sp.zip' from taxonomy_node where in_filename like '2018.002D.A.%Baculoviridae_8sp.%'</v>
      </c>
      <c r="I24" t="str">
        <f t="shared" si="7"/>
        <v>update taxonomy_node set out_filename='2018.002D.A.v1.Baculoviridae_8sp.zip' from taxonomy_node where out_filename like '2018.002D.A.%Baculoviridae_8sp.%'</v>
      </c>
      <c r="J24" t="str">
        <f t="shared" si="8"/>
        <v xml:space="preserve">select t='taxonomy_node',msl_release_num, in_filename, out_filename, ct=count(*) from taxonomy_node where (in_filename like '2018.002D.A.%Baculoviridae_8sp.%' and in_filename not like '2018.002D.A.v1.Baculoviridae_8sp.zip') or (out_filename like '2018.002D.A.%Baculoviridae_8sp.%' and out_filename not like '2018.002D.A.v1.Baculoviridae_8sp.zip') group by msl_release_num, in_filename, out_filename union all </v>
      </c>
      <c r="K24" t="str">
        <f t="shared" si="9"/>
        <v xml:space="preserve">select t='taxonomy_node_delta',proposal, ct=count(*) from taxonomy_node_delta where (proposal like '2018.002D.A.%Baculoviridae_8sp.%' and proposal not like '2018.002D.A.v1.Baculoviridae_8sp.zip') group by proposal union all </v>
      </c>
    </row>
    <row r="25" spans="1:11" x14ac:dyDescent="0.2">
      <c r="A25" t="s">
        <v>23</v>
      </c>
      <c r="B25" t="str">
        <f t="shared" si="0"/>
        <v>2018.003D.A.</v>
      </c>
      <c r="C25" t="str">
        <f t="shared" si="1"/>
        <v>2018.003D.A.v1.</v>
      </c>
      <c r="D25" t="str">
        <f t="shared" si="2"/>
        <v>Circoviridae_12sp.</v>
      </c>
      <c r="E25" t="str">
        <f t="shared" si="3"/>
        <v>'2018.003D.A.%Circoviridae_12sp.%'</v>
      </c>
      <c r="F25" t="str">
        <f t="shared" si="4"/>
        <v xml:space="preserve">select msl_release_num, in_filename, ct=count(*) from taxonomy_node where in_filename like '2018.003D.A.%Circoviridae_12sp.%' group by msl_release_num, in_filename union all </v>
      </c>
      <c r="G25" t="str">
        <f t="shared" si="5"/>
        <v xml:space="preserve">select msl_release_num, out_filename, ct=count(*) from taxonomy_node where out_filename like '2018.003D.A.%Circoviridae_12sp.%' group by msl_release_num, out_filename union all </v>
      </c>
      <c r="H25" t="str">
        <f t="shared" si="6"/>
        <v>update taxonomy_node set in_filename='2018.003D.A.v1.Circoviridae_12sp.zip' from taxonomy_node where in_filename like '2018.003D.A.%Circoviridae_12sp.%'</v>
      </c>
      <c r="I25" t="str">
        <f t="shared" si="7"/>
        <v>update taxonomy_node set out_filename='2018.003D.A.v1.Circoviridae_12sp.zip' from taxonomy_node where out_filename like '2018.003D.A.%Circoviridae_12sp.%'</v>
      </c>
      <c r="J25" t="str">
        <f t="shared" si="8"/>
        <v xml:space="preserve">select t='taxonomy_node',msl_release_num, in_filename, out_filename, ct=count(*) from taxonomy_node where (in_filename like '2018.003D.A.%Circoviridae_12sp.%' and in_filename not like '2018.003D.A.v1.Circoviridae_12sp.zip') or (out_filename like '2018.003D.A.%Circoviridae_12sp.%' and out_filename not like '2018.003D.A.v1.Circoviridae_12sp.zip') group by msl_release_num, in_filename, out_filename union all </v>
      </c>
      <c r="K25" t="str">
        <f t="shared" si="9"/>
        <v xml:space="preserve">select t='taxonomy_node_delta',proposal, ct=count(*) from taxonomy_node_delta where (proposal like '2018.003D.A.%Circoviridae_12sp.%' and proposal not like '2018.003D.A.v1.Circoviridae_12sp.zip') group by proposal union all </v>
      </c>
    </row>
    <row r="26" spans="1:11" x14ac:dyDescent="0.2">
      <c r="A26" t="s">
        <v>24</v>
      </c>
      <c r="B26" t="str">
        <f t="shared" si="0"/>
        <v>2018.004D.A.</v>
      </c>
      <c r="C26" t="str">
        <f t="shared" si="1"/>
        <v>2018.004D.A.v1.</v>
      </c>
      <c r="D26" t="str">
        <f t="shared" si="2"/>
        <v>Decapodiridovirus_1gen1sp.</v>
      </c>
      <c r="E26" t="str">
        <f t="shared" si="3"/>
        <v>'2018.004D.A.%Decapodiridovirus_1gen1sp.%'</v>
      </c>
      <c r="F26" t="str">
        <f t="shared" si="4"/>
        <v xml:space="preserve">select msl_release_num, in_filename, ct=count(*) from taxonomy_node where in_filename like '2018.004D.A.%Decapodiridovirus_1gen1sp.%' group by msl_release_num, in_filename union all </v>
      </c>
      <c r="G26" t="str">
        <f t="shared" si="5"/>
        <v xml:space="preserve">select msl_release_num, out_filename, ct=count(*) from taxonomy_node where out_filename like '2018.004D.A.%Decapodiridovirus_1gen1sp.%' group by msl_release_num, out_filename union all </v>
      </c>
      <c r="H26" t="str">
        <f t="shared" si="6"/>
        <v>update taxonomy_node set in_filename='2018.004D.A.v1.Decapodiridovirus_1gen1sp.zip' from taxonomy_node where in_filename like '2018.004D.A.%Decapodiridovirus_1gen1sp.%'</v>
      </c>
      <c r="I26" t="str">
        <f t="shared" si="7"/>
        <v>update taxonomy_node set out_filename='2018.004D.A.v1.Decapodiridovirus_1gen1sp.zip' from taxonomy_node where out_filename like '2018.004D.A.%Decapodiridovirus_1gen1sp.%'</v>
      </c>
      <c r="J26" t="str">
        <f t="shared" si="8"/>
        <v xml:space="preserve">select t='taxonomy_node',msl_release_num, in_filename, out_filename, ct=count(*) from taxonomy_node where (in_filename like '2018.004D.A.%Decapodiridovirus_1gen1sp.%' and in_filename not like '2018.004D.A.v1.Decapodiridovirus_1gen1sp.zip') or (out_filename like '2018.004D.A.%Decapodiridovirus_1gen1sp.%' and out_filename not like '2018.004D.A.v1.Decapodiridovirus_1gen1sp.zip') group by msl_release_num, in_filename, out_filename union all </v>
      </c>
      <c r="K26" t="str">
        <f t="shared" si="9"/>
        <v xml:space="preserve">select t='taxonomy_node_delta',proposal, ct=count(*) from taxonomy_node_delta where (proposal like '2018.004D.A.%Decapodiridovirus_1gen1sp.%' and proposal not like '2018.004D.A.v1.Decapodiridovirus_1gen1sp.zip') group by proposal union all </v>
      </c>
    </row>
    <row r="27" spans="1:11" x14ac:dyDescent="0.2">
      <c r="A27" t="s">
        <v>25</v>
      </c>
      <c r="B27" t="str">
        <f t="shared" si="0"/>
        <v>2018.005D.A.</v>
      </c>
      <c r="C27" t="str">
        <f t="shared" si="1"/>
        <v>2018.005D.A.v1.</v>
      </c>
      <c r="D27" t="str">
        <f t="shared" si="2"/>
        <v>Cyclovirus_sp.</v>
      </c>
      <c r="E27" t="str">
        <f t="shared" si="3"/>
        <v>'2018.005D.A.%Cyclovirus_sp.%'</v>
      </c>
      <c r="F27" t="str">
        <f t="shared" si="4"/>
        <v xml:space="preserve">select msl_release_num, in_filename, ct=count(*) from taxonomy_node where in_filename like '2018.005D.A.%Cyclovirus_sp.%' group by msl_release_num, in_filename union all </v>
      </c>
      <c r="G27" t="str">
        <f t="shared" si="5"/>
        <v xml:space="preserve">select msl_release_num, out_filename, ct=count(*) from taxonomy_node where out_filename like '2018.005D.A.%Cyclovirus_sp.%' group by msl_release_num, out_filename union all </v>
      </c>
      <c r="H27" t="str">
        <f t="shared" si="6"/>
        <v>update taxonomy_node set in_filename='2018.005D.A.v1.Cyclovirus_sp.zip' from taxonomy_node where in_filename like '2018.005D.A.%Cyclovirus_sp.%'</v>
      </c>
      <c r="I27" t="str">
        <f t="shared" si="7"/>
        <v>update taxonomy_node set out_filename='2018.005D.A.v1.Cyclovirus_sp.zip' from taxonomy_node where out_filename like '2018.005D.A.%Cyclovirus_sp.%'</v>
      </c>
      <c r="J27" t="str">
        <f t="shared" si="8"/>
        <v xml:space="preserve">select t='taxonomy_node',msl_release_num, in_filename, out_filename, ct=count(*) from taxonomy_node where (in_filename like '2018.005D.A.%Cyclovirus_sp.%' and in_filename not like '2018.005D.A.v1.Cyclovirus_sp.zip') or (out_filename like '2018.005D.A.%Cyclovirus_sp.%' and out_filename not like '2018.005D.A.v1.Cyclovirus_sp.zip') group by msl_release_num, in_filename, out_filename union all </v>
      </c>
      <c r="K27" t="str">
        <f t="shared" si="9"/>
        <v xml:space="preserve">select t='taxonomy_node_delta',proposal, ct=count(*) from taxonomy_node_delta where (proposal like '2018.005D.A.%Cyclovirus_sp.%' and proposal not like '2018.005D.A.v1.Cyclovirus_sp.zip') group by proposal union all </v>
      </c>
    </row>
    <row r="28" spans="1:11" x14ac:dyDescent="0.2">
      <c r="A28" t="s">
        <v>26</v>
      </c>
      <c r="B28" t="str">
        <f t="shared" si="0"/>
        <v>2018.006D.A.</v>
      </c>
      <c r="C28" t="str">
        <f t="shared" si="1"/>
        <v>2018.006D.A.v1.</v>
      </c>
      <c r="D28" t="str">
        <f t="shared" si="2"/>
        <v>Orthohepadnavirus_sp.</v>
      </c>
      <c r="E28" t="str">
        <f t="shared" si="3"/>
        <v>'2018.006D.A.%Orthohepadnavirus_sp.%'</v>
      </c>
      <c r="F28" t="str">
        <f t="shared" si="4"/>
        <v xml:space="preserve">select msl_release_num, in_filename, ct=count(*) from taxonomy_node where in_filename like '2018.006D.A.%Orthohepadnavirus_sp.%' group by msl_release_num, in_filename union all </v>
      </c>
      <c r="G28" t="str">
        <f t="shared" si="5"/>
        <v xml:space="preserve">select msl_release_num, out_filename, ct=count(*) from taxonomy_node where out_filename like '2018.006D.A.%Orthohepadnavirus_sp.%' group by msl_release_num, out_filename union all </v>
      </c>
      <c r="H28" t="str">
        <f t="shared" si="6"/>
        <v>update taxonomy_node set in_filename='2018.006D.A.v1.Orthohepadnavirus_sp.zip' from taxonomy_node where in_filename like '2018.006D.A.%Orthohepadnavirus_sp.%'</v>
      </c>
      <c r="I28" t="str">
        <f t="shared" si="7"/>
        <v>update taxonomy_node set out_filename='2018.006D.A.v1.Orthohepadnavirus_sp.zip' from taxonomy_node where out_filename like '2018.006D.A.%Orthohepadnavirus_sp.%'</v>
      </c>
      <c r="J28" t="str">
        <f t="shared" si="8"/>
        <v xml:space="preserve">select t='taxonomy_node',msl_release_num, in_filename, out_filename, ct=count(*) from taxonomy_node where (in_filename like '2018.006D.A.%Orthohepadnavirus_sp.%' and in_filename not like '2018.006D.A.v1.Orthohepadnavirus_sp.zip') or (out_filename like '2018.006D.A.%Orthohepadnavirus_sp.%' and out_filename not like '2018.006D.A.v1.Orthohepadnavirus_sp.zip') group by msl_release_num, in_filename, out_filename union all </v>
      </c>
      <c r="K28" t="str">
        <f t="shared" si="9"/>
        <v xml:space="preserve">select t='taxonomy_node_delta',proposal, ct=count(*) from taxonomy_node_delta where (proposal like '2018.006D.A.%Orthohepadnavirus_sp.%' and proposal not like '2018.006D.A.v1.Orthohepadnavirus_sp.zip') group by proposal union all </v>
      </c>
    </row>
    <row r="29" spans="1:11" x14ac:dyDescent="0.2">
      <c r="A29" t="s">
        <v>27</v>
      </c>
      <c r="B29" t="str">
        <f t="shared" si="0"/>
        <v>2018.007D.A.</v>
      </c>
      <c r="C29" t="str">
        <f t="shared" si="1"/>
        <v>2018.007D.A.v1.</v>
      </c>
      <c r="D29" t="str">
        <f t="shared" si="2"/>
        <v>Iridoviridae_8sp3sprem.</v>
      </c>
      <c r="E29" t="str">
        <f t="shared" si="3"/>
        <v>'2018.007D.A.%Iridoviridae_8sp3sprem.%'</v>
      </c>
      <c r="F29" t="str">
        <f t="shared" si="4"/>
        <v xml:space="preserve">select msl_release_num, in_filename, ct=count(*) from taxonomy_node where in_filename like '2018.007D.A.%Iridoviridae_8sp3sprem.%' group by msl_release_num, in_filename union all </v>
      </c>
      <c r="G29" t="str">
        <f t="shared" si="5"/>
        <v xml:space="preserve">select msl_release_num, out_filename, ct=count(*) from taxonomy_node where out_filename like '2018.007D.A.%Iridoviridae_8sp3sprem.%' group by msl_release_num, out_filename union all </v>
      </c>
      <c r="H29" t="str">
        <f t="shared" si="6"/>
        <v>update taxonomy_node set in_filename='2018.007D.A.v1.Iridoviridae_8sp3sprem.zip' from taxonomy_node where in_filename like '2018.007D.A.%Iridoviridae_8sp3sprem.%'</v>
      </c>
      <c r="I29" t="str">
        <f t="shared" si="7"/>
        <v>update taxonomy_node set out_filename='2018.007D.A.v1.Iridoviridae_8sp3sprem.zip' from taxonomy_node where out_filename like '2018.007D.A.%Iridoviridae_8sp3sprem.%'</v>
      </c>
      <c r="J29" t="str">
        <f t="shared" si="8"/>
        <v xml:space="preserve">select t='taxonomy_node',msl_release_num, in_filename, out_filename, ct=count(*) from taxonomy_node where (in_filename like '2018.007D.A.%Iridoviridae_8sp3sprem.%' and in_filename not like '2018.007D.A.v1.Iridoviridae_8sp3sprem.zip') or (out_filename like '2018.007D.A.%Iridoviridae_8sp3sprem.%' and out_filename not like '2018.007D.A.v1.Iridoviridae_8sp3sprem.zip') group by msl_release_num, in_filename, out_filename union all </v>
      </c>
      <c r="K29" t="str">
        <f t="shared" si="9"/>
        <v xml:space="preserve">select t='taxonomy_node_delta',proposal, ct=count(*) from taxonomy_node_delta where (proposal like '2018.007D.A.%Iridoviridae_8sp3sprem.%' and proposal not like '2018.007D.A.v1.Iridoviridae_8sp3sprem.zip') group by proposal union all </v>
      </c>
    </row>
    <row r="30" spans="1:11" x14ac:dyDescent="0.2">
      <c r="A30" t="s">
        <v>28</v>
      </c>
      <c r="B30" t="str">
        <f t="shared" si="0"/>
        <v>2018.008D.A.</v>
      </c>
      <c r="C30" t="str">
        <f t="shared" si="1"/>
        <v>2018.008D.A.v1.</v>
      </c>
      <c r="D30" t="str">
        <f t="shared" si="2"/>
        <v>Polyomaviridae_10sp.</v>
      </c>
      <c r="E30" t="str">
        <f t="shared" si="3"/>
        <v>'2018.008D.A.%Polyomaviridae_10sp.%'</v>
      </c>
      <c r="F30" t="str">
        <f t="shared" si="4"/>
        <v xml:space="preserve">select msl_release_num, in_filename, ct=count(*) from taxonomy_node where in_filename like '2018.008D.A.%Polyomaviridae_10sp.%' group by msl_release_num, in_filename union all </v>
      </c>
      <c r="G30" t="str">
        <f t="shared" si="5"/>
        <v xml:space="preserve">select msl_release_num, out_filename, ct=count(*) from taxonomy_node where out_filename like '2018.008D.A.%Polyomaviridae_10sp.%' group by msl_release_num, out_filename union all </v>
      </c>
      <c r="H30" t="str">
        <f t="shared" si="6"/>
        <v>update taxonomy_node set in_filename='2018.008D.A.v1.Polyomaviridae_10sp.zip' from taxonomy_node where in_filename like '2018.008D.A.%Polyomaviridae_10sp.%'</v>
      </c>
      <c r="I30" t="str">
        <f t="shared" si="7"/>
        <v>update taxonomy_node set out_filename='2018.008D.A.v1.Polyomaviridae_10sp.zip' from taxonomy_node where out_filename like '2018.008D.A.%Polyomaviridae_10sp.%'</v>
      </c>
      <c r="J30" t="str">
        <f t="shared" si="8"/>
        <v xml:space="preserve">select t='taxonomy_node',msl_release_num, in_filename, out_filename, ct=count(*) from taxonomy_node where (in_filename like '2018.008D.A.%Polyomaviridae_10sp.%' and in_filename not like '2018.008D.A.v1.Polyomaviridae_10sp.zip') or (out_filename like '2018.008D.A.%Polyomaviridae_10sp.%' and out_filename not like '2018.008D.A.v1.Polyomaviridae_10sp.zip') group by msl_release_num, in_filename, out_filename union all </v>
      </c>
      <c r="K30" t="str">
        <f t="shared" si="9"/>
        <v xml:space="preserve">select t='taxonomy_node_delta',proposal, ct=count(*) from taxonomy_node_delta where (proposal like '2018.008D.A.%Polyomaviridae_10sp.%' and proposal not like '2018.008D.A.v1.Polyomaviridae_10sp.zip') group by proposal union all </v>
      </c>
    </row>
    <row r="31" spans="1:11" x14ac:dyDescent="0.2">
      <c r="A31" t="s">
        <v>29</v>
      </c>
      <c r="B31" t="str">
        <f t="shared" si="0"/>
        <v>2018.009D.A.</v>
      </c>
      <c r="C31" t="str">
        <f t="shared" si="1"/>
        <v>2018.009D.A.v1.</v>
      </c>
      <c r="D31" t="str">
        <f t="shared" si="2"/>
        <v>Herpesviridae_18sp.</v>
      </c>
      <c r="E31" t="str">
        <f t="shared" si="3"/>
        <v>'2018.009D.A.%Herpesviridae_18sp.%'</v>
      </c>
      <c r="F31" t="str">
        <f t="shared" si="4"/>
        <v xml:space="preserve">select msl_release_num, in_filename, ct=count(*) from taxonomy_node where in_filename like '2018.009D.A.%Herpesviridae_18sp.%' group by msl_release_num, in_filename union all </v>
      </c>
      <c r="G31" t="str">
        <f t="shared" si="5"/>
        <v xml:space="preserve">select msl_release_num, out_filename, ct=count(*) from taxonomy_node where out_filename like '2018.009D.A.%Herpesviridae_18sp.%' group by msl_release_num, out_filename union all </v>
      </c>
      <c r="H31" t="str">
        <f t="shared" si="6"/>
        <v>update taxonomy_node set in_filename='2018.009D.A.v1.Herpesviridae_18sp.zip' from taxonomy_node where in_filename like '2018.009D.A.%Herpesviridae_18sp.%'</v>
      </c>
      <c r="I31" t="str">
        <f t="shared" si="7"/>
        <v>update taxonomy_node set out_filename='2018.009D.A.v1.Herpesviridae_18sp.zip' from taxonomy_node where out_filename like '2018.009D.A.%Herpesviridae_18sp.%'</v>
      </c>
      <c r="J31" t="str">
        <f t="shared" si="8"/>
        <v xml:space="preserve">select t='taxonomy_node',msl_release_num, in_filename, out_filename, ct=count(*) from taxonomy_node where (in_filename like '2018.009D.A.%Herpesviridae_18sp.%' and in_filename not like '2018.009D.A.v1.Herpesviridae_18sp.zip') or (out_filename like '2018.009D.A.%Herpesviridae_18sp.%' and out_filename not like '2018.009D.A.v1.Herpesviridae_18sp.zip') group by msl_release_num, in_filename, out_filename union all </v>
      </c>
      <c r="K31" t="str">
        <f t="shared" si="9"/>
        <v xml:space="preserve">select t='taxonomy_node_delta',proposal, ct=count(*) from taxonomy_node_delta where (proposal like '2018.009D.A.%Herpesviridae_18sp.%' and proposal not like '2018.009D.A.v1.Herpesviridae_18sp.zip') group by proposal union all </v>
      </c>
    </row>
    <row r="32" spans="1:11" x14ac:dyDescent="0.2">
      <c r="A32" t="s">
        <v>30</v>
      </c>
      <c r="B32" t="str">
        <f t="shared" si="0"/>
        <v>2018.010D.A.</v>
      </c>
      <c r="C32" t="str">
        <f t="shared" si="1"/>
        <v>2018.010D.A.v1.</v>
      </c>
      <c r="D32" t="str">
        <f t="shared" si="2"/>
        <v>Dependoparvovirus_sp.</v>
      </c>
      <c r="E32" t="str">
        <f t="shared" si="3"/>
        <v>'2018.010D.A.%Dependoparvovirus_sp.%'</v>
      </c>
      <c r="F32" t="str">
        <f t="shared" si="4"/>
        <v xml:space="preserve">select msl_release_num, in_filename, ct=count(*) from taxonomy_node where in_filename like '2018.010D.A.%Dependoparvovirus_sp.%' group by msl_release_num, in_filename union all </v>
      </c>
      <c r="G32" t="str">
        <f t="shared" si="5"/>
        <v xml:space="preserve">select msl_release_num, out_filename, ct=count(*) from taxonomy_node where out_filename like '2018.010D.A.%Dependoparvovirus_sp.%' group by msl_release_num, out_filename union all </v>
      </c>
      <c r="H32" t="str">
        <f t="shared" si="6"/>
        <v>update taxonomy_node set in_filename='2018.010D.A.v1.Dependoparvovirus_sp.zip' from taxonomy_node where in_filename like '2018.010D.A.%Dependoparvovirus_sp.%'</v>
      </c>
      <c r="I32" t="str">
        <f t="shared" si="7"/>
        <v>update taxonomy_node set out_filename='2018.010D.A.v1.Dependoparvovirus_sp.zip' from taxonomy_node where out_filename like '2018.010D.A.%Dependoparvovirus_sp.%'</v>
      </c>
      <c r="J32" t="str">
        <f t="shared" si="8"/>
        <v xml:space="preserve">select t='taxonomy_node',msl_release_num, in_filename, out_filename, ct=count(*) from taxonomy_node where (in_filename like '2018.010D.A.%Dependoparvovirus_sp.%' and in_filename not like '2018.010D.A.v1.Dependoparvovirus_sp.zip') or (out_filename like '2018.010D.A.%Dependoparvovirus_sp.%' and out_filename not like '2018.010D.A.v1.Dependoparvovirus_sp.zip') group by msl_release_num, in_filename, out_filename union all </v>
      </c>
      <c r="K32" t="str">
        <f t="shared" si="9"/>
        <v xml:space="preserve">select t='taxonomy_node_delta',proposal, ct=count(*) from taxonomy_node_delta where (proposal like '2018.010D.A.%Dependoparvovirus_sp.%' and proposal not like '2018.010D.A.v1.Dependoparvovirus_sp.zip') group by proposal union all </v>
      </c>
    </row>
    <row r="33" spans="1:11" x14ac:dyDescent="0.2">
      <c r="A33" t="s">
        <v>31</v>
      </c>
      <c r="B33" t="str">
        <f t="shared" si="0"/>
        <v>2018.011D.A.</v>
      </c>
      <c r="C33" t="str">
        <f t="shared" si="1"/>
        <v>2018.011D.A.v1.</v>
      </c>
      <c r="D33" t="str">
        <f t="shared" si="2"/>
        <v>Spumaretrovirinae_sps.</v>
      </c>
      <c r="E33" t="str">
        <f t="shared" si="3"/>
        <v>'2018.011D.A.%Spumaretrovirinae_sps.%'</v>
      </c>
      <c r="F33" t="str">
        <f t="shared" si="4"/>
        <v xml:space="preserve">select msl_release_num, in_filename, ct=count(*) from taxonomy_node where in_filename like '2018.011D.A.%Spumaretrovirinae_sps.%' group by msl_release_num, in_filename union all </v>
      </c>
      <c r="G33" t="str">
        <f t="shared" si="5"/>
        <v xml:space="preserve">select msl_release_num, out_filename, ct=count(*) from taxonomy_node where out_filename like '2018.011D.A.%Spumaretrovirinae_sps.%' group by msl_release_num, out_filename union all </v>
      </c>
      <c r="H33" t="str">
        <f t="shared" si="6"/>
        <v>update taxonomy_node set in_filename='2018.011D.A.v1.Spumaretrovirinae_sps.zip' from taxonomy_node where in_filename like '2018.011D.A.%Spumaretrovirinae_sps.%'</v>
      </c>
      <c r="I33" t="str">
        <f t="shared" si="7"/>
        <v>update taxonomy_node set out_filename='2018.011D.A.v1.Spumaretrovirinae_sps.zip' from taxonomy_node where out_filename like '2018.011D.A.%Spumaretrovirinae_sps.%'</v>
      </c>
      <c r="J33" t="str">
        <f t="shared" si="8"/>
        <v xml:space="preserve">select t='taxonomy_node',msl_release_num, in_filename, out_filename, ct=count(*) from taxonomy_node where (in_filename like '2018.011D.A.%Spumaretrovirinae_sps.%' and in_filename not like '2018.011D.A.v1.Spumaretrovirinae_sps.zip') or (out_filename like '2018.011D.A.%Spumaretrovirinae_sps.%' and out_filename not like '2018.011D.A.v1.Spumaretrovirinae_sps.zip') group by msl_release_num, in_filename, out_filename union all </v>
      </c>
      <c r="K33" t="str">
        <f t="shared" si="9"/>
        <v xml:space="preserve">select t='taxonomy_node_delta',proposal, ct=count(*) from taxonomy_node_delta where (proposal like '2018.011D.A.%Spumaretrovirinae_sps.%' and proposal not like '2018.011D.A.v1.Spumaretrovirinae_sps.zip') group by proposal union all </v>
      </c>
    </row>
    <row r="34" spans="1:11" x14ac:dyDescent="0.2">
      <c r="A34" t="s">
        <v>32</v>
      </c>
      <c r="B34" t="str">
        <f t="shared" si="0"/>
        <v>2018.002M.A.</v>
      </c>
      <c r="C34" t="str">
        <f t="shared" si="1"/>
        <v>2018.002M.A.v1.</v>
      </c>
      <c r="D34" t="str">
        <f t="shared" si="2"/>
        <v>Caligrhavirus.</v>
      </c>
      <c r="E34" t="str">
        <f t="shared" si="3"/>
        <v>'2018.002M.A.%Caligrhavirus.%'</v>
      </c>
      <c r="F34" t="str">
        <f t="shared" si="4"/>
        <v xml:space="preserve">select msl_release_num, in_filename, ct=count(*) from taxonomy_node where in_filename like '2018.002M.A.%Caligrhavirus.%' group by msl_release_num, in_filename union all </v>
      </c>
      <c r="G34" t="str">
        <f t="shared" si="5"/>
        <v xml:space="preserve">select msl_release_num, out_filename, ct=count(*) from taxonomy_node where out_filename like '2018.002M.A.%Caligrhavirus.%' group by msl_release_num, out_filename union all </v>
      </c>
      <c r="H34" t="str">
        <f t="shared" si="6"/>
        <v>update taxonomy_node set in_filename='2018.002M.A.v1.Caligrhavirus.zip' from taxonomy_node where in_filename like '2018.002M.A.%Caligrhavirus.%'</v>
      </c>
      <c r="I34" t="str">
        <f t="shared" si="7"/>
        <v>update taxonomy_node set out_filename='2018.002M.A.v1.Caligrhavirus.zip' from taxonomy_node where out_filename like '2018.002M.A.%Caligrhavirus.%'</v>
      </c>
      <c r="J34" t="str">
        <f t="shared" si="8"/>
        <v xml:space="preserve">select t='taxonomy_node',msl_release_num, in_filename, out_filename, ct=count(*) from taxonomy_node where (in_filename like '2018.002M.A.%Caligrhavirus.%' and in_filename not like '2018.002M.A.v1.Caligrhavirus.zip') or (out_filename like '2018.002M.A.%Caligrhavirus.%' and out_filename not like '2018.002M.A.v1.Caligrhavirus.zip') group by msl_release_num, in_filename, out_filename union all </v>
      </c>
      <c r="K34" t="str">
        <f t="shared" si="9"/>
        <v xml:space="preserve">select t='taxonomy_node_delta',proposal, ct=count(*) from taxonomy_node_delta where (proposal like '2018.002M.A.%Caligrhavirus.%' and proposal not like '2018.002M.A.v1.Caligrhavirus.zip') group by proposal union all </v>
      </c>
    </row>
    <row r="35" spans="1:11" x14ac:dyDescent="0.2">
      <c r="A35" t="s">
        <v>33</v>
      </c>
      <c r="B35" t="str">
        <f t="shared" si="0"/>
        <v>2018.003M.A.</v>
      </c>
      <c r="C35" t="str">
        <f t="shared" si="1"/>
        <v>2018.003M.A.v1.</v>
      </c>
      <c r="D35" t="str">
        <f t="shared" si="2"/>
        <v>Dichorhavirus_3sp.</v>
      </c>
      <c r="E35" t="str">
        <f t="shared" si="3"/>
        <v>'2018.003M.A.%Dichorhavirus_3sp.%'</v>
      </c>
      <c r="F35" t="str">
        <f t="shared" si="4"/>
        <v xml:space="preserve">select msl_release_num, in_filename, ct=count(*) from taxonomy_node where in_filename like '2018.003M.A.%Dichorhavirus_3sp.%' group by msl_release_num, in_filename union all </v>
      </c>
      <c r="G35" t="str">
        <f t="shared" si="5"/>
        <v xml:space="preserve">select msl_release_num, out_filename, ct=count(*) from taxonomy_node where out_filename like '2018.003M.A.%Dichorhavirus_3sp.%' group by msl_release_num, out_filename union all </v>
      </c>
      <c r="H35" t="str">
        <f t="shared" si="6"/>
        <v>update taxonomy_node set in_filename='2018.003M.A.v1.Dichorhavirus_3sp.zip' from taxonomy_node where in_filename like '2018.003M.A.%Dichorhavirus_3sp.%'</v>
      </c>
      <c r="I35" t="str">
        <f t="shared" si="7"/>
        <v>update taxonomy_node set out_filename='2018.003M.A.v1.Dichorhavirus_3sp.zip' from taxonomy_node where out_filename like '2018.003M.A.%Dichorhavirus_3sp.%'</v>
      </c>
      <c r="J35" t="str">
        <f t="shared" si="8"/>
        <v xml:space="preserve">select t='taxonomy_node',msl_release_num, in_filename, out_filename, ct=count(*) from taxonomy_node where (in_filename like '2018.003M.A.%Dichorhavirus_3sp.%' and in_filename not like '2018.003M.A.v1.Dichorhavirus_3sp.zip') or (out_filename like '2018.003M.A.%Dichorhavirus_3sp.%' and out_filename not like '2018.003M.A.v1.Dichorhavirus_3sp.zip') group by msl_release_num, in_filename, out_filename union all </v>
      </c>
      <c r="K35" t="str">
        <f t="shared" si="9"/>
        <v xml:space="preserve">select t='taxonomy_node_delta',proposal, ct=count(*) from taxonomy_node_delta where (proposal like '2018.003M.A.%Dichorhavirus_3sp.%' and proposal not like '2018.003M.A.v1.Dichorhavirus_3sp.zip') group by proposal union all </v>
      </c>
    </row>
    <row r="36" spans="1:11" x14ac:dyDescent="0.2">
      <c r="A36" t="s">
        <v>34</v>
      </c>
      <c r="B36" t="str">
        <f t="shared" si="0"/>
        <v>2018.004M.A.</v>
      </c>
      <c r="C36" t="str">
        <f t="shared" si="1"/>
        <v>2018.004M.A.v1.</v>
      </c>
      <c r="D36" t="str">
        <f t="shared" si="2"/>
        <v>Ledantevirus_sp.</v>
      </c>
      <c r="E36" t="str">
        <f t="shared" si="3"/>
        <v>'2018.004M.A.%Ledantevirus_sp.%'</v>
      </c>
      <c r="F36" t="str">
        <f t="shared" si="4"/>
        <v xml:space="preserve">select msl_release_num, in_filename, ct=count(*) from taxonomy_node where in_filename like '2018.004M.A.%Ledantevirus_sp.%' group by msl_release_num, in_filename union all </v>
      </c>
      <c r="G36" t="str">
        <f t="shared" si="5"/>
        <v xml:space="preserve">select msl_release_num, out_filename, ct=count(*) from taxonomy_node where out_filename like '2018.004M.A.%Ledantevirus_sp.%' group by msl_release_num, out_filename union all </v>
      </c>
      <c r="H36" t="str">
        <f t="shared" si="6"/>
        <v>update taxonomy_node set in_filename='2018.004M.A.v1.Ledantevirus_sp.zip' from taxonomy_node where in_filename like '2018.004M.A.%Ledantevirus_sp.%'</v>
      </c>
      <c r="I36" t="str">
        <f t="shared" si="7"/>
        <v>update taxonomy_node set out_filename='2018.004M.A.v1.Ledantevirus_sp.zip' from taxonomy_node where out_filename like '2018.004M.A.%Ledantevirus_sp.%'</v>
      </c>
      <c r="J36" t="str">
        <f t="shared" si="8"/>
        <v xml:space="preserve">select t='taxonomy_node',msl_release_num, in_filename, out_filename, ct=count(*) from taxonomy_node where (in_filename like '2018.004M.A.%Ledantevirus_sp.%' and in_filename not like '2018.004M.A.v1.Ledantevirus_sp.zip') or (out_filename like '2018.004M.A.%Ledantevirus_sp.%' and out_filename not like '2018.004M.A.v1.Ledantevirus_sp.zip') group by msl_release_num, in_filename, out_filename union all </v>
      </c>
      <c r="K36" t="str">
        <f t="shared" si="9"/>
        <v xml:space="preserve">select t='taxonomy_node_delta',proposal, ct=count(*) from taxonomy_node_delta where (proposal like '2018.004M.A.%Ledantevirus_sp.%' and proposal not like '2018.004M.A.v1.Ledantevirus_sp.zip') group by proposal union all </v>
      </c>
    </row>
    <row r="37" spans="1:11" x14ac:dyDescent="0.2">
      <c r="A37" t="s">
        <v>35</v>
      </c>
      <c r="B37" t="str">
        <f t="shared" si="0"/>
        <v>2018.005M.A.</v>
      </c>
      <c r="C37" t="str">
        <f t="shared" si="1"/>
        <v>2018.005M.A.v1.</v>
      </c>
      <c r="D37" t="str">
        <f t="shared" si="2"/>
        <v>Antennavirus.</v>
      </c>
      <c r="E37" t="str">
        <f t="shared" si="3"/>
        <v>'2018.005M.A.%Antennavirus.%'</v>
      </c>
      <c r="F37" t="str">
        <f t="shared" si="4"/>
        <v xml:space="preserve">select msl_release_num, in_filename, ct=count(*) from taxonomy_node where in_filename like '2018.005M.A.%Antennavirus.%' group by msl_release_num, in_filename union all </v>
      </c>
      <c r="G37" t="str">
        <f t="shared" si="5"/>
        <v xml:space="preserve">select msl_release_num, out_filename, ct=count(*) from taxonomy_node where out_filename like '2018.005M.A.%Antennavirus.%' group by msl_release_num, out_filename union all </v>
      </c>
      <c r="H37" t="str">
        <f t="shared" si="6"/>
        <v>update taxonomy_node set in_filename='2018.005M.A.v1.Antennavirus.zip' from taxonomy_node where in_filename like '2018.005M.A.%Antennavirus.%'</v>
      </c>
      <c r="I37" t="str">
        <f t="shared" si="7"/>
        <v>update taxonomy_node set out_filename='2018.005M.A.v1.Antennavirus.zip' from taxonomy_node where out_filename like '2018.005M.A.%Antennavirus.%'</v>
      </c>
      <c r="J37" t="str">
        <f t="shared" si="8"/>
        <v xml:space="preserve">select t='taxonomy_node',msl_release_num, in_filename, out_filename, ct=count(*) from taxonomy_node where (in_filename like '2018.005M.A.%Antennavirus.%' and in_filename not like '2018.005M.A.v1.Antennavirus.zip') or (out_filename like '2018.005M.A.%Antennavirus.%' and out_filename not like '2018.005M.A.v1.Antennavirus.zip') group by msl_release_num, in_filename, out_filename union all </v>
      </c>
      <c r="K37" t="str">
        <f t="shared" si="9"/>
        <v xml:space="preserve">select t='taxonomy_node_delta',proposal, ct=count(*) from taxonomy_node_delta where (proposal like '2018.005M.A.%Antennavirus.%' and proposal not like '2018.005M.A.v1.Antennavirus.zip') group by proposal union all </v>
      </c>
    </row>
    <row r="38" spans="1:11" x14ac:dyDescent="0.2">
      <c r="A38" t="s">
        <v>36</v>
      </c>
      <c r="B38" t="str">
        <f t="shared" si="0"/>
        <v>2018.009M.A.</v>
      </c>
      <c r="C38" t="str">
        <f t="shared" si="1"/>
        <v>2018.009M.A.v1.</v>
      </c>
      <c r="D38" t="str">
        <f t="shared" si="2"/>
        <v>Phasmavirus_5sp.</v>
      </c>
      <c r="E38" t="str">
        <f t="shared" si="3"/>
        <v>'2018.009M.A.%Phasmavirus_5sp.%'</v>
      </c>
      <c r="F38" t="str">
        <f t="shared" si="4"/>
        <v xml:space="preserve">select msl_release_num, in_filename, ct=count(*) from taxonomy_node where in_filename like '2018.009M.A.%Phasmavirus_5sp.%' group by msl_release_num, in_filename union all </v>
      </c>
      <c r="G38" t="str">
        <f t="shared" si="5"/>
        <v xml:space="preserve">select msl_release_num, out_filename, ct=count(*) from taxonomy_node where out_filename like '2018.009M.A.%Phasmavirus_5sp.%' group by msl_release_num, out_filename union all </v>
      </c>
      <c r="H38" t="str">
        <f t="shared" si="6"/>
        <v>update taxonomy_node set in_filename='2018.009M.A.v1.Phasmavirus_5sp.zip' from taxonomy_node where in_filename like '2018.009M.A.%Phasmavirus_5sp.%'</v>
      </c>
      <c r="I38" t="str">
        <f t="shared" si="7"/>
        <v>update taxonomy_node set out_filename='2018.009M.A.v1.Phasmavirus_5sp.zip' from taxonomy_node where out_filename like '2018.009M.A.%Phasmavirus_5sp.%'</v>
      </c>
      <c r="J38" t="str">
        <f t="shared" si="8"/>
        <v xml:space="preserve">select t='taxonomy_node',msl_release_num, in_filename, out_filename, ct=count(*) from taxonomy_node where (in_filename like '2018.009M.A.%Phasmavirus_5sp.%' and in_filename not like '2018.009M.A.v1.Phasmavirus_5sp.zip') or (out_filename like '2018.009M.A.%Phasmavirus_5sp.%' and out_filename not like '2018.009M.A.v1.Phasmavirus_5sp.zip') group by msl_release_num, in_filename, out_filename union all </v>
      </c>
      <c r="K38" t="str">
        <f t="shared" si="9"/>
        <v xml:space="preserve">select t='taxonomy_node_delta',proposal, ct=count(*) from taxonomy_node_delta where (proposal like '2018.009M.A.%Phasmavirus_5sp.%' and proposal not like '2018.009M.A.v1.Phasmavirus_5sp.zip') group by proposal union all </v>
      </c>
    </row>
    <row r="39" spans="1:11" x14ac:dyDescent="0.2">
      <c r="A39" t="s">
        <v>37</v>
      </c>
      <c r="B39" t="str">
        <f t="shared" si="0"/>
        <v>2018.012M.A.</v>
      </c>
      <c r="C39" t="str">
        <f t="shared" si="1"/>
        <v>2018.012M.A.v1.</v>
      </c>
      <c r="D39" t="str">
        <f t="shared" si="2"/>
        <v>Bunyavirales_spmov.</v>
      </c>
      <c r="E39" t="str">
        <f t="shared" si="3"/>
        <v>'2018.012M.A.%Bunyavirales_spmov.%'</v>
      </c>
      <c r="F39" t="str">
        <f t="shared" si="4"/>
        <v xml:space="preserve">select msl_release_num, in_filename, ct=count(*) from taxonomy_node where in_filename like '2018.012M.A.%Bunyavirales_spmov.%' group by msl_release_num, in_filename union all </v>
      </c>
      <c r="G39" t="str">
        <f t="shared" si="5"/>
        <v xml:space="preserve">select msl_release_num, out_filename, ct=count(*) from taxonomy_node where out_filename like '2018.012M.A.%Bunyavirales_spmov.%' group by msl_release_num, out_filename union all </v>
      </c>
      <c r="H39" t="str">
        <f t="shared" si="6"/>
        <v>update taxonomy_node set in_filename='2018.012M.A.v1.Bunyavirales_spmov.zip' from taxonomy_node where in_filename like '2018.012M.A.%Bunyavirales_spmov.%'</v>
      </c>
      <c r="I39" t="str">
        <f t="shared" si="7"/>
        <v>update taxonomy_node set out_filename='2018.012M.A.v1.Bunyavirales_spmov.zip' from taxonomy_node where out_filename like '2018.012M.A.%Bunyavirales_spmov.%'</v>
      </c>
      <c r="J39" t="str">
        <f t="shared" si="8"/>
        <v xml:space="preserve">select t='taxonomy_node',msl_release_num, in_filename, out_filename, ct=count(*) from taxonomy_node where (in_filename like '2018.012M.A.%Bunyavirales_spmov.%' and in_filename not like '2018.012M.A.v1.Bunyavirales_spmov.zip') or (out_filename like '2018.012M.A.%Bunyavirales_spmov.%' and out_filename not like '2018.012M.A.v1.Bunyavirales_spmov.zip') group by msl_release_num, in_filename, out_filename union all </v>
      </c>
      <c r="K39" t="str">
        <f t="shared" si="9"/>
        <v xml:space="preserve">select t='taxonomy_node_delta',proposal, ct=count(*) from taxonomy_node_delta where (proposal like '2018.012M.A.%Bunyavirales_spmov.%' and proposal not like '2018.012M.A.v1.Bunyavirales_spmov.zip') group by proposal union all </v>
      </c>
    </row>
    <row r="40" spans="1:11" x14ac:dyDescent="0.2">
      <c r="A40" t="s">
        <v>38</v>
      </c>
      <c r="B40" t="str">
        <f t="shared" si="0"/>
        <v>2018.013M.A.</v>
      </c>
      <c r="C40" t="str">
        <f t="shared" si="1"/>
        <v>2018.013M.A.v1.</v>
      </c>
      <c r="D40" t="str">
        <f t="shared" si="2"/>
        <v>Banyangvirus_sp.</v>
      </c>
      <c r="E40" t="str">
        <f t="shared" si="3"/>
        <v>'2018.013M.A.%Banyangvirus_sp.%'</v>
      </c>
      <c r="F40" t="str">
        <f t="shared" si="4"/>
        <v xml:space="preserve">select msl_release_num, in_filename, ct=count(*) from taxonomy_node where in_filename like '2018.013M.A.%Banyangvirus_sp.%' group by msl_release_num, in_filename union all </v>
      </c>
      <c r="G40" t="str">
        <f t="shared" si="5"/>
        <v xml:space="preserve">select msl_release_num, out_filename, ct=count(*) from taxonomy_node where out_filename like '2018.013M.A.%Banyangvirus_sp.%' group by msl_release_num, out_filename union all </v>
      </c>
      <c r="H40" t="str">
        <f t="shared" si="6"/>
        <v>update taxonomy_node set in_filename='2018.013M.A.v1.Banyangvirus_sp.zip' from taxonomy_node where in_filename like '2018.013M.A.%Banyangvirus_sp.%'</v>
      </c>
      <c r="I40" t="str">
        <f t="shared" si="7"/>
        <v>update taxonomy_node set out_filename='2018.013M.A.v1.Banyangvirus_sp.zip' from taxonomy_node where out_filename like '2018.013M.A.%Banyangvirus_sp.%'</v>
      </c>
      <c r="J40" t="str">
        <f t="shared" si="8"/>
        <v xml:space="preserve">select t='taxonomy_node',msl_release_num, in_filename, out_filename, ct=count(*) from taxonomy_node where (in_filename like '2018.013M.A.%Banyangvirus_sp.%' and in_filename not like '2018.013M.A.v1.Banyangvirus_sp.zip') or (out_filename like '2018.013M.A.%Banyangvirus_sp.%' and out_filename not like '2018.013M.A.v1.Banyangvirus_sp.zip') group by msl_release_num, in_filename, out_filename union all </v>
      </c>
      <c r="K40" t="str">
        <f t="shared" si="9"/>
        <v xml:space="preserve">select t='taxonomy_node_delta',proposal, ct=count(*) from taxonomy_node_delta where (proposal like '2018.013M.A.%Banyangvirus_sp.%' and proposal not like '2018.013M.A.v1.Banyangvirus_sp.zip') group by proposal union all </v>
      </c>
    </row>
    <row r="41" spans="1:11" x14ac:dyDescent="0.2">
      <c r="A41" t="s">
        <v>39</v>
      </c>
      <c r="B41" t="str">
        <f t="shared" si="0"/>
        <v>2018.014M.A.</v>
      </c>
      <c r="C41" t="str">
        <f t="shared" si="1"/>
        <v>2018.014M.A.v1.</v>
      </c>
      <c r="D41" t="str">
        <f t="shared" si="2"/>
        <v>Phlebovirus_sp.</v>
      </c>
      <c r="E41" t="str">
        <f t="shared" si="3"/>
        <v>'2018.014M.A.%Phlebovirus_sp.%'</v>
      </c>
      <c r="F41" t="str">
        <f t="shared" si="4"/>
        <v xml:space="preserve">select msl_release_num, in_filename, ct=count(*) from taxonomy_node where in_filename like '2018.014M.A.%Phlebovirus_sp.%' group by msl_release_num, in_filename union all </v>
      </c>
      <c r="G41" t="str">
        <f t="shared" si="5"/>
        <v xml:space="preserve">select msl_release_num, out_filename, ct=count(*) from taxonomy_node where out_filename like '2018.014M.A.%Phlebovirus_sp.%' group by msl_release_num, out_filename union all </v>
      </c>
      <c r="H41" t="str">
        <f t="shared" si="6"/>
        <v>update taxonomy_node set in_filename='2018.014M.A.v1.Phlebovirus_sp.zip' from taxonomy_node where in_filename like '2018.014M.A.%Phlebovirus_sp.%'</v>
      </c>
      <c r="I41" t="str">
        <f t="shared" si="7"/>
        <v>update taxonomy_node set out_filename='2018.014M.A.v1.Phlebovirus_sp.zip' from taxonomy_node where out_filename like '2018.014M.A.%Phlebovirus_sp.%'</v>
      </c>
      <c r="J41" t="str">
        <f t="shared" si="8"/>
        <v xml:space="preserve">select t='taxonomy_node',msl_release_num, in_filename, out_filename, ct=count(*) from taxonomy_node where (in_filename like '2018.014M.A.%Phlebovirus_sp.%' and in_filename not like '2018.014M.A.v1.Phlebovirus_sp.zip') or (out_filename like '2018.014M.A.%Phlebovirus_sp.%' and out_filename not like '2018.014M.A.v1.Phlebovirus_sp.zip') group by msl_release_num, in_filename, out_filename union all </v>
      </c>
      <c r="K41" t="str">
        <f t="shared" si="9"/>
        <v xml:space="preserve">select t='taxonomy_node_delta',proposal, ct=count(*) from taxonomy_node_delta where (proposal like '2018.014M.A.%Phlebovirus_sp.%' and proposal not like '2018.014M.A.v1.Phlebovirus_sp.zip') group by proposal union all </v>
      </c>
    </row>
    <row r="42" spans="1:11" x14ac:dyDescent="0.2">
      <c r="A42" t="s">
        <v>40</v>
      </c>
      <c r="B42" t="str">
        <f t="shared" si="0"/>
        <v>2018.015M.A.</v>
      </c>
      <c r="C42" t="str">
        <f t="shared" si="1"/>
        <v>2018.015M.A.v1.</v>
      </c>
      <c r="D42" t="str">
        <f t="shared" si="2"/>
        <v>Filoviridae_2gen.</v>
      </c>
      <c r="E42" t="str">
        <f t="shared" si="3"/>
        <v>'2018.015M.A.%Filoviridae_2gen.%'</v>
      </c>
      <c r="F42" t="str">
        <f t="shared" si="4"/>
        <v xml:space="preserve">select msl_release_num, in_filename, ct=count(*) from taxonomy_node where in_filename like '2018.015M.A.%Filoviridae_2gen.%' group by msl_release_num, in_filename union all </v>
      </c>
      <c r="G42" t="str">
        <f t="shared" si="5"/>
        <v xml:space="preserve">select msl_release_num, out_filename, ct=count(*) from taxonomy_node where out_filename like '2018.015M.A.%Filoviridae_2gen.%' group by msl_release_num, out_filename union all </v>
      </c>
      <c r="H42" t="str">
        <f t="shared" si="6"/>
        <v>update taxonomy_node set in_filename='2018.015M.A.v1.Filoviridae_2gen.zip' from taxonomy_node where in_filename like '2018.015M.A.%Filoviridae_2gen.%'</v>
      </c>
      <c r="I42" t="str">
        <f t="shared" si="7"/>
        <v>update taxonomy_node set out_filename='2018.015M.A.v1.Filoviridae_2gen.zip' from taxonomy_node where out_filename like '2018.015M.A.%Filoviridae_2gen.%'</v>
      </c>
      <c r="J42" t="str">
        <f t="shared" si="8"/>
        <v xml:space="preserve">select t='taxonomy_node',msl_release_num, in_filename, out_filename, ct=count(*) from taxonomy_node where (in_filename like '2018.015M.A.%Filoviridae_2gen.%' and in_filename not like '2018.015M.A.v1.Filoviridae_2gen.zip') or (out_filename like '2018.015M.A.%Filoviridae_2gen.%' and out_filename not like '2018.015M.A.v1.Filoviridae_2gen.zip') group by msl_release_num, in_filename, out_filename union all </v>
      </c>
      <c r="K42" t="str">
        <f t="shared" si="9"/>
        <v xml:space="preserve">select t='taxonomy_node_delta',proposal, ct=count(*) from taxonomy_node_delta where (proposal like '2018.015M.A.%Filoviridae_2gen.%' and proposal not like '2018.015M.A.v1.Filoviridae_2gen.zip') group by proposal union all </v>
      </c>
    </row>
    <row r="43" spans="1:11" x14ac:dyDescent="0.2">
      <c r="A43" t="s">
        <v>41</v>
      </c>
      <c r="B43" t="str">
        <f t="shared" si="0"/>
        <v>2018.016M.A.</v>
      </c>
      <c r="C43" t="str">
        <f t="shared" si="1"/>
        <v>2018.016M.A.v1.</v>
      </c>
      <c r="D43" t="str">
        <f t="shared" si="2"/>
        <v>Cultervirus.</v>
      </c>
      <c r="E43" t="str">
        <f t="shared" si="3"/>
        <v>'2018.016M.A.%Cultervirus.%'</v>
      </c>
      <c r="F43" t="str">
        <f t="shared" si="4"/>
        <v xml:space="preserve">select msl_release_num, in_filename, ct=count(*) from taxonomy_node where in_filename like '2018.016M.A.%Cultervirus.%' group by msl_release_num, in_filename union all </v>
      </c>
      <c r="G43" t="str">
        <f t="shared" si="5"/>
        <v xml:space="preserve">select msl_release_num, out_filename, ct=count(*) from taxonomy_node where out_filename like '2018.016M.A.%Cultervirus.%' group by msl_release_num, out_filename union all </v>
      </c>
      <c r="H43" t="str">
        <f t="shared" si="6"/>
        <v>update taxonomy_node set in_filename='2018.016M.A.v1.Cultervirus.zip' from taxonomy_node where in_filename like '2018.016M.A.%Cultervirus.%'</v>
      </c>
      <c r="I43" t="str">
        <f t="shared" si="7"/>
        <v>update taxonomy_node set out_filename='2018.016M.A.v1.Cultervirus.zip' from taxonomy_node where out_filename like '2018.016M.A.%Cultervirus.%'</v>
      </c>
      <c r="J43" t="str">
        <f t="shared" si="8"/>
        <v xml:space="preserve">select t='taxonomy_node',msl_release_num, in_filename, out_filename, ct=count(*) from taxonomy_node where (in_filename like '2018.016M.A.%Cultervirus.%' and in_filename not like '2018.016M.A.v1.Cultervirus.zip') or (out_filename like '2018.016M.A.%Cultervirus.%' and out_filename not like '2018.016M.A.v1.Cultervirus.zip') group by msl_release_num, in_filename, out_filename union all </v>
      </c>
      <c r="K43" t="str">
        <f t="shared" si="9"/>
        <v xml:space="preserve">select t='taxonomy_node_delta',proposal, ct=count(*) from taxonomy_node_delta where (proposal like '2018.016M.A.%Cultervirus.%' and proposal not like '2018.016M.A.v1.Cultervirus.zip') group by proposal union all </v>
      </c>
    </row>
    <row r="44" spans="1:11" x14ac:dyDescent="0.2">
      <c r="A44" t="s">
        <v>42</v>
      </c>
      <c r="B44" t="str">
        <f t="shared" si="0"/>
        <v>2018.019M.A.</v>
      </c>
      <c r="C44" t="str">
        <f t="shared" si="1"/>
        <v>2018.019M.A.v1.</v>
      </c>
      <c r="D44" t="str">
        <f t="shared" si="2"/>
        <v>Phenuiviridae_Remsp.</v>
      </c>
      <c r="E44" t="str">
        <f t="shared" si="3"/>
        <v>'2018.019M.A.%Phenuiviridae_Remsp.%'</v>
      </c>
      <c r="F44" t="str">
        <f t="shared" si="4"/>
        <v xml:space="preserve">select msl_release_num, in_filename, ct=count(*) from taxonomy_node where in_filename like '2018.019M.A.%Phenuiviridae_Remsp.%' group by msl_release_num, in_filename union all </v>
      </c>
      <c r="G44" t="str">
        <f t="shared" si="5"/>
        <v xml:space="preserve">select msl_release_num, out_filename, ct=count(*) from taxonomy_node where out_filename like '2018.019M.A.%Phenuiviridae_Remsp.%' group by msl_release_num, out_filename union all </v>
      </c>
      <c r="H44" t="str">
        <f t="shared" si="6"/>
        <v>update taxonomy_node set in_filename='2018.019M.A.v1.Phenuiviridae_Remsp.zip' from taxonomy_node where in_filename like '2018.019M.A.%Phenuiviridae_Remsp.%'</v>
      </c>
      <c r="I44" t="str">
        <f t="shared" si="7"/>
        <v>update taxonomy_node set out_filename='2018.019M.A.v1.Phenuiviridae_Remsp.zip' from taxonomy_node where out_filename like '2018.019M.A.%Phenuiviridae_Remsp.%'</v>
      </c>
      <c r="J44" t="str">
        <f t="shared" si="8"/>
        <v xml:space="preserve">select t='taxonomy_node',msl_release_num, in_filename, out_filename, ct=count(*) from taxonomy_node where (in_filename like '2018.019M.A.%Phenuiviridae_Remsp.%' and in_filename not like '2018.019M.A.v1.Phenuiviridae_Remsp.zip') or (out_filename like '2018.019M.A.%Phenuiviridae_Remsp.%' and out_filename not like '2018.019M.A.v1.Phenuiviridae_Remsp.zip') group by msl_release_num, in_filename, out_filename union all </v>
      </c>
      <c r="K44" t="str">
        <f t="shared" si="9"/>
        <v xml:space="preserve">select t='taxonomy_node_delta',proposal, ct=count(*) from taxonomy_node_delta where (proposal like '2018.019M.A.%Phenuiviridae_Remsp.%' and proposal not like '2018.019M.A.v1.Phenuiviridae_Remsp.zip') group by proposal union all </v>
      </c>
    </row>
    <row r="45" spans="1:11" x14ac:dyDescent="0.2">
      <c r="A45" t="s">
        <v>43</v>
      </c>
      <c r="B45" t="str">
        <f t="shared" si="0"/>
        <v>2018.001S.A.</v>
      </c>
      <c r="C45" t="str">
        <f t="shared" si="1"/>
        <v>2018.001S.A.v1.</v>
      </c>
      <c r="D45" t="str">
        <f t="shared" si="2"/>
        <v>Ailurivirus.</v>
      </c>
      <c r="E45" t="str">
        <f t="shared" si="3"/>
        <v>'2018.001S.A.%Ailurivirus.%'</v>
      </c>
      <c r="F45" t="str">
        <f t="shared" si="4"/>
        <v xml:space="preserve">select msl_release_num, in_filename, ct=count(*) from taxonomy_node where in_filename like '2018.001S.A.%Ailurivirus.%' group by msl_release_num, in_filename union all </v>
      </c>
      <c r="G45" t="str">
        <f t="shared" si="5"/>
        <v xml:space="preserve">select msl_release_num, out_filename, ct=count(*) from taxonomy_node where out_filename like '2018.001S.A.%Ailurivirus.%' group by msl_release_num, out_filename union all </v>
      </c>
      <c r="H45" t="str">
        <f t="shared" si="6"/>
        <v>update taxonomy_node set in_filename='2018.001S.A.v1.Ailurivirus.zip' from taxonomy_node where in_filename like '2018.001S.A.%Ailurivirus.%'</v>
      </c>
      <c r="I45" t="str">
        <f t="shared" si="7"/>
        <v>update taxonomy_node set out_filename='2018.001S.A.v1.Ailurivirus.zip' from taxonomy_node where out_filename like '2018.001S.A.%Ailurivirus.%'</v>
      </c>
      <c r="J45" t="str">
        <f t="shared" si="8"/>
        <v xml:space="preserve">select t='taxonomy_node',msl_release_num, in_filename, out_filename, ct=count(*) from taxonomy_node where (in_filename like '2018.001S.A.%Ailurivirus.%' and in_filename not like '2018.001S.A.v1.Ailurivirus.zip') or (out_filename like '2018.001S.A.%Ailurivirus.%' and out_filename not like '2018.001S.A.v1.Ailurivirus.zip') group by msl_release_num, in_filename, out_filename union all </v>
      </c>
      <c r="K45" t="str">
        <f t="shared" si="9"/>
        <v xml:space="preserve">select t='taxonomy_node_delta',proposal, ct=count(*) from taxonomy_node_delta where (proposal like '2018.001S.A.%Ailurivirus.%' and proposal not like '2018.001S.A.v1.Ailurivirus.zip') group by proposal union all </v>
      </c>
    </row>
    <row r="46" spans="1:11" x14ac:dyDescent="0.2">
      <c r="A46" t="s">
        <v>44</v>
      </c>
      <c r="B46" t="str">
        <f t="shared" si="0"/>
        <v>2018.002S.A.</v>
      </c>
      <c r="C46" t="str">
        <f t="shared" si="1"/>
        <v>2018.002S.A.v1.</v>
      </c>
      <c r="D46" t="str">
        <f t="shared" si="2"/>
        <v>Anativirus.</v>
      </c>
      <c r="E46" t="str">
        <f t="shared" si="3"/>
        <v>'2018.002S.A.%Anativirus.%'</v>
      </c>
      <c r="F46" t="str">
        <f t="shared" si="4"/>
        <v xml:space="preserve">select msl_release_num, in_filename, ct=count(*) from taxonomy_node where in_filename like '2018.002S.A.%Anativirus.%' group by msl_release_num, in_filename union all </v>
      </c>
      <c r="G46" t="str">
        <f t="shared" si="5"/>
        <v xml:space="preserve">select msl_release_num, out_filename, ct=count(*) from taxonomy_node where out_filename like '2018.002S.A.%Anativirus.%' group by msl_release_num, out_filename union all </v>
      </c>
      <c r="H46" t="str">
        <f t="shared" si="6"/>
        <v>update taxonomy_node set in_filename='2018.002S.A.v1.Anativirus.zip' from taxonomy_node where in_filename like '2018.002S.A.%Anativirus.%'</v>
      </c>
      <c r="I46" t="str">
        <f t="shared" si="7"/>
        <v>update taxonomy_node set out_filename='2018.002S.A.v1.Anativirus.zip' from taxonomy_node where out_filename like '2018.002S.A.%Anativirus.%'</v>
      </c>
      <c r="J46" t="str">
        <f t="shared" si="8"/>
        <v xml:space="preserve">select t='taxonomy_node',msl_release_num, in_filename, out_filename, ct=count(*) from taxonomy_node where (in_filename like '2018.002S.A.%Anativirus.%' and in_filename not like '2018.002S.A.v1.Anativirus.zip') or (out_filename like '2018.002S.A.%Anativirus.%' and out_filename not like '2018.002S.A.v1.Anativirus.zip') group by msl_release_num, in_filename, out_filename union all </v>
      </c>
      <c r="K46" t="str">
        <f t="shared" si="9"/>
        <v xml:space="preserve">select t='taxonomy_node_delta',proposal, ct=count(*) from taxonomy_node_delta where (proposal like '2018.002S.A.%Anativirus.%' and proposal not like '2018.002S.A.v1.Anativirus.zip') group by proposal union all </v>
      </c>
    </row>
    <row r="47" spans="1:11" x14ac:dyDescent="0.2">
      <c r="A47" t="s">
        <v>45</v>
      </c>
      <c r="B47" t="str">
        <f t="shared" si="0"/>
        <v>2018.003S.A.</v>
      </c>
      <c r="C47" t="str">
        <f t="shared" si="1"/>
        <v>2018.003S.A.v1.</v>
      </c>
      <c r="D47" t="str">
        <f t="shared" si="2"/>
        <v>Dicipivirus_sp.</v>
      </c>
      <c r="E47" t="str">
        <f t="shared" si="3"/>
        <v>'2018.003S.A.%Dicipivirus_sp.%'</v>
      </c>
      <c r="F47" t="str">
        <f t="shared" si="4"/>
        <v xml:space="preserve">select msl_release_num, in_filename, ct=count(*) from taxonomy_node where in_filename like '2018.003S.A.%Dicipivirus_sp.%' group by msl_release_num, in_filename union all </v>
      </c>
      <c r="G47" t="str">
        <f t="shared" si="5"/>
        <v xml:space="preserve">select msl_release_num, out_filename, ct=count(*) from taxonomy_node where out_filename like '2018.003S.A.%Dicipivirus_sp.%' group by msl_release_num, out_filename union all </v>
      </c>
      <c r="H47" t="str">
        <f t="shared" si="6"/>
        <v>update taxonomy_node set in_filename='2018.003S.A.v1.Dicipivirus_sp.zip' from taxonomy_node where in_filename like '2018.003S.A.%Dicipivirus_sp.%'</v>
      </c>
      <c r="I47" t="str">
        <f t="shared" si="7"/>
        <v>update taxonomy_node set out_filename='2018.003S.A.v1.Dicipivirus_sp.zip' from taxonomy_node where out_filename like '2018.003S.A.%Dicipivirus_sp.%'</v>
      </c>
      <c r="J47" t="str">
        <f t="shared" si="8"/>
        <v xml:space="preserve">select t='taxonomy_node',msl_release_num, in_filename, out_filename, ct=count(*) from taxonomy_node where (in_filename like '2018.003S.A.%Dicipivirus_sp.%' and in_filename not like '2018.003S.A.v1.Dicipivirus_sp.zip') or (out_filename like '2018.003S.A.%Dicipivirus_sp.%' and out_filename not like '2018.003S.A.v1.Dicipivirus_sp.zip') group by msl_release_num, in_filename, out_filename union all </v>
      </c>
      <c r="K47" t="str">
        <f t="shared" si="9"/>
        <v xml:space="preserve">select t='taxonomy_node_delta',proposal, ct=count(*) from taxonomy_node_delta where (proposal like '2018.003S.A.%Dicipivirus_sp.%' and proposal not like '2018.003S.A.v1.Dicipivirus_sp.zip') group by proposal union all </v>
      </c>
    </row>
    <row r="48" spans="1:11" x14ac:dyDescent="0.2">
      <c r="A48" t="s">
        <v>46</v>
      </c>
      <c r="B48" t="str">
        <f t="shared" si="0"/>
        <v>2018.004S.A.</v>
      </c>
      <c r="C48" t="str">
        <f t="shared" si="1"/>
        <v>2018.004S.A.v1.</v>
      </c>
      <c r="D48" t="str">
        <f t="shared" si="2"/>
        <v>Livupivirus.</v>
      </c>
      <c r="E48" t="str">
        <f t="shared" si="3"/>
        <v>'2018.004S.A.%Livupivirus.%'</v>
      </c>
      <c r="F48" t="str">
        <f t="shared" si="4"/>
        <v xml:space="preserve">select msl_release_num, in_filename, ct=count(*) from taxonomy_node where in_filename like '2018.004S.A.%Livupivirus.%' group by msl_release_num, in_filename union all </v>
      </c>
      <c r="G48" t="str">
        <f t="shared" si="5"/>
        <v xml:space="preserve">select msl_release_num, out_filename, ct=count(*) from taxonomy_node where out_filename like '2018.004S.A.%Livupivirus.%' group by msl_release_num, out_filename union all </v>
      </c>
      <c r="H48" t="str">
        <f t="shared" si="6"/>
        <v>update taxonomy_node set in_filename='2018.004S.A.v1.Livupivirus.zip' from taxonomy_node where in_filename like '2018.004S.A.%Livupivirus.%'</v>
      </c>
      <c r="I48" t="str">
        <f t="shared" si="7"/>
        <v>update taxonomy_node set out_filename='2018.004S.A.v1.Livupivirus.zip' from taxonomy_node where out_filename like '2018.004S.A.%Livupivirus.%'</v>
      </c>
      <c r="J48" t="str">
        <f t="shared" si="8"/>
        <v xml:space="preserve">select t='taxonomy_node',msl_release_num, in_filename, out_filename, ct=count(*) from taxonomy_node where (in_filename like '2018.004S.A.%Livupivirus.%' and in_filename not like '2018.004S.A.v1.Livupivirus.zip') or (out_filename like '2018.004S.A.%Livupivirus.%' and out_filename not like '2018.004S.A.v1.Livupivirus.zip') group by msl_release_num, in_filename, out_filename union all </v>
      </c>
      <c r="K48" t="str">
        <f t="shared" si="9"/>
        <v xml:space="preserve">select t='taxonomy_node_delta',proposal, ct=count(*) from taxonomy_node_delta where (proposal like '2018.004S.A.%Livupivirus.%' and proposal not like '2018.004S.A.v1.Livupivirus.zip') group by proposal union all </v>
      </c>
    </row>
    <row r="49" spans="1:11" x14ac:dyDescent="0.2">
      <c r="A49" t="s">
        <v>47</v>
      </c>
      <c r="B49" t="str">
        <f t="shared" si="0"/>
        <v>2018.005S.A.</v>
      </c>
      <c r="C49" t="str">
        <f t="shared" si="1"/>
        <v>2018.005S.A.v1.</v>
      </c>
      <c r="D49" t="str">
        <f t="shared" si="2"/>
        <v>Malagasivirus.</v>
      </c>
      <c r="E49" t="str">
        <f t="shared" si="3"/>
        <v>'2018.005S.A.%Malagasivirus.%'</v>
      </c>
      <c r="F49" t="str">
        <f t="shared" si="4"/>
        <v xml:space="preserve">select msl_release_num, in_filename, ct=count(*) from taxonomy_node where in_filename like '2018.005S.A.%Malagasivirus.%' group by msl_release_num, in_filename union all </v>
      </c>
      <c r="G49" t="str">
        <f t="shared" si="5"/>
        <v xml:space="preserve">select msl_release_num, out_filename, ct=count(*) from taxonomy_node where out_filename like '2018.005S.A.%Malagasivirus.%' group by msl_release_num, out_filename union all </v>
      </c>
      <c r="H49" t="str">
        <f t="shared" si="6"/>
        <v>update taxonomy_node set in_filename='2018.005S.A.v1.Malagasivirus.zip' from taxonomy_node where in_filename like '2018.005S.A.%Malagasivirus.%'</v>
      </c>
      <c r="I49" t="str">
        <f t="shared" si="7"/>
        <v>update taxonomy_node set out_filename='2018.005S.A.v1.Malagasivirus.zip' from taxonomy_node where out_filename like '2018.005S.A.%Malagasivirus.%'</v>
      </c>
      <c r="J49" t="str">
        <f t="shared" si="8"/>
        <v xml:space="preserve">select t='taxonomy_node',msl_release_num, in_filename, out_filename, ct=count(*) from taxonomy_node where (in_filename like '2018.005S.A.%Malagasivirus.%' and in_filename not like '2018.005S.A.v1.Malagasivirus.zip') or (out_filename like '2018.005S.A.%Malagasivirus.%' and out_filename not like '2018.005S.A.v1.Malagasivirus.zip') group by msl_release_num, in_filename, out_filename union all </v>
      </c>
      <c r="K49" t="str">
        <f t="shared" si="9"/>
        <v xml:space="preserve">select t='taxonomy_node_delta',proposal, ct=count(*) from taxonomy_node_delta where (proposal like '2018.005S.A.%Malagasivirus.%' and proposal not like '2018.005S.A.v1.Malagasivirus.zip') group by proposal union all </v>
      </c>
    </row>
    <row r="50" spans="1:11" x14ac:dyDescent="0.2">
      <c r="A50" t="s">
        <v>48</v>
      </c>
      <c r="B50" t="str">
        <f t="shared" si="0"/>
        <v>2018.006S.A.</v>
      </c>
      <c r="C50" t="str">
        <f t="shared" si="1"/>
        <v>2018.006S.A.v1.</v>
      </c>
      <c r="D50" t="str">
        <f t="shared" si="2"/>
        <v>Mischivirus_sp.</v>
      </c>
      <c r="E50" t="str">
        <f t="shared" si="3"/>
        <v>'2018.006S.A.%Mischivirus_sp.%'</v>
      </c>
      <c r="F50" t="str">
        <f t="shared" si="4"/>
        <v xml:space="preserve">select msl_release_num, in_filename, ct=count(*) from taxonomy_node where in_filename like '2018.006S.A.%Mischivirus_sp.%' group by msl_release_num, in_filename union all </v>
      </c>
      <c r="G50" t="str">
        <f t="shared" si="5"/>
        <v xml:space="preserve">select msl_release_num, out_filename, ct=count(*) from taxonomy_node where out_filename like '2018.006S.A.%Mischivirus_sp.%' group by msl_release_num, out_filename union all </v>
      </c>
      <c r="H50" t="str">
        <f t="shared" si="6"/>
        <v>update taxonomy_node set in_filename='2018.006S.A.v1.Mischivirus_sp.zip' from taxonomy_node where in_filename like '2018.006S.A.%Mischivirus_sp.%'</v>
      </c>
      <c r="I50" t="str">
        <f t="shared" si="7"/>
        <v>update taxonomy_node set out_filename='2018.006S.A.v1.Mischivirus_sp.zip' from taxonomy_node where out_filename like '2018.006S.A.%Mischivirus_sp.%'</v>
      </c>
      <c r="J50" t="str">
        <f t="shared" si="8"/>
        <v xml:space="preserve">select t='taxonomy_node',msl_release_num, in_filename, out_filename, ct=count(*) from taxonomy_node where (in_filename like '2018.006S.A.%Mischivirus_sp.%' and in_filename not like '2018.006S.A.v1.Mischivirus_sp.zip') or (out_filename like '2018.006S.A.%Mischivirus_sp.%' and out_filename not like '2018.006S.A.v1.Mischivirus_sp.zip') group by msl_release_num, in_filename, out_filename union all </v>
      </c>
      <c r="K50" t="str">
        <f t="shared" si="9"/>
        <v xml:space="preserve">select t='taxonomy_node_delta',proposal, ct=count(*) from taxonomy_node_delta where (proposal like '2018.006S.A.%Mischivirus_sp.%' and proposal not like '2018.006S.A.v1.Mischivirus_sp.zip') group by proposal union all </v>
      </c>
    </row>
    <row r="51" spans="1:11" x14ac:dyDescent="0.2">
      <c r="A51" t="s">
        <v>49</v>
      </c>
      <c r="B51" t="str">
        <f t="shared" si="0"/>
        <v>2018.007S.A.</v>
      </c>
      <c r="C51" t="str">
        <f t="shared" si="1"/>
        <v>2018.007S.A.v1.</v>
      </c>
      <c r="D51" t="str">
        <f t="shared" si="2"/>
        <v>Passerivirus_sp.</v>
      </c>
      <c r="E51" t="str">
        <f t="shared" si="3"/>
        <v>'2018.007S.A.%Passerivirus_sp.%'</v>
      </c>
      <c r="F51" t="str">
        <f t="shared" si="4"/>
        <v xml:space="preserve">select msl_release_num, in_filename, ct=count(*) from taxonomy_node where in_filename like '2018.007S.A.%Passerivirus_sp.%' group by msl_release_num, in_filename union all </v>
      </c>
      <c r="G51" t="str">
        <f t="shared" si="5"/>
        <v xml:space="preserve">select msl_release_num, out_filename, ct=count(*) from taxonomy_node where out_filename like '2018.007S.A.%Passerivirus_sp.%' group by msl_release_num, out_filename union all </v>
      </c>
      <c r="H51" t="str">
        <f t="shared" si="6"/>
        <v>update taxonomy_node set in_filename='2018.007S.A.v1.Passerivirus_sp.zip' from taxonomy_node where in_filename like '2018.007S.A.%Passerivirus_sp.%'</v>
      </c>
      <c r="I51" t="str">
        <f t="shared" si="7"/>
        <v>update taxonomy_node set out_filename='2018.007S.A.v1.Passerivirus_sp.zip' from taxonomy_node where out_filename like '2018.007S.A.%Passerivirus_sp.%'</v>
      </c>
      <c r="J51" t="str">
        <f t="shared" si="8"/>
        <v xml:space="preserve">select t='taxonomy_node',msl_release_num, in_filename, out_filename, ct=count(*) from taxonomy_node where (in_filename like '2018.007S.A.%Passerivirus_sp.%' and in_filename not like '2018.007S.A.v1.Passerivirus_sp.zip') or (out_filename like '2018.007S.A.%Passerivirus_sp.%' and out_filename not like '2018.007S.A.v1.Passerivirus_sp.zip') group by msl_release_num, in_filename, out_filename union all </v>
      </c>
      <c r="K51" t="str">
        <f t="shared" si="9"/>
        <v xml:space="preserve">select t='taxonomy_node_delta',proposal, ct=count(*) from taxonomy_node_delta where (proposal like '2018.007S.A.%Passerivirus_sp.%' and proposal not like '2018.007S.A.v1.Passerivirus_sp.zip') group by proposal union all </v>
      </c>
    </row>
    <row r="52" spans="1:11" x14ac:dyDescent="0.2">
      <c r="A52" t="s">
        <v>50</v>
      </c>
      <c r="B52" t="str">
        <f t="shared" si="0"/>
        <v>2018.008S.A.</v>
      </c>
      <c r="C52" t="str">
        <f t="shared" si="1"/>
        <v>2018.008S.A.v1.</v>
      </c>
      <c r="D52" t="str">
        <f t="shared" si="2"/>
        <v>Poecivirus.</v>
      </c>
      <c r="E52" t="str">
        <f t="shared" si="3"/>
        <v>'2018.008S.A.%Poecivirus.%'</v>
      </c>
      <c r="F52" t="str">
        <f t="shared" si="4"/>
        <v xml:space="preserve">select msl_release_num, in_filename, ct=count(*) from taxonomy_node where in_filename like '2018.008S.A.%Poecivirus.%' group by msl_release_num, in_filename union all </v>
      </c>
      <c r="G52" t="str">
        <f t="shared" si="5"/>
        <v xml:space="preserve">select msl_release_num, out_filename, ct=count(*) from taxonomy_node where out_filename like '2018.008S.A.%Poecivirus.%' group by msl_release_num, out_filename union all </v>
      </c>
      <c r="H52" t="str">
        <f t="shared" si="6"/>
        <v>update taxonomy_node set in_filename='2018.008S.A.v1.Poecivirus.zip' from taxonomy_node where in_filename like '2018.008S.A.%Poecivirus.%'</v>
      </c>
      <c r="I52" t="str">
        <f t="shared" si="7"/>
        <v>update taxonomy_node set out_filename='2018.008S.A.v1.Poecivirus.zip' from taxonomy_node where out_filename like '2018.008S.A.%Poecivirus.%'</v>
      </c>
      <c r="J52" t="str">
        <f t="shared" si="8"/>
        <v xml:space="preserve">select t='taxonomy_node',msl_release_num, in_filename, out_filename, ct=count(*) from taxonomy_node where (in_filename like '2018.008S.A.%Poecivirus.%' and in_filename not like '2018.008S.A.v1.Poecivirus.zip') or (out_filename like '2018.008S.A.%Poecivirus.%' and out_filename not like '2018.008S.A.v1.Poecivirus.zip') group by msl_release_num, in_filename, out_filename union all </v>
      </c>
      <c r="K52" t="str">
        <f t="shared" si="9"/>
        <v xml:space="preserve">select t='taxonomy_node_delta',proposal, ct=count(*) from taxonomy_node_delta where (proposal like '2018.008S.A.%Poecivirus.%' and proposal not like '2018.008S.A.v1.Poecivirus.zip') group by proposal union all </v>
      </c>
    </row>
    <row r="53" spans="1:11" x14ac:dyDescent="0.2">
      <c r="A53" t="s">
        <v>51</v>
      </c>
      <c r="B53" t="str">
        <f t="shared" si="0"/>
        <v>2018.009S.A.</v>
      </c>
      <c r="C53" t="str">
        <f t="shared" si="1"/>
        <v>2018.009S.A.v1.</v>
      </c>
      <c r="D53" t="str">
        <f t="shared" si="2"/>
        <v>Rabovirus_3sp.</v>
      </c>
      <c r="E53" t="str">
        <f t="shared" si="3"/>
        <v>'2018.009S.A.%Rabovirus_3sp.%'</v>
      </c>
      <c r="F53" t="str">
        <f t="shared" si="4"/>
        <v xml:space="preserve">select msl_release_num, in_filename, ct=count(*) from taxonomy_node where in_filename like '2018.009S.A.%Rabovirus_3sp.%' group by msl_release_num, in_filename union all </v>
      </c>
      <c r="G53" t="str">
        <f t="shared" si="5"/>
        <v xml:space="preserve">select msl_release_num, out_filename, ct=count(*) from taxonomy_node where out_filename like '2018.009S.A.%Rabovirus_3sp.%' group by msl_release_num, out_filename union all </v>
      </c>
      <c r="H53" t="str">
        <f t="shared" si="6"/>
        <v>update taxonomy_node set in_filename='2018.009S.A.v1.Rabovirus_3sp.zip' from taxonomy_node where in_filename like '2018.009S.A.%Rabovirus_3sp.%'</v>
      </c>
      <c r="I53" t="str">
        <f t="shared" si="7"/>
        <v>update taxonomy_node set out_filename='2018.009S.A.v1.Rabovirus_3sp.zip' from taxonomy_node where out_filename like '2018.009S.A.%Rabovirus_3sp.%'</v>
      </c>
      <c r="J53" t="str">
        <f t="shared" si="8"/>
        <v xml:space="preserve">select t='taxonomy_node',msl_release_num, in_filename, out_filename, ct=count(*) from taxonomy_node where (in_filename like '2018.009S.A.%Rabovirus_3sp.%' and in_filename not like '2018.009S.A.v1.Rabovirus_3sp.zip') or (out_filename like '2018.009S.A.%Rabovirus_3sp.%' and out_filename not like '2018.009S.A.v1.Rabovirus_3sp.zip') group by msl_release_num, in_filename, out_filename union all </v>
      </c>
      <c r="K53" t="str">
        <f t="shared" si="9"/>
        <v xml:space="preserve">select t='taxonomy_node_delta',proposal, ct=count(*) from taxonomy_node_delta where (proposal like '2018.009S.A.%Rabovirus_3sp.%' and proposal not like '2018.009S.A.v1.Rabovirus_3sp.zip') group by proposal union all </v>
      </c>
    </row>
    <row r="54" spans="1:11" x14ac:dyDescent="0.2">
      <c r="A54" t="s">
        <v>52</v>
      </c>
      <c r="B54" t="str">
        <f t="shared" si="0"/>
        <v>2018.010S.A.</v>
      </c>
      <c r="C54" t="str">
        <f t="shared" si="1"/>
        <v>2018.010S.A.v1.</v>
      </c>
      <c r="D54" t="str">
        <f t="shared" si="2"/>
        <v>Rafivirus.</v>
      </c>
      <c r="E54" t="str">
        <f t="shared" si="3"/>
        <v>'2018.010S.A.%Rafivirus.%'</v>
      </c>
      <c r="F54" t="str">
        <f t="shared" si="4"/>
        <v xml:space="preserve">select msl_release_num, in_filename, ct=count(*) from taxonomy_node where in_filename like '2018.010S.A.%Rafivirus.%' group by msl_release_num, in_filename union all </v>
      </c>
      <c r="G54" t="str">
        <f t="shared" si="5"/>
        <v xml:space="preserve">select msl_release_num, out_filename, ct=count(*) from taxonomy_node where out_filename like '2018.010S.A.%Rafivirus.%' group by msl_release_num, out_filename union all </v>
      </c>
      <c r="H54" t="str">
        <f t="shared" si="6"/>
        <v>update taxonomy_node set in_filename='2018.010S.A.v1.Rafivirus.zip' from taxonomy_node where in_filename like '2018.010S.A.%Rafivirus.%'</v>
      </c>
      <c r="I54" t="str">
        <f t="shared" si="7"/>
        <v>update taxonomy_node set out_filename='2018.010S.A.v1.Rafivirus.zip' from taxonomy_node where out_filename like '2018.010S.A.%Rafivirus.%'</v>
      </c>
      <c r="J54" t="str">
        <f t="shared" si="8"/>
        <v xml:space="preserve">select t='taxonomy_node',msl_release_num, in_filename, out_filename, ct=count(*) from taxonomy_node where (in_filename like '2018.010S.A.%Rafivirus.%' and in_filename not like '2018.010S.A.v1.Rafivirus.zip') or (out_filename like '2018.010S.A.%Rafivirus.%' and out_filename not like '2018.010S.A.v1.Rafivirus.zip') group by msl_release_num, in_filename, out_filename union all </v>
      </c>
      <c r="K54" t="str">
        <f t="shared" si="9"/>
        <v xml:space="preserve">select t='taxonomy_node_delta',proposal, ct=count(*) from taxonomy_node_delta where (proposal like '2018.010S.A.%Rafivirus.%' and proposal not like '2018.010S.A.v1.Rafivirus.zip') group by proposal union all </v>
      </c>
    </row>
    <row r="55" spans="1:11" x14ac:dyDescent="0.2">
      <c r="A55" t="s">
        <v>53</v>
      </c>
      <c r="B55" t="str">
        <f t="shared" si="0"/>
        <v>2018.011S.A.</v>
      </c>
      <c r="C55" t="str">
        <f t="shared" si="1"/>
        <v>2018.011S.A.v1.</v>
      </c>
      <c r="D55" t="str">
        <f t="shared" si="2"/>
        <v>Rosavirus_2sp.</v>
      </c>
      <c r="E55" t="str">
        <f t="shared" si="3"/>
        <v>'2018.011S.A.%Rosavirus_2sp.%'</v>
      </c>
      <c r="F55" t="str">
        <f t="shared" si="4"/>
        <v xml:space="preserve">select msl_release_num, in_filename, ct=count(*) from taxonomy_node where in_filename like '2018.011S.A.%Rosavirus_2sp.%' group by msl_release_num, in_filename union all </v>
      </c>
      <c r="G55" t="str">
        <f t="shared" si="5"/>
        <v xml:space="preserve">select msl_release_num, out_filename, ct=count(*) from taxonomy_node where out_filename like '2018.011S.A.%Rosavirus_2sp.%' group by msl_release_num, out_filename union all </v>
      </c>
      <c r="H55" t="str">
        <f t="shared" si="6"/>
        <v>update taxonomy_node set in_filename='2018.011S.A.v1.Rosavirus_2sp.zip' from taxonomy_node where in_filename like '2018.011S.A.%Rosavirus_2sp.%'</v>
      </c>
      <c r="I55" t="str">
        <f t="shared" si="7"/>
        <v>update taxonomy_node set out_filename='2018.011S.A.v1.Rosavirus_2sp.zip' from taxonomy_node where out_filename like '2018.011S.A.%Rosavirus_2sp.%'</v>
      </c>
      <c r="J55" t="str">
        <f t="shared" si="8"/>
        <v xml:space="preserve">select t='taxonomy_node',msl_release_num, in_filename, out_filename, ct=count(*) from taxonomy_node where (in_filename like '2018.011S.A.%Rosavirus_2sp.%' and in_filename not like '2018.011S.A.v1.Rosavirus_2sp.zip') or (out_filename like '2018.011S.A.%Rosavirus_2sp.%' and out_filename not like '2018.011S.A.v1.Rosavirus_2sp.zip') group by msl_release_num, in_filename, out_filename union all </v>
      </c>
      <c r="K55" t="str">
        <f t="shared" si="9"/>
        <v xml:space="preserve">select t='taxonomy_node_delta',proposal, ct=count(*) from taxonomy_node_delta where (proposal like '2018.011S.A.%Rosavirus_2sp.%' and proposal not like '2018.011S.A.v1.Rosavirus_2sp.zip') group by proposal union all </v>
      </c>
    </row>
    <row r="56" spans="1:11" x14ac:dyDescent="0.2">
      <c r="A56" t="s">
        <v>54</v>
      </c>
      <c r="B56" t="str">
        <f t="shared" si="0"/>
        <v>2018.012S.A.</v>
      </c>
      <c r="C56" t="str">
        <f t="shared" si="1"/>
        <v>2018.012S.A.v1.</v>
      </c>
      <c r="D56" t="str">
        <f t="shared" si="2"/>
        <v>Tottorivirus.</v>
      </c>
      <c r="E56" t="str">
        <f t="shared" si="3"/>
        <v>'2018.012S.A.%Tottorivirus.%'</v>
      </c>
      <c r="F56" t="str">
        <f t="shared" si="4"/>
        <v xml:space="preserve">select msl_release_num, in_filename, ct=count(*) from taxonomy_node where in_filename like '2018.012S.A.%Tottorivirus.%' group by msl_release_num, in_filename union all </v>
      </c>
      <c r="G56" t="str">
        <f t="shared" si="5"/>
        <v xml:space="preserve">select msl_release_num, out_filename, ct=count(*) from taxonomy_node where out_filename like '2018.012S.A.%Tottorivirus.%' group by msl_release_num, out_filename union all </v>
      </c>
      <c r="H56" t="str">
        <f t="shared" si="6"/>
        <v>update taxonomy_node set in_filename='2018.012S.A.v1.Tottorivirus.zip' from taxonomy_node where in_filename like '2018.012S.A.%Tottorivirus.%'</v>
      </c>
      <c r="I56" t="str">
        <f t="shared" si="7"/>
        <v>update taxonomy_node set out_filename='2018.012S.A.v1.Tottorivirus.zip' from taxonomy_node where out_filename like '2018.012S.A.%Tottorivirus.%'</v>
      </c>
      <c r="J56" t="str">
        <f t="shared" si="8"/>
        <v xml:space="preserve">select t='taxonomy_node',msl_release_num, in_filename, out_filename, ct=count(*) from taxonomy_node where (in_filename like '2018.012S.A.%Tottorivirus.%' and in_filename not like '2018.012S.A.v1.Tottorivirus.zip') or (out_filename like '2018.012S.A.%Tottorivirus.%' and out_filename not like '2018.012S.A.v1.Tottorivirus.zip') group by msl_release_num, in_filename, out_filename union all </v>
      </c>
      <c r="K56" t="str">
        <f t="shared" si="9"/>
        <v xml:space="preserve">select t='taxonomy_node_delta',proposal, ct=count(*) from taxonomy_node_delta where (proposal like '2018.012S.A.%Tottorivirus.%' and proposal not like '2018.012S.A.v1.Tottorivirus.zip') group by proposal union all </v>
      </c>
    </row>
    <row r="57" spans="1:11" x14ac:dyDescent="0.2">
      <c r="A57" t="s">
        <v>55</v>
      </c>
      <c r="B57" t="str">
        <f t="shared" si="0"/>
        <v>2018.014S.A.</v>
      </c>
      <c r="C57" t="str">
        <f t="shared" si="1"/>
        <v>2018.014S.A.v2.</v>
      </c>
      <c r="D57" t="str">
        <f t="shared" si="2"/>
        <v>Caliciviridae_6gen.</v>
      </c>
      <c r="E57" t="str">
        <f t="shared" si="3"/>
        <v>'2018.014S.A.%Caliciviridae_6gen.%'</v>
      </c>
      <c r="F57" t="str">
        <f t="shared" si="4"/>
        <v xml:space="preserve">select msl_release_num, in_filename, ct=count(*) from taxonomy_node where in_filename like '2018.014S.A.%Caliciviridae_6gen.%' group by msl_release_num, in_filename union all </v>
      </c>
      <c r="G57" t="str">
        <f t="shared" si="5"/>
        <v xml:space="preserve">select msl_release_num, out_filename, ct=count(*) from taxonomy_node where out_filename like '2018.014S.A.%Caliciviridae_6gen.%' group by msl_release_num, out_filename union all </v>
      </c>
      <c r="H57" t="str">
        <f t="shared" si="6"/>
        <v>update taxonomy_node set in_filename='2018.014S.A.v2.Caliciviridae_6gen.zip' from taxonomy_node where in_filename like '2018.014S.A.%Caliciviridae_6gen.%'</v>
      </c>
      <c r="I57" t="str">
        <f t="shared" si="7"/>
        <v>update taxonomy_node set out_filename='2018.014S.A.v2.Caliciviridae_6gen.zip' from taxonomy_node where out_filename like '2018.014S.A.%Caliciviridae_6gen.%'</v>
      </c>
      <c r="J57" t="str">
        <f t="shared" si="8"/>
        <v xml:space="preserve">select t='taxonomy_node',msl_release_num, in_filename, out_filename, ct=count(*) from taxonomy_node where (in_filename like '2018.014S.A.%Caliciviridae_6gen.%' and in_filename not like '2018.014S.A.v2.Caliciviridae_6gen.zip') or (out_filename like '2018.014S.A.%Caliciviridae_6gen.%' and out_filename not like '2018.014S.A.v2.Caliciviridae_6gen.zip') group by msl_release_num, in_filename, out_filename union all </v>
      </c>
      <c r="K57" t="str">
        <f t="shared" si="9"/>
        <v xml:space="preserve">select t='taxonomy_node_delta',proposal, ct=count(*) from taxonomy_node_delta where (proposal like '2018.014S.A.%Caliciviridae_6gen.%' and proposal not like '2018.014S.A.v2.Caliciviridae_6gen.zip') group by proposal union all </v>
      </c>
    </row>
    <row r="58" spans="1:11" x14ac:dyDescent="0.2">
      <c r="A58" t="s">
        <v>56</v>
      </c>
      <c r="B58" t="str">
        <f t="shared" si="0"/>
        <v>2018.001F.A.</v>
      </c>
      <c r="C58" t="str">
        <f t="shared" si="1"/>
        <v>2018.001F.A.v2.</v>
      </c>
      <c r="D58" t="str">
        <f t="shared" si="2"/>
        <v>Chrysovirus_spren.</v>
      </c>
      <c r="E58" t="str">
        <f t="shared" si="3"/>
        <v>'2018.001F.A.%Chrysovirus_spren.%'</v>
      </c>
      <c r="F58" t="str">
        <f t="shared" si="4"/>
        <v xml:space="preserve">select msl_release_num, in_filename, ct=count(*) from taxonomy_node where in_filename like '2018.001F.A.%Chrysovirus_spren.%' group by msl_release_num, in_filename union all </v>
      </c>
      <c r="G58" t="str">
        <f t="shared" si="5"/>
        <v xml:space="preserve">select msl_release_num, out_filename, ct=count(*) from taxonomy_node where out_filename like '2018.001F.A.%Chrysovirus_spren.%' group by msl_release_num, out_filename union all </v>
      </c>
      <c r="H58" t="str">
        <f t="shared" si="6"/>
        <v>update taxonomy_node set in_filename='2018.001F.A.v2.Chrysovirus_spren.zip' from taxonomy_node where in_filename like '2018.001F.A.%Chrysovirus_spren.%'</v>
      </c>
      <c r="I58" t="str">
        <f t="shared" si="7"/>
        <v>update taxonomy_node set out_filename='2018.001F.A.v2.Chrysovirus_spren.zip' from taxonomy_node where out_filename like '2018.001F.A.%Chrysovirus_spren.%'</v>
      </c>
      <c r="J58" t="str">
        <f t="shared" si="8"/>
        <v xml:space="preserve">select t='taxonomy_node',msl_release_num, in_filename, out_filename, ct=count(*) from taxonomy_node where (in_filename like '2018.001F.A.%Chrysovirus_spren.%' and in_filename not like '2018.001F.A.v2.Chrysovirus_spren.zip') or (out_filename like '2018.001F.A.%Chrysovirus_spren.%' and out_filename not like '2018.001F.A.v2.Chrysovirus_spren.zip') group by msl_release_num, in_filename, out_filename union all </v>
      </c>
      <c r="K58" t="str">
        <f t="shared" si="9"/>
        <v xml:space="preserve">select t='taxonomy_node_delta',proposal, ct=count(*) from taxonomy_node_delta where (proposal like '2018.001F.A.%Chrysovirus_spren.%' and proposal not like '2018.001F.A.v2.Chrysovirus_spren.zip') group by proposal union all </v>
      </c>
    </row>
    <row r="59" spans="1:11" x14ac:dyDescent="0.2">
      <c r="A59" t="s">
        <v>57</v>
      </c>
      <c r="B59" t="str">
        <f t="shared" si="0"/>
        <v>2018.002F.A.</v>
      </c>
      <c r="C59" t="str">
        <f t="shared" si="1"/>
        <v>2018.002F.A.v2.</v>
      </c>
      <c r="D59" t="str">
        <f t="shared" si="2"/>
        <v>Marnaviridae_4gen.</v>
      </c>
      <c r="E59" t="str">
        <f t="shared" si="3"/>
        <v>'2018.002F.A.%Marnaviridae_4gen.%'</v>
      </c>
      <c r="F59" t="str">
        <f t="shared" si="4"/>
        <v xml:space="preserve">select msl_release_num, in_filename, ct=count(*) from taxonomy_node where in_filename like '2018.002F.A.%Marnaviridae_4gen.%' group by msl_release_num, in_filename union all </v>
      </c>
      <c r="G59" t="str">
        <f t="shared" si="5"/>
        <v xml:space="preserve">select msl_release_num, out_filename, ct=count(*) from taxonomy_node where out_filename like '2018.002F.A.%Marnaviridae_4gen.%' group by msl_release_num, out_filename union all </v>
      </c>
      <c r="H59" t="str">
        <f t="shared" si="6"/>
        <v>update taxonomy_node set in_filename='2018.002F.A.v2.Marnaviridae_4gen.zip' from taxonomy_node where in_filename like '2018.002F.A.%Marnaviridae_4gen.%'</v>
      </c>
      <c r="I59" t="str">
        <f t="shared" si="7"/>
        <v>update taxonomy_node set out_filename='2018.002F.A.v2.Marnaviridae_4gen.zip' from taxonomy_node where out_filename like '2018.002F.A.%Marnaviridae_4gen.%'</v>
      </c>
      <c r="J59" t="str">
        <f t="shared" si="8"/>
        <v xml:space="preserve">select t='taxonomy_node',msl_release_num, in_filename, out_filename, ct=count(*) from taxonomy_node where (in_filename like '2018.002F.A.%Marnaviridae_4gen.%' and in_filename not like '2018.002F.A.v2.Marnaviridae_4gen.zip') or (out_filename like '2018.002F.A.%Marnaviridae_4gen.%' and out_filename not like '2018.002F.A.v2.Marnaviridae_4gen.zip') group by msl_release_num, in_filename, out_filename union all </v>
      </c>
      <c r="K59" t="str">
        <f t="shared" si="9"/>
        <v xml:space="preserve">select t='taxonomy_node_delta',proposal, ct=count(*) from taxonomy_node_delta where (proposal like '2018.002F.A.%Marnaviridae_4gen.%' and proposal not like '2018.002F.A.v2.Marnaviridae_4gen.zip') group by proposal union all </v>
      </c>
    </row>
    <row r="60" spans="1:11" x14ac:dyDescent="0.2">
      <c r="A60" t="s">
        <v>58</v>
      </c>
      <c r="B60" t="str">
        <f t="shared" si="0"/>
        <v>2018.004F.A.</v>
      </c>
      <c r="C60" t="str">
        <f t="shared" si="1"/>
        <v>2018.004F.A.v3.</v>
      </c>
      <c r="D60" t="str">
        <f t="shared" si="2"/>
        <v>Betachrysovirus.</v>
      </c>
      <c r="E60" t="str">
        <f t="shared" si="3"/>
        <v>'2018.004F.A.%Betachrysovirus.%'</v>
      </c>
      <c r="F60" t="str">
        <f t="shared" si="4"/>
        <v xml:space="preserve">select msl_release_num, in_filename, ct=count(*) from taxonomy_node where in_filename like '2018.004F.A.%Betachrysovirus.%' group by msl_release_num, in_filename union all </v>
      </c>
      <c r="G60" t="str">
        <f t="shared" si="5"/>
        <v xml:space="preserve">select msl_release_num, out_filename, ct=count(*) from taxonomy_node where out_filename like '2018.004F.A.%Betachrysovirus.%' group by msl_release_num, out_filename union all </v>
      </c>
      <c r="H60" t="str">
        <f t="shared" si="6"/>
        <v>update taxonomy_node set in_filename='2018.004F.A.v3.Betachrysovirus.zip' from taxonomy_node where in_filename like '2018.004F.A.%Betachrysovirus.%'</v>
      </c>
      <c r="I60" t="str">
        <f t="shared" si="7"/>
        <v>update taxonomy_node set out_filename='2018.004F.A.v3.Betachrysovirus.zip' from taxonomy_node where out_filename like '2018.004F.A.%Betachrysovirus.%'</v>
      </c>
      <c r="J60" t="str">
        <f t="shared" si="8"/>
        <v xml:space="preserve">select t='taxonomy_node',msl_release_num, in_filename, out_filename, ct=count(*) from taxonomy_node where (in_filename like '2018.004F.A.%Betachrysovirus.%' and in_filename not like '2018.004F.A.v3.Betachrysovirus.zip') or (out_filename like '2018.004F.A.%Betachrysovirus.%' and out_filename not like '2018.004F.A.v3.Betachrysovirus.zip') group by msl_release_num, in_filename, out_filename union all </v>
      </c>
      <c r="K60" t="str">
        <f t="shared" si="9"/>
        <v xml:space="preserve">select t='taxonomy_node_delta',proposal, ct=count(*) from taxonomy_node_delta where (proposal like '2018.004F.A.%Betachrysovirus.%' and proposal not like '2018.004F.A.v3.Betachrysovirus.zip') group by proposal union all </v>
      </c>
    </row>
    <row r="61" spans="1:11" x14ac:dyDescent="0.2">
      <c r="A61" t="s">
        <v>59</v>
      </c>
      <c r="B61" t="str">
        <f t="shared" si="0"/>
        <v>2018.032P.A.</v>
      </c>
      <c r="C61" t="str">
        <f t="shared" si="1"/>
        <v>2018.032P.A.v1.</v>
      </c>
      <c r="D61" t="str">
        <f t="shared" si="2"/>
        <v>Amalgaviridae_rev.</v>
      </c>
      <c r="E61" t="str">
        <f t="shared" si="3"/>
        <v>'2018.032P.A.%Amalgaviridae_rev.%'</v>
      </c>
      <c r="F61" t="str">
        <f t="shared" si="4"/>
        <v xml:space="preserve">select msl_release_num, in_filename, ct=count(*) from taxonomy_node where in_filename like '2018.032P.A.%Amalgaviridae_rev.%' group by msl_release_num, in_filename union all </v>
      </c>
      <c r="G61" t="str">
        <f t="shared" si="5"/>
        <v xml:space="preserve">select msl_release_num, out_filename, ct=count(*) from taxonomy_node where out_filename like '2018.032P.A.%Amalgaviridae_rev.%' group by msl_release_num, out_filename union all </v>
      </c>
      <c r="H61" t="str">
        <f t="shared" si="6"/>
        <v>update taxonomy_node set in_filename='2018.032P.A.v1.Amalgaviridae_rev.zip' from taxonomy_node where in_filename like '2018.032P.A.%Amalgaviridae_rev.%'</v>
      </c>
      <c r="I61" t="str">
        <f t="shared" si="7"/>
        <v>update taxonomy_node set out_filename='2018.032P.A.v1.Amalgaviridae_rev.zip' from taxonomy_node where out_filename like '2018.032P.A.%Amalgaviridae_rev.%'</v>
      </c>
      <c r="J61" t="str">
        <f t="shared" si="8"/>
        <v xml:space="preserve">select t='taxonomy_node',msl_release_num, in_filename, out_filename, ct=count(*) from taxonomy_node where (in_filename like '2018.032P.A.%Amalgaviridae_rev.%' and in_filename not like '2018.032P.A.v1.Amalgaviridae_rev.zip') or (out_filename like '2018.032P.A.%Amalgaviridae_rev.%' and out_filename not like '2018.032P.A.v1.Amalgaviridae_rev.zip') group by msl_release_num, in_filename, out_filename union all </v>
      </c>
      <c r="K61" t="str">
        <f t="shared" si="9"/>
        <v xml:space="preserve">select t='taxonomy_node_delta',proposal, ct=count(*) from taxonomy_node_delta where (proposal like '2018.032P.A.%Amalgaviridae_rev.%' and proposal not like '2018.032P.A.v1.Amalgaviridae_rev.zip') group by proposal union all </v>
      </c>
    </row>
    <row r="62" spans="1:11" x14ac:dyDescent="0.2">
      <c r="A62" t="s">
        <v>60</v>
      </c>
      <c r="B62" t="str">
        <f t="shared" si="0"/>
        <v>2018.030P.A.</v>
      </c>
      <c r="C62" t="str">
        <f t="shared" si="1"/>
        <v>2018.030P.A.v1.</v>
      </c>
      <c r="D62" t="str">
        <f t="shared" si="2"/>
        <v>Alphasatellitidae_2spren.</v>
      </c>
      <c r="E62" t="str">
        <f t="shared" si="3"/>
        <v>'2018.030P.A.%Alphasatellitidae_2spren.%'</v>
      </c>
      <c r="F62" t="str">
        <f t="shared" si="4"/>
        <v xml:space="preserve">select msl_release_num, in_filename, ct=count(*) from taxonomy_node where in_filename like '2018.030P.A.%Alphasatellitidae_2spren.%' group by msl_release_num, in_filename union all </v>
      </c>
      <c r="G62" t="str">
        <f t="shared" si="5"/>
        <v xml:space="preserve">select msl_release_num, out_filename, ct=count(*) from taxonomy_node where out_filename like '2018.030P.A.%Alphasatellitidae_2spren.%' group by msl_release_num, out_filename union all </v>
      </c>
      <c r="H62" t="str">
        <f t="shared" si="6"/>
        <v>update taxonomy_node set in_filename='2018.030P.A.v1.Alphasatellitidae_2spren.zip' from taxonomy_node where in_filename like '2018.030P.A.%Alphasatellitidae_2spren.%'</v>
      </c>
      <c r="I62" t="str">
        <f t="shared" si="7"/>
        <v>update taxonomy_node set out_filename='2018.030P.A.v1.Alphasatellitidae_2spren.zip' from taxonomy_node where out_filename like '2018.030P.A.%Alphasatellitidae_2spren.%'</v>
      </c>
      <c r="J62" t="str">
        <f t="shared" si="8"/>
        <v xml:space="preserve">select t='taxonomy_node',msl_release_num, in_filename, out_filename, ct=count(*) from taxonomy_node where (in_filename like '2018.030P.A.%Alphasatellitidae_2spren.%' and in_filename not like '2018.030P.A.v1.Alphasatellitidae_2spren.zip') or (out_filename like '2018.030P.A.%Alphasatellitidae_2spren.%' and out_filename not like '2018.030P.A.v1.Alphasatellitidae_2spren.zip') group by msl_release_num, in_filename, out_filename union all </v>
      </c>
      <c r="K62" t="str">
        <f t="shared" si="9"/>
        <v xml:space="preserve">select t='taxonomy_node_delta',proposal, ct=count(*) from taxonomy_node_delta where (proposal like '2018.030P.A.%Alphasatellitidae_2spren.%' and proposal not like '2018.030P.A.v1.Alphasatellitidae_2spren.zip') group by proposal union all </v>
      </c>
    </row>
    <row r="63" spans="1:11" x14ac:dyDescent="0.2">
      <c r="A63" t="s">
        <v>61</v>
      </c>
      <c r="B63" t="str">
        <f t="shared" si="0"/>
        <v>2018.028P.A.</v>
      </c>
      <c r="C63" t="str">
        <f t="shared" si="1"/>
        <v>2018.028P.A.v1.</v>
      </c>
      <c r="D63" t="str">
        <f t="shared" si="2"/>
        <v>Geminiviridae_6sp.</v>
      </c>
      <c r="E63" t="str">
        <f t="shared" si="3"/>
        <v>'2018.028P.A.%Geminiviridae_6sp.%'</v>
      </c>
      <c r="F63" t="str">
        <f t="shared" si="4"/>
        <v xml:space="preserve">select msl_release_num, in_filename, ct=count(*) from taxonomy_node where in_filename like '2018.028P.A.%Geminiviridae_6sp.%' group by msl_release_num, in_filename union all </v>
      </c>
      <c r="G63" t="str">
        <f t="shared" si="5"/>
        <v xml:space="preserve">select msl_release_num, out_filename, ct=count(*) from taxonomy_node where out_filename like '2018.028P.A.%Geminiviridae_6sp.%' group by msl_release_num, out_filename union all </v>
      </c>
      <c r="H63" t="str">
        <f t="shared" si="6"/>
        <v>update taxonomy_node set in_filename='2018.028P.A.v1.Geminiviridae_6sp.zip' from taxonomy_node where in_filename like '2018.028P.A.%Geminiviridae_6sp.%'</v>
      </c>
      <c r="I63" t="str">
        <f t="shared" si="7"/>
        <v>update taxonomy_node set out_filename='2018.028P.A.v1.Geminiviridae_6sp.zip' from taxonomy_node where out_filename like '2018.028P.A.%Geminiviridae_6sp.%'</v>
      </c>
      <c r="J63" t="str">
        <f t="shared" si="8"/>
        <v xml:space="preserve">select t='taxonomy_node',msl_release_num, in_filename, out_filename, ct=count(*) from taxonomy_node where (in_filename like '2018.028P.A.%Geminiviridae_6sp.%' and in_filename not like '2018.028P.A.v1.Geminiviridae_6sp.zip') or (out_filename like '2018.028P.A.%Geminiviridae_6sp.%' and out_filename not like '2018.028P.A.v1.Geminiviridae_6sp.zip') group by msl_release_num, in_filename, out_filename union all </v>
      </c>
      <c r="K63" t="str">
        <f t="shared" si="9"/>
        <v xml:space="preserve">select t='taxonomy_node_delta',proposal, ct=count(*) from taxonomy_node_delta where (proposal like '2018.028P.A.%Geminiviridae_6sp.%' and proposal not like '2018.028P.A.v1.Geminiviridae_6sp.zip') group by proposal union all </v>
      </c>
    </row>
    <row r="64" spans="1:11" x14ac:dyDescent="0.2">
      <c r="A64" t="s">
        <v>62</v>
      </c>
      <c r="B64" t="str">
        <f t="shared" si="0"/>
        <v>2018.027P.A.</v>
      </c>
      <c r="C64" t="str">
        <f t="shared" si="1"/>
        <v>2018.027P.A.v1.</v>
      </c>
      <c r="D64" t="str">
        <f t="shared" si="2"/>
        <v>Potyviridae_2sp.</v>
      </c>
      <c r="E64" t="str">
        <f t="shared" si="3"/>
        <v>'2018.027P.A.%Potyviridae_2sp.%'</v>
      </c>
      <c r="F64" t="str">
        <f t="shared" si="4"/>
        <v xml:space="preserve">select msl_release_num, in_filename, ct=count(*) from taxonomy_node where in_filename like '2018.027P.A.%Potyviridae_2sp.%' group by msl_release_num, in_filename union all </v>
      </c>
      <c r="G64" t="str">
        <f t="shared" si="5"/>
        <v xml:space="preserve">select msl_release_num, out_filename, ct=count(*) from taxonomy_node where out_filename like '2018.027P.A.%Potyviridae_2sp.%' group by msl_release_num, out_filename union all </v>
      </c>
      <c r="H64" t="str">
        <f t="shared" si="6"/>
        <v>update taxonomy_node set in_filename='2018.027P.A.v1.Potyviridae_2sp.zip' from taxonomy_node where in_filename like '2018.027P.A.%Potyviridae_2sp.%'</v>
      </c>
      <c r="I64" t="str">
        <f t="shared" si="7"/>
        <v>update taxonomy_node set out_filename='2018.027P.A.v1.Potyviridae_2sp.zip' from taxonomy_node where out_filename like '2018.027P.A.%Potyviridae_2sp.%'</v>
      </c>
      <c r="J64" t="str">
        <f t="shared" si="8"/>
        <v xml:space="preserve">select t='taxonomy_node',msl_release_num, in_filename, out_filename, ct=count(*) from taxonomy_node where (in_filename like '2018.027P.A.%Potyviridae_2sp.%' and in_filename not like '2018.027P.A.v1.Potyviridae_2sp.zip') or (out_filename like '2018.027P.A.%Potyviridae_2sp.%' and out_filename not like '2018.027P.A.v1.Potyviridae_2sp.zip') group by msl_release_num, in_filename, out_filename union all </v>
      </c>
      <c r="K64" t="str">
        <f t="shared" si="9"/>
        <v xml:space="preserve">select t='taxonomy_node_delta',proposal, ct=count(*) from taxonomy_node_delta where (proposal like '2018.027P.A.%Potyviridae_2sp.%' and proposal not like '2018.027P.A.v1.Potyviridae_2sp.zip') group by proposal union all </v>
      </c>
    </row>
    <row r="65" spans="1:11" x14ac:dyDescent="0.2">
      <c r="A65" t="s">
        <v>63</v>
      </c>
      <c r="B65" t="str">
        <f t="shared" si="0"/>
        <v>2018.026P.A.</v>
      </c>
      <c r="C65" t="str">
        <f t="shared" si="1"/>
        <v>2018.026P.A.v1.</v>
      </c>
      <c r="D65" t="str">
        <f t="shared" si="2"/>
        <v>Potyvirus_7sp.</v>
      </c>
      <c r="E65" t="str">
        <f t="shared" si="3"/>
        <v>'2018.026P.A.%Potyvirus_7sp.%'</v>
      </c>
      <c r="F65" t="str">
        <f t="shared" si="4"/>
        <v xml:space="preserve">select msl_release_num, in_filename, ct=count(*) from taxonomy_node where in_filename like '2018.026P.A.%Potyvirus_7sp.%' group by msl_release_num, in_filename union all </v>
      </c>
      <c r="G65" t="str">
        <f t="shared" si="5"/>
        <v xml:space="preserve">select msl_release_num, out_filename, ct=count(*) from taxonomy_node where out_filename like '2018.026P.A.%Potyvirus_7sp.%' group by msl_release_num, out_filename union all </v>
      </c>
      <c r="H65" t="str">
        <f t="shared" si="6"/>
        <v>update taxonomy_node set in_filename='2018.026P.A.v1.Potyvirus_7sp.zip' from taxonomy_node where in_filename like '2018.026P.A.%Potyvirus_7sp.%'</v>
      </c>
      <c r="I65" t="str">
        <f t="shared" si="7"/>
        <v>update taxonomy_node set out_filename='2018.026P.A.v1.Potyvirus_7sp.zip' from taxonomy_node where out_filename like '2018.026P.A.%Potyvirus_7sp.%'</v>
      </c>
      <c r="J65" t="str">
        <f t="shared" si="8"/>
        <v xml:space="preserve">select t='taxonomy_node',msl_release_num, in_filename, out_filename, ct=count(*) from taxonomy_node where (in_filename like '2018.026P.A.%Potyvirus_7sp.%' and in_filename not like '2018.026P.A.v1.Potyvirus_7sp.zip') or (out_filename like '2018.026P.A.%Potyvirus_7sp.%' and out_filename not like '2018.026P.A.v1.Potyvirus_7sp.zip') group by msl_release_num, in_filename, out_filename union all </v>
      </c>
      <c r="K65" t="str">
        <f t="shared" si="9"/>
        <v xml:space="preserve">select t='taxonomy_node_delta',proposal, ct=count(*) from taxonomy_node_delta where (proposal like '2018.026P.A.%Potyvirus_7sp.%' and proposal not like '2018.026P.A.v1.Potyvirus_7sp.zip') group by proposal union all </v>
      </c>
    </row>
    <row r="66" spans="1:11" x14ac:dyDescent="0.2">
      <c r="A66" t="s">
        <v>64</v>
      </c>
      <c r="B66" t="str">
        <f t="shared" si="0"/>
        <v>2018.025P.A.</v>
      </c>
      <c r="C66" t="str">
        <f t="shared" si="1"/>
        <v>2018.025P.A.v1.</v>
      </c>
      <c r="D66" t="str">
        <f t="shared" si="2"/>
        <v>Orthotospovirus_7sp.</v>
      </c>
      <c r="E66" t="str">
        <f t="shared" si="3"/>
        <v>'2018.025P.A.%Orthotospovirus_7sp.%'</v>
      </c>
      <c r="F66" t="str">
        <f t="shared" si="4"/>
        <v xml:space="preserve">select msl_release_num, in_filename, ct=count(*) from taxonomy_node where in_filename like '2018.025P.A.%Orthotospovirus_7sp.%' group by msl_release_num, in_filename union all </v>
      </c>
      <c r="G66" t="str">
        <f t="shared" si="5"/>
        <v xml:space="preserve">select msl_release_num, out_filename, ct=count(*) from taxonomy_node where out_filename like '2018.025P.A.%Orthotospovirus_7sp.%' group by msl_release_num, out_filename union all </v>
      </c>
      <c r="H66" t="str">
        <f t="shared" si="6"/>
        <v>update taxonomy_node set in_filename='2018.025P.A.v1.Orthotospovirus_7sp.zip' from taxonomy_node where in_filename like '2018.025P.A.%Orthotospovirus_7sp.%'</v>
      </c>
      <c r="I66" t="str">
        <f t="shared" si="7"/>
        <v>update taxonomy_node set out_filename='2018.025P.A.v1.Orthotospovirus_7sp.zip' from taxonomy_node where out_filename like '2018.025P.A.%Orthotospovirus_7sp.%'</v>
      </c>
      <c r="J66" t="str">
        <f t="shared" si="8"/>
        <v xml:space="preserve">select t='taxonomy_node',msl_release_num, in_filename, out_filename, ct=count(*) from taxonomy_node where (in_filename like '2018.025P.A.%Orthotospovirus_7sp.%' and in_filename not like '2018.025P.A.v1.Orthotospovirus_7sp.zip') or (out_filename like '2018.025P.A.%Orthotospovirus_7sp.%' and out_filename not like '2018.025P.A.v1.Orthotospovirus_7sp.zip') group by msl_release_num, in_filename, out_filename union all </v>
      </c>
      <c r="K66" t="str">
        <f t="shared" si="9"/>
        <v xml:space="preserve">select t='taxonomy_node_delta',proposal, ct=count(*) from taxonomy_node_delta where (proposal like '2018.025P.A.%Orthotospovirus_7sp.%' and proposal not like '2018.025P.A.v1.Orthotospovirus_7sp.zip') group by proposal union all </v>
      </c>
    </row>
    <row r="67" spans="1:11" x14ac:dyDescent="0.2">
      <c r="A67" t="s">
        <v>65</v>
      </c>
      <c r="B67" t="str">
        <f t="shared" ref="B67:B130" si="10">LEFT(A67,SEARCH(".",A67,6)+2)</f>
        <v>2018.024P.A.</v>
      </c>
      <c r="C67" t="str">
        <f t="shared" ref="C67:C130" si="11">IF(ISERR(SEARCH(".v",A67)),B67,LEFT(A67,SEARCH(".v",A67)+3))</f>
        <v>2018.024P.A.v1.</v>
      </c>
      <c r="D67" t="str">
        <f t="shared" ref="D67:D130" si="12">MID(A67,LEN(C67)+1, LEN(A67)-LEN(C67)-3)</f>
        <v>Closteroviridae_2sp.</v>
      </c>
      <c r="E67" t="str">
        <f t="shared" ref="E67:E130" si="13">CONCATENATE("'",B67,"%",D67,"%'")</f>
        <v>'2018.024P.A.%Closteroviridae_2sp.%'</v>
      </c>
      <c r="F67" t="str">
        <f t="shared" ref="F67:F130" si="14">CONCATENATE("select msl_release_num, in_filename, ct=count(*) from taxonomy_node where in_filename like ",$E67," group by msl_release_num, in_filename union all ")</f>
        <v xml:space="preserve">select msl_release_num, in_filename, ct=count(*) from taxonomy_node where in_filename like '2018.024P.A.%Closteroviridae_2sp.%' group by msl_release_num, in_filename union all </v>
      </c>
      <c r="G67" t="str">
        <f t="shared" ref="G67:G130" si="15">CONCATENATE("select msl_release_num, out_filename, ct=count(*) from taxonomy_node where out_filename like ",$E67," group by msl_release_num, out_filename union all ")</f>
        <v xml:space="preserve">select msl_release_num, out_filename, ct=count(*) from taxonomy_node where out_filename like '2018.024P.A.%Closteroviridae_2sp.%' group by msl_release_num, out_filename union all </v>
      </c>
      <c r="H67" t="str">
        <f t="shared" ref="H67:H130" si="16">CONCATENATE("update taxonomy_node set in_filename='",$A67,"' from taxonomy_node where in_filename like ",$E67)</f>
        <v>update taxonomy_node set in_filename='2018.024P.A.v1.Closteroviridae_2sp.zip' from taxonomy_node where in_filename like '2018.024P.A.%Closteroviridae_2sp.%'</v>
      </c>
      <c r="I67" t="str">
        <f t="shared" ref="I67:I130" si="17">CONCATENATE("update taxonomy_node set out_filename='",$A67,"' from taxonomy_node where out_filename like ",$E67)</f>
        <v>update taxonomy_node set out_filename='2018.024P.A.v1.Closteroviridae_2sp.zip' from taxonomy_node where out_filename like '2018.024P.A.%Closteroviridae_2sp.%'</v>
      </c>
      <c r="J67" t="str">
        <f t="shared" ref="J67:J130" si="18">CONCATENATE("select t='taxonomy_node',msl_release_num, in_filename, out_filename, ct=count(*) from taxonomy_node where (in_filename like ",$E67," and in_filename not like '",$A67,"') or (out_filename like ",$E67," and out_filename not like '",$A67,"') group by msl_release_num, in_filename, out_filename union all ")</f>
        <v xml:space="preserve">select t='taxonomy_node',msl_release_num, in_filename, out_filename, ct=count(*) from taxonomy_node where (in_filename like '2018.024P.A.%Closteroviridae_2sp.%' and in_filename not like '2018.024P.A.v1.Closteroviridae_2sp.zip') or (out_filename like '2018.024P.A.%Closteroviridae_2sp.%' and out_filename not like '2018.024P.A.v1.Closteroviridae_2sp.zip') group by msl_release_num, in_filename, out_filename union all </v>
      </c>
      <c r="K67" t="str">
        <f t="shared" ref="K67:K130" si="19">CONCATENATE("select t='taxonomy_node_delta',proposal, ct=count(*) from taxonomy_node_delta where (proposal like ",$E67," and proposal not like '",$A67,"') group by proposal union all ")</f>
        <v xml:space="preserve">select t='taxonomy_node_delta',proposal, ct=count(*) from taxonomy_node_delta where (proposal like '2018.024P.A.%Closteroviridae_2sp.%' and proposal not like '2018.024P.A.v1.Closteroviridae_2sp.zip') group by proposal union all </v>
      </c>
    </row>
    <row r="68" spans="1:11" x14ac:dyDescent="0.2">
      <c r="A68" t="s">
        <v>66</v>
      </c>
      <c r="B68" t="str">
        <f t="shared" si="10"/>
        <v>2018.023P.A.</v>
      </c>
      <c r="C68" t="str">
        <f t="shared" si="11"/>
        <v>2018.023P.A.v1.</v>
      </c>
      <c r="D68" t="str">
        <f t="shared" si="12"/>
        <v>Caulimoviridae_13sp.</v>
      </c>
      <c r="E68" t="str">
        <f t="shared" si="13"/>
        <v>'2018.023P.A.%Caulimoviridae_13sp.%'</v>
      </c>
      <c r="F68" t="str">
        <f t="shared" si="14"/>
        <v xml:space="preserve">select msl_release_num, in_filename, ct=count(*) from taxonomy_node where in_filename like '2018.023P.A.%Caulimoviridae_13sp.%' group by msl_release_num, in_filename union all </v>
      </c>
      <c r="G68" t="str">
        <f t="shared" si="15"/>
        <v xml:space="preserve">select msl_release_num, out_filename, ct=count(*) from taxonomy_node where out_filename like '2018.023P.A.%Caulimoviridae_13sp.%' group by msl_release_num, out_filename union all </v>
      </c>
      <c r="H68" t="str">
        <f t="shared" si="16"/>
        <v>update taxonomy_node set in_filename='2018.023P.A.v1.Caulimoviridae_13sp.zip' from taxonomy_node where in_filename like '2018.023P.A.%Caulimoviridae_13sp.%'</v>
      </c>
      <c r="I68" t="str">
        <f t="shared" si="17"/>
        <v>update taxonomy_node set out_filename='2018.023P.A.v1.Caulimoviridae_13sp.zip' from taxonomy_node where out_filename like '2018.023P.A.%Caulimoviridae_13sp.%'</v>
      </c>
      <c r="J68" t="str">
        <f t="shared" si="18"/>
        <v xml:space="preserve">select t='taxonomy_node',msl_release_num, in_filename, out_filename, ct=count(*) from taxonomy_node where (in_filename like '2018.023P.A.%Caulimoviridae_13sp.%' and in_filename not like '2018.023P.A.v1.Caulimoviridae_13sp.zip') or (out_filename like '2018.023P.A.%Caulimoviridae_13sp.%' and out_filename not like '2018.023P.A.v1.Caulimoviridae_13sp.zip') group by msl_release_num, in_filename, out_filename union all </v>
      </c>
      <c r="K68" t="str">
        <f t="shared" si="19"/>
        <v xml:space="preserve">select t='taxonomy_node_delta',proposal, ct=count(*) from taxonomy_node_delta where (proposal like '2018.023P.A.%Caulimoviridae_13sp.%' and proposal not like '2018.023P.A.v1.Caulimoviridae_13sp.zip') group by proposal union all </v>
      </c>
    </row>
    <row r="69" spans="1:11" x14ac:dyDescent="0.2">
      <c r="A69" t="s">
        <v>67</v>
      </c>
      <c r="B69" t="str">
        <f t="shared" si="10"/>
        <v>2018.022P.A.</v>
      </c>
      <c r="C69" t="str">
        <f t="shared" si="11"/>
        <v>2018.022P.A.v1.</v>
      </c>
      <c r="D69" t="str">
        <f t="shared" si="12"/>
        <v>Alphanecrovirus_sp.</v>
      </c>
      <c r="E69" t="str">
        <f t="shared" si="13"/>
        <v>'2018.022P.A.%Alphanecrovirus_sp.%'</v>
      </c>
      <c r="F69" t="str">
        <f t="shared" si="14"/>
        <v xml:space="preserve">select msl_release_num, in_filename, ct=count(*) from taxonomy_node where in_filename like '2018.022P.A.%Alphanecrovirus_sp.%' group by msl_release_num, in_filename union all </v>
      </c>
      <c r="G69" t="str">
        <f t="shared" si="15"/>
        <v xml:space="preserve">select msl_release_num, out_filename, ct=count(*) from taxonomy_node where out_filename like '2018.022P.A.%Alphanecrovirus_sp.%' group by msl_release_num, out_filename union all </v>
      </c>
      <c r="H69" t="str">
        <f t="shared" si="16"/>
        <v>update taxonomy_node set in_filename='2018.022P.A.v1.Alphanecrovirus_sp.zip' from taxonomy_node where in_filename like '2018.022P.A.%Alphanecrovirus_sp.%'</v>
      </c>
      <c r="I69" t="str">
        <f t="shared" si="17"/>
        <v>update taxonomy_node set out_filename='2018.022P.A.v1.Alphanecrovirus_sp.zip' from taxonomy_node where out_filename like '2018.022P.A.%Alphanecrovirus_sp.%'</v>
      </c>
      <c r="J69" t="str">
        <f t="shared" si="18"/>
        <v xml:space="preserve">select t='taxonomy_node',msl_release_num, in_filename, out_filename, ct=count(*) from taxonomy_node where (in_filename like '2018.022P.A.%Alphanecrovirus_sp.%' and in_filename not like '2018.022P.A.v1.Alphanecrovirus_sp.zip') or (out_filename like '2018.022P.A.%Alphanecrovirus_sp.%' and out_filename not like '2018.022P.A.v1.Alphanecrovirus_sp.zip') group by msl_release_num, in_filename, out_filename union all </v>
      </c>
      <c r="K69" t="str">
        <f t="shared" si="19"/>
        <v xml:space="preserve">select t='taxonomy_node_delta',proposal, ct=count(*) from taxonomy_node_delta where (proposal like '2018.022P.A.%Alphanecrovirus_sp.%' and proposal not like '2018.022P.A.v1.Alphanecrovirus_sp.zip') group by proposal union all </v>
      </c>
    </row>
    <row r="70" spans="1:11" x14ac:dyDescent="0.2">
      <c r="A70" t="s">
        <v>68</v>
      </c>
      <c r="B70" t="str">
        <f t="shared" si="10"/>
        <v>2018.021P.A.</v>
      </c>
      <c r="C70" t="str">
        <f t="shared" si="11"/>
        <v>2018.021P.A.v1.</v>
      </c>
      <c r="D70" t="str">
        <f t="shared" si="12"/>
        <v>Idaeovirus_sp.</v>
      </c>
      <c r="E70" t="str">
        <f t="shared" si="13"/>
        <v>'2018.021P.A.%Idaeovirus_sp.%'</v>
      </c>
      <c r="F70" t="str">
        <f t="shared" si="14"/>
        <v xml:space="preserve">select msl_release_num, in_filename, ct=count(*) from taxonomy_node where in_filename like '2018.021P.A.%Idaeovirus_sp.%' group by msl_release_num, in_filename union all </v>
      </c>
      <c r="G70" t="str">
        <f t="shared" si="15"/>
        <v xml:space="preserve">select msl_release_num, out_filename, ct=count(*) from taxonomy_node where out_filename like '2018.021P.A.%Idaeovirus_sp.%' group by msl_release_num, out_filename union all </v>
      </c>
      <c r="H70" t="str">
        <f t="shared" si="16"/>
        <v>update taxonomy_node set in_filename='2018.021P.A.v1.Idaeovirus_sp.zip' from taxonomy_node where in_filename like '2018.021P.A.%Idaeovirus_sp.%'</v>
      </c>
      <c r="I70" t="str">
        <f t="shared" si="17"/>
        <v>update taxonomy_node set out_filename='2018.021P.A.v1.Idaeovirus_sp.zip' from taxonomy_node where out_filename like '2018.021P.A.%Idaeovirus_sp.%'</v>
      </c>
      <c r="J70" t="str">
        <f t="shared" si="18"/>
        <v xml:space="preserve">select t='taxonomy_node',msl_release_num, in_filename, out_filename, ct=count(*) from taxonomy_node where (in_filename like '2018.021P.A.%Idaeovirus_sp.%' and in_filename not like '2018.021P.A.v1.Idaeovirus_sp.zip') or (out_filename like '2018.021P.A.%Idaeovirus_sp.%' and out_filename not like '2018.021P.A.v1.Idaeovirus_sp.zip') group by msl_release_num, in_filename, out_filename union all </v>
      </c>
      <c r="K70" t="str">
        <f t="shared" si="19"/>
        <v xml:space="preserve">select t='taxonomy_node_delta',proposal, ct=count(*) from taxonomy_node_delta where (proposal like '2018.021P.A.%Idaeovirus_sp.%' and proposal not like '2018.021P.A.v1.Idaeovirus_sp.zip') group by proposal union all </v>
      </c>
    </row>
    <row r="71" spans="1:11" x14ac:dyDescent="0.2">
      <c r="A71" t="s">
        <v>69</v>
      </c>
      <c r="B71" t="str">
        <f t="shared" si="10"/>
        <v>2018.020P.A.</v>
      </c>
      <c r="C71" t="str">
        <f t="shared" si="11"/>
        <v>2018.020P.A.v1.</v>
      </c>
      <c r="D71" t="str">
        <f t="shared" si="12"/>
        <v>Coguvirus.</v>
      </c>
      <c r="E71" t="str">
        <f t="shared" si="13"/>
        <v>'2018.020P.A.%Coguvirus.%'</v>
      </c>
      <c r="F71" t="str">
        <f t="shared" si="14"/>
        <v xml:space="preserve">select msl_release_num, in_filename, ct=count(*) from taxonomy_node where in_filename like '2018.020P.A.%Coguvirus.%' group by msl_release_num, in_filename union all </v>
      </c>
      <c r="G71" t="str">
        <f t="shared" si="15"/>
        <v xml:space="preserve">select msl_release_num, out_filename, ct=count(*) from taxonomy_node where out_filename like '2018.020P.A.%Coguvirus.%' group by msl_release_num, out_filename union all </v>
      </c>
      <c r="H71" t="str">
        <f t="shared" si="16"/>
        <v>update taxonomy_node set in_filename='2018.020P.A.v1.Coguvirus.zip' from taxonomy_node where in_filename like '2018.020P.A.%Coguvirus.%'</v>
      </c>
      <c r="I71" t="str">
        <f t="shared" si="17"/>
        <v>update taxonomy_node set out_filename='2018.020P.A.v1.Coguvirus.zip' from taxonomy_node where out_filename like '2018.020P.A.%Coguvirus.%'</v>
      </c>
      <c r="J71" t="str">
        <f t="shared" si="18"/>
        <v xml:space="preserve">select t='taxonomy_node',msl_release_num, in_filename, out_filename, ct=count(*) from taxonomy_node where (in_filename like '2018.020P.A.%Coguvirus.%' and in_filename not like '2018.020P.A.v1.Coguvirus.zip') or (out_filename like '2018.020P.A.%Coguvirus.%' and out_filename not like '2018.020P.A.v1.Coguvirus.zip') group by msl_release_num, in_filename, out_filename union all </v>
      </c>
      <c r="K71" t="str">
        <f t="shared" si="19"/>
        <v xml:space="preserve">select t='taxonomy_node_delta',proposal, ct=count(*) from taxonomy_node_delta where (proposal like '2018.020P.A.%Coguvirus.%' and proposal not like '2018.020P.A.v1.Coguvirus.zip') group by proposal union all </v>
      </c>
    </row>
    <row r="72" spans="1:11" x14ac:dyDescent="0.2">
      <c r="A72" t="s">
        <v>70</v>
      </c>
      <c r="B72" t="str">
        <f t="shared" si="10"/>
        <v>2018.019P.A.</v>
      </c>
      <c r="C72" t="str">
        <f t="shared" si="11"/>
        <v>2018.019P.A.v1.</v>
      </c>
      <c r="D72" t="str">
        <f t="shared" si="12"/>
        <v>Polerovirus_5sp1ren.</v>
      </c>
      <c r="E72" t="str">
        <f t="shared" si="13"/>
        <v>'2018.019P.A.%Polerovirus_5sp1ren.%'</v>
      </c>
      <c r="F72" t="str">
        <f t="shared" si="14"/>
        <v xml:space="preserve">select msl_release_num, in_filename, ct=count(*) from taxonomy_node where in_filename like '2018.019P.A.%Polerovirus_5sp1ren.%' group by msl_release_num, in_filename union all </v>
      </c>
      <c r="G72" t="str">
        <f t="shared" si="15"/>
        <v xml:space="preserve">select msl_release_num, out_filename, ct=count(*) from taxonomy_node where out_filename like '2018.019P.A.%Polerovirus_5sp1ren.%' group by msl_release_num, out_filename union all </v>
      </c>
      <c r="H72" t="str">
        <f t="shared" si="16"/>
        <v>update taxonomy_node set in_filename='2018.019P.A.v1.Polerovirus_5sp1ren.zip' from taxonomy_node where in_filename like '2018.019P.A.%Polerovirus_5sp1ren.%'</v>
      </c>
      <c r="I72" t="str">
        <f t="shared" si="17"/>
        <v>update taxonomy_node set out_filename='2018.019P.A.v1.Polerovirus_5sp1ren.zip' from taxonomy_node where out_filename like '2018.019P.A.%Polerovirus_5sp1ren.%'</v>
      </c>
      <c r="J72" t="str">
        <f t="shared" si="18"/>
        <v xml:space="preserve">select t='taxonomy_node',msl_release_num, in_filename, out_filename, ct=count(*) from taxonomy_node where (in_filename like '2018.019P.A.%Polerovirus_5sp1ren.%' and in_filename not like '2018.019P.A.v1.Polerovirus_5sp1ren.zip') or (out_filename like '2018.019P.A.%Polerovirus_5sp1ren.%' and out_filename not like '2018.019P.A.v1.Polerovirus_5sp1ren.zip') group by msl_release_num, in_filename, out_filename union all </v>
      </c>
      <c r="K72" t="str">
        <f t="shared" si="19"/>
        <v xml:space="preserve">select t='taxonomy_node_delta',proposal, ct=count(*) from taxonomy_node_delta where (proposal like '2018.019P.A.%Polerovirus_5sp1ren.%' and proposal not like '2018.019P.A.v1.Polerovirus_5sp1ren.zip') group by proposal union all </v>
      </c>
    </row>
    <row r="73" spans="1:11" x14ac:dyDescent="0.2">
      <c r="A73" t="s">
        <v>71</v>
      </c>
      <c r="B73" t="str">
        <f t="shared" si="10"/>
        <v>2018.018P.A.</v>
      </c>
      <c r="C73" t="str">
        <f t="shared" si="11"/>
        <v>2018.018P.A.v1.</v>
      </c>
      <c r="D73" t="str">
        <f t="shared" si="12"/>
        <v>Luteovirus_spb.</v>
      </c>
      <c r="E73" t="str">
        <f t="shared" si="13"/>
        <v>'2018.018P.A.%Luteovirus_spb.%'</v>
      </c>
      <c r="F73" t="str">
        <f t="shared" si="14"/>
        <v xml:space="preserve">select msl_release_num, in_filename, ct=count(*) from taxonomy_node where in_filename like '2018.018P.A.%Luteovirus_spb.%' group by msl_release_num, in_filename union all </v>
      </c>
      <c r="G73" t="str">
        <f t="shared" si="15"/>
        <v xml:space="preserve">select msl_release_num, out_filename, ct=count(*) from taxonomy_node where out_filename like '2018.018P.A.%Luteovirus_spb.%' group by msl_release_num, out_filename union all </v>
      </c>
      <c r="H73" t="str">
        <f t="shared" si="16"/>
        <v>update taxonomy_node set in_filename='2018.018P.A.v1.Luteovirus_spb.zip' from taxonomy_node where in_filename like '2018.018P.A.%Luteovirus_spb.%'</v>
      </c>
      <c r="I73" t="str">
        <f t="shared" si="17"/>
        <v>update taxonomy_node set out_filename='2018.018P.A.v1.Luteovirus_spb.zip' from taxonomy_node where out_filename like '2018.018P.A.%Luteovirus_spb.%'</v>
      </c>
      <c r="J73" t="str">
        <f t="shared" si="18"/>
        <v xml:space="preserve">select t='taxonomy_node',msl_release_num, in_filename, out_filename, ct=count(*) from taxonomy_node where (in_filename like '2018.018P.A.%Luteovirus_spb.%' and in_filename not like '2018.018P.A.v1.Luteovirus_spb.zip') or (out_filename like '2018.018P.A.%Luteovirus_spb.%' and out_filename not like '2018.018P.A.v1.Luteovirus_spb.zip') group by msl_release_num, in_filename, out_filename union all </v>
      </c>
      <c r="K73" t="str">
        <f t="shared" si="19"/>
        <v xml:space="preserve">select t='taxonomy_node_delta',proposal, ct=count(*) from taxonomy_node_delta where (proposal like '2018.018P.A.%Luteovirus_spb.%' and proposal not like '2018.018P.A.v1.Luteovirus_spb.zip') group by proposal union all </v>
      </c>
    </row>
    <row r="74" spans="1:11" x14ac:dyDescent="0.2">
      <c r="A74" t="s">
        <v>72</v>
      </c>
      <c r="B74" t="str">
        <f t="shared" si="10"/>
        <v>2018.017P.A.</v>
      </c>
      <c r="C74" t="str">
        <f t="shared" si="11"/>
        <v>2018.017P.A.v1.</v>
      </c>
      <c r="D74" t="str">
        <f t="shared" si="12"/>
        <v>Luteovirus_spa.</v>
      </c>
      <c r="E74" t="str">
        <f t="shared" si="13"/>
        <v>'2018.017P.A.%Luteovirus_spa.%'</v>
      </c>
      <c r="F74" t="str">
        <f t="shared" si="14"/>
        <v xml:space="preserve">select msl_release_num, in_filename, ct=count(*) from taxonomy_node where in_filename like '2018.017P.A.%Luteovirus_spa.%' group by msl_release_num, in_filename union all </v>
      </c>
      <c r="G74" t="str">
        <f t="shared" si="15"/>
        <v xml:space="preserve">select msl_release_num, out_filename, ct=count(*) from taxonomy_node where out_filename like '2018.017P.A.%Luteovirus_spa.%' group by msl_release_num, out_filename union all </v>
      </c>
      <c r="H74" t="str">
        <f t="shared" si="16"/>
        <v>update taxonomy_node set in_filename='2018.017P.A.v1.Luteovirus_spa.zip' from taxonomy_node where in_filename like '2018.017P.A.%Luteovirus_spa.%'</v>
      </c>
      <c r="I74" t="str">
        <f t="shared" si="17"/>
        <v>update taxonomy_node set out_filename='2018.017P.A.v1.Luteovirus_spa.zip' from taxonomy_node where out_filename like '2018.017P.A.%Luteovirus_spa.%'</v>
      </c>
      <c r="J74" t="str">
        <f t="shared" si="18"/>
        <v xml:space="preserve">select t='taxonomy_node',msl_release_num, in_filename, out_filename, ct=count(*) from taxonomy_node where (in_filename like '2018.017P.A.%Luteovirus_spa.%' and in_filename not like '2018.017P.A.v1.Luteovirus_spa.zip') or (out_filename like '2018.017P.A.%Luteovirus_spa.%' and out_filename not like '2018.017P.A.v1.Luteovirus_spa.zip') group by msl_release_num, in_filename, out_filename union all </v>
      </c>
      <c r="K74" t="str">
        <f t="shared" si="19"/>
        <v xml:space="preserve">select t='taxonomy_node_delta',proposal, ct=count(*) from taxonomy_node_delta where (proposal like '2018.017P.A.%Luteovirus_spa.%' and proposal not like '2018.017P.A.v1.Luteovirus_spa.zip') group by proposal union all </v>
      </c>
    </row>
    <row r="75" spans="1:11" x14ac:dyDescent="0.2">
      <c r="A75" t="s">
        <v>73</v>
      </c>
      <c r="B75" t="str">
        <f t="shared" si="10"/>
        <v>2018.016P.A.</v>
      </c>
      <c r="C75" t="str">
        <f t="shared" si="11"/>
        <v>2018.016P.A.v1.</v>
      </c>
      <c r="D75" t="str">
        <f t="shared" si="12"/>
        <v>Enamovirus_spb.</v>
      </c>
      <c r="E75" t="str">
        <f t="shared" si="13"/>
        <v>'2018.016P.A.%Enamovirus_spb.%'</v>
      </c>
      <c r="F75" t="str">
        <f t="shared" si="14"/>
        <v xml:space="preserve">select msl_release_num, in_filename, ct=count(*) from taxonomy_node where in_filename like '2018.016P.A.%Enamovirus_spb.%' group by msl_release_num, in_filename union all </v>
      </c>
      <c r="G75" t="str">
        <f t="shared" si="15"/>
        <v xml:space="preserve">select msl_release_num, out_filename, ct=count(*) from taxonomy_node where out_filename like '2018.016P.A.%Enamovirus_spb.%' group by msl_release_num, out_filename union all </v>
      </c>
      <c r="H75" t="str">
        <f t="shared" si="16"/>
        <v>update taxonomy_node set in_filename='2018.016P.A.v1.Enamovirus_spb.zip' from taxonomy_node where in_filename like '2018.016P.A.%Enamovirus_spb.%'</v>
      </c>
      <c r="I75" t="str">
        <f t="shared" si="17"/>
        <v>update taxonomy_node set out_filename='2018.016P.A.v1.Enamovirus_spb.zip' from taxonomy_node where out_filename like '2018.016P.A.%Enamovirus_spb.%'</v>
      </c>
      <c r="J75" t="str">
        <f t="shared" si="18"/>
        <v xml:space="preserve">select t='taxonomy_node',msl_release_num, in_filename, out_filename, ct=count(*) from taxonomy_node where (in_filename like '2018.016P.A.%Enamovirus_spb.%' and in_filename not like '2018.016P.A.v1.Enamovirus_spb.zip') or (out_filename like '2018.016P.A.%Enamovirus_spb.%' and out_filename not like '2018.016P.A.v1.Enamovirus_spb.zip') group by msl_release_num, in_filename, out_filename union all </v>
      </c>
      <c r="K75" t="str">
        <f t="shared" si="19"/>
        <v xml:space="preserve">select t='taxonomy_node_delta',proposal, ct=count(*) from taxonomy_node_delta where (proposal like '2018.016P.A.%Enamovirus_spb.%' and proposal not like '2018.016P.A.v1.Enamovirus_spb.zip') group by proposal union all </v>
      </c>
    </row>
    <row r="76" spans="1:11" x14ac:dyDescent="0.2">
      <c r="A76" t="s">
        <v>74</v>
      </c>
      <c r="B76" t="str">
        <f t="shared" si="10"/>
        <v>2018.015P.A.</v>
      </c>
      <c r="C76" t="str">
        <f t="shared" si="11"/>
        <v>2018.015P.A.v1.</v>
      </c>
      <c r="D76" t="str">
        <f t="shared" si="12"/>
        <v>Enamovirus_spa.</v>
      </c>
      <c r="E76" t="str">
        <f t="shared" si="13"/>
        <v>'2018.015P.A.%Enamovirus_spa.%'</v>
      </c>
      <c r="F76" t="str">
        <f t="shared" si="14"/>
        <v xml:space="preserve">select msl_release_num, in_filename, ct=count(*) from taxonomy_node where in_filename like '2018.015P.A.%Enamovirus_spa.%' group by msl_release_num, in_filename union all </v>
      </c>
      <c r="G76" t="str">
        <f t="shared" si="15"/>
        <v xml:space="preserve">select msl_release_num, out_filename, ct=count(*) from taxonomy_node where out_filename like '2018.015P.A.%Enamovirus_spa.%' group by msl_release_num, out_filename union all </v>
      </c>
      <c r="H76" t="str">
        <f t="shared" si="16"/>
        <v>update taxonomy_node set in_filename='2018.015P.A.v1.Enamovirus_spa.zip' from taxonomy_node where in_filename like '2018.015P.A.%Enamovirus_spa.%'</v>
      </c>
      <c r="I76" t="str">
        <f t="shared" si="17"/>
        <v>update taxonomy_node set out_filename='2018.015P.A.v1.Enamovirus_spa.zip' from taxonomy_node where out_filename like '2018.015P.A.%Enamovirus_spa.%'</v>
      </c>
      <c r="J76" t="str">
        <f t="shared" si="18"/>
        <v xml:space="preserve">select t='taxonomy_node',msl_release_num, in_filename, out_filename, ct=count(*) from taxonomy_node where (in_filename like '2018.015P.A.%Enamovirus_spa.%' and in_filename not like '2018.015P.A.v1.Enamovirus_spa.zip') or (out_filename like '2018.015P.A.%Enamovirus_spa.%' and out_filename not like '2018.015P.A.v1.Enamovirus_spa.zip') group by msl_release_num, in_filename, out_filename union all </v>
      </c>
      <c r="K76" t="str">
        <f t="shared" si="19"/>
        <v xml:space="preserve">select t='taxonomy_node_delta',proposal, ct=count(*) from taxonomy_node_delta where (proposal like '2018.015P.A.%Enamovirus_spa.%' and proposal not like '2018.015P.A.v1.Enamovirus_spa.zip') group by proposal union all </v>
      </c>
    </row>
    <row r="77" spans="1:11" x14ac:dyDescent="0.2">
      <c r="A77" t="s">
        <v>75</v>
      </c>
      <c r="B77" t="str">
        <f t="shared" si="10"/>
        <v>2018.014P.A.</v>
      </c>
      <c r="C77" t="str">
        <f t="shared" si="11"/>
        <v>2018.014P.A.v1.</v>
      </c>
      <c r="D77" t="str">
        <f t="shared" si="12"/>
        <v>Vitivirus_spe.</v>
      </c>
      <c r="E77" t="str">
        <f t="shared" si="13"/>
        <v>'2018.014P.A.%Vitivirus_spe.%'</v>
      </c>
      <c r="F77" t="str">
        <f t="shared" si="14"/>
        <v xml:space="preserve">select msl_release_num, in_filename, ct=count(*) from taxonomy_node where in_filename like '2018.014P.A.%Vitivirus_spe.%' group by msl_release_num, in_filename union all </v>
      </c>
      <c r="G77" t="str">
        <f t="shared" si="15"/>
        <v xml:space="preserve">select msl_release_num, out_filename, ct=count(*) from taxonomy_node where out_filename like '2018.014P.A.%Vitivirus_spe.%' group by msl_release_num, out_filename union all </v>
      </c>
      <c r="H77" t="str">
        <f t="shared" si="16"/>
        <v>update taxonomy_node set in_filename='2018.014P.A.v1.Vitivirus_spe.zip' from taxonomy_node where in_filename like '2018.014P.A.%Vitivirus_spe.%'</v>
      </c>
      <c r="I77" t="str">
        <f t="shared" si="17"/>
        <v>update taxonomy_node set out_filename='2018.014P.A.v1.Vitivirus_spe.zip' from taxonomy_node where out_filename like '2018.014P.A.%Vitivirus_spe.%'</v>
      </c>
      <c r="J77" t="str">
        <f t="shared" si="18"/>
        <v xml:space="preserve">select t='taxonomy_node',msl_release_num, in_filename, out_filename, ct=count(*) from taxonomy_node where (in_filename like '2018.014P.A.%Vitivirus_spe.%' and in_filename not like '2018.014P.A.v1.Vitivirus_spe.zip') or (out_filename like '2018.014P.A.%Vitivirus_spe.%' and out_filename not like '2018.014P.A.v1.Vitivirus_spe.zip') group by msl_release_num, in_filename, out_filename union all </v>
      </c>
      <c r="K77" t="str">
        <f t="shared" si="19"/>
        <v xml:space="preserve">select t='taxonomy_node_delta',proposal, ct=count(*) from taxonomy_node_delta where (proposal like '2018.014P.A.%Vitivirus_spe.%' and proposal not like '2018.014P.A.v1.Vitivirus_spe.zip') group by proposal union all </v>
      </c>
    </row>
    <row r="78" spans="1:11" x14ac:dyDescent="0.2">
      <c r="A78" t="s">
        <v>76</v>
      </c>
      <c r="B78" t="str">
        <f t="shared" si="10"/>
        <v>2018.013P.A.</v>
      </c>
      <c r="C78" t="str">
        <f t="shared" si="11"/>
        <v>2018.013P.A.v1.</v>
      </c>
      <c r="D78" t="str">
        <f t="shared" si="12"/>
        <v>Vitivirus_spd.</v>
      </c>
      <c r="E78" t="str">
        <f t="shared" si="13"/>
        <v>'2018.013P.A.%Vitivirus_spd.%'</v>
      </c>
      <c r="F78" t="str">
        <f t="shared" si="14"/>
        <v xml:space="preserve">select msl_release_num, in_filename, ct=count(*) from taxonomy_node where in_filename like '2018.013P.A.%Vitivirus_spd.%' group by msl_release_num, in_filename union all </v>
      </c>
      <c r="G78" t="str">
        <f t="shared" si="15"/>
        <v xml:space="preserve">select msl_release_num, out_filename, ct=count(*) from taxonomy_node where out_filename like '2018.013P.A.%Vitivirus_spd.%' group by msl_release_num, out_filename union all </v>
      </c>
      <c r="H78" t="str">
        <f t="shared" si="16"/>
        <v>update taxonomy_node set in_filename='2018.013P.A.v1.Vitivirus_spd.zip' from taxonomy_node where in_filename like '2018.013P.A.%Vitivirus_spd.%'</v>
      </c>
      <c r="I78" t="str">
        <f t="shared" si="17"/>
        <v>update taxonomy_node set out_filename='2018.013P.A.v1.Vitivirus_spd.zip' from taxonomy_node where out_filename like '2018.013P.A.%Vitivirus_spd.%'</v>
      </c>
      <c r="J78" t="str">
        <f t="shared" si="18"/>
        <v xml:space="preserve">select t='taxonomy_node',msl_release_num, in_filename, out_filename, ct=count(*) from taxonomy_node where (in_filename like '2018.013P.A.%Vitivirus_spd.%' and in_filename not like '2018.013P.A.v1.Vitivirus_spd.zip') or (out_filename like '2018.013P.A.%Vitivirus_spd.%' and out_filename not like '2018.013P.A.v1.Vitivirus_spd.zip') group by msl_release_num, in_filename, out_filename union all </v>
      </c>
      <c r="K78" t="str">
        <f t="shared" si="19"/>
        <v xml:space="preserve">select t='taxonomy_node_delta',proposal, ct=count(*) from taxonomy_node_delta where (proposal like '2018.013P.A.%Vitivirus_spd.%' and proposal not like '2018.013P.A.v1.Vitivirus_spd.zip') group by proposal union all </v>
      </c>
    </row>
    <row r="79" spans="1:11" x14ac:dyDescent="0.2">
      <c r="A79" t="s">
        <v>77</v>
      </c>
      <c r="B79" t="str">
        <f t="shared" si="10"/>
        <v>2018.012P.A.</v>
      </c>
      <c r="C79" t="str">
        <f t="shared" si="11"/>
        <v>2018.012P.A.v1.</v>
      </c>
      <c r="D79" t="str">
        <f t="shared" si="12"/>
        <v>Vitivirus_spc.</v>
      </c>
      <c r="E79" t="str">
        <f t="shared" si="13"/>
        <v>'2018.012P.A.%Vitivirus_spc.%'</v>
      </c>
      <c r="F79" t="str">
        <f t="shared" si="14"/>
        <v xml:space="preserve">select msl_release_num, in_filename, ct=count(*) from taxonomy_node where in_filename like '2018.012P.A.%Vitivirus_spc.%' group by msl_release_num, in_filename union all </v>
      </c>
      <c r="G79" t="str">
        <f t="shared" si="15"/>
        <v xml:space="preserve">select msl_release_num, out_filename, ct=count(*) from taxonomy_node where out_filename like '2018.012P.A.%Vitivirus_spc.%' group by msl_release_num, out_filename union all </v>
      </c>
      <c r="H79" t="str">
        <f t="shared" si="16"/>
        <v>update taxonomy_node set in_filename='2018.012P.A.v1.Vitivirus_spc.zip' from taxonomy_node where in_filename like '2018.012P.A.%Vitivirus_spc.%'</v>
      </c>
      <c r="I79" t="str">
        <f t="shared" si="17"/>
        <v>update taxonomy_node set out_filename='2018.012P.A.v1.Vitivirus_spc.zip' from taxonomy_node where out_filename like '2018.012P.A.%Vitivirus_spc.%'</v>
      </c>
      <c r="J79" t="str">
        <f t="shared" si="18"/>
        <v xml:space="preserve">select t='taxonomy_node',msl_release_num, in_filename, out_filename, ct=count(*) from taxonomy_node where (in_filename like '2018.012P.A.%Vitivirus_spc.%' and in_filename not like '2018.012P.A.v1.Vitivirus_spc.zip') or (out_filename like '2018.012P.A.%Vitivirus_spc.%' and out_filename not like '2018.012P.A.v1.Vitivirus_spc.zip') group by msl_release_num, in_filename, out_filename union all </v>
      </c>
      <c r="K79" t="str">
        <f t="shared" si="19"/>
        <v xml:space="preserve">select t='taxonomy_node_delta',proposal, ct=count(*) from taxonomy_node_delta where (proposal like '2018.012P.A.%Vitivirus_spc.%' and proposal not like '2018.012P.A.v1.Vitivirus_spc.zip') group by proposal union all </v>
      </c>
    </row>
    <row r="80" spans="1:11" x14ac:dyDescent="0.2">
      <c r="A80" t="s">
        <v>78</v>
      </c>
      <c r="B80" t="str">
        <f t="shared" si="10"/>
        <v>2018.011P.A.</v>
      </c>
      <c r="C80" t="str">
        <f t="shared" si="11"/>
        <v>2018.011P.A.v1.</v>
      </c>
      <c r="D80" t="str">
        <f t="shared" si="12"/>
        <v>Vitivirus_spb.</v>
      </c>
      <c r="E80" t="str">
        <f t="shared" si="13"/>
        <v>'2018.011P.A.%Vitivirus_spb.%'</v>
      </c>
      <c r="F80" t="str">
        <f t="shared" si="14"/>
        <v xml:space="preserve">select msl_release_num, in_filename, ct=count(*) from taxonomy_node where in_filename like '2018.011P.A.%Vitivirus_spb.%' group by msl_release_num, in_filename union all </v>
      </c>
      <c r="G80" t="str">
        <f t="shared" si="15"/>
        <v xml:space="preserve">select msl_release_num, out_filename, ct=count(*) from taxonomy_node where out_filename like '2018.011P.A.%Vitivirus_spb.%' group by msl_release_num, out_filename union all </v>
      </c>
      <c r="H80" t="str">
        <f t="shared" si="16"/>
        <v>update taxonomy_node set in_filename='2018.011P.A.v1.Vitivirus_spb.zip' from taxonomy_node where in_filename like '2018.011P.A.%Vitivirus_spb.%'</v>
      </c>
      <c r="I80" t="str">
        <f t="shared" si="17"/>
        <v>update taxonomy_node set out_filename='2018.011P.A.v1.Vitivirus_spb.zip' from taxonomy_node where out_filename like '2018.011P.A.%Vitivirus_spb.%'</v>
      </c>
      <c r="J80" t="str">
        <f t="shared" si="18"/>
        <v xml:space="preserve">select t='taxonomy_node',msl_release_num, in_filename, out_filename, ct=count(*) from taxonomy_node where (in_filename like '2018.011P.A.%Vitivirus_spb.%' and in_filename not like '2018.011P.A.v1.Vitivirus_spb.zip') or (out_filename like '2018.011P.A.%Vitivirus_spb.%' and out_filename not like '2018.011P.A.v1.Vitivirus_spb.zip') group by msl_release_num, in_filename, out_filename union all </v>
      </c>
      <c r="K80" t="str">
        <f t="shared" si="19"/>
        <v xml:space="preserve">select t='taxonomy_node_delta',proposal, ct=count(*) from taxonomy_node_delta where (proposal like '2018.011P.A.%Vitivirus_spb.%' and proposal not like '2018.011P.A.v1.Vitivirus_spb.zip') group by proposal union all </v>
      </c>
    </row>
    <row r="81" spans="1:11" x14ac:dyDescent="0.2">
      <c r="A81" t="s">
        <v>79</v>
      </c>
      <c r="B81" t="str">
        <f t="shared" si="10"/>
        <v>2018.010P.A.</v>
      </c>
      <c r="C81" t="str">
        <f t="shared" si="11"/>
        <v>2018.010P.A.v1.</v>
      </c>
      <c r="D81" t="str">
        <f t="shared" si="12"/>
        <v>Vitivirus_spa.</v>
      </c>
      <c r="E81" t="str">
        <f t="shared" si="13"/>
        <v>'2018.010P.A.%Vitivirus_spa.%'</v>
      </c>
      <c r="F81" t="str">
        <f t="shared" si="14"/>
        <v xml:space="preserve">select msl_release_num, in_filename, ct=count(*) from taxonomy_node where in_filename like '2018.010P.A.%Vitivirus_spa.%' group by msl_release_num, in_filename union all </v>
      </c>
      <c r="G81" t="str">
        <f t="shared" si="15"/>
        <v xml:space="preserve">select msl_release_num, out_filename, ct=count(*) from taxonomy_node where out_filename like '2018.010P.A.%Vitivirus_spa.%' group by msl_release_num, out_filename union all </v>
      </c>
      <c r="H81" t="str">
        <f t="shared" si="16"/>
        <v>update taxonomy_node set in_filename='2018.010P.A.v1.Vitivirus_spa.zip' from taxonomy_node where in_filename like '2018.010P.A.%Vitivirus_spa.%'</v>
      </c>
      <c r="I81" t="str">
        <f t="shared" si="17"/>
        <v>update taxonomy_node set out_filename='2018.010P.A.v1.Vitivirus_spa.zip' from taxonomy_node where out_filename like '2018.010P.A.%Vitivirus_spa.%'</v>
      </c>
      <c r="J81" t="str">
        <f t="shared" si="18"/>
        <v xml:space="preserve">select t='taxonomy_node',msl_release_num, in_filename, out_filename, ct=count(*) from taxonomy_node where (in_filename like '2018.010P.A.%Vitivirus_spa.%' and in_filename not like '2018.010P.A.v1.Vitivirus_spa.zip') or (out_filename like '2018.010P.A.%Vitivirus_spa.%' and out_filename not like '2018.010P.A.v1.Vitivirus_spa.zip') group by msl_release_num, in_filename, out_filename union all </v>
      </c>
      <c r="K81" t="str">
        <f t="shared" si="19"/>
        <v xml:space="preserve">select t='taxonomy_node_delta',proposal, ct=count(*) from taxonomy_node_delta where (proposal like '2018.010P.A.%Vitivirus_spa.%' and proposal not like '2018.010P.A.v1.Vitivirus_spa.zip') group by proposal union all </v>
      </c>
    </row>
    <row r="82" spans="1:11" x14ac:dyDescent="0.2">
      <c r="A82" t="s">
        <v>80</v>
      </c>
      <c r="B82" t="str">
        <f t="shared" si="10"/>
        <v>2018.009P.A.</v>
      </c>
      <c r="C82" t="str">
        <f t="shared" si="11"/>
        <v>2018.009P.A.v1.</v>
      </c>
      <c r="D82" t="str">
        <f t="shared" si="12"/>
        <v>Wamavirus.</v>
      </c>
      <c r="E82" t="str">
        <f t="shared" si="13"/>
        <v>'2018.009P.A.%Wamavirus.%'</v>
      </c>
      <c r="F82" t="str">
        <f t="shared" si="14"/>
        <v xml:space="preserve">select msl_release_num, in_filename, ct=count(*) from taxonomy_node where in_filename like '2018.009P.A.%Wamavirus.%' group by msl_release_num, in_filename union all </v>
      </c>
      <c r="G82" t="str">
        <f t="shared" si="15"/>
        <v xml:space="preserve">select msl_release_num, out_filename, ct=count(*) from taxonomy_node where out_filename like '2018.009P.A.%Wamavirus.%' group by msl_release_num, out_filename union all </v>
      </c>
      <c r="H82" t="str">
        <f t="shared" si="16"/>
        <v>update taxonomy_node set in_filename='2018.009P.A.v1.Wamavirus.zip' from taxonomy_node where in_filename like '2018.009P.A.%Wamavirus.%'</v>
      </c>
      <c r="I82" t="str">
        <f t="shared" si="17"/>
        <v>update taxonomy_node set out_filename='2018.009P.A.v1.Wamavirus.zip' from taxonomy_node where out_filename like '2018.009P.A.%Wamavirus.%'</v>
      </c>
      <c r="J82" t="str">
        <f t="shared" si="18"/>
        <v xml:space="preserve">select t='taxonomy_node',msl_release_num, in_filename, out_filename, ct=count(*) from taxonomy_node where (in_filename like '2018.009P.A.%Wamavirus.%' and in_filename not like '2018.009P.A.v1.Wamavirus.zip') or (out_filename like '2018.009P.A.%Wamavirus.%' and out_filename not like '2018.009P.A.v1.Wamavirus.zip') group by msl_release_num, in_filename, out_filename union all </v>
      </c>
      <c r="K82" t="str">
        <f t="shared" si="19"/>
        <v xml:space="preserve">select t='taxonomy_node_delta',proposal, ct=count(*) from taxonomy_node_delta where (proposal like '2018.009P.A.%Wamavirus.%' and proposal not like '2018.009P.A.v1.Wamavirus.zip') group by proposal union all </v>
      </c>
    </row>
    <row r="83" spans="1:11" x14ac:dyDescent="0.2">
      <c r="A83" t="s">
        <v>81</v>
      </c>
      <c r="B83" t="str">
        <f t="shared" si="10"/>
        <v>2018.008P.A.</v>
      </c>
      <c r="C83" t="str">
        <f t="shared" si="11"/>
        <v>2018.008P.A.v1.</v>
      </c>
      <c r="D83" t="str">
        <f t="shared" si="12"/>
        <v>Prunevirus_sp.</v>
      </c>
      <c r="E83" t="str">
        <f t="shared" si="13"/>
        <v>'2018.008P.A.%Prunevirus_sp.%'</v>
      </c>
      <c r="F83" t="str">
        <f t="shared" si="14"/>
        <v xml:space="preserve">select msl_release_num, in_filename, ct=count(*) from taxonomy_node where in_filename like '2018.008P.A.%Prunevirus_sp.%' group by msl_release_num, in_filename union all </v>
      </c>
      <c r="G83" t="str">
        <f t="shared" si="15"/>
        <v xml:space="preserve">select msl_release_num, out_filename, ct=count(*) from taxonomy_node where out_filename like '2018.008P.A.%Prunevirus_sp.%' group by msl_release_num, out_filename union all </v>
      </c>
      <c r="H83" t="str">
        <f t="shared" si="16"/>
        <v>update taxonomy_node set in_filename='2018.008P.A.v1.Prunevirus_sp.zip' from taxonomy_node where in_filename like '2018.008P.A.%Prunevirus_sp.%'</v>
      </c>
      <c r="I83" t="str">
        <f t="shared" si="17"/>
        <v>update taxonomy_node set out_filename='2018.008P.A.v1.Prunevirus_sp.zip' from taxonomy_node where out_filename like '2018.008P.A.%Prunevirus_sp.%'</v>
      </c>
      <c r="J83" t="str">
        <f t="shared" si="18"/>
        <v xml:space="preserve">select t='taxonomy_node',msl_release_num, in_filename, out_filename, ct=count(*) from taxonomy_node where (in_filename like '2018.008P.A.%Prunevirus_sp.%' and in_filename not like '2018.008P.A.v1.Prunevirus_sp.zip') or (out_filename like '2018.008P.A.%Prunevirus_sp.%' and out_filename not like '2018.008P.A.v1.Prunevirus_sp.zip') group by msl_release_num, in_filename, out_filename union all </v>
      </c>
      <c r="K83" t="str">
        <f t="shared" si="19"/>
        <v xml:space="preserve">select t='taxonomy_node_delta',proposal, ct=count(*) from taxonomy_node_delta where (proposal like '2018.008P.A.%Prunevirus_sp.%' and proposal not like '2018.008P.A.v1.Prunevirus_sp.zip') group by proposal union all </v>
      </c>
    </row>
    <row r="84" spans="1:11" x14ac:dyDescent="0.2">
      <c r="A84" t="s">
        <v>82</v>
      </c>
      <c r="B84" t="str">
        <f t="shared" si="10"/>
        <v>2018.007P.A.</v>
      </c>
      <c r="C84" t="str">
        <f t="shared" si="11"/>
        <v>2018.007P.A.v1.</v>
      </c>
      <c r="D84" t="str">
        <f t="shared" si="12"/>
        <v>Foveavirus_sp.</v>
      </c>
      <c r="E84" t="str">
        <f t="shared" si="13"/>
        <v>'2018.007P.A.%Foveavirus_sp.%'</v>
      </c>
      <c r="F84" t="str">
        <f t="shared" si="14"/>
        <v xml:space="preserve">select msl_release_num, in_filename, ct=count(*) from taxonomy_node where in_filename like '2018.007P.A.%Foveavirus_sp.%' group by msl_release_num, in_filename union all </v>
      </c>
      <c r="G84" t="str">
        <f t="shared" si="15"/>
        <v xml:space="preserve">select msl_release_num, out_filename, ct=count(*) from taxonomy_node where out_filename like '2018.007P.A.%Foveavirus_sp.%' group by msl_release_num, out_filename union all </v>
      </c>
      <c r="H84" t="str">
        <f t="shared" si="16"/>
        <v>update taxonomy_node set in_filename='2018.007P.A.v1.Foveavirus_sp.zip' from taxonomy_node where in_filename like '2018.007P.A.%Foveavirus_sp.%'</v>
      </c>
      <c r="I84" t="str">
        <f t="shared" si="17"/>
        <v>update taxonomy_node set out_filename='2018.007P.A.v1.Foveavirus_sp.zip' from taxonomy_node where out_filename like '2018.007P.A.%Foveavirus_sp.%'</v>
      </c>
      <c r="J84" t="str">
        <f t="shared" si="18"/>
        <v xml:space="preserve">select t='taxonomy_node',msl_release_num, in_filename, out_filename, ct=count(*) from taxonomy_node where (in_filename like '2018.007P.A.%Foveavirus_sp.%' and in_filename not like '2018.007P.A.v1.Foveavirus_sp.zip') or (out_filename like '2018.007P.A.%Foveavirus_sp.%' and out_filename not like '2018.007P.A.v1.Foveavirus_sp.zip') group by msl_release_num, in_filename, out_filename union all </v>
      </c>
      <c r="K84" t="str">
        <f t="shared" si="19"/>
        <v xml:space="preserve">select t='taxonomy_node_delta',proposal, ct=count(*) from taxonomy_node_delta where (proposal like '2018.007P.A.%Foveavirus_sp.%' and proposal not like '2018.007P.A.v1.Foveavirus_sp.zip') group by proposal union all </v>
      </c>
    </row>
    <row r="85" spans="1:11" x14ac:dyDescent="0.2">
      <c r="A85" t="s">
        <v>83</v>
      </c>
      <c r="B85" t="str">
        <f t="shared" si="10"/>
        <v>2018.006P.A.</v>
      </c>
      <c r="C85" t="str">
        <f t="shared" si="11"/>
        <v>2018.006P.A.v1.</v>
      </c>
      <c r="D85" t="str">
        <f t="shared" si="12"/>
        <v>Capillovirus_spb.</v>
      </c>
      <c r="E85" t="str">
        <f t="shared" si="13"/>
        <v>'2018.006P.A.%Capillovirus_spb.%'</v>
      </c>
      <c r="F85" t="str">
        <f t="shared" si="14"/>
        <v xml:space="preserve">select msl_release_num, in_filename, ct=count(*) from taxonomy_node where in_filename like '2018.006P.A.%Capillovirus_spb.%' group by msl_release_num, in_filename union all </v>
      </c>
      <c r="G85" t="str">
        <f t="shared" si="15"/>
        <v xml:space="preserve">select msl_release_num, out_filename, ct=count(*) from taxonomy_node where out_filename like '2018.006P.A.%Capillovirus_spb.%' group by msl_release_num, out_filename union all </v>
      </c>
      <c r="H85" t="str">
        <f t="shared" si="16"/>
        <v>update taxonomy_node set in_filename='2018.006P.A.v1.Capillovirus_spb.zip' from taxonomy_node where in_filename like '2018.006P.A.%Capillovirus_spb.%'</v>
      </c>
      <c r="I85" t="str">
        <f t="shared" si="17"/>
        <v>update taxonomy_node set out_filename='2018.006P.A.v1.Capillovirus_spb.zip' from taxonomy_node where out_filename like '2018.006P.A.%Capillovirus_spb.%'</v>
      </c>
      <c r="J85" t="str">
        <f t="shared" si="18"/>
        <v xml:space="preserve">select t='taxonomy_node',msl_release_num, in_filename, out_filename, ct=count(*) from taxonomy_node where (in_filename like '2018.006P.A.%Capillovirus_spb.%' and in_filename not like '2018.006P.A.v1.Capillovirus_spb.zip') or (out_filename like '2018.006P.A.%Capillovirus_spb.%' and out_filename not like '2018.006P.A.v1.Capillovirus_spb.zip') group by msl_release_num, in_filename, out_filename union all </v>
      </c>
      <c r="K85" t="str">
        <f t="shared" si="19"/>
        <v xml:space="preserve">select t='taxonomy_node_delta',proposal, ct=count(*) from taxonomy_node_delta where (proposal like '2018.006P.A.%Capillovirus_spb.%' and proposal not like '2018.006P.A.v1.Capillovirus_spb.zip') group by proposal union all </v>
      </c>
    </row>
    <row r="86" spans="1:11" x14ac:dyDescent="0.2">
      <c r="A86" t="s">
        <v>84</v>
      </c>
      <c r="B86" t="str">
        <f t="shared" si="10"/>
        <v>2018.005P.A.</v>
      </c>
      <c r="C86" t="str">
        <f t="shared" si="11"/>
        <v>2018.005P.A.v1.</v>
      </c>
      <c r="D86" t="str">
        <f t="shared" si="12"/>
        <v>Capillovirus_spa.</v>
      </c>
      <c r="E86" t="str">
        <f t="shared" si="13"/>
        <v>'2018.005P.A.%Capillovirus_spa.%'</v>
      </c>
      <c r="F86" t="str">
        <f t="shared" si="14"/>
        <v xml:space="preserve">select msl_release_num, in_filename, ct=count(*) from taxonomy_node where in_filename like '2018.005P.A.%Capillovirus_spa.%' group by msl_release_num, in_filename union all </v>
      </c>
      <c r="G86" t="str">
        <f t="shared" si="15"/>
        <v xml:space="preserve">select msl_release_num, out_filename, ct=count(*) from taxonomy_node where out_filename like '2018.005P.A.%Capillovirus_spa.%' group by msl_release_num, out_filename union all </v>
      </c>
      <c r="H86" t="str">
        <f t="shared" si="16"/>
        <v>update taxonomy_node set in_filename='2018.005P.A.v1.Capillovirus_spa.zip' from taxonomy_node where in_filename like '2018.005P.A.%Capillovirus_spa.%'</v>
      </c>
      <c r="I86" t="str">
        <f t="shared" si="17"/>
        <v>update taxonomy_node set out_filename='2018.005P.A.v1.Capillovirus_spa.zip' from taxonomy_node where out_filename like '2018.005P.A.%Capillovirus_spa.%'</v>
      </c>
      <c r="J86" t="str">
        <f t="shared" si="18"/>
        <v xml:space="preserve">select t='taxonomy_node',msl_release_num, in_filename, out_filename, ct=count(*) from taxonomy_node where (in_filename like '2018.005P.A.%Capillovirus_spa.%' and in_filename not like '2018.005P.A.v1.Capillovirus_spa.zip') or (out_filename like '2018.005P.A.%Capillovirus_spa.%' and out_filename not like '2018.005P.A.v1.Capillovirus_spa.zip') group by msl_release_num, in_filename, out_filename union all </v>
      </c>
      <c r="K86" t="str">
        <f t="shared" si="19"/>
        <v xml:space="preserve">select t='taxonomy_node_delta',proposal, ct=count(*) from taxonomy_node_delta where (proposal like '2018.005P.A.%Capillovirus_spa.%' and proposal not like '2018.005P.A.v1.Capillovirus_spa.zip') group by proposal union all </v>
      </c>
    </row>
    <row r="87" spans="1:11" x14ac:dyDescent="0.2">
      <c r="A87" t="s">
        <v>85</v>
      </c>
      <c r="B87" t="str">
        <f t="shared" si="10"/>
        <v>2018.004P.A.</v>
      </c>
      <c r="C87" t="str">
        <f t="shared" si="11"/>
        <v>2018.004P.A.v1.</v>
      </c>
      <c r="D87" t="str">
        <f t="shared" si="12"/>
        <v>Tombusvirus_spren.</v>
      </c>
      <c r="E87" t="str">
        <f t="shared" si="13"/>
        <v>'2018.004P.A.%Tombusvirus_spren.%'</v>
      </c>
      <c r="F87" t="str">
        <f t="shared" si="14"/>
        <v xml:space="preserve">select msl_release_num, in_filename, ct=count(*) from taxonomy_node where in_filename like '2018.004P.A.%Tombusvirus_spren.%' group by msl_release_num, in_filename union all </v>
      </c>
      <c r="G87" t="str">
        <f t="shared" si="15"/>
        <v xml:space="preserve">select msl_release_num, out_filename, ct=count(*) from taxonomy_node where out_filename like '2018.004P.A.%Tombusvirus_spren.%' group by msl_release_num, out_filename union all </v>
      </c>
      <c r="H87" t="str">
        <f t="shared" si="16"/>
        <v>update taxonomy_node set in_filename='2018.004P.A.v1.Tombusvirus_spren.zip' from taxonomy_node where in_filename like '2018.004P.A.%Tombusvirus_spren.%'</v>
      </c>
      <c r="I87" t="str">
        <f t="shared" si="17"/>
        <v>update taxonomy_node set out_filename='2018.004P.A.v1.Tombusvirus_spren.zip' from taxonomy_node where out_filename like '2018.004P.A.%Tombusvirus_spren.%'</v>
      </c>
      <c r="J87" t="str">
        <f t="shared" si="18"/>
        <v xml:space="preserve">select t='taxonomy_node',msl_release_num, in_filename, out_filename, ct=count(*) from taxonomy_node where (in_filename like '2018.004P.A.%Tombusvirus_spren.%' and in_filename not like '2018.004P.A.v1.Tombusvirus_spren.zip') or (out_filename like '2018.004P.A.%Tombusvirus_spren.%' and out_filename not like '2018.004P.A.v1.Tombusvirus_spren.zip') group by msl_release_num, in_filename, out_filename union all </v>
      </c>
      <c r="K87" t="str">
        <f t="shared" si="19"/>
        <v xml:space="preserve">select t='taxonomy_node_delta',proposal, ct=count(*) from taxonomy_node_delta where (proposal like '2018.004P.A.%Tombusvirus_spren.%' and proposal not like '2018.004P.A.v1.Tombusvirus_spren.zip') group by proposal union all </v>
      </c>
    </row>
    <row r="88" spans="1:11" x14ac:dyDescent="0.2">
      <c r="A88" t="s">
        <v>86</v>
      </c>
      <c r="B88" t="str">
        <f t="shared" si="10"/>
        <v>2018.003P.A.</v>
      </c>
      <c r="C88" t="str">
        <f t="shared" si="11"/>
        <v>2018.003P.A.v1.</v>
      </c>
      <c r="D88" t="str">
        <f t="shared" si="12"/>
        <v>Pelarspovirus_sp.</v>
      </c>
      <c r="E88" t="str">
        <f t="shared" si="13"/>
        <v>'2018.003P.A.%Pelarspovirus_sp.%'</v>
      </c>
      <c r="F88" t="str">
        <f t="shared" si="14"/>
        <v xml:space="preserve">select msl_release_num, in_filename, ct=count(*) from taxonomy_node where in_filename like '2018.003P.A.%Pelarspovirus_sp.%' group by msl_release_num, in_filename union all </v>
      </c>
      <c r="G88" t="str">
        <f t="shared" si="15"/>
        <v xml:space="preserve">select msl_release_num, out_filename, ct=count(*) from taxonomy_node where out_filename like '2018.003P.A.%Pelarspovirus_sp.%' group by msl_release_num, out_filename union all </v>
      </c>
      <c r="H88" t="str">
        <f t="shared" si="16"/>
        <v>update taxonomy_node set in_filename='2018.003P.A.v1.Pelarspovirus_sp.zip' from taxonomy_node where in_filename like '2018.003P.A.%Pelarspovirus_sp.%'</v>
      </c>
      <c r="I88" t="str">
        <f t="shared" si="17"/>
        <v>update taxonomy_node set out_filename='2018.003P.A.v1.Pelarspovirus_sp.zip' from taxonomy_node where out_filename like '2018.003P.A.%Pelarspovirus_sp.%'</v>
      </c>
      <c r="J88" t="str">
        <f t="shared" si="18"/>
        <v xml:space="preserve">select t='taxonomy_node',msl_release_num, in_filename, out_filename, ct=count(*) from taxonomy_node where (in_filename like '2018.003P.A.%Pelarspovirus_sp.%' and in_filename not like '2018.003P.A.v1.Pelarspovirus_sp.zip') or (out_filename like '2018.003P.A.%Pelarspovirus_sp.%' and out_filename not like '2018.003P.A.v1.Pelarspovirus_sp.zip') group by msl_release_num, in_filename, out_filename union all </v>
      </c>
      <c r="K88" t="str">
        <f t="shared" si="19"/>
        <v xml:space="preserve">select t='taxonomy_node_delta',proposal, ct=count(*) from taxonomy_node_delta where (proposal like '2018.003P.A.%Pelarspovirus_sp.%' and proposal not like '2018.003P.A.v1.Pelarspovirus_sp.zip') group by proposal union all </v>
      </c>
    </row>
    <row r="89" spans="1:11" x14ac:dyDescent="0.2">
      <c r="A89" t="s">
        <v>87</v>
      </c>
      <c r="B89" t="str">
        <f t="shared" si="10"/>
        <v>2018.001P.A.</v>
      </c>
      <c r="C89" t="str">
        <f t="shared" si="11"/>
        <v>2018.001P.A.v1.</v>
      </c>
      <c r="D89" t="str">
        <f t="shared" si="12"/>
        <v>Tombusviridae_3subfam.</v>
      </c>
      <c r="E89" t="str">
        <f t="shared" si="13"/>
        <v>'2018.001P.A.%Tombusviridae_3subfam.%'</v>
      </c>
      <c r="F89" t="str">
        <f t="shared" si="14"/>
        <v xml:space="preserve">select msl_release_num, in_filename, ct=count(*) from taxonomy_node where in_filename like '2018.001P.A.%Tombusviridae_3subfam.%' group by msl_release_num, in_filename union all </v>
      </c>
      <c r="G89" t="str">
        <f t="shared" si="15"/>
        <v xml:space="preserve">select msl_release_num, out_filename, ct=count(*) from taxonomy_node where out_filename like '2018.001P.A.%Tombusviridae_3subfam.%' group by msl_release_num, out_filename union all </v>
      </c>
      <c r="H89" t="str">
        <f t="shared" si="16"/>
        <v>update taxonomy_node set in_filename='2018.001P.A.v1.Tombusviridae_3subfam.zip' from taxonomy_node where in_filename like '2018.001P.A.%Tombusviridae_3subfam.%'</v>
      </c>
      <c r="I89" t="str">
        <f t="shared" si="17"/>
        <v>update taxonomy_node set out_filename='2018.001P.A.v1.Tombusviridae_3subfam.zip' from taxonomy_node where out_filename like '2018.001P.A.%Tombusviridae_3subfam.%'</v>
      </c>
      <c r="J89" t="str">
        <f t="shared" si="18"/>
        <v xml:space="preserve">select t='taxonomy_node',msl_release_num, in_filename, out_filename, ct=count(*) from taxonomy_node where (in_filename like '2018.001P.A.%Tombusviridae_3subfam.%' and in_filename not like '2018.001P.A.v1.Tombusviridae_3subfam.zip') or (out_filename like '2018.001P.A.%Tombusviridae_3subfam.%' and out_filename not like '2018.001P.A.v1.Tombusviridae_3subfam.zip') group by msl_release_num, in_filename, out_filename union all </v>
      </c>
      <c r="K89" t="str">
        <f t="shared" si="19"/>
        <v xml:space="preserve">select t='taxonomy_node_delta',proposal, ct=count(*) from taxonomy_node_delta where (proposal like '2018.001P.A.%Tombusviridae_3subfam.%' and proposal not like '2018.001P.A.v1.Tombusviridae_3subfam.zip') group by proposal union all </v>
      </c>
    </row>
    <row r="90" spans="1:11" x14ac:dyDescent="0.2">
      <c r="A90" t="s">
        <v>88</v>
      </c>
      <c r="B90" t="str">
        <f t="shared" si="10"/>
        <v>2018.140B.A.</v>
      </c>
      <c r="C90" t="str">
        <f t="shared" si="11"/>
        <v>2018.140B.A.v1.</v>
      </c>
      <c r="D90" t="str">
        <f t="shared" si="12"/>
        <v>Beetrevirus.</v>
      </c>
      <c r="E90" t="str">
        <f t="shared" si="13"/>
        <v>'2018.140B.A.%Beetrevirus.%'</v>
      </c>
      <c r="F90" t="str">
        <f t="shared" si="14"/>
        <v xml:space="preserve">select msl_release_num, in_filename, ct=count(*) from taxonomy_node where in_filename like '2018.140B.A.%Beetrevirus.%' group by msl_release_num, in_filename union all </v>
      </c>
      <c r="G90" t="str">
        <f t="shared" si="15"/>
        <v xml:space="preserve">select msl_release_num, out_filename, ct=count(*) from taxonomy_node where out_filename like '2018.140B.A.%Beetrevirus.%' group by msl_release_num, out_filename union all </v>
      </c>
      <c r="H90" t="str">
        <f t="shared" si="16"/>
        <v>update taxonomy_node set in_filename='2018.140B.A.v1.Beetrevirus.zip' from taxonomy_node where in_filename like '2018.140B.A.%Beetrevirus.%'</v>
      </c>
      <c r="I90" t="str">
        <f t="shared" si="17"/>
        <v>update taxonomy_node set out_filename='2018.140B.A.v1.Beetrevirus.zip' from taxonomy_node where out_filename like '2018.140B.A.%Beetrevirus.%'</v>
      </c>
      <c r="J90" t="str">
        <f t="shared" si="18"/>
        <v xml:space="preserve">select t='taxonomy_node',msl_release_num, in_filename, out_filename, ct=count(*) from taxonomy_node where (in_filename like '2018.140B.A.%Beetrevirus.%' and in_filename not like '2018.140B.A.v1.Beetrevirus.zip') or (out_filename like '2018.140B.A.%Beetrevirus.%' and out_filename not like '2018.140B.A.v1.Beetrevirus.zip') group by msl_release_num, in_filename, out_filename union all </v>
      </c>
      <c r="K90" t="str">
        <f t="shared" si="19"/>
        <v xml:space="preserve">select t='taxonomy_node_delta',proposal, ct=count(*) from taxonomy_node_delta where (proposal like '2018.140B.A.%Beetrevirus.%' and proposal not like '2018.140B.A.v1.Beetrevirus.zip') group by proposal union all </v>
      </c>
    </row>
    <row r="91" spans="1:11" x14ac:dyDescent="0.2">
      <c r="A91" t="s">
        <v>89</v>
      </c>
      <c r="B91" t="str">
        <f t="shared" si="10"/>
        <v>2018.138B.A.</v>
      </c>
      <c r="C91" t="str">
        <f t="shared" si="11"/>
        <v>2018.138B.A.v1.</v>
      </c>
      <c r="D91" t="str">
        <f t="shared" si="12"/>
        <v>Tulanevirus_sprem.</v>
      </c>
      <c r="E91" t="str">
        <f t="shared" si="13"/>
        <v>'2018.138B.A.%Tulanevirus_sprem.%'</v>
      </c>
      <c r="F91" t="str">
        <f t="shared" si="14"/>
        <v xml:space="preserve">select msl_release_num, in_filename, ct=count(*) from taxonomy_node where in_filename like '2018.138B.A.%Tulanevirus_sprem.%' group by msl_release_num, in_filename union all </v>
      </c>
      <c r="G91" t="str">
        <f t="shared" si="15"/>
        <v xml:space="preserve">select msl_release_num, out_filename, ct=count(*) from taxonomy_node where out_filename like '2018.138B.A.%Tulanevirus_sprem.%' group by msl_release_num, out_filename union all </v>
      </c>
      <c r="H91" t="str">
        <f t="shared" si="16"/>
        <v>update taxonomy_node set in_filename='2018.138B.A.v1.Tulanevirus_sprem.zip' from taxonomy_node where in_filename like '2018.138B.A.%Tulanevirus_sprem.%'</v>
      </c>
      <c r="I91" t="str">
        <f t="shared" si="17"/>
        <v>update taxonomy_node set out_filename='2018.138B.A.v1.Tulanevirus_sprem.zip' from taxonomy_node where out_filename like '2018.138B.A.%Tulanevirus_sprem.%'</v>
      </c>
      <c r="J91" t="str">
        <f t="shared" si="18"/>
        <v xml:space="preserve">select t='taxonomy_node',msl_release_num, in_filename, out_filename, ct=count(*) from taxonomy_node where (in_filename like '2018.138B.A.%Tulanevirus_sprem.%' and in_filename not like '2018.138B.A.v1.Tulanevirus_sprem.zip') or (out_filename like '2018.138B.A.%Tulanevirus_sprem.%' and out_filename not like '2018.138B.A.v1.Tulanevirus_sprem.zip') group by msl_release_num, in_filename, out_filename union all </v>
      </c>
      <c r="K91" t="str">
        <f t="shared" si="19"/>
        <v xml:space="preserve">select t='taxonomy_node_delta',proposal, ct=count(*) from taxonomy_node_delta where (proposal like '2018.138B.A.%Tulanevirus_sprem.%' and proposal not like '2018.138B.A.v1.Tulanevirus_sprem.zip') group by proposal union all </v>
      </c>
    </row>
    <row r="92" spans="1:11" x14ac:dyDescent="0.2">
      <c r="A92" t="s">
        <v>90</v>
      </c>
      <c r="B92" t="str">
        <f t="shared" si="10"/>
        <v>2018.137B.A.</v>
      </c>
      <c r="C92" t="str">
        <f t="shared" si="11"/>
        <v>2018.137B.A.v1.</v>
      </c>
      <c r="D92" t="str">
        <f t="shared" si="12"/>
        <v>Siphoviridae_ren5sp.</v>
      </c>
      <c r="E92" t="str">
        <f t="shared" si="13"/>
        <v>'2018.137B.A.%Siphoviridae_ren5sp.%'</v>
      </c>
      <c r="F92" t="str">
        <f t="shared" si="14"/>
        <v xml:space="preserve">select msl_release_num, in_filename, ct=count(*) from taxonomy_node where in_filename like '2018.137B.A.%Siphoviridae_ren5sp.%' group by msl_release_num, in_filename union all </v>
      </c>
      <c r="G92" t="str">
        <f t="shared" si="15"/>
        <v xml:space="preserve">select msl_release_num, out_filename, ct=count(*) from taxonomy_node where out_filename like '2018.137B.A.%Siphoviridae_ren5sp.%' group by msl_release_num, out_filename union all </v>
      </c>
      <c r="H92" t="str">
        <f t="shared" si="16"/>
        <v>update taxonomy_node set in_filename='2018.137B.A.v1.Siphoviridae_ren5sp.zip' from taxonomy_node where in_filename like '2018.137B.A.%Siphoviridae_ren5sp.%'</v>
      </c>
      <c r="I92" t="str">
        <f t="shared" si="17"/>
        <v>update taxonomy_node set out_filename='2018.137B.A.v1.Siphoviridae_ren5sp.zip' from taxonomy_node where out_filename like '2018.137B.A.%Siphoviridae_ren5sp.%'</v>
      </c>
      <c r="J92" t="str">
        <f t="shared" si="18"/>
        <v xml:space="preserve">select t='taxonomy_node',msl_release_num, in_filename, out_filename, ct=count(*) from taxonomy_node where (in_filename like '2018.137B.A.%Siphoviridae_ren5sp.%' and in_filename not like '2018.137B.A.v1.Siphoviridae_ren5sp.zip') or (out_filename like '2018.137B.A.%Siphoviridae_ren5sp.%' and out_filename not like '2018.137B.A.v1.Siphoviridae_ren5sp.zip') group by msl_release_num, in_filename, out_filename union all </v>
      </c>
      <c r="K92" t="str">
        <f t="shared" si="19"/>
        <v xml:space="preserve">select t='taxonomy_node_delta',proposal, ct=count(*) from taxonomy_node_delta where (proposal like '2018.137B.A.%Siphoviridae_ren5sp.%' and proposal not like '2018.137B.A.v1.Siphoviridae_ren5sp.zip') group by proposal union all </v>
      </c>
    </row>
    <row r="93" spans="1:11" x14ac:dyDescent="0.2">
      <c r="A93" t="s">
        <v>91</v>
      </c>
      <c r="B93" t="str">
        <f t="shared" si="10"/>
        <v>2018.135B.A.</v>
      </c>
      <c r="C93" t="str">
        <f t="shared" si="11"/>
        <v>2018.135B.A.v1.</v>
      </c>
      <c r="D93" t="str">
        <f t="shared" si="12"/>
        <v>Tunavirus_sp.</v>
      </c>
      <c r="E93" t="str">
        <f t="shared" si="13"/>
        <v>'2018.135B.A.%Tunavirus_sp.%'</v>
      </c>
      <c r="F93" t="str">
        <f t="shared" si="14"/>
        <v xml:space="preserve">select msl_release_num, in_filename, ct=count(*) from taxonomy_node where in_filename like '2018.135B.A.%Tunavirus_sp.%' group by msl_release_num, in_filename union all </v>
      </c>
      <c r="G93" t="str">
        <f t="shared" si="15"/>
        <v xml:space="preserve">select msl_release_num, out_filename, ct=count(*) from taxonomy_node where out_filename like '2018.135B.A.%Tunavirus_sp.%' group by msl_release_num, out_filename union all </v>
      </c>
      <c r="H93" t="str">
        <f t="shared" si="16"/>
        <v>update taxonomy_node set in_filename='2018.135B.A.v1.Tunavirus_sp.zip' from taxonomy_node where in_filename like '2018.135B.A.%Tunavirus_sp.%'</v>
      </c>
      <c r="I93" t="str">
        <f t="shared" si="17"/>
        <v>update taxonomy_node set out_filename='2018.135B.A.v1.Tunavirus_sp.zip' from taxonomy_node where out_filename like '2018.135B.A.%Tunavirus_sp.%'</v>
      </c>
      <c r="J93" t="str">
        <f t="shared" si="18"/>
        <v xml:space="preserve">select t='taxonomy_node',msl_release_num, in_filename, out_filename, ct=count(*) from taxonomy_node where (in_filename like '2018.135B.A.%Tunavirus_sp.%' and in_filename not like '2018.135B.A.v1.Tunavirus_sp.zip') or (out_filename like '2018.135B.A.%Tunavirus_sp.%' and out_filename not like '2018.135B.A.v1.Tunavirus_sp.zip') group by msl_release_num, in_filename, out_filename union all </v>
      </c>
      <c r="K93" t="str">
        <f t="shared" si="19"/>
        <v xml:space="preserve">select t='taxonomy_node_delta',proposal, ct=count(*) from taxonomy_node_delta where (proposal like '2018.135B.A.%Tunavirus_sp.%' and proposal not like '2018.135B.A.v1.Tunavirus_sp.zip') group by proposal union all </v>
      </c>
    </row>
    <row r="94" spans="1:11" x14ac:dyDescent="0.2">
      <c r="A94" t="s">
        <v>92</v>
      </c>
      <c r="B94" t="str">
        <f t="shared" si="10"/>
        <v>2018.134B.A.</v>
      </c>
      <c r="C94" t="str">
        <f t="shared" si="11"/>
        <v>2018.134B.A.v1.</v>
      </c>
      <c r="D94" t="str">
        <f t="shared" si="12"/>
        <v>Cetovirus.</v>
      </c>
      <c r="E94" t="str">
        <f t="shared" si="13"/>
        <v>'2018.134B.A.%Cetovirus.%'</v>
      </c>
      <c r="F94" t="str">
        <f t="shared" si="14"/>
        <v xml:space="preserve">select msl_release_num, in_filename, ct=count(*) from taxonomy_node where in_filename like '2018.134B.A.%Cetovirus.%' group by msl_release_num, in_filename union all </v>
      </c>
      <c r="G94" t="str">
        <f t="shared" si="15"/>
        <v xml:space="preserve">select msl_release_num, out_filename, ct=count(*) from taxonomy_node where out_filename like '2018.134B.A.%Cetovirus.%' group by msl_release_num, out_filename union all </v>
      </c>
      <c r="H94" t="str">
        <f t="shared" si="16"/>
        <v>update taxonomy_node set in_filename='2018.134B.A.v1.Cetovirus.zip' from taxonomy_node where in_filename like '2018.134B.A.%Cetovirus.%'</v>
      </c>
      <c r="I94" t="str">
        <f t="shared" si="17"/>
        <v>update taxonomy_node set out_filename='2018.134B.A.v1.Cetovirus.zip' from taxonomy_node where out_filename like '2018.134B.A.%Cetovirus.%'</v>
      </c>
      <c r="J94" t="str">
        <f t="shared" si="18"/>
        <v xml:space="preserve">select t='taxonomy_node',msl_release_num, in_filename, out_filename, ct=count(*) from taxonomy_node where (in_filename like '2018.134B.A.%Cetovirus.%' and in_filename not like '2018.134B.A.v1.Cetovirus.zip') or (out_filename like '2018.134B.A.%Cetovirus.%' and out_filename not like '2018.134B.A.v1.Cetovirus.zip') group by msl_release_num, in_filename, out_filename union all </v>
      </c>
      <c r="K94" t="str">
        <f t="shared" si="19"/>
        <v xml:space="preserve">select t='taxonomy_node_delta',proposal, ct=count(*) from taxonomy_node_delta where (proposal like '2018.134B.A.%Cetovirus.%' and proposal not like '2018.134B.A.v1.Cetovirus.zip') group by proposal union all </v>
      </c>
    </row>
    <row r="95" spans="1:11" x14ac:dyDescent="0.2">
      <c r="A95" t="s">
        <v>93</v>
      </c>
      <c r="B95" t="str">
        <f t="shared" si="10"/>
        <v>2018.133B.A.</v>
      </c>
      <c r="C95" t="str">
        <f t="shared" si="11"/>
        <v>2018.133B.A.v1.</v>
      </c>
      <c r="D95" t="str">
        <f t="shared" si="12"/>
        <v>Vequintavirinae_1gen5sp.</v>
      </c>
      <c r="E95" t="str">
        <f t="shared" si="13"/>
        <v>'2018.133B.A.%Vequintavirinae_1gen5sp.%'</v>
      </c>
      <c r="F95" t="str">
        <f t="shared" si="14"/>
        <v xml:space="preserve">select msl_release_num, in_filename, ct=count(*) from taxonomy_node where in_filename like '2018.133B.A.%Vequintavirinae_1gen5sp.%' group by msl_release_num, in_filename union all </v>
      </c>
      <c r="G95" t="str">
        <f t="shared" si="15"/>
        <v xml:space="preserve">select msl_release_num, out_filename, ct=count(*) from taxonomy_node where out_filename like '2018.133B.A.%Vequintavirinae_1gen5sp.%' group by msl_release_num, out_filename union all </v>
      </c>
      <c r="H95" t="str">
        <f t="shared" si="16"/>
        <v>update taxonomy_node set in_filename='2018.133B.A.v1.Vequintavirinae_1gen5sp.zip' from taxonomy_node where in_filename like '2018.133B.A.%Vequintavirinae_1gen5sp.%'</v>
      </c>
      <c r="I95" t="str">
        <f t="shared" si="17"/>
        <v>update taxonomy_node set out_filename='2018.133B.A.v1.Vequintavirinae_1gen5sp.zip' from taxonomy_node where out_filename like '2018.133B.A.%Vequintavirinae_1gen5sp.%'</v>
      </c>
      <c r="J95" t="str">
        <f t="shared" si="18"/>
        <v xml:space="preserve">select t='taxonomy_node',msl_release_num, in_filename, out_filename, ct=count(*) from taxonomy_node where (in_filename like '2018.133B.A.%Vequintavirinae_1gen5sp.%' and in_filename not like '2018.133B.A.v1.Vequintavirinae_1gen5sp.zip') or (out_filename like '2018.133B.A.%Vequintavirinae_1gen5sp.%' and out_filename not like '2018.133B.A.v1.Vequintavirinae_1gen5sp.zip') group by msl_release_num, in_filename, out_filename union all </v>
      </c>
      <c r="K95" t="str">
        <f t="shared" si="19"/>
        <v xml:space="preserve">select t='taxonomy_node_delta',proposal, ct=count(*) from taxonomy_node_delta where (proposal like '2018.133B.A.%Vequintavirinae_1gen5sp.%' and proposal not like '2018.133B.A.v1.Vequintavirinae_1gen5sp.zip') group by proposal union all </v>
      </c>
    </row>
    <row r="96" spans="1:11" x14ac:dyDescent="0.2">
      <c r="A96" t="s">
        <v>94</v>
      </c>
      <c r="B96" t="str">
        <f t="shared" si="10"/>
        <v>2018.132B.A.</v>
      </c>
      <c r="C96" t="str">
        <f t="shared" si="11"/>
        <v>2018.132B.A.v1.</v>
      </c>
      <c r="D96" t="str">
        <f t="shared" si="12"/>
        <v>Caudovirales_2sp1ren.</v>
      </c>
      <c r="E96" t="str">
        <f t="shared" si="13"/>
        <v>'2018.132B.A.%Caudovirales_2sp1ren.%'</v>
      </c>
      <c r="F96" t="str">
        <f t="shared" si="14"/>
        <v xml:space="preserve">select msl_release_num, in_filename, ct=count(*) from taxonomy_node where in_filename like '2018.132B.A.%Caudovirales_2sp1ren.%' group by msl_release_num, in_filename union all </v>
      </c>
      <c r="G96" t="str">
        <f t="shared" si="15"/>
        <v xml:space="preserve">select msl_release_num, out_filename, ct=count(*) from taxonomy_node where out_filename like '2018.132B.A.%Caudovirales_2sp1ren.%' group by msl_release_num, out_filename union all </v>
      </c>
      <c r="H96" t="str">
        <f t="shared" si="16"/>
        <v>update taxonomy_node set in_filename='2018.132B.A.v1.Caudovirales_2sp1ren.zip' from taxonomy_node where in_filename like '2018.132B.A.%Caudovirales_2sp1ren.%'</v>
      </c>
      <c r="I96" t="str">
        <f t="shared" si="17"/>
        <v>update taxonomy_node set out_filename='2018.132B.A.v1.Caudovirales_2sp1ren.zip' from taxonomy_node where out_filename like '2018.132B.A.%Caudovirales_2sp1ren.%'</v>
      </c>
      <c r="J96" t="str">
        <f t="shared" si="18"/>
        <v xml:space="preserve">select t='taxonomy_node',msl_release_num, in_filename, out_filename, ct=count(*) from taxonomy_node where (in_filename like '2018.132B.A.%Caudovirales_2sp1ren.%' and in_filename not like '2018.132B.A.v1.Caudovirales_2sp1ren.zip') or (out_filename like '2018.132B.A.%Caudovirales_2sp1ren.%' and out_filename not like '2018.132B.A.v1.Caudovirales_2sp1ren.zip') group by msl_release_num, in_filename, out_filename union all </v>
      </c>
      <c r="K96" t="str">
        <f t="shared" si="19"/>
        <v xml:space="preserve">select t='taxonomy_node_delta',proposal, ct=count(*) from taxonomy_node_delta where (proposal like '2018.132B.A.%Caudovirales_2sp1ren.%' and proposal not like '2018.132B.A.v1.Caudovirales_2sp1ren.zip') group by proposal union all </v>
      </c>
    </row>
    <row r="97" spans="1:11" x14ac:dyDescent="0.2">
      <c r="A97" t="s">
        <v>95</v>
      </c>
      <c r="B97" t="str">
        <f t="shared" si="10"/>
        <v>2018.131B.A.</v>
      </c>
      <c r="C97" t="str">
        <f t="shared" si="11"/>
        <v>2018.131B.A.v1.</v>
      </c>
      <c r="D97" t="str">
        <f t="shared" si="12"/>
        <v>Unahavirus.</v>
      </c>
      <c r="E97" t="str">
        <f t="shared" si="13"/>
        <v>'2018.131B.A.%Unahavirus.%'</v>
      </c>
      <c r="F97" t="str">
        <f t="shared" si="14"/>
        <v xml:space="preserve">select msl_release_num, in_filename, ct=count(*) from taxonomy_node where in_filename like '2018.131B.A.%Unahavirus.%' group by msl_release_num, in_filename union all </v>
      </c>
      <c r="G97" t="str">
        <f t="shared" si="15"/>
        <v xml:space="preserve">select msl_release_num, out_filename, ct=count(*) from taxonomy_node where out_filename like '2018.131B.A.%Unahavirus.%' group by msl_release_num, out_filename union all </v>
      </c>
      <c r="H97" t="str">
        <f t="shared" si="16"/>
        <v>update taxonomy_node set in_filename='2018.131B.A.v1.Unahavirus.zip' from taxonomy_node where in_filename like '2018.131B.A.%Unahavirus.%'</v>
      </c>
      <c r="I97" t="str">
        <f t="shared" si="17"/>
        <v>update taxonomy_node set out_filename='2018.131B.A.v1.Unahavirus.zip' from taxonomy_node where out_filename like '2018.131B.A.%Unahavirus.%'</v>
      </c>
      <c r="J97" t="str">
        <f t="shared" si="18"/>
        <v xml:space="preserve">select t='taxonomy_node',msl_release_num, in_filename, out_filename, ct=count(*) from taxonomy_node where (in_filename like '2018.131B.A.%Unahavirus.%' and in_filename not like '2018.131B.A.v1.Unahavirus.zip') or (out_filename like '2018.131B.A.%Unahavirus.%' and out_filename not like '2018.131B.A.v1.Unahavirus.zip') group by msl_release_num, in_filename, out_filename union all </v>
      </c>
      <c r="K97" t="str">
        <f t="shared" si="19"/>
        <v xml:space="preserve">select t='taxonomy_node_delta',proposal, ct=count(*) from taxonomy_node_delta where (proposal like '2018.131B.A.%Unahavirus.%' and proposal not like '2018.131B.A.v1.Unahavirus.zip') group by proposal union all </v>
      </c>
    </row>
    <row r="98" spans="1:11" x14ac:dyDescent="0.2">
      <c r="A98" t="s">
        <v>96</v>
      </c>
      <c r="B98" t="str">
        <f t="shared" si="10"/>
        <v>2018.130B.A.</v>
      </c>
      <c r="C98" t="str">
        <f t="shared" si="11"/>
        <v>2018.130B.A.v1.</v>
      </c>
      <c r="D98" t="str">
        <f t="shared" si="12"/>
        <v>Tunavirinae_3gen.</v>
      </c>
      <c r="E98" t="str">
        <f t="shared" si="13"/>
        <v>'2018.130B.A.%Tunavirinae_3gen.%'</v>
      </c>
      <c r="F98" t="str">
        <f t="shared" si="14"/>
        <v xml:space="preserve">select msl_release_num, in_filename, ct=count(*) from taxonomy_node where in_filename like '2018.130B.A.%Tunavirinae_3gen.%' group by msl_release_num, in_filename union all </v>
      </c>
      <c r="G98" t="str">
        <f t="shared" si="15"/>
        <v xml:space="preserve">select msl_release_num, out_filename, ct=count(*) from taxonomy_node where out_filename like '2018.130B.A.%Tunavirinae_3gen.%' group by msl_release_num, out_filename union all </v>
      </c>
      <c r="H98" t="str">
        <f t="shared" si="16"/>
        <v>update taxonomy_node set in_filename='2018.130B.A.v1.Tunavirinae_3gen.zip' from taxonomy_node where in_filename like '2018.130B.A.%Tunavirinae_3gen.%'</v>
      </c>
      <c r="I98" t="str">
        <f t="shared" si="17"/>
        <v>update taxonomy_node set out_filename='2018.130B.A.v1.Tunavirinae_3gen.zip' from taxonomy_node where out_filename like '2018.130B.A.%Tunavirinae_3gen.%'</v>
      </c>
      <c r="J98" t="str">
        <f t="shared" si="18"/>
        <v xml:space="preserve">select t='taxonomy_node',msl_release_num, in_filename, out_filename, ct=count(*) from taxonomy_node where (in_filename like '2018.130B.A.%Tunavirinae_3gen.%' and in_filename not like '2018.130B.A.v1.Tunavirinae_3gen.zip') or (out_filename like '2018.130B.A.%Tunavirinae_3gen.%' and out_filename not like '2018.130B.A.v1.Tunavirinae_3gen.zip') group by msl_release_num, in_filename, out_filename union all </v>
      </c>
      <c r="K98" t="str">
        <f t="shared" si="19"/>
        <v xml:space="preserve">select t='taxonomy_node_delta',proposal, ct=count(*) from taxonomy_node_delta where (proposal like '2018.130B.A.%Tunavirinae_3gen.%' and proposal not like '2018.130B.A.v1.Tunavirinae_3gen.zip') group by proposal union all </v>
      </c>
    </row>
    <row r="99" spans="1:11" x14ac:dyDescent="0.2">
      <c r="A99" t="s">
        <v>97</v>
      </c>
      <c r="B99" t="str">
        <f t="shared" si="10"/>
        <v>2018.129B.A.</v>
      </c>
      <c r="C99" t="str">
        <f t="shared" si="11"/>
        <v>2018.129B.A.v1.</v>
      </c>
      <c r="D99" t="str">
        <f t="shared" si="12"/>
        <v>Sugarlandvirus.</v>
      </c>
      <c r="E99" t="str">
        <f t="shared" si="13"/>
        <v>'2018.129B.A.%Sugarlandvirus.%'</v>
      </c>
      <c r="F99" t="str">
        <f t="shared" si="14"/>
        <v xml:space="preserve">select msl_release_num, in_filename, ct=count(*) from taxonomy_node where in_filename like '2018.129B.A.%Sugarlandvirus.%' group by msl_release_num, in_filename union all </v>
      </c>
      <c r="G99" t="str">
        <f t="shared" si="15"/>
        <v xml:space="preserve">select msl_release_num, out_filename, ct=count(*) from taxonomy_node where out_filename like '2018.129B.A.%Sugarlandvirus.%' group by msl_release_num, out_filename union all </v>
      </c>
      <c r="H99" t="str">
        <f t="shared" si="16"/>
        <v>update taxonomy_node set in_filename='2018.129B.A.v1.Sugarlandvirus.zip' from taxonomy_node where in_filename like '2018.129B.A.%Sugarlandvirus.%'</v>
      </c>
      <c r="I99" t="str">
        <f t="shared" si="17"/>
        <v>update taxonomy_node set out_filename='2018.129B.A.v1.Sugarlandvirus.zip' from taxonomy_node where out_filename like '2018.129B.A.%Sugarlandvirus.%'</v>
      </c>
      <c r="J99" t="str">
        <f t="shared" si="18"/>
        <v xml:space="preserve">select t='taxonomy_node',msl_release_num, in_filename, out_filename, ct=count(*) from taxonomy_node where (in_filename like '2018.129B.A.%Sugarlandvirus.%' and in_filename not like '2018.129B.A.v1.Sugarlandvirus.zip') or (out_filename like '2018.129B.A.%Sugarlandvirus.%' and out_filename not like '2018.129B.A.v1.Sugarlandvirus.zip') group by msl_release_num, in_filename, out_filename union all </v>
      </c>
      <c r="K99" t="str">
        <f t="shared" si="19"/>
        <v xml:space="preserve">select t='taxonomy_node_delta',proposal, ct=count(*) from taxonomy_node_delta where (proposal like '2018.129B.A.%Sugarlandvirus.%' and proposal not like '2018.129B.A.v1.Sugarlandvirus.zip') group by proposal union all </v>
      </c>
    </row>
    <row r="100" spans="1:11" x14ac:dyDescent="0.2">
      <c r="A100" t="s">
        <v>98</v>
      </c>
      <c r="B100" t="str">
        <f t="shared" si="10"/>
        <v>2018.128B.A.</v>
      </c>
      <c r="C100" t="str">
        <f t="shared" si="11"/>
        <v>2018.128B.A.v1.</v>
      </c>
      <c r="D100" t="str">
        <f t="shared" si="12"/>
        <v>Priunasvirus.</v>
      </c>
      <c r="E100" t="str">
        <f t="shared" si="13"/>
        <v>'2018.128B.A.%Priunasvirus.%'</v>
      </c>
      <c r="F100" t="str">
        <f t="shared" si="14"/>
        <v xml:space="preserve">select msl_release_num, in_filename, ct=count(*) from taxonomy_node where in_filename like '2018.128B.A.%Priunasvirus.%' group by msl_release_num, in_filename union all </v>
      </c>
      <c r="G100" t="str">
        <f t="shared" si="15"/>
        <v xml:space="preserve">select msl_release_num, out_filename, ct=count(*) from taxonomy_node where out_filename like '2018.128B.A.%Priunasvirus.%' group by msl_release_num, out_filename union all </v>
      </c>
      <c r="H100" t="str">
        <f t="shared" si="16"/>
        <v>update taxonomy_node set in_filename='2018.128B.A.v1.Priunasvirus.zip' from taxonomy_node where in_filename like '2018.128B.A.%Priunasvirus.%'</v>
      </c>
      <c r="I100" t="str">
        <f t="shared" si="17"/>
        <v>update taxonomy_node set out_filename='2018.128B.A.v1.Priunasvirus.zip' from taxonomy_node where out_filename like '2018.128B.A.%Priunasvirus.%'</v>
      </c>
      <c r="J100" t="str">
        <f t="shared" si="18"/>
        <v xml:space="preserve">select t='taxonomy_node',msl_release_num, in_filename, out_filename, ct=count(*) from taxonomy_node where (in_filename like '2018.128B.A.%Priunasvirus.%' and in_filename not like '2018.128B.A.v1.Priunasvirus.zip') or (out_filename like '2018.128B.A.%Priunasvirus.%' and out_filename not like '2018.128B.A.v1.Priunasvirus.zip') group by msl_release_num, in_filename, out_filename union all </v>
      </c>
      <c r="K100" t="str">
        <f t="shared" si="19"/>
        <v xml:space="preserve">select t='taxonomy_node_delta',proposal, ct=count(*) from taxonomy_node_delta where (proposal like '2018.128B.A.%Priunasvirus.%' and proposal not like '2018.128B.A.v1.Priunasvirus.zip') group by proposal union all </v>
      </c>
    </row>
    <row r="101" spans="1:11" x14ac:dyDescent="0.2">
      <c r="A101" t="s">
        <v>99</v>
      </c>
      <c r="B101" t="str">
        <f t="shared" si="10"/>
        <v>2018.127B.A.</v>
      </c>
      <c r="C101" t="str">
        <f t="shared" si="11"/>
        <v>2018.127B.A.v1.</v>
      </c>
      <c r="D101" t="str">
        <f t="shared" si="12"/>
        <v>Novosibvirus.</v>
      </c>
      <c r="E101" t="str">
        <f t="shared" si="13"/>
        <v>'2018.127B.A.%Novosibvirus.%'</v>
      </c>
      <c r="F101" t="str">
        <f t="shared" si="14"/>
        <v xml:space="preserve">select msl_release_num, in_filename, ct=count(*) from taxonomy_node where in_filename like '2018.127B.A.%Novosibvirus.%' group by msl_release_num, in_filename union all </v>
      </c>
      <c r="G101" t="str">
        <f t="shared" si="15"/>
        <v xml:space="preserve">select msl_release_num, out_filename, ct=count(*) from taxonomy_node where out_filename like '2018.127B.A.%Novosibvirus.%' group by msl_release_num, out_filename union all </v>
      </c>
      <c r="H101" t="str">
        <f t="shared" si="16"/>
        <v>update taxonomy_node set in_filename='2018.127B.A.v1.Novosibvirus.zip' from taxonomy_node where in_filename like '2018.127B.A.%Novosibvirus.%'</v>
      </c>
      <c r="I101" t="str">
        <f t="shared" si="17"/>
        <v>update taxonomy_node set out_filename='2018.127B.A.v1.Novosibvirus.zip' from taxonomy_node where out_filename like '2018.127B.A.%Novosibvirus.%'</v>
      </c>
      <c r="J101" t="str">
        <f t="shared" si="18"/>
        <v xml:space="preserve">select t='taxonomy_node',msl_release_num, in_filename, out_filename, ct=count(*) from taxonomy_node where (in_filename like '2018.127B.A.%Novosibvirus.%' and in_filename not like '2018.127B.A.v1.Novosibvirus.zip') or (out_filename like '2018.127B.A.%Novosibvirus.%' and out_filename not like '2018.127B.A.v1.Novosibvirus.zip') group by msl_release_num, in_filename, out_filename union all </v>
      </c>
      <c r="K101" t="str">
        <f t="shared" si="19"/>
        <v xml:space="preserve">select t='taxonomy_node_delta',proposal, ct=count(*) from taxonomy_node_delta where (proposal like '2018.127B.A.%Novosibvirus.%' and proposal not like '2018.127B.A.v1.Novosibvirus.zip') group by proposal union all </v>
      </c>
    </row>
    <row r="102" spans="1:11" x14ac:dyDescent="0.2">
      <c r="A102" t="s">
        <v>100</v>
      </c>
      <c r="B102" t="str">
        <f t="shared" si="10"/>
        <v>2018.126B.A.</v>
      </c>
      <c r="C102" t="str">
        <f t="shared" si="11"/>
        <v>2018.126B.A.v1.</v>
      </c>
      <c r="D102" t="str">
        <f t="shared" si="12"/>
        <v>Myunavirus.</v>
      </c>
      <c r="E102" t="str">
        <f t="shared" si="13"/>
        <v>'2018.126B.A.%Myunavirus.%'</v>
      </c>
      <c r="F102" t="str">
        <f t="shared" si="14"/>
        <v xml:space="preserve">select msl_release_num, in_filename, ct=count(*) from taxonomy_node where in_filename like '2018.126B.A.%Myunavirus.%' group by msl_release_num, in_filename union all </v>
      </c>
      <c r="G102" t="str">
        <f t="shared" si="15"/>
        <v xml:space="preserve">select msl_release_num, out_filename, ct=count(*) from taxonomy_node where out_filename like '2018.126B.A.%Myunavirus.%' group by msl_release_num, out_filename union all </v>
      </c>
      <c r="H102" t="str">
        <f t="shared" si="16"/>
        <v>update taxonomy_node set in_filename='2018.126B.A.v1.Myunavirus.zip' from taxonomy_node where in_filename like '2018.126B.A.%Myunavirus.%'</v>
      </c>
      <c r="I102" t="str">
        <f t="shared" si="17"/>
        <v>update taxonomy_node set out_filename='2018.126B.A.v1.Myunavirus.zip' from taxonomy_node where out_filename like '2018.126B.A.%Myunavirus.%'</v>
      </c>
      <c r="J102" t="str">
        <f t="shared" si="18"/>
        <v xml:space="preserve">select t='taxonomy_node',msl_release_num, in_filename, out_filename, ct=count(*) from taxonomy_node where (in_filename like '2018.126B.A.%Myunavirus.%' and in_filename not like '2018.126B.A.v1.Myunavirus.zip') or (out_filename like '2018.126B.A.%Myunavirus.%' and out_filename not like '2018.126B.A.v1.Myunavirus.zip') group by msl_release_num, in_filename, out_filename union all </v>
      </c>
      <c r="K102" t="str">
        <f t="shared" si="19"/>
        <v xml:space="preserve">select t='taxonomy_node_delta',proposal, ct=count(*) from taxonomy_node_delta where (proposal like '2018.126B.A.%Myunavirus.%' and proposal not like '2018.126B.A.v1.Myunavirus.zip') group by proposal union all </v>
      </c>
    </row>
    <row r="103" spans="1:11" x14ac:dyDescent="0.2">
      <c r="A103" t="s">
        <v>101</v>
      </c>
      <c r="B103" t="str">
        <f t="shared" si="10"/>
        <v>2018.125B.A.</v>
      </c>
      <c r="C103" t="str">
        <f t="shared" si="11"/>
        <v>2018.125B.A.v1.</v>
      </c>
      <c r="D103" t="str">
        <f t="shared" si="12"/>
        <v>Myoviridae_61sp.</v>
      </c>
      <c r="E103" t="str">
        <f t="shared" si="13"/>
        <v>'2018.125B.A.%Myoviridae_61sp.%'</v>
      </c>
      <c r="F103" t="str">
        <f t="shared" si="14"/>
        <v xml:space="preserve">select msl_release_num, in_filename, ct=count(*) from taxonomy_node where in_filename like '2018.125B.A.%Myoviridae_61sp.%' group by msl_release_num, in_filename union all </v>
      </c>
      <c r="G103" t="str">
        <f t="shared" si="15"/>
        <v xml:space="preserve">select msl_release_num, out_filename, ct=count(*) from taxonomy_node where out_filename like '2018.125B.A.%Myoviridae_61sp.%' group by msl_release_num, out_filename union all </v>
      </c>
      <c r="H103" t="str">
        <f t="shared" si="16"/>
        <v>update taxonomy_node set in_filename='2018.125B.A.v1.Myoviridae_61sp.zip' from taxonomy_node where in_filename like '2018.125B.A.%Myoviridae_61sp.%'</v>
      </c>
      <c r="I103" t="str">
        <f t="shared" si="17"/>
        <v>update taxonomy_node set out_filename='2018.125B.A.v1.Myoviridae_61sp.zip' from taxonomy_node where out_filename like '2018.125B.A.%Myoviridae_61sp.%'</v>
      </c>
      <c r="J103" t="str">
        <f t="shared" si="18"/>
        <v xml:space="preserve">select t='taxonomy_node',msl_release_num, in_filename, out_filename, ct=count(*) from taxonomy_node where (in_filename like '2018.125B.A.%Myoviridae_61sp.%' and in_filename not like '2018.125B.A.v1.Myoviridae_61sp.zip') or (out_filename like '2018.125B.A.%Myoviridae_61sp.%' and out_filename not like '2018.125B.A.v1.Myoviridae_61sp.zip') group by msl_release_num, in_filename, out_filename union all </v>
      </c>
      <c r="K103" t="str">
        <f t="shared" si="19"/>
        <v xml:space="preserve">select t='taxonomy_node_delta',proposal, ct=count(*) from taxonomy_node_delta where (proposal like '2018.125B.A.%Myoviridae_61sp.%' and proposal not like '2018.125B.A.v1.Myoviridae_61sp.zip') group by proposal union all </v>
      </c>
    </row>
    <row r="104" spans="1:11" x14ac:dyDescent="0.2">
      <c r="A104" t="s">
        <v>102</v>
      </c>
      <c r="B104" t="str">
        <f t="shared" si="10"/>
        <v>2018.124B.A.</v>
      </c>
      <c r="C104" t="str">
        <f t="shared" si="11"/>
        <v>2018.124B.A.v1.</v>
      </c>
      <c r="D104" t="str">
        <f t="shared" si="12"/>
        <v>Vhulanivirus.</v>
      </c>
      <c r="E104" t="str">
        <f t="shared" si="13"/>
        <v>'2018.124B.A.%Vhulanivirus.%'</v>
      </c>
      <c r="F104" t="str">
        <f t="shared" si="14"/>
        <v xml:space="preserve">select msl_release_num, in_filename, ct=count(*) from taxonomy_node where in_filename like '2018.124B.A.%Vhulanivirus.%' group by msl_release_num, in_filename union all </v>
      </c>
      <c r="G104" t="str">
        <f t="shared" si="15"/>
        <v xml:space="preserve">select msl_release_num, out_filename, ct=count(*) from taxonomy_node where out_filename like '2018.124B.A.%Vhulanivirus.%' group by msl_release_num, out_filename union all </v>
      </c>
      <c r="H104" t="str">
        <f t="shared" si="16"/>
        <v>update taxonomy_node set in_filename='2018.124B.A.v1.Vhulanivirus.zip' from taxonomy_node where in_filename like '2018.124B.A.%Vhulanivirus.%'</v>
      </c>
      <c r="I104" t="str">
        <f t="shared" si="17"/>
        <v>update taxonomy_node set out_filename='2018.124B.A.v1.Vhulanivirus.zip' from taxonomy_node where out_filename like '2018.124B.A.%Vhulanivirus.%'</v>
      </c>
      <c r="J104" t="str">
        <f t="shared" si="18"/>
        <v xml:space="preserve">select t='taxonomy_node',msl_release_num, in_filename, out_filename, ct=count(*) from taxonomy_node where (in_filename like '2018.124B.A.%Vhulanivirus.%' and in_filename not like '2018.124B.A.v1.Vhulanivirus.zip') or (out_filename like '2018.124B.A.%Vhulanivirus.%' and out_filename not like '2018.124B.A.v1.Vhulanivirus.zip') group by msl_release_num, in_filename, out_filename union all </v>
      </c>
      <c r="K104" t="str">
        <f t="shared" si="19"/>
        <v xml:space="preserve">select t='taxonomy_node_delta',proposal, ct=count(*) from taxonomy_node_delta where (proposal like '2018.124B.A.%Vhulanivirus.%' and proposal not like '2018.124B.A.v1.Vhulanivirus.zip') group by proposal union all </v>
      </c>
    </row>
    <row r="105" spans="1:11" x14ac:dyDescent="0.2">
      <c r="A105" t="s">
        <v>103</v>
      </c>
      <c r="B105" t="str">
        <f t="shared" si="10"/>
        <v>2018.123B.A.</v>
      </c>
      <c r="C105" t="str">
        <f t="shared" si="11"/>
        <v>2018.123B.A.v1.</v>
      </c>
      <c r="D105" t="str">
        <f t="shared" si="12"/>
        <v>Corticovirus_sp.</v>
      </c>
      <c r="E105" t="str">
        <f t="shared" si="13"/>
        <v>'2018.123B.A.%Corticovirus_sp.%'</v>
      </c>
      <c r="F105" t="str">
        <f t="shared" si="14"/>
        <v xml:space="preserve">select msl_release_num, in_filename, ct=count(*) from taxonomy_node where in_filename like '2018.123B.A.%Corticovirus_sp.%' group by msl_release_num, in_filename union all </v>
      </c>
      <c r="G105" t="str">
        <f t="shared" si="15"/>
        <v xml:space="preserve">select msl_release_num, out_filename, ct=count(*) from taxonomy_node where out_filename like '2018.123B.A.%Corticovirus_sp.%' group by msl_release_num, out_filename union all </v>
      </c>
      <c r="H105" t="str">
        <f t="shared" si="16"/>
        <v>update taxonomy_node set in_filename='2018.123B.A.v1.Corticovirus_sp.zip' from taxonomy_node where in_filename like '2018.123B.A.%Corticovirus_sp.%'</v>
      </c>
      <c r="I105" t="str">
        <f t="shared" si="17"/>
        <v>update taxonomy_node set out_filename='2018.123B.A.v1.Corticovirus_sp.zip' from taxonomy_node where out_filename like '2018.123B.A.%Corticovirus_sp.%'</v>
      </c>
      <c r="J105" t="str">
        <f t="shared" si="18"/>
        <v xml:space="preserve">select t='taxonomy_node',msl_release_num, in_filename, out_filename, ct=count(*) from taxonomy_node where (in_filename like '2018.123B.A.%Corticovirus_sp.%' and in_filename not like '2018.123B.A.v1.Corticovirus_sp.zip') or (out_filename like '2018.123B.A.%Corticovirus_sp.%' and out_filename not like '2018.123B.A.v1.Corticovirus_sp.zip') group by msl_release_num, in_filename, out_filename union all </v>
      </c>
      <c r="K105" t="str">
        <f t="shared" si="19"/>
        <v xml:space="preserve">select t='taxonomy_node_delta',proposal, ct=count(*) from taxonomy_node_delta where (proposal like '2018.123B.A.%Corticovirus_sp.%' and proposal not like '2018.123B.A.v1.Corticovirus_sp.zip') group by proposal union all </v>
      </c>
    </row>
    <row r="106" spans="1:11" x14ac:dyDescent="0.2">
      <c r="A106" t="s">
        <v>104</v>
      </c>
      <c r="B106" t="str">
        <f t="shared" si="10"/>
        <v>2018.122B.A.</v>
      </c>
      <c r="C106" t="str">
        <f t="shared" si="11"/>
        <v>2018.122B.A.v1.</v>
      </c>
      <c r="D106" t="str">
        <f t="shared" si="12"/>
        <v>Sourvirus.</v>
      </c>
      <c r="E106" t="str">
        <f t="shared" si="13"/>
        <v>'2018.122B.A.%Sourvirus.%'</v>
      </c>
      <c r="F106" t="str">
        <f t="shared" si="14"/>
        <v xml:space="preserve">select msl_release_num, in_filename, ct=count(*) from taxonomy_node where in_filename like '2018.122B.A.%Sourvirus.%' group by msl_release_num, in_filename union all </v>
      </c>
      <c r="G106" t="str">
        <f t="shared" si="15"/>
        <v xml:space="preserve">select msl_release_num, out_filename, ct=count(*) from taxonomy_node where out_filename like '2018.122B.A.%Sourvirus.%' group by msl_release_num, out_filename union all </v>
      </c>
      <c r="H106" t="str">
        <f t="shared" si="16"/>
        <v>update taxonomy_node set in_filename='2018.122B.A.v1.Sourvirus.zip' from taxonomy_node where in_filename like '2018.122B.A.%Sourvirus.%'</v>
      </c>
      <c r="I106" t="str">
        <f t="shared" si="17"/>
        <v>update taxonomy_node set out_filename='2018.122B.A.v1.Sourvirus.zip' from taxonomy_node where out_filename like '2018.122B.A.%Sourvirus.%'</v>
      </c>
      <c r="J106" t="str">
        <f t="shared" si="18"/>
        <v xml:space="preserve">select t='taxonomy_node',msl_release_num, in_filename, out_filename, ct=count(*) from taxonomy_node where (in_filename like '2018.122B.A.%Sourvirus.%' and in_filename not like '2018.122B.A.v1.Sourvirus.zip') or (out_filename like '2018.122B.A.%Sourvirus.%' and out_filename not like '2018.122B.A.v1.Sourvirus.zip') group by msl_release_num, in_filename, out_filename union all </v>
      </c>
      <c r="K106" t="str">
        <f t="shared" si="19"/>
        <v xml:space="preserve">select t='taxonomy_node_delta',proposal, ct=count(*) from taxonomy_node_delta where (proposal like '2018.122B.A.%Sourvirus.%' and proposal not like '2018.122B.A.v1.Sourvirus.zip') group by proposal union all </v>
      </c>
    </row>
    <row r="107" spans="1:11" x14ac:dyDescent="0.2">
      <c r="A107" t="s">
        <v>105</v>
      </c>
      <c r="B107" t="str">
        <f t="shared" si="10"/>
        <v>2018.121B.A.</v>
      </c>
      <c r="C107" t="str">
        <f t="shared" si="11"/>
        <v>2018.121B.A.v1.</v>
      </c>
      <c r="D107" t="str">
        <f t="shared" si="12"/>
        <v>Shalavirus.</v>
      </c>
      <c r="E107" t="str">
        <f t="shared" si="13"/>
        <v>'2018.121B.A.%Shalavirus.%'</v>
      </c>
      <c r="F107" t="str">
        <f t="shared" si="14"/>
        <v xml:space="preserve">select msl_release_num, in_filename, ct=count(*) from taxonomy_node where in_filename like '2018.121B.A.%Shalavirus.%' group by msl_release_num, in_filename union all </v>
      </c>
      <c r="G107" t="str">
        <f t="shared" si="15"/>
        <v xml:space="preserve">select msl_release_num, out_filename, ct=count(*) from taxonomy_node where out_filename like '2018.121B.A.%Shalavirus.%' group by msl_release_num, out_filename union all </v>
      </c>
      <c r="H107" t="str">
        <f t="shared" si="16"/>
        <v>update taxonomy_node set in_filename='2018.121B.A.v1.Shalavirus.zip' from taxonomy_node where in_filename like '2018.121B.A.%Shalavirus.%'</v>
      </c>
      <c r="I107" t="str">
        <f t="shared" si="17"/>
        <v>update taxonomy_node set out_filename='2018.121B.A.v1.Shalavirus.zip' from taxonomy_node where out_filename like '2018.121B.A.%Shalavirus.%'</v>
      </c>
      <c r="J107" t="str">
        <f t="shared" si="18"/>
        <v xml:space="preserve">select t='taxonomy_node',msl_release_num, in_filename, out_filename, ct=count(*) from taxonomy_node where (in_filename like '2018.121B.A.%Shalavirus.%' and in_filename not like '2018.121B.A.v1.Shalavirus.zip') or (out_filename like '2018.121B.A.%Shalavirus.%' and out_filename not like '2018.121B.A.v1.Shalavirus.zip') group by msl_release_num, in_filename, out_filename union all </v>
      </c>
      <c r="K107" t="str">
        <f t="shared" si="19"/>
        <v xml:space="preserve">select t='taxonomy_node_delta',proposal, ct=count(*) from taxonomy_node_delta where (proposal like '2018.121B.A.%Shalavirus.%' and proposal not like '2018.121B.A.v1.Shalavirus.zip') group by proposal union all </v>
      </c>
    </row>
    <row r="108" spans="1:11" x14ac:dyDescent="0.2">
      <c r="A108" t="s">
        <v>106</v>
      </c>
      <c r="B108" t="str">
        <f t="shared" si="10"/>
        <v>2018.120B.A.</v>
      </c>
      <c r="C108" t="str">
        <f t="shared" si="11"/>
        <v>2018.120B.A.v1.</v>
      </c>
      <c r="D108" t="str">
        <f t="shared" si="12"/>
        <v>Magadivirus.</v>
      </c>
      <c r="E108" t="str">
        <f t="shared" si="13"/>
        <v>'2018.120B.A.%Magadivirus.%'</v>
      </c>
      <c r="F108" t="str">
        <f t="shared" si="14"/>
        <v xml:space="preserve">select msl_release_num, in_filename, ct=count(*) from taxonomy_node where in_filename like '2018.120B.A.%Magadivirus.%' group by msl_release_num, in_filename union all </v>
      </c>
      <c r="G108" t="str">
        <f t="shared" si="15"/>
        <v xml:space="preserve">select msl_release_num, out_filename, ct=count(*) from taxonomy_node where out_filename like '2018.120B.A.%Magadivirus.%' group by msl_release_num, out_filename union all </v>
      </c>
      <c r="H108" t="str">
        <f t="shared" si="16"/>
        <v>update taxonomy_node set in_filename='2018.120B.A.v1.Magadivirus.zip' from taxonomy_node where in_filename like '2018.120B.A.%Magadivirus.%'</v>
      </c>
      <c r="I108" t="str">
        <f t="shared" si="17"/>
        <v>update taxonomy_node set out_filename='2018.120B.A.v1.Magadivirus.zip' from taxonomy_node where out_filename like '2018.120B.A.%Magadivirus.%'</v>
      </c>
      <c r="J108" t="str">
        <f t="shared" si="18"/>
        <v xml:space="preserve">select t='taxonomy_node',msl_release_num, in_filename, out_filename, ct=count(*) from taxonomy_node where (in_filename like '2018.120B.A.%Magadivirus.%' and in_filename not like '2018.120B.A.v1.Magadivirus.zip') or (out_filename like '2018.120B.A.%Magadivirus.%' and out_filename not like '2018.120B.A.v1.Magadivirus.zip') group by msl_release_num, in_filename, out_filename union all </v>
      </c>
      <c r="K108" t="str">
        <f t="shared" si="19"/>
        <v xml:space="preserve">select t='taxonomy_node_delta',proposal, ct=count(*) from taxonomy_node_delta where (proposal like '2018.120B.A.%Magadivirus.%' and proposal not like '2018.120B.A.v1.Magadivirus.zip') group by proposal union all </v>
      </c>
    </row>
    <row r="109" spans="1:11" x14ac:dyDescent="0.2">
      <c r="A109" t="s">
        <v>107</v>
      </c>
      <c r="B109" t="str">
        <f t="shared" si="10"/>
        <v>2018.119B.A.</v>
      </c>
      <c r="C109" t="str">
        <f t="shared" si="11"/>
        <v>2018.119B.A.v1.</v>
      </c>
      <c r="D109" t="str">
        <f t="shared" si="12"/>
        <v>Gorganvirus.</v>
      </c>
      <c r="E109" t="str">
        <f t="shared" si="13"/>
        <v>'2018.119B.A.%Gorganvirus.%'</v>
      </c>
      <c r="F109" t="str">
        <f t="shared" si="14"/>
        <v xml:space="preserve">select msl_release_num, in_filename, ct=count(*) from taxonomy_node where in_filename like '2018.119B.A.%Gorganvirus.%' group by msl_release_num, in_filename union all </v>
      </c>
      <c r="G109" t="str">
        <f t="shared" si="15"/>
        <v xml:space="preserve">select msl_release_num, out_filename, ct=count(*) from taxonomy_node where out_filename like '2018.119B.A.%Gorganvirus.%' group by msl_release_num, out_filename union all </v>
      </c>
      <c r="H109" t="str">
        <f t="shared" si="16"/>
        <v>update taxonomy_node set in_filename='2018.119B.A.v1.Gorganvirus.zip' from taxonomy_node where in_filename like '2018.119B.A.%Gorganvirus.%'</v>
      </c>
      <c r="I109" t="str">
        <f t="shared" si="17"/>
        <v>update taxonomy_node set out_filename='2018.119B.A.v1.Gorganvirus.zip' from taxonomy_node where out_filename like '2018.119B.A.%Gorganvirus.%'</v>
      </c>
      <c r="J109" t="str">
        <f t="shared" si="18"/>
        <v xml:space="preserve">select t='taxonomy_node',msl_release_num, in_filename, out_filename, ct=count(*) from taxonomy_node where (in_filename like '2018.119B.A.%Gorganvirus.%' and in_filename not like '2018.119B.A.v1.Gorganvirus.zip') or (out_filename like '2018.119B.A.%Gorganvirus.%' and out_filename not like '2018.119B.A.v1.Gorganvirus.zip') group by msl_release_num, in_filename, out_filename union all </v>
      </c>
      <c r="K109" t="str">
        <f t="shared" si="19"/>
        <v xml:space="preserve">select t='taxonomy_node_delta',proposal, ct=count(*) from taxonomy_node_delta where (proposal like '2018.119B.A.%Gorganvirus.%' and proposal not like '2018.119B.A.v1.Gorganvirus.zip') group by proposal union all </v>
      </c>
    </row>
    <row r="110" spans="1:11" x14ac:dyDescent="0.2">
      <c r="A110" t="s">
        <v>108</v>
      </c>
      <c r="B110" t="str">
        <f t="shared" si="10"/>
        <v>2018.117B.A.</v>
      </c>
      <c r="C110" t="str">
        <f t="shared" si="11"/>
        <v>2018.117B.A.v1.</v>
      </c>
      <c r="D110" t="str">
        <f t="shared" si="12"/>
        <v>Kagunavirus_sp.</v>
      </c>
      <c r="E110" t="str">
        <f t="shared" si="13"/>
        <v>'2018.117B.A.%Kagunavirus_sp.%'</v>
      </c>
      <c r="F110" t="str">
        <f t="shared" si="14"/>
        <v xml:space="preserve">select msl_release_num, in_filename, ct=count(*) from taxonomy_node where in_filename like '2018.117B.A.%Kagunavirus_sp.%' group by msl_release_num, in_filename union all </v>
      </c>
      <c r="G110" t="str">
        <f t="shared" si="15"/>
        <v xml:space="preserve">select msl_release_num, out_filename, ct=count(*) from taxonomy_node where out_filename like '2018.117B.A.%Kagunavirus_sp.%' group by msl_release_num, out_filename union all </v>
      </c>
      <c r="H110" t="str">
        <f t="shared" si="16"/>
        <v>update taxonomy_node set in_filename='2018.117B.A.v1.Kagunavirus_sp.zip' from taxonomy_node where in_filename like '2018.117B.A.%Kagunavirus_sp.%'</v>
      </c>
      <c r="I110" t="str">
        <f t="shared" si="17"/>
        <v>update taxonomy_node set out_filename='2018.117B.A.v1.Kagunavirus_sp.zip' from taxonomy_node where out_filename like '2018.117B.A.%Kagunavirus_sp.%'</v>
      </c>
      <c r="J110" t="str">
        <f t="shared" si="18"/>
        <v xml:space="preserve">select t='taxonomy_node',msl_release_num, in_filename, out_filename, ct=count(*) from taxonomy_node where (in_filename like '2018.117B.A.%Kagunavirus_sp.%' and in_filename not like '2018.117B.A.v1.Kagunavirus_sp.zip') or (out_filename like '2018.117B.A.%Kagunavirus_sp.%' and out_filename not like '2018.117B.A.v1.Kagunavirus_sp.zip') group by msl_release_num, in_filename, out_filename union all </v>
      </c>
      <c r="K110" t="str">
        <f t="shared" si="19"/>
        <v xml:space="preserve">select t='taxonomy_node_delta',proposal, ct=count(*) from taxonomy_node_delta where (proposal like '2018.117B.A.%Kagunavirus_sp.%' and proposal not like '2018.117B.A.v1.Kagunavirus_sp.zip') group by proposal union all </v>
      </c>
    </row>
    <row r="111" spans="1:11" x14ac:dyDescent="0.2">
      <c r="A111" t="s">
        <v>109</v>
      </c>
      <c r="B111" t="str">
        <f t="shared" si="10"/>
        <v>2018.115B.A.</v>
      </c>
      <c r="C111" t="str">
        <f t="shared" si="11"/>
        <v>2018.115B.A.v1.</v>
      </c>
      <c r="D111" t="str">
        <f t="shared" si="12"/>
        <v>Fipvunavirus.</v>
      </c>
      <c r="E111" t="str">
        <f t="shared" si="13"/>
        <v>'2018.115B.A.%Fipvunavirus.%'</v>
      </c>
      <c r="F111" t="str">
        <f t="shared" si="14"/>
        <v xml:space="preserve">select msl_release_num, in_filename, ct=count(*) from taxonomy_node where in_filename like '2018.115B.A.%Fipvunavirus.%' group by msl_release_num, in_filename union all </v>
      </c>
      <c r="G111" t="str">
        <f t="shared" si="15"/>
        <v xml:space="preserve">select msl_release_num, out_filename, ct=count(*) from taxonomy_node where out_filename like '2018.115B.A.%Fipvunavirus.%' group by msl_release_num, out_filename union all </v>
      </c>
      <c r="H111" t="str">
        <f t="shared" si="16"/>
        <v>update taxonomy_node set in_filename='2018.115B.A.v1.Fipvunavirus.zip' from taxonomy_node where in_filename like '2018.115B.A.%Fipvunavirus.%'</v>
      </c>
      <c r="I111" t="str">
        <f t="shared" si="17"/>
        <v>update taxonomy_node set out_filename='2018.115B.A.v1.Fipvunavirus.zip' from taxonomy_node where out_filename like '2018.115B.A.%Fipvunavirus.%'</v>
      </c>
      <c r="J111" t="str">
        <f t="shared" si="18"/>
        <v xml:space="preserve">select t='taxonomy_node',msl_release_num, in_filename, out_filename, ct=count(*) from taxonomy_node where (in_filename like '2018.115B.A.%Fipvunavirus.%' and in_filename not like '2018.115B.A.v1.Fipvunavirus.zip') or (out_filename like '2018.115B.A.%Fipvunavirus.%' and out_filename not like '2018.115B.A.v1.Fipvunavirus.zip') group by msl_release_num, in_filename, out_filename union all </v>
      </c>
      <c r="K111" t="str">
        <f t="shared" si="19"/>
        <v xml:space="preserve">select t='taxonomy_node_delta',proposal, ct=count(*) from taxonomy_node_delta where (proposal like '2018.115B.A.%Fipvunavirus.%' and proposal not like '2018.115B.A.v1.Fipvunavirus.zip') group by proposal union all </v>
      </c>
    </row>
    <row r="112" spans="1:11" x14ac:dyDescent="0.2">
      <c r="A112" t="s">
        <v>110</v>
      </c>
      <c r="B112" t="str">
        <f t="shared" si="10"/>
        <v>2018.114B.A.</v>
      </c>
      <c r="C112" t="str">
        <f t="shared" si="11"/>
        <v>2018.114B.A.v1.</v>
      </c>
      <c r="D112" t="str">
        <f t="shared" si="12"/>
        <v>Ficleduovirus.</v>
      </c>
      <c r="E112" t="str">
        <f t="shared" si="13"/>
        <v>'2018.114B.A.%Ficleduovirus.%'</v>
      </c>
      <c r="F112" t="str">
        <f t="shared" si="14"/>
        <v xml:space="preserve">select msl_release_num, in_filename, ct=count(*) from taxonomy_node where in_filename like '2018.114B.A.%Ficleduovirus.%' group by msl_release_num, in_filename union all </v>
      </c>
      <c r="G112" t="str">
        <f t="shared" si="15"/>
        <v xml:space="preserve">select msl_release_num, out_filename, ct=count(*) from taxonomy_node where out_filename like '2018.114B.A.%Ficleduovirus.%' group by msl_release_num, out_filename union all </v>
      </c>
      <c r="H112" t="str">
        <f t="shared" si="16"/>
        <v>update taxonomy_node set in_filename='2018.114B.A.v1.Ficleduovirus.zip' from taxonomy_node where in_filename like '2018.114B.A.%Ficleduovirus.%'</v>
      </c>
      <c r="I112" t="str">
        <f t="shared" si="17"/>
        <v>update taxonomy_node set out_filename='2018.114B.A.v1.Ficleduovirus.zip' from taxonomy_node where out_filename like '2018.114B.A.%Ficleduovirus.%'</v>
      </c>
      <c r="J112" t="str">
        <f t="shared" si="18"/>
        <v xml:space="preserve">select t='taxonomy_node',msl_release_num, in_filename, out_filename, ct=count(*) from taxonomy_node where (in_filename like '2018.114B.A.%Ficleduovirus.%' and in_filename not like '2018.114B.A.v1.Ficleduovirus.zip') or (out_filename like '2018.114B.A.%Ficleduovirus.%' and out_filename not like '2018.114B.A.v1.Ficleduovirus.zip') group by msl_release_num, in_filename, out_filename union all </v>
      </c>
      <c r="K112" t="str">
        <f t="shared" si="19"/>
        <v xml:space="preserve">select t='taxonomy_node_delta',proposal, ct=count(*) from taxonomy_node_delta where (proposal like '2018.114B.A.%Ficleduovirus.%' and proposal not like '2018.114B.A.v1.Ficleduovirus.zip') group by proposal union all </v>
      </c>
    </row>
    <row r="113" spans="1:11" x14ac:dyDescent="0.2">
      <c r="A113" t="s">
        <v>111</v>
      </c>
      <c r="B113" t="str">
        <f t="shared" si="10"/>
        <v>2018.113B.A.</v>
      </c>
      <c r="C113" t="str">
        <f t="shared" si="11"/>
        <v>2018.113B.A.v1.</v>
      </c>
      <c r="D113" t="str">
        <f t="shared" si="12"/>
        <v>Efquatrovirus.</v>
      </c>
      <c r="E113" t="str">
        <f t="shared" si="13"/>
        <v>'2018.113B.A.%Efquatrovirus.%'</v>
      </c>
      <c r="F113" t="str">
        <f t="shared" si="14"/>
        <v xml:space="preserve">select msl_release_num, in_filename, ct=count(*) from taxonomy_node where in_filename like '2018.113B.A.%Efquatrovirus.%' group by msl_release_num, in_filename union all </v>
      </c>
      <c r="G113" t="str">
        <f t="shared" si="15"/>
        <v xml:space="preserve">select msl_release_num, out_filename, ct=count(*) from taxonomy_node where out_filename like '2018.113B.A.%Efquatrovirus.%' group by msl_release_num, out_filename union all </v>
      </c>
      <c r="H113" t="str">
        <f t="shared" si="16"/>
        <v>update taxonomy_node set in_filename='2018.113B.A.v1.Efquatrovirus.zip' from taxonomy_node where in_filename like '2018.113B.A.%Efquatrovirus.%'</v>
      </c>
      <c r="I113" t="str">
        <f t="shared" si="17"/>
        <v>update taxonomy_node set out_filename='2018.113B.A.v1.Efquatrovirus.zip' from taxonomy_node where out_filename like '2018.113B.A.%Efquatrovirus.%'</v>
      </c>
      <c r="J113" t="str">
        <f t="shared" si="18"/>
        <v xml:space="preserve">select t='taxonomy_node',msl_release_num, in_filename, out_filename, ct=count(*) from taxonomy_node where (in_filename like '2018.113B.A.%Efquatrovirus.%' and in_filename not like '2018.113B.A.v1.Efquatrovirus.zip') or (out_filename like '2018.113B.A.%Efquatrovirus.%' and out_filename not like '2018.113B.A.v1.Efquatrovirus.zip') group by msl_release_num, in_filename, out_filename union all </v>
      </c>
      <c r="K113" t="str">
        <f t="shared" si="19"/>
        <v xml:space="preserve">select t='taxonomy_node_delta',proposal, ct=count(*) from taxonomy_node_delta where (proposal like '2018.113B.A.%Efquatrovirus.%' and proposal not like '2018.113B.A.v1.Efquatrovirus.zip') group by proposal union all </v>
      </c>
    </row>
    <row r="114" spans="1:11" x14ac:dyDescent="0.2">
      <c r="A114" t="s">
        <v>112</v>
      </c>
      <c r="B114" t="str">
        <f t="shared" si="10"/>
        <v>2018.112B.A.</v>
      </c>
      <c r="C114" t="str">
        <f t="shared" si="11"/>
        <v>2018.112B.A.v1.</v>
      </c>
      <c r="D114" t="str">
        <f t="shared" si="12"/>
        <v>Delepquintavirus.</v>
      </c>
      <c r="E114" t="str">
        <f t="shared" si="13"/>
        <v>'2018.112B.A.%Delepquintavirus.%'</v>
      </c>
      <c r="F114" t="str">
        <f t="shared" si="14"/>
        <v xml:space="preserve">select msl_release_num, in_filename, ct=count(*) from taxonomy_node where in_filename like '2018.112B.A.%Delepquintavirus.%' group by msl_release_num, in_filename union all </v>
      </c>
      <c r="G114" t="str">
        <f t="shared" si="15"/>
        <v xml:space="preserve">select msl_release_num, out_filename, ct=count(*) from taxonomy_node where out_filename like '2018.112B.A.%Delepquintavirus.%' group by msl_release_num, out_filename union all </v>
      </c>
      <c r="H114" t="str">
        <f t="shared" si="16"/>
        <v>update taxonomy_node set in_filename='2018.112B.A.v1.Delepquintavirus.zip' from taxonomy_node where in_filename like '2018.112B.A.%Delepquintavirus.%'</v>
      </c>
      <c r="I114" t="str">
        <f t="shared" si="17"/>
        <v>update taxonomy_node set out_filename='2018.112B.A.v1.Delepquintavirus.zip' from taxonomy_node where out_filename like '2018.112B.A.%Delepquintavirus.%'</v>
      </c>
      <c r="J114" t="str">
        <f t="shared" si="18"/>
        <v xml:space="preserve">select t='taxonomy_node',msl_release_num, in_filename, out_filename, ct=count(*) from taxonomy_node where (in_filename like '2018.112B.A.%Delepquintavirus.%' and in_filename not like '2018.112B.A.v1.Delepquintavirus.zip') or (out_filename like '2018.112B.A.%Delepquintavirus.%' and out_filename not like '2018.112B.A.v1.Delepquintavirus.zip') group by msl_release_num, in_filename, out_filename union all </v>
      </c>
      <c r="K114" t="str">
        <f t="shared" si="19"/>
        <v xml:space="preserve">select t='taxonomy_node_delta',proposal, ct=count(*) from taxonomy_node_delta where (proposal like '2018.112B.A.%Delepquintavirus.%' and proposal not like '2018.112B.A.v1.Delepquintavirus.zip') group by proposal union all </v>
      </c>
    </row>
    <row r="115" spans="1:11" x14ac:dyDescent="0.2">
      <c r="A115" t="s">
        <v>113</v>
      </c>
      <c r="B115" t="str">
        <f t="shared" si="10"/>
        <v>2018.111B.A.</v>
      </c>
      <c r="C115" t="str">
        <f t="shared" si="11"/>
        <v>2018.111B.A.v1.</v>
      </c>
      <c r="D115" t="str">
        <f t="shared" si="12"/>
        <v>Vieuvirus.</v>
      </c>
      <c r="E115" t="str">
        <f t="shared" si="13"/>
        <v>'2018.111B.A.%Vieuvirus.%'</v>
      </c>
      <c r="F115" t="str">
        <f t="shared" si="14"/>
        <v xml:space="preserve">select msl_release_num, in_filename, ct=count(*) from taxonomy_node where in_filename like '2018.111B.A.%Vieuvirus.%' group by msl_release_num, in_filename union all </v>
      </c>
      <c r="G115" t="str">
        <f t="shared" si="15"/>
        <v xml:space="preserve">select msl_release_num, out_filename, ct=count(*) from taxonomy_node where out_filename like '2018.111B.A.%Vieuvirus.%' group by msl_release_num, out_filename union all </v>
      </c>
      <c r="H115" t="str">
        <f t="shared" si="16"/>
        <v>update taxonomy_node set in_filename='2018.111B.A.v1.Vieuvirus.zip' from taxonomy_node where in_filename like '2018.111B.A.%Vieuvirus.%'</v>
      </c>
      <c r="I115" t="str">
        <f t="shared" si="17"/>
        <v>update taxonomy_node set out_filename='2018.111B.A.v1.Vieuvirus.zip' from taxonomy_node where out_filename like '2018.111B.A.%Vieuvirus.%'</v>
      </c>
      <c r="J115" t="str">
        <f t="shared" si="18"/>
        <v xml:space="preserve">select t='taxonomy_node',msl_release_num, in_filename, out_filename, ct=count(*) from taxonomy_node where (in_filename like '2018.111B.A.%Vieuvirus.%' and in_filename not like '2018.111B.A.v1.Vieuvirus.zip') or (out_filename like '2018.111B.A.%Vieuvirus.%' and out_filename not like '2018.111B.A.v1.Vieuvirus.zip') group by msl_release_num, in_filename, out_filename union all </v>
      </c>
      <c r="K115" t="str">
        <f t="shared" si="19"/>
        <v xml:space="preserve">select t='taxonomy_node_delta',proposal, ct=count(*) from taxonomy_node_delta where (proposal like '2018.111B.A.%Vieuvirus.%' and proposal not like '2018.111B.A.v1.Vieuvirus.zip') group by proposal union all </v>
      </c>
    </row>
    <row r="116" spans="1:11" x14ac:dyDescent="0.2">
      <c r="A116" t="s">
        <v>114</v>
      </c>
      <c r="B116" t="str">
        <f t="shared" si="10"/>
        <v>2018.110B.A.</v>
      </c>
      <c r="C116" t="str">
        <f t="shared" si="11"/>
        <v>2018.110B.A.v1.</v>
      </c>
      <c r="D116" t="str">
        <f t="shared" si="12"/>
        <v>Phimunavirus.</v>
      </c>
      <c r="E116" t="str">
        <f t="shared" si="13"/>
        <v>'2018.110B.A.%Phimunavirus.%'</v>
      </c>
      <c r="F116" t="str">
        <f t="shared" si="14"/>
        <v xml:space="preserve">select msl_release_num, in_filename, ct=count(*) from taxonomy_node where in_filename like '2018.110B.A.%Phimunavirus.%' group by msl_release_num, in_filename union all </v>
      </c>
      <c r="G116" t="str">
        <f t="shared" si="15"/>
        <v xml:space="preserve">select msl_release_num, out_filename, ct=count(*) from taxonomy_node where out_filename like '2018.110B.A.%Phimunavirus.%' group by msl_release_num, out_filename union all </v>
      </c>
      <c r="H116" t="str">
        <f t="shared" si="16"/>
        <v>update taxonomy_node set in_filename='2018.110B.A.v1.Phimunavirus.zip' from taxonomy_node where in_filename like '2018.110B.A.%Phimunavirus.%'</v>
      </c>
      <c r="I116" t="str">
        <f t="shared" si="17"/>
        <v>update taxonomy_node set out_filename='2018.110B.A.v1.Phimunavirus.zip' from taxonomy_node where out_filename like '2018.110B.A.%Phimunavirus.%'</v>
      </c>
      <c r="J116" t="str">
        <f t="shared" si="18"/>
        <v xml:space="preserve">select t='taxonomy_node',msl_release_num, in_filename, out_filename, ct=count(*) from taxonomy_node where (in_filename like '2018.110B.A.%Phimunavirus.%' and in_filename not like '2018.110B.A.v1.Phimunavirus.zip') or (out_filename like '2018.110B.A.%Phimunavirus.%' and out_filename not like '2018.110B.A.v1.Phimunavirus.zip') group by msl_release_num, in_filename, out_filename union all </v>
      </c>
      <c r="K116" t="str">
        <f t="shared" si="19"/>
        <v xml:space="preserve">select t='taxonomy_node_delta',proposal, ct=count(*) from taxonomy_node_delta where (proposal like '2018.110B.A.%Phimunavirus.%' and proposal not like '2018.110B.A.v1.Phimunavirus.zip') group by proposal union all </v>
      </c>
    </row>
    <row r="117" spans="1:11" x14ac:dyDescent="0.2">
      <c r="A117" t="s">
        <v>115</v>
      </c>
      <c r="B117" t="str">
        <f t="shared" si="10"/>
        <v>2018.108B.A.</v>
      </c>
      <c r="C117" t="str">
        <f t="shared" si="11"/>
        <v>2018.108B.A.v1.</v>
      </c>
      <c r="D117" t="str">
        <f t="shared" si="12"/>
        <v>Metrivirus.</v>
      </c>
      <c r="E117" t="str">
        <f t="shared" si="13"/>
        <v>'2018.108B.A.%Metrivirus.%'</v>
      </c>
      <c r="F117" t="str">
        <f t="shared" si="14"/>
        <v xml:space="preserve">select msl_release_num, in_filename, ct=count(*) from taxonomy_node where in_filename like '2018.108B.A.%Metrivirus.%' group by msl_release_num, in_filename union all </v>
      </c>
      <c r="G117" t="str">
        <f t="shared" si="15"/>
        <v xml:space="preserve">select msl_release_num, out_filename, ct=count(*) from taxonomy_node where out_filename like '2018.108B.A.%Metrivirus.%' group by msl_release_num, out_filename union all </v>
      </c>
      <c r="H117" t="str">
        <f t="shared" si="16"/>
        <v>update taxonomy_node set in_filename='2018.108B.A.v1.Metrivirus.zip' from taxonomy_node where in_filename like '2018.108B.A.%Metrivirus.%'</v>
      </c>
      <c r="I117" t="str">
        <f t="shared" si="17"/>
        <v>update taxonomy_node set out_filename='2018.108B.A.v1.Metrivirus.zip' from taxonomy_node where out_filename like '2018.108B.A.%Metrivirus.%'</v>
      </c>
      <c r="J117" t="str">
        <f t="shared" si="18"/>
        <v xml:space="preserve">select t='taxonomy_node',msl_release_num, in_filename, out_filename, ct=count(*) from taxonomy_node where (in_filename like '2018.108B.A.%Metrivirus.%' and in_filename not like '2018.108B.A.v1.Metrivirus.zip') or (out_filename like '2018.108B.A.%Metrivirus.%' and out_filename not like '2018.108B.A.v1.Metrivirus.zip') group by msl_release_num, in_filename, out_filename union all </v>
      </c>
      <c r="K117" t="str">
        <f t="shared" si="19"/>
        <v xml:space="preserve">select t='taxonomy_node_delta',proposal, ct=count(*) from taxonomy_node_delta where (proposal like '2018.108B.A.%Metrivirus.%' and proposal not like '2018.108B.A.v1.Metrivirus.zip') group by proposal union all </v>
      </c>
    </row>
    <row r="118" spans="1:11" x14ac:dyDescent="0.2">
      <c r="A118" t="s">
        <v>116</v>
      </c>
      <c r="B118" t="str">
        <f t="shared" si="10"/>
        <v>2018.107B.A.</v>
      </c>
      <c r="C118" t="str">
        <f t="shared" si="11"/>
        <v>2018.107B.A.v1.</v>
      </c>
      <c r="D118" t="str">
        <f t="shared" si="12"/>
        <v>Lokivirus.</v>
      </c>
      <c r="E118" t="str">
        <f t="shared" si="13"/>
        <v>'2018.107B.A.%Lokivirus.%'</v>
      </c>
      <c r="F118" t="str">
        <f t="shared" si="14"/>
        <v xml:space="preserve">select msl_release_num, in_filename, ct=count(*) from taxonomy_node where in_filename like '2018.107B.A.%Lokivirus.%' group by msl_release_num, in_filename union all </v>
      </c>
      <c r="G118" t="str">
        <f t="shared" si="15"/>
        <v xml:space="preserve">select msl_release_num, out_filename, ct=count(*) from taxonomy_node where out_filename like '2018.107B.A.%Lokivirus.%' group by msl_release_num, out_filename union all </v>
      </c>
      <c r="H118" t="str">
        <f t="shared" si="16"/>
        <v>update taxonomy_node set in_filename='2018.107B.A.v1.Lokivirus.zip' from taxonomy_node where in_filename like '2018.107B.A.%Lokivirus.%'</v>
      </c>
      <c r="I118" t="str">
        <f t="shared" si="17"/>
        <v>update taxonomy_node set out_filename='2018.107B.A.v1.Lokivirus.zip' from taxonomy_node where out_filename like '2018.107B.A.%Lokivirus.%'</v>
      </c>
      <c r="J118" t="str">
        <f t="shared" si="18"/>
        <v xml:space="preserve">select t='taxonomy_node',msl_release_num, in_filename, out_filename, ct=count(*) from taxonomy_node where (in_filename like '2018.107B.A.%Lokivirus.%' and in_filename not like '2018.107B.A.v1.Lokivirus.zip') or (out_filename like '2018.107B.A.%Lokivirus.%' and out_filename not like '2018.107B.A.v1.Lokivirus.zip') group by msl_release_num, in_filename, out_filename union all </v>
      </c>
      <c r="K118" t="str">
        <f t="shared" si="19"/>
        <v xml:space="preserve">select t='taxonomy_node_delta',proposal, ct=count(*) from taxonomy_node_delta where (proposal like '2018.107B.A.%Lokivirus.%' and proposal not like '2018.107B.A.v1.Lokivirus.zip') group by proposal union all </v>
      </c>
    </row>
    <row r="119" spans="1:11" x14ac:dyDescent="0.2">
      <c r="A119" t="s">
        <v>117</v>
      </c>
      <c r="B119" t="str">
        <f t="shared" si="10"/>
        <v>2018.106B.A.</v>
      </c>
      <c r="C119" t="str">
        <f t="shared" si="11"/>
        <v>2018.106B.A.v1.</v>
      </c>
      <c r="D119" t="str">
        <f t="shared" si="12"/>
        <v>Friunavirus_11sp.</v>
      </c>
      <c r="E119" t="str">
        <f t="shared" si="13"/>
        <v>'2018.106B.A.%Friunavirus_11sp.%'</v>
      </c>
      <c r="F119" t="str">
        <f t="shared" si="14"/>
        <v xml:space="preserve">select msl_release_num, in_filename, ct=count(*) from taxonomy_node where in_filename like '2018.106B.A.%Friunavirus_11sp.%' group by msl_release_num, in_filename union all </v>
      </c>
      <c r="G119" t="str">
        <f t="shared" si="15"/>
        <v xml:space="preserve">select msl_release_num, out_filename, ct=count(*) from taxonomy_node where out_filename like '2018.106B.A.%Friunavirus_11sp.%' group by msl_release_num, out_filename union all </v>
      </c>
      <c r="H119" t="str">
        <f t="shared" si="16"/>
        <v>update taxonomy_node set in_filename='2018.106B.A.v1.Friunavirus_11sp.zip' from taxonomy_node where in_filename like '2018.106B.A.%Friunavirus_11sp.%'</v>
      </c>
      <c r="I119" t="str">
        <f t="shared" si="17"/>
        <v>update taxonomy_node set out_filename='2018.106B.A.v1.Friunavirus_11sp.zip' from taxonomy_node where out_filename like '2018.106B.A.%Friunavirus_11sp.%'</v>
      </c>
      <c r="J119" t="str">
        <f t="shared" si="18"/>
        <v xml:space="preserve">select t='taxonomy_node',msl_release_num, in_filename, out_filename, ct=count(*) from taxonomy_node where (in_filename like '2018.106B.A.%Friunavirus_11sp.%' and in_filename not like '2018.106B.A.v1.Friunavirus_11sp.zip') or (out_filename like '2018.106B.A.%Friunavirus_11sp.%' and out_filename not like '2018.106B.A.v1.Friunavirus_11sp.zip') group by msl_release_num, in_filename, out_filename union all </v>
      </c>
      <c r="K119" t="str">
        <f t="shared" si="19"/>
        <v xml:space="preserve">select t='taxonomy_node_delta',proposal, ct=count(*) from taxonomy_node_delta where (proposal like '2018.106B.A.%Friunavirus_11sp.%' and proposal not like '2018.106B.A.v1.Friunavirus_11sp.zip') group by proposal union all </v>
      </c>
    </row>
    <row r="120" spans="1:11" x14ac:dyDescent="0.2">
      <c r="A120" t="s">
        <v>118</v>
      </c>
      <c r="B120" t="str">
        <f t="shared" si="10"/>
        <v>2018.105B.A.</v>
      </c>
      <c r="C120" t="str">
        <f t="shared" si="11"/>
        <v>2018.105B.A.v2.</v>
      </c>
      <c r="D120" t="str">
        <f t="shared" si="12"/>
        <v>Felixounavirus_sp.</v>
      </c>
      <c r="E120" t="str">
        <f t="shared" si="13"/>
        <v>'2018.105B.A.%Felixounavirus_sp.%'</v>
      </c>
      <c r="F120" t="str">
        <f t="shared" si="14"/>
        <v xml:space="preserve">select msl_release_num, in_filename, ct=count(*) from taxonomy_node where in_filename like '2018.105B.A.%Felixounavirus_sp.%' group by msl_release_num, in_filename union all </v>
      </c>
      <c r="G120" t="str">
        <f t="shared" si="15"/>
        <v xml:space="preserve">select msl_release_num, out_filename, ct=count(*) from taxonomy_node where out_filename like '2018.105B.A.%Felixounavirus_sp.%' group by msl_release_num, out_filename union all </v>
      </c>
      <c r="H120" t="str">
        <f t="shared" si="16"/>
        <v>update taxonomy_node set in_filename='2018.105B.A.v2.Felixounavirus_sp.zip' from taxonomy_node where in_filename like '2018.105B.A.%Felixounavirus_sp.%'</v>
      </c>
      <c r="I120" t="str">
        <f t="shared" si="17"/>
        <v>update taxonomy_node set out_filename='2018.105B.A.v2.Felixounavirus_sp.zip' from taxonomy_node where out_filename like '2018.105B.A.%Felixounavirus_sp.%'</v>
      </c>
      <c r="J120" t="str">
        <f t="shared" si="18"/>
        <v xml:space="preserve">select t='taxonomy_node',msl_release_num, in_filename, out_filename, ct=count(*) from taxonomy_node where (in_filename like '2018.105B.A.%Felixounavirus_sp.%' and in_filename not like '2018.105B.A.v2.Felixounavirus_sp.zip') or (out_filename like '2018.105B.A.%Felixounavirus_sp.%' and out_filename not like '2018.105B.A.v2.Felixounavirus_sp.zip') group by msl_release_num, in_filename, out_filename union all </v>
      </c>
      <c r="K120" t="str">
        <f t="shared" si="19"/>
        <v xml:space="preserve">select t='taxonomy_node_delta',proposal, ct=count(*) from taxonomy_node_delta where (proposal like '2018.105B.A.%Felixounavirus_sp.%' and proposal not like '2018.105B.A.v2.Felixounavirus_sp.zip') group by proposal union all </v>
      </c>
    </row>
    <row r="121" spans="1:11" x14ac:dyDescent="0.2">
      <c r="A121" t="s">
        <v>119</v>
      </c>
      <c r="B121" t="str">
        <f t="shared" si="10"/>
        <v>2018.104B.A.</v>
      </c>
      <c r="C121" t="str">
        <f t="shared" si="11"/>
        <v>2018.104B.A.v1.</v>
      </c>
      <c r="D121" t="str">
        <f t="shared" si="12"/>
        <v>Ovaliviridae.</v>
      </c>
      <c r="E121" t="str">
        <f t="shared" si="13"/>
        <v>'2018.104B.A.%Ovaliviridae.%'</v>
      </c>
      <c r="F121" t="str">
        <f t="shared" si="14"/>
        <v xml:space="preserve">select msl_release_num, in_filename, ct=count(*) from taxonomy_node where in_filename like '2018.104B.A.%Ovaliviridae.%' group by msl_release_num, in_filename union all </v>
      </c>
      <c r="G121" t="str">
        <f t="shared" si="15"/>
        <v xml:space="preserve">select msl_release_num, out_filename, ct=count(*) from taxonomy_node where out_filename like '2018.104B.A.%Ovaliviridae.%' group by msl_release_num, out_filename union all </v>
      </c>
      <c r="H121" t="str">
        <f t="shared" si="16"/>
        <v>update taxonomy_node set in_filename='2018.104B.A.v1.Ovaliviridae.zip' from taxonomy_node where in_filename like '2018.104B.A.%Ovaliviridae.%'</v>
      </c>
      <c r="I121" t="str">
        <f t="shared" si="17"/>
        <v>update taxonomy_node set out_filename='2018.104B.A.v1.Ovaliviridae.zip' from taxonomy_node where out_filename like '2018.104B.A.%Ovaliviridae.%'</v>
      </c>
      <c r="J121" t="str">
        <f t="shared" si="18"/>
        <v xml:space="preserve">select t='taxonomy_node',msl_release_num, in_filename, out_filename, ct=count(*) from taxonomy_node where (in_filename like '2018.104B.A.%Ovaliviridae.%' and in_filename not like '2018.104B.A.v1.Ovaliviridae.zip') or (out_filename like '2018.104B.A.%Ovaliviridae.%' and out_filename not like '2018.104B.A.v1.Ovaliviridae.zip') group by msl_release_num, in_filename, out_filename union all </v>
      </c>
      <c r="K121" t="str">
        <f t="shared" si="19"/>
        <v xml:space="preserve">select t='taxonomy_node_delta',proposal, ct=count(*) from taxonomy_node_delta where (proposal like '2018.104B.A.%Ovaliviridae.%' and proposal not like '2018.104B.A.v1.Ovaliviridae.zip') group by proposal union all </v>
      </c>
    </row>
    <row r="122" spans="1:11" x14ac:dyDescent="0.2">
      <c r="A122" t="s">
        <v>120</v>
      </c>
      <c r="B122" t="str">
        <f t="shared" si="10"/>
        <v>2018.103B.A.</v>
      </c>
      <c r="C122" t="str">
        <f t="shared" si="11"/>
        <v>2018.103B.A.v1.</v>
      </c>
      <c r="D122" t="str">
        <f t="shared" si="12"/>
        <v>Vicosavirus.</v>
      </c>
      <c r="E122" t="str">
        <f t="shared" si="13"/>
        <v>'2018.103B.A.%Vicosavirus.%'</v>
      </c>
      <c r="F122" t="str">
        <f t="shared" si="14"/>
        <v xml:space="preserve">select msl_release_num, in_filename, ct=count(*) from taxonomy_node where in_filename like '2018.103B.A.%Vicosavirus.%' group by msl_release_num, in_filename union all </v>
      </c>
      <c r="G122" t="str">
        <f t="shared" si="15"/>
        <v xml:space="preserve">select msl_release_num, out_filename, ct=count(*) from taxonomy_node where out_filename like '2018.103B.A.%Vicosavirus.%' group by msl_release_num, out_filename union all </v>
      </c>
      <c r="H122" t="str">
        <f t="shared" si="16"/>
        <v>update taxonomy_node set in_filename='2018.103B.A.v1.Vicosavirus.zip' from taxonomy_node where in_filename like '2018.103B.A.%Vicosavirus.%'</v>
      </c>
      <c r="I122" t="str">
        <f t="shared" si="17"/>
        <v>update taxonomy_node set out_filename='2018.103B.A.v1.Vicosavirus.zip' from taxonomy_node where out_filename like '2018.103B.A.%Vicosavirus.%'</v>
      </c>
      <c r="J122" t="str">
        <f t="shared" si="18"/>
        <v xml:space="preserve">select t='taxonomy_node',msl_release_num, in_filename, out_filename, ct=count(*) from taxonomy_node where (in_filename like '2018.103B.A.%Vicosavirus.%' and in_filename not like '2018.103B.A.v1.Vicosavirus.zip') or (out_filename like '2018.103B.A.%Vicosavirus.%' and out_filename not like '2018.103B.A.v1.Vicosavirus.zip') group by msl_release_num, in_filename, out_filename union all </v>
      </c>
      <c r="K122" t="str">
        <f t="shared" si="19"/>
        <v xml:space="preserve">select t='taxonomy_node_delta',proposal, ct=count(*) from taxonomy_node_delta where (proposal like '2018.103B.A.%Vicosavirus.%' and proposal not like '2018.103B.A.v1.Vicosavirus.zip') group by proposal union all </v>
      </c>
    </row>
    <row r="123" spans="1:11" x14ac:dyDescent="0.2">
      <c r="A123" t="s">
        <v>121</v>
      </c>
      <c r="B123" t="str">
        <f t="shared" si="10"/>
        <v>2018.102B.A.</v>
      </c>
      <c r="C123" t="str">
        <f t="shared" si="11"/>
        <v>2018.102B.A.v1.</v>
      </c>
      <c r="D123" t="str">
        <f t="shared" si="12"/>
        <v>Trippvirus.</v>
      </c>
      <c r="E123" t="str">
        <f t="shared" si="13"/>
        <v>'2018.102B.A.%Trippvirus.%'</v>
      </c>
      <c r="F123" t="str">
        <f t="shared" si="14"/>
        <v xml:space="preserve">select msl_release_num, in_filename, ct=count(*) from taxonomy_node where in_filename like '2018.102B.A.%Trippvirus.%' group by msl_release_num, in_filename union all </v>
      </c>
      <c r="G123" t="str">
        <f t="shared" si="15"/>
        <v xml:space="preserve">select msl_release_num, out_filename, ct=count(*) from taxonomy_node where out_filename like '2018.102B.A.%Trippvirus.%' group by msl_release_num, out_filename union all </v>
      </c>
      <c r="H123" t="str">
        <f t="shared" si="16"/>
        <v>update taxonomy_node set in_filename='2018.102B.A.v1.Trippvirus.zip' from taxonomy_node where in_filename like '2018.102B.A.%Trippvirus.%'</v>
      </c>
      <c r="I123" t="str">
        <f t="shared" si="17"/>
        <v>update taxonomy_node set out_filename='2018.102B.A.v1.Trippvirus.zip' from taxonomy_node where out_filename like '2018.102B.A.%Trippvirus.%'</v>
      </c>
      <c r="J123" t="str">
        <f t="shared" si="18"/>
        <v xml:space="preserve">select t='taxonomy_node',msl_release_num, in_filename, out_filename, ct=count(*) from taxonomy_node where (in_filename like '2018.102B.A.%Trippvirus.%' and in_filename not like '2018.102B.A.v1.Trippvirus.zip') or (out_filename like '2018.102B.A.%Trippvirus.%' and out_filename not like '2018.102B.A.v1.Trippvirus.zip') group by msl_release_num, in_filename, out_filename union all </v>
      </c>
      <c r="K123" t="str">
        <f t="shared" si="19"/>
        <v xml:space="preserve">select t='taxonomy_node_delta',proposal, ct=count(*) from taxonomy_node_delta where (proposal like '2018.102B.A.%Trippvirus.%' and proposal not like '2018.102B.A.v1.Trippvirus.zip') group by proposal union all </v>
      </c>
    </row>
    <row r="124" spans="1:11" x14ac:dyDescent="0.2">
      <c r="A124" t="s">
        <v>122</v>
      </c>
      <c r="B124" t="str">
        <f t="shared" si="10"/>
        <v>2018.101B.A.</v>
      </c>
      <c r="C124" t="str">
        <f t="shared" si="11"/>
        <v>2018.101B.A.v1.</v>
      </c>
      <c r="D124" t="str">
        <f t="shared" si="12"/>
        <v>Tidunavirus.</v>
      </c>
      <c r="E124" t="str">
        <f t="shared" si="13"/>
        <v>'2018.101B.A.%Tidunavirus.%'</v>
      </c>
      <c r="F124" t="str">
        <f t="shared" si="14"/>
        <v xml:space="preserve">select msl_release_num, in_filename, ct=count(*) from taxonomy_node where in_filename like '2018.101B.A.%Tidunavirus.%' group by msl_release_num, in_filename union all </v>
      </c>
      <c r="G124" t="str">
        <f t="shared" si="15"/>
        <v xml:space="preserve">select msl_release_num, out_filename, ct=count(*) from taxonomy_node where out_filename like '2018.101B.A.%Tidunavirus.%' group by msl_release_num, out_filename union all </v>
      </c>
      <c r="H124" t="str">
        <f t="shared" si="16"/>
        <v>update taxonomy_node set in_filename='2018.101B.A.v1.Tidunavirus.zip' from taxonomy_node where in_filename like '2018.101B.A.%Tidunavirus.%'</v>
      </c>
      <c r="I124" t="str">
        <f t="shared" si="17"/>
        <v>update taxonomy_node set out_filename='2018.101B.A.v1.Tidunavirus.zip' from taxonomy_node where out_filename like '2018.101B.A.%Tidunavirus.%'</v>
      </c>
      <c r="J124" t="str">
        <f t="shared" si="18"/>
        <v xml:space="preserve">select t='taxonomy_node',msl_release_num, in_filename, out_filename, ct=count(*) from taxonomy_node where (in_filename like '2018.101B.A.%Tidunavirus.%' and in_filename not like '2018.101B.A.v1.Tidunavirus.zip') or (out_filename like '2018.101B.A.%Tidunavirus.%' and out_filename not like '2018.101B.A.v1.Tidunavirus.zip') group by msl_release_num, in_filename, out_filename union all </v>
      </c>
      <c r="K124" t="str">
        <f t="shared" si="19"/>
        <v xml:space="preserve">select t='taxonomy_node_delta',proposal, ct=count(*) from taxonomy_node_delta where (proposal like '2018.101B.A.%Tidunavirus.%' and proposal not like '2018.101B.A.v1.Tidunavirus.zip') group by proposal union all </v>
      </c>
    </row>
    <row r="125" spans="1:11" x14ac:dyDescent="0.2">
      <c r="A125" t="s">
        <v>123</v>
      </c>
      <c r="B125" t="str">
        <f t="shared" si="10"/>
        <v>2018.099B.A.</v>
      </c>
      <c r="C125" t="str">
        <f t="shared" si="11"/>
        <v>2018.099B.A.v1.</v>
      </c>
      <c r="D125" t="str">
        <f t="shared" si="12"/>
        <v>Tabernariusvirus.</v>
      </c>
      <c r="E125" t="str">
        <f t="shared" si="13"/>
        <v>'2018.099B.A.%Tabernariusvirus.%'</v>
      </c>
      <c r="F125" t="str">
        <f t="shared" si="14"/>
        <v xml:space="preserve">select msl_release_num, in_filename, ct=count(*) from taxonomy_node where in_filename like '2018.099B.A.%Tabernariusvirus.%' group by msl_release_num, in_filename union all </v>
      </c>
      <c r="G125" t="str">
        <f t="shared" si="15"/>
        <v xml:space="preserve">select msl_release_num, out_filename, ct=count(*) from taxonomy_node where out_filename like '2018.099B.A.%Tabernariusvirus.%' group by msl_release_num, out_filename union all </v>
      </c>
      <c r="H125" t="str">
        <f t="shared" si="16"/>
        <v>update taxonomy_node set in_filename='2018.099B.A.v1.Tabernariusvirus.zip' from taxonomy_node where in_filename like '2018.099B.A.%Tabernariusvirus.%'</v>
      </c>
      <c r="I125" t="str">
        <f t="shared" si="17"/>
        <v>update taxonomy_node set out_filename='2018.099B.A.v1.Tabernariusvirus.zip' from taxonomy_node where out_filename like '2018.099B.A.%Tabernariusvirus.%'</v>
      </c>
      <c r="J125" t="str">
        <f t="shared" si="18"/>
        <v xml:space="preserve">select t='taxonomy_node',msl_release_num, in_filename, out_filename, ct=count(*) from taxonomy_node where (in_filename like '2018.099B.A.%Tabernariusvirus.%' and in_filename not like '2018.099B.A.v1.Tabernariusvirus.zip') or (out_filename like '2018.099B.A.%Tabernariusvirus.%' and out_filename not like '2018.099B.A.v1.Tabernariusvirus.zip') group by msl_release_num, in_filename, out_filename union all </v>
      </c>
      <c r="K125" t="str">
        <f t="shared" si="19"/>
        <v xml:space="preserve">select t='taxonomy_node_delta',proposal, ct=count(*) from taxonomy_node_delta where (proposal like '2018.099B.A.%Tabernariusvirus.%' and proposal not like '2018.099B.A.v1.Tabernariusvirus.zip') group by proposal union all </v>
      </c>
    </row>
    <row r="126" spans="1:11" x14ac:dyDescent="0.2">
      <c r="A126" t="s">
        <v>124</v>
      </c>
      <c r="B126" t="str">
        <f t="shared" si="10"/>
        <v>2018.098B.A.</v>
      </c>
      <c r="C126" t="str">
        <f t="shared" si="11"/>
        <v>2018.098B.A.v2.</v>
      </c>
      <c r="D126" t="str">
        <f t="shared" si="12"/>
        <v>Soupsvirus_2sp.</v>
      </c>
      <c r="E126" t="str">
        <f t="shared" si="13"/>
        <v>'2018.098B.A.%Soupsvirus_2sp.%'</v>
      </c>
      <c r="F126" t="str">
        <f t="shared" si="14"/>
        <v xml:space="preserve">select msl_release_num, in_filename, ct=count(*) from taxonomy_node where in_filename like '2018.098B.A.%Soupsvirus_2sp.%' group by msl_release_num, in_filename union all </v>
      </c>
      <c r="G126" t="str">
        <f t="shared" si="15"/>
        <v xml:space="preserve">select msl_release_num, out_filename, ct=count(*) from taxonomy_node where out_filename like '2018.098B.A.%Soupsvirus_2sp.%' group by msl_release_num, out_filename union all </v>
      </c>
      <c r="H126" t="str">
        <f t="shared" si="16"/>
        <v>update taxonomy_node set in_filename='2018.098B.A.v2.Soupsvirus_2sp.zip' from taxonomy_node where in_filename like '2018.098B.A.%Soupsvirus_2sp.%'</v>
      </c>
      <c r="I126" t="str">
        <f t="shared" si="17"/>
        <v>update taxonomy_node set out_filename='2018.098B.A.v2.Soupsvirus_2sp.zip' from taxonomy_node where out_filename like '2018.098B.A.%Soupsvirus_2sp.%'</v>
      </c>
      <c r="J126" t="str">
        <f t="shared" si="18"/>
        <v xml:space="preserve">select t='taxonomy_node',msl_release_num, in_filename, out_filename, ct=count(*) from taxonomy_node where (in_filename like '2018.098B.A.%Soupsvirus_2sp.%' and in_filename not like '2018.098B.A.v2.Soupsvirus_2sp.zip') or (out_filename like '2018.098B.A.%Soupsvirus_2sp.%' and out_filename not like '2018.098B.A.v2.Soupsvirus_2sp.zip') group by msl_release_num, in_filename, out_filename union all </v>
      </c>
      <c r="K126" t="str">
        <f t="shared" si="19"/>
        <v xml:space="preserve">select t='taxonomy_node_delta',proposal, ct=count(*) from taxonomy_node_delta where (proposal like '2018.098B.A.%Soupsvirus_2sp.%' and proposal not like '2018.098B.A.v2.Soupsvirus_2sp.zip') group by proposal union all </v>
      </c>
    </row>
    <row r="127" spans="1:11" x14ac:dyDescent="0.2">
      <c r="A127" t="s">
        <v>125</v>
      </c>
      <c r="B127" t="str">
        <f t="shared" si="10"/>
        <v>2018.097B.A.</v>
      </c>
      <c r="C127" t="str">
        <f t="shared" si="11"/>
        <v>2018.097B.A.v1.</v>
      </c>
      <c r="D127" t="str">
        <f t="shared" si="12"/>
        <v>Sanovirus.</v>
      </c>
      <c r="E127" t="str">
        <f t="shared" si="13"/>
        <v>'2018.097B.A.%Sanovirus.%'</v>
      </c>
      <c r="F127" t="str">
        <f t="shared" si="14"/>
        <v xml:space="preserve">select msl_release_num, in_filename, ct=count(*) from taxonomy_node where in_filename like '2018.097B.A.%Sanovirus.%' group by msl_release_num, in_filename union all </v>
      </c>
      <c r="G127" t="str">
        <f t="shared" si="15"/>
        <v xml:space="preserve">select msl_release_num, out_filename, ct=count(*) from taxonomy_node where out_filename like '2018.097B.A.%Sanovirus.%' group by msl_release_num, out_filename union all </v>
      </c>
      <c r="H127" t="str">
        <f t="shared" si="16"/>
        <v>update taxonomy_node set in_filename='2018.097B.A.v1.Sanovirus.zip' from taxonomy_node where in_filename like '2018.097B.A.%Sanovirus.%'</v>
      </c>
      <c r="I127" t="str">
        <f t="shared" si="17"/>
        <v>update taxonomy_node set out_filename='2018.097B.A.v1.Sanovirus.zip' from taxonomy_node where out_filename like '2018.097B.A.%Sanovirus.%'</v>
      </c>
      <c r="J127" t="str">
        <f t="shared" si="18"/>
        <v xml:space="preserve">select t='taxonomy_node',msl_release_num, in_filename, out_filename, ct=count(*) from taxonomy_node where (in_filename like '2018.097B.A.%Sanovirus.%' and in_filename not like '2018.097B.A.v1.Sanovirus.zip') or (out_filename like '2018.097B.A.%Sanovirus.%' and out_filename not like '2018.097B.A.v1.Sanovirus.zip') group by msl_release_num, in_filename, out_filename union all </v>
      </c>
      <c r="K127" t="str">
        <f t="shared" si="19"/>
        <v xml:space="preserve">select t='taxonomy_node_delta',proposal, ct=count(*) from taxonomy_node_delta where (proposal like '2018.097B.A.%Sanovirus.%' and proposal not like '2018.097B.A.v1.Sanovirus.zip') group by proposal union all </v>
      </c>
    </row>
    <row r="128" spans="1:11" x14ac:dyDescent="0.2">
      <c r="A128" t="s">
        <v>126</v>
      </c>
      <c r="B128" t="str">
        <f t="shared" si="10"/>
        <v>2018.096B.A.</v>
      </c>
      <c r="C128" t="str">
        <f t="shared" si="11"/>
        <v>2018.096B.A.v1.</v>
      </c>
      <c r="D128" t="str">
        <f t="shared" si="12"/>
        <v>Napahaivirus.</v>
      </c>
      <c r="E128" t="str">
        <f t="shared" si="13"/>
        <v>'2018.096B.A.%Napahaivirus.%'</v>
      </c>
      <c r="F128" t="str">
        <f t="shared" si="14"/>
        <v xml:space="preserve">select msl_release_num, in_filename, ct=count(*) from taxonomy_node where in_filename like '2018.096B.A.%Napahaivirus.%' group by msl_release_num, in_filename union all </v>
      </c>
      <c r="G128" t="str">
        <f t="shared" si="15"/>
        <v xml:space="preserve">select msl_release_num, out_filename, ct=count(*) from taxonomy_node where out_filename like '2018.096B.A.%Napahaivirus.%' group by msl_release_num, out_filename union all </v>
      </c>
      <c r="H128" t="str">
        <f t="shared" si="16"/>
        <v>update taxonomy_node set in_filename='2018.096B.A.v1.Napahaivirus.zip' from taxonomy_node where in_filename like '2018.096B.A.%Napahaivirus.%'</v>
      </c>
      <c r="I128" t="str">
        <f t="shared" si="17"/>
        <v>update taxonomy_node set out_filename='2018.096B.A.v1.Napahaivirus.zip' from taxonomy_node where out_filename like '2018.096B.A.%Napahaivirus.%'</v>
      </c>
      <c r="J128" t="str">
        <f t="shared" si="18"/>
        <v xml:space="preserve">select t='taxonomy_node',msl_release_num, in_filename, out_filename, ct=count(*) from taxonomy_node where (in_filename like '2018.096B.A.%Napahaivirus.%' and in_filename not like '2018.096B.A.v1.Napahaivirus.zip') or (out_filename like '2018.096B.A.%Napahaivirus.%' and out_filename not like '2018.096B.A.v1.Napahaivirus.zip') group by msl_release_num, in_filename, out_filename union all </v>
      </c>
      <c r="K128" t="str">
        <f t="shared" si="19"/>
        <v xml:space="preserve">select t='taxonomy_node_delta',proposal, ct=count(*) from taxonomy_node_delta where (proposal like '2018.096B.A.%Napahaivirus.%' and proposal not like '2018.096B.A.v1.Napahaivirus.zip') group by proposal union all </v>
      </c>
    </row>
    <row r="129" spans="1:11" x14ac:dyDescent="0.2">
      <c r="A129" t="s">
        <v>127</v>
      </c>
      <c r="B129" t="str">
        <f t="shared" si="10"/>
        <v>2018.094B.A.</v>
      </c>
      <c r="C129" t="str">
        <f t="shared" si="11"/>
        <v>2018.094B.A.v1.</v>
      </c>
      <c r="D129" t="str">
        <f t="shared" si="12"/>
        <v>Inoviridae_2sp.</v>
      </c>
      <c r="E129" t="str">
        <f t="shared" si="13"/>
        <v>'2018.094B.A.%Inoviridae_2sp.%'</v>
      </c>
      <c r="F129" t="str">
        <f t="shared" si="14"/>
        <v xml:space="preserve">select msl_release_num, in_filename, ct=count(*) from taxonomy_node where in_filename like '2018.094B.A.%Inoviridae_2sp.%' group by msl_release_num, in_filename union all </v>
      </c>
      <c r="G129" t="str">
        <f t="shared" si="15"/>
        <v xml:space="preserve">select msl_release_num, out_filename, ct=count(*) from taxonomy_node where out_filename like '2018.094B.A.%Inoviridae_2sp.%' group by msl_release_num, out_filename union all </v>
      </c>
      <c r="H129" t="str">
        <f t="shared" si="16"/>
        <v>update taxonomy_node set in_filename='2018.094B.A.v1.Inoviridae_2sp.zip' from taxonomy_node where in_filename like '2018.094B.A.%Inoviridae_2sp.%'</v>
      </c>
      <c r="I129" t="str">
        <f t="shared" si="17"/>
        <v>update taxonomy_node set out_filename='2018.094B.A.v1.Inoviridae_2sp.zip' from taxonomy_node where out_filename like '2018.094B.A.%Inoviridae_2sp.%'</v>
      </c>
      <c r="J129" t="str">
        <f t="shared" si="18"/>
        <v xml:space="preserve">select t='taxonomy_node',msl_release_num, in_filename, out_filename, ct=count(*) from taxonomy_node where (in_filename like '2018.094B.A.%Inoviridae_2sp.%' and in_filename not like '2018.094B.A.v1.Inoviridae_2sp.zip') or (out_filename like '2018.094B.A.%Inoviridae_2sp.%' and out_filename not like '2018.094B.A.v1.Inoviridae_2sp.zip') group by msl_release_num, in_filename, out_filename union all </v>
      </c>
      <c r="K129" t="str">
        <f t="shared" si="19"/>
        <v xml:space="preserve">select t='taxonomy_node_delta',proposal, ct=count(*) from taxonomy_node_delta where (proposal like '2018.094B.A.%Inoviridae_2sp.%' and proposal not like '2018.094B.A.v1.Inoviridae_2sp.zip') group by proposal union all </v>
      </c>
    </row>
    <row r="130" spans="1:11" x14ac:dyDescent="0.2">
      <c r="A130" t="s">
        <v>128</v>
      </c>
      <c r="B130" t="str">
        <f t="shared" si="10"/>
        <v>2018.093B.A.</v>
      </c>
      <c r="C130" t="str">
        <f t="shared" si="11"/>
        <v>2018.093B.A.v1.</v>
      </c>
      <c r="D130" t="str">
        <f t="shared" si="12"/>
        <v>Gammatectivirus.</v>
      </c>
      <c r="E130" t="str">
        <f t="shared" si="13"/>
        <v>'2018.093B.A.%Gammatectivirus.%'</v>
      </c>
      <c r="F130" t="str">
        <f t="shared" si="14"/>
        <v xml:space="preserve">select msl_release_num, in_filename, ct=count(*) from taxonomy_node where in_filename like '2018.093B.A.%Gammatectivirus.%' group by msl_release_num, in_filename union all </v>
      </c>
      <c r="G130" t="str">
        <f t="shared" si="15"/>
        <v xml:space="preserve">select msl_release_num, out_filename, ct=count(*) from taxonomy_node where out_filename like '2018.093B.A.%Gammatectivirus.%' group by msl_release_num, out_filename union all </v>
      </c>
      <c r="H130" t="str">
        <f t="shared" si="16"/>
        <v>update taxonomy_node set in_filename='2018.093B.A.v1.Gammatectivirus.zip' from taxonomy_node where in_filename like '2018.093B.A.%Gammatectivirus.%'</v>
      </c>
      <c r="I130" t="str">
        <f t="shared" si="17"/>
        <v>update taxonomy_node set out_filename='2018.093B.A.v1.Gammatectivirus.zip' from taxonomy_node where out_filename like '2018.093B.A.%Gammatectivirus.%'</v>
      </c>
      <c r="J130" t="str">
        <f t="shared" si="18"/>
        <v xml:space="preserve">select t='taxonomy_node',msl_release_num, in_filename, out_filename, ct=count(*) from taxonomy_node where (in_filename like '2018.093B.A.%Gammatectivirus.%' and in_filename not like '2018.093B.A.v1.Gammatectivirus.zip') or (out_filename like '2018.093B.A.%Gammatectivirus.%' and out_filename not like '2018.093B.A.v1.Gammatectivirus.zip') group by msl_release_num, in_filename, out_filename union all </v>
      </c>
      <c r="K130" t="str">
        <f t="shared" si="19"/>
        <v xml:space="preserve">select t='taxonomy_node_delta',proposal, ct=count(*) from taxonomy_node_delta where (proposal like '2018.093B.A.%Gammatectivirus.%' and proposal not like '2018.093B.A.v1.Gammatectivirus.zip') group by proposal union all </v>
      </c>
    </row>
    <row r="131" spans="1:11" x14ac:dyDescent="0.2">
      <c r="A131" t="s">
        <v>129</v>
      </c>
      <c r="B131" t="str">
        <f t="shared" ref="B131:B194" si="20">LEFT(A131,SEARCH(".",A131,6)+2)</f>
        <v>2018.091B.A.</v>
      </c>
      <c r="C131" t="str">
        <f t="shared" ref="C131:C194" si="21">IF(ISERR(SEARCH(".v",A131)),B131,LEFT(A131,SEARCH(".v",A131)+3))</f>
        <v>2018.091B.A.v1.</v>
      </c>
      <c r="D131" t="str">
        <f t="shared" ref="D131:D194" si="22">MID(A131,LEN(C131)+1, LEN(A131)-LEN(C131)-3)</f>
        <v>Winklervirus.</v>
      </c>
      <c r="E131" t="str">
        <f t="shared" ref="E131:E194" si="23">CONCATENATE("'",B131,"%",D131,"%'")</f>
        <v>'2018.091B.A.%Winklervirus.%'</v>
      </c>
      <c r="F131" t="str">
        <f t="shared" ref="F131:F194" si="24">CONCATENATE("select msl_release_num, in_filename, ct=count(*) from taxonomy_node where in_filename like ",$E131," group by msl_release_num, in_filename union all ")</f>
        <v xml:space="preserve">select msl_release_num, in_filename, ct=count(*) from taxonomy_node where in_filename like '2018.091B.A.%Winklervirus.%' group by msl_release_num, in_filename union all </v>
      </c>
      <c r="G131" t="str">
        <f t="shared" ref="G131:G194" si="25">CONCATENATE("select msl_release_num, out_filename, ct=count(*) from taxonomy_node where out_filename like ",$E131," group by msl_release_num, out_filename union all ")</f>
        <v xml:space="preserve">select msl_release_num, out_filename, ct=count(*) from taxonomy_node where out_filename like '2018.091B.A.%Winklervirus.%' group by msl_release_num, out_filename union all </v>
      </c>
      <c r="H131" t="str">
        <f t="shared" ref="H131:H194" si="26">CONCATENATE("update taxonomy_node set in_filename='",$A131,"' from taxonomy_node where in_filename like ",$E131)</f>
        <v>update taxonomy_node set in_filename='2018.091B.A.v1.Winklervirus.zip' from taxonomy_node where in_filename like '2018.091B.A.%Winklervirus.%'</v>
      </c>
      <c r="I131" t="str">
        <f t="shared" ref="I131:I194" si="27">CONCATENATE("update taxonomy_node set out_filename='",$A131,"' from taxonomy_node where out_filename like ",$E131)</f>
        <v>update taxonomy_node set out_filename='2018.091B.A.v1.Winklervirus.zip' from taxonomy_node where out_filename like '2018.091B.A.%Winklervirus.%'</v>
      </c>
      <c r="J131" t="str">
        <f t="shared" ref="J131:J194" si="28">CONCATENATE("select t='taxonomy_node',msl_release_num, in_filename, out_filename, ct=count(*) from taxonomy_node where (in_filename like ",$E131," and in_filename not like '",$A131,"') or (out_filename like ",$E131," and out_filename not like '",$A131,"') group by msl_release_num, in_filename, out_filename union all ")</f>
        <v xml:space="preserve">select t='taxonomy_node',msl_release_num, in_filename, out_filename, ct=count(*) from taxonomy_node where (in_filename like '2018.091B.A.%Winklervirus.%' and in_filename not like '2018.091B.A.v1.Winklervirus.zip') or (out_filename like '2018.091B.A.%Winklervirus.%' and out_filename not like '2018.091B.A.v1.Winklervirus.zip') group by msl_release_num, in_filename, out_filename union all </v>
      </c>
      <c r="K131" t="str">
        <f t="shared" ref="K131:K194" si="29">CONCATENATE("select t='taxonomy_node_delta',proposal, ct=count(*) from taxonomy_node_delta where (proposal like ",$E131," and proposal not like '",$A131,"') group by proposal union all ")</f>
        <v xml:space="preserve">select t='taxonomy_node_delta',proposal, ct=count(*) from taxonomy_node_delta where (proposal like '2018.091B.A.%Winklervirus.%' and proposal not like '2018.091B.A.v1.Winklervirus.zip') group by proposal union all </v>
      </c>
    </row>
    <row r="132" spans="1:11" x14ac:dyDescent="0.2">
      <c r="A132" t="s">
        <v>130</v>
      </c>
      <c r="B132" t="str">
        <f t="shared" si="20"/>
        <v>2018.090B.A.</v>
      </c>
      <c r="C132" t="str">
        <f t="shared" si="21"/>
        <v>2018.090B.A.v1.</v>
      </c>
      <c r="D132" t="str">
        <f t="shared" si="22"/>
        <v>Samunavirus.</v>
      </c>
      <c r="E132" t="str">
        <f t="shared" si="23"/>
        <v>'2018.090B.A.%Samunavirus.%'</v>
      </c>
      <c r="F132" t="str">
        <f t="shared" si="24"/>
        <v xml:space="preserve">select msl_release_num, in_filename, ct=count(*) from taxonomy_node where in_filename like '2018.090B.A.%Samunavirus.%' group by msl_release_num, in_filename union all </v>
      </c>
      <c r="G132" t="str">
        <f t="shared" si="25"/>
        <v xml:space="preserve">select msl_release_num, out_filename, ct=count(*) from taxonomy_node where out_filename like '2018.090B.A.%Samunavirus.%' group by msl_release_num, out_filename union all </v>
      </c>
      <c r="H132" t="str">
        <f t="shared" si="26"/>
        <v>update taxonomy_node set in_filename='2018.090B.A.v1.Samunavirus.zip' from taxonomy_node where in_filename like '2018.090B.A.%Samunavirus.%'</v>
      </c>
      <c r="I132" t="str">
        <f t="shared" si="27"/>
        <v>update taxonomy_node set out_filename='2018.090B.A.v1.Samunavirus.zip' from taxonomy_node where out_filename like '2018.090B.A.%Samunavirus.%'</v>
      </c>
      <c r="J132" t="str">
        <f t="shared" si="28"/>
        <v xml:space="preserve">select t='taxonomy_node',msl_release_num, in_filename, out_filename, ct=count(*) from taxonomy_node where (in_filename like '2018.090B.A.%Samunavirus.%' and in_filename not like '2018.090B.A.v1.Samunavirus.zip') or (out_filename like '2018.090B.A.%Samunavirus.%' and out_filename not like '2018.090B.A.v1.Samunavirus.zip') group by msl_release_num, in_filename, out_filename union all </v>
      </c>
      <c r="K132" t="str">
        <f t="shared" si="29"/>
        <v xml:space="preserve">select t='taxonomy_node_delta',proposal, ct=count(*) from taxonomy_node_delta where (proposal like '2018.090B.A.%Samunavirus.%' and proposal not like '2018.090B.A.v1.Samunavirus.zip') group by proposal union all </v>
      </c>
    </row>
    <row r="133" spans="1:11" x14ac:dyDescent="0.2">
      <c r="A133" t="s">
        <v>131</v>
      </c>
      <c r="B133" t="str">
        <f t="shared" si="20"/>
        <v>2018.089B.A.</v>
      </c>
      <c r="C133" t="str">
        <f t="shared" si="21"/>
        <v>2018.089B.A.v1.</v>
      </c>
      <c r="D133" t="str">
        <f t="shared" si="22"/>
        <v>Risingsunvirus.</v>
      </c>
      <c r="E133" t="str">
        <f t="shared" si="23"/>
        <v>'2018.089B.A.%Risingsunvirus.%'</v>
      </c>
      <c r="F133" t="str">
        <f t="shared" si="24"/>
        <v xml:space="preserve">select msl_release_num, in_filename, ct=count(*) from taxonomy_node where in_filename like '2018.089B.A.%Risingsunvirus.%' group by msl_release_num, in_filename union all </v>
      </c>
      <c r="G133" t="str">
        <f t="shared" si="25"/>
        <v xml:space="preserve">select msl_release_num, out_filename, ct=count(*) from taxonomy_node where out_filename like '2018.089B.A.%Risingsunvirus.%' group by msl_release_num, out_filename union all </v>
      </c>
      <c r="H133" t="str">
        <f t="shared" si="26"/>
        <v>update taxonomy_node set in_filename='2018.089B.A.v1.Risingsunvirus.zip' from taxonomy_node where in_filename like '2018.089B.A.%Risingsunvirus.%'</v>
      </c>
      <c r="I133" t="str">
        <f t="shared" si="27"/>
        <v>update taxonomy_node set out_filename='2018.089B.A.v1.Risingsunvirus.zip' from taxonomy_node where out_filename like '2018.089B.A.%Risingsunvirus.%'</v>
      </c>
      <c r="J133" t="str">
        <f t="shared" si="28"/>
        <v xml:space="preserve">select t='taxonomy_node',msl_release_num, in_filename, out_filename, ct=count(*) from taxonomy_node where (in_filename like '2018.089B.A.%Risingsunvirus.%' and in_filename not like '2018.089B.A.v1.Risingsunvirus.zip') or (out_filename like '2018.089B.A.%Risingsunvirus.%' and out_filename not like '2018.089B.A.v1.Risingsunvirus.zip') group by msl_release_num, in_filename, out_filename union all </v>
      </c>
      <c r="K133" t="str">
        <f t="shared" si="29"/>
        <v xml:space="preserve">select t='taxonomy_node_delta',proposal, ct=count(*) from taxonomy_node_delta where (proposal like '2018.089B.A.%Risingsunvirus.%' and proposal not like '2018.089B.A.v1.Risingsunvirus.zip') group by proposal union all </v>
      </c>
    </row>
    <row r="134" spans="1:11" x14ac:dyDescent="0.2">
      <c r="A134" t="s">
        <v>132</v>
      </c>
      <c r="B134" t="str">
        <f t="shared" si="20"/>
        <v>2018.088B.A.</v>
      </c>
      <c r="C134" t="str">
        <f t="shared" si="21"/>
        <v>2018.088B.A.v1.</v>
      </c>
      <c r="D134" t="str">
        <f t="shared" si="22"/>
        <v>Ripduovirus.</v>
      </c>
      <c r="E134" t="str">
        <f t="shared" si="23"/>
        <v>'2018.088B.A.%Ripduovirus.%'</v>
      </c>
      <c r="F134" t="str">
        <f t="shared" si="24"/>
        <v xml:space="preserve">select msl_release_num, in_filename, ct=count(*) from taxonomy_node where in_filename like '2018.088B.A.%Ripduovirus.%' group by msl_release_num, in_filename union all </v>
      </c>
      <c r="G134" t="str">
        <f t="shared" si="25"/>
        <v xml:space="preserve">select msl_release_num, out_filename, ct=count(*) from taxonomy_node where out_filename like '2018.088B.A.%Ripduovirus.%' group by msl_release_num, out_filename union all </v>
      </c>
      <c r="H134" t="str">
        <f t="shared" si="26"/>
        <v>update taxonomy_node set in_filename='2018.088B.A.v1.Ripduovirus.zip' from taxonomy_node where in_filename like '2018.088B.A.%Ripduovirus.%'</v>
      </c>
      <c r="I134" t="str">
        <f t="shared" si="27"/>
        <v>update taxonomy_node set out_filename='2018.088B.A.v1.Ripduovirus.zip' from taxonomy_node where out_filename like '2018.088B.A.%Ripduovirus.%'</v>
      </c>
      <c r="J134" t="str">
        <f t="shared" si="28"/>
        <v xml:space="preserve">select t='taxonomy_node',msl_release_num, in_filename, out_filename, ct=count(*) from taxonomy_node where (in_filename like '2018.088B.A.%Ripduovirus.%' and in_filename not like '2018.088B.A.v1.Ripduovirus.zip') or (out_filename like '2018.088B.A.%Ripduovirus.%' and out_filename not like '2018.088B.A.v1.Ripduovirus.zip') group by msl_release_num, in_filename, out_filename union all </v>
      </c>
      <c r="K134" t="str">
        <f t="shared" si="29"/>
        <v xml:space="preserve">select t='taxonomy_node_delta',proposal, ct=count(*) from taxonomy_node_delta where (proposal like '2018.088B.A.%Ripduovirus.%' and proposal not like '2018.088B.A.v1.Ripduovirus.zip') group by proposal union all </v>
      </c>
    </row>
    <row r="135" spans="1:11" x14ac:dyDescent="0.2">
      <c r="A135" t="s">
        <v>133</v>
      </c>
      <c r="B135" t="str">
        <f t="shared" si="20"/>
        <v>2018.087B.A.</v>
      </c>
      <c r="C135" t="str">
        <f t="shared" si="21"/>
        <v>2018.087B.A.v1.</v>
      </c>
      <c r="D135" t="str">
        <f t="shared" si="22"/>
        <v>Rigallicvirus.</v>
      </c>
      <c r="E135" t="str">
        <f t="shared" si="23"/>
        <v>'2018.087B.A.%Rigallicvirus.%'</v>
      </c>
      <c r="F135" t="str">
        <f t="shared" si="24"/>
        <v xml:space="preserve">select msl_release_num, in_filename, ct=count(*) from taxonomy_node where in_filename like '2018.087B.A.%Rigallicvirus.%' group by msl_release_num, in_filename union all </v>
      </c>
      <c r="G135" t="str">
        <f t="shared" si="25"/>
        <v xml:space="preserve">select msl_release_num, out_filename, ct=count(*) from taxonomy_node where out_filename like '2018.087B.A.%Rigallicvirus.%' group by msl_release_num, out_filename union all </v>
      </c>
      <c r="H135" t="str">
        <f t="shared" si="26"/>
        <v>update taxonomy_node set in_filename='2018.087B.A.v1.Rigallicvirus.zip' from taxonomy_node where in_filename like '2018.087B.A.%Rigallicvirus.%'</v>
      </c>
      <c r="I135" t="str">
        <f t="shared" si="27"/>
        <v>update taxonomy_node set out_filename='2018.087B.A.v1.Rigallicvirus.zip' from taxonomy_node where out_filename like '2018.087B.A.%Rigallicvirus.%'</v>
      </c>
      <c r="J135" t="str">
        <f t="shared" si="28"/>
        <v xml:space="preserve">select t='taxonomy_node',msl_release_num, in_filename, out_filename, ct=count(*) from taxonomy_node where (in_filename like '2018.087B.A.%Rigallicvirus.%' and in_filename not like '2018.087B.A.v1.Rigallicvirus.zip') or (out_filename like '2018.087B.A.%Rigallicvirus.%' and out_filename not like '2018.087B.A.v1.Rigallicvirus.zip') group by msl_release_num, in_filename, out_filename union all </v>
      </c>
      <c r="K135" t="str">
        <f t="shared" si="29"/>
        <v xml:space="preserve">select t='taxonomy_node_delta',proposal, ct=count(*) from taxonomy_node_delta where (proposal like '2018.087B.A.%Rigallicvirus.%' and proposal not like '2018.087B.A.v1.Rigallicvirus.zip') group by proposal union all </v>
      </c>
    </row>
    <row r="136" spans="1:11" x14ac:dyDescent="0.2">
      <c r="A136" t="s">
        <v>134</v>
      </c>
      <c r="B136" t="str">
        <f t="shared" si="20"/>
        <v>2018.086B.A.</v>
      </c>
      <c r="C136" t="str">
        <f t="shared" si="21"/>
        <v>2018.086B.A.v1.</v>
      </c>
      <c r="D136" t="str">
        <f t="shared" si="22"/>
        <v>Pollyceevirus.</v>
      </c>
      <c r="E136" t="str">
        <f t="shared" si="23"/>
        <v>'2018.086B.A.%Pollyceevirus.%'</v>
      </c>
      <c r="F136" t="str">
        <f t="shared" si="24"/>
        <v xml:space="preserve">select msl_release_num, in_filename, ct=count(*) from taxonomy_node where in_filename like '2018.086B.A.%Pollyceevirus.%' group by msl_release_num, in_filename union all </v>
      </c>
      <c r="G136" t="str">
        <f t="shared" si="25"/>
        <v xml:space="preserve">select msl_release_num, out_filename, ct=count(*) from taxonomy_node where out_filename like '2018.086B.A.%Pollyceevirus.%' group by msl_release_num, out_filename union all </v>
      </c>
      <c r="H136" t="str">
        <f t="shared" si="26"/>
        <v>update taxonomy_node set in_filename='2018.086B.A.v1.Pollyceevirus.zip' from taxonomy_node where in_filename like '2018.086B.A.%Pollyceevirus.%'</v>
      </c>
      <c r="I136" t="str">
        <f t="shared" si="27"/>
        <v>update taxonomy_node set out_filename='2018.086B.A.v1.Pollyceevirus.zip' from taxonomy_node where out_filename like '2018.086B.A.%Pollyceevirus.%'</v>
      </c>
      <c r="J136" t="str">
        <f t="shared" si="28"/>
        <v xml:space="preserve">select t='taxonomy_node',msl_release_num, in_filename, out_filename, ct=count(*) from taxonomy_node where (in_filename like '2018.086B.A.%Pollyceevirus.%' and in_filename not like '2018.086B.A.v1.Pollyceevirus.zip') or (out_filename like '2018.086B.A.%Pollyceevirus.%' and out_filename not like '2018.086B.A.v1.Pollyceevirus.zip') group by msl_release_num, in_filename, out_filename union all </v>
      </c>
      <c r="K136" t="str">
        <f t="shared" si="29"/>
        <v xml:space="preserve">select t='taxonomy_node_delta',proposal, ct=count(*) from taxonomy_node_delta where (proposal like '2018.086B.A.%Pollyceevirus.%' and proposal not like '2018.086B.A.v1.Pollyceevirus.zip') group by proposal union all </v>
      </c>
    </row>
    <row r="137" spans="1:11" x14ac:dyDescent="0.2">
      <c r="A137" t="s">
        <v>135</v>
      </c>
      <c r="B137" t="str">
        <f t="shared" si="20"/>
        <v>2018.085B.A.</v>
      </c>
      <c r="C137" t="str">
        <f t="shared" si="21"/>
        <v>2018.085B.A.v1.</v>
      </c>
      <c r="D137" t="str">
        <f t="shared" si="22"/>
        <v>Plaisancevirus.</v>
      </c>
      <c r="E137" t="str">
        <f t="shared" si="23"/>
        <v>'2018.085B.A.%Plaisancevirus.%'</v>
      </c>
      <c r="F137" t="str">
        <f t="shared" si="24"/>
        <v xml:space="preserve">select msl_release_num, in_filename, ct=count(*) from taxonomy_node where in_filename like '2018.085B.A.%Plaisancevirus.%' group by msl_release_num, in_filename union all </v>
      </c>
      <c r="G137" t="str">
        <f t="shared" si="25"/>
        <v xml:space="preserve">select msl_release_num, out_filename, ct=count(*) from taxonomy_node where out_filename like '2018.085B.A.%Plaisancevirus.%' group by msl_release_num, out_filename union all </v>
      </c>
      <c r="H137" t="str">
        <f t="shared" si="26"/>
        <v>update taxonomy_node set in_filename='2018.085B.A.v1.Plaisancevirus.zip' from taxonomy_node where in_filename like '2018.085B.A.%Plaisancevirus.%'</v>
      </c>
      <c r="I137" t="str">
        <f t="shared" si="27"/>
        <v>update taxonomy_node set out_filename='2018.085B.A.v1.Plaisancevirus.zip' from taxonomy_node where out_filename like '2018.085B.A.%Plaisancevirus.%'</v>
      </c>
      <c r="J137" t="str">
        <f t="shared" si="28"/>
        <v xml:space="preserve">select t='taxonomy_node',msl_release_num, in_filename, out_filename, ct=count(*) from taxonomy_node where (in_filename like '2018.085B.A.%Plaisancevirus.%' and in_filename not like '2018.085B.A.v1.Plaisancevirus.zip') or (out_filename like '2018.085B.A.%Plaisancevirus.%' and out_filename not like '2018.085B.A.v1.Plaisancevirus.zip') group by msl_release_num, in_filename, out_filename union all </v>
      </c>
      <c r="K137" t="str">
        <f t="shared" si="29"/>
        <v xml:space="preserve">select t='taxonomy_node_delta',proposal, ct=count(*) from taxonomy_node_delta where (proposal like '2018.085B.A.%Plaisancevirus.%' and proposal not like '2018.085B.A.v1.Plaisancevirus.zip') group by proposal union all </v>
      </c>
    </row>
    <row r="138" spans="1:11" x14ac:dyDescent="0.2">
      <c r="A138" t="s">
        <v>136</v>
      </c>
      <c r="B138" t="str">
        <f t="shared" si="20"/>
        <v>2018.084B.A.</v>
      </c>
      <c r="C138" t="str">
        <f t="shared" si="21"/>
        <v>2018.084B.A.v1.</v>
      </c>
      <c r="D138" t="str">
        <f t="shared" si="22"/>
        <v>Peatvirus.</v>
      </c>
      <c r="E138" t="str">
        <f t="shared" si="23"/>
        <v>'2018.084B.A.%Peatvirus.%'</v>
      </c>
      <c r="F138" t="str">
        <f t="shared" si="24"/>
        <v xml:space="preserve">select msl_release_num, in_filename, ct=count(*) from taxonomy_node where in_filename like '2018.084B.A.%Peatvirus.%' group by msl_release_num, in_filename union all </v>
      </c>
      <c r="G138" t="str">
        <f t="shared" si="25"/>
        <v xml:space="preserve">select msl_release_num, out_filename, ct=count(*) from taxonomy_node where out_filename like '2018.084B.A.%Peatvirus.%' group by msl_release_num, out_filename union all </v>
      </c>
      <c r="H138" t="str">
        <f t="shared" si="26"/>
        <v>update taxonomy_node set in_filename='2018.084B.A.v1.Peatvirus.zip' from taxonomy_node where in_filename like '2018.084B.A.%Peatvirus.%'</v>
      </c>
      <c r="I138" t="str">
        <f t="shared" si="27"/>
        <v>update taxonomy_node set out_filename='2018.084B.A.v1.Peatvirus.zip' from taxonomy_node where out_filename like '2018.084B.A.%Peatvirus.%'</v>
      </c>
      <c r="J138" t="str">
        <f t="shared" si="28"/>
        <v xml:space="preserve">select t='taxonomy_node',msl_release_num, in_filename, out_filename, ct=count(*) from taxonomy_node where (in_filename like '2018.084B.A.%Peatvirus.%' and in_filename not like '2018.084B.A.v1.Peatvirus.zip') or (out_filename like '2018.084B.A.%Peatvirus.%' and out_filename not like '2018.084B.A.v1.Peatvirus.zip') group by msl_release_num, in_filename, out_filename union all </v>
      </c>
      <c r="K138" t="str">
        <f t="shared" si="29"/>
        <v xml:space="preserve">select t='taxonomy_node_delta',proposal, ct=count(*) from taxonomy_node_delta where (proposal like '2018.084B.A.%Peatvirus.%' and proposal not like '2018.084B.A.v1.Peatvirus.zip') group by proposal union all </v>
      </c>
    </row>
    <row r="139" spans="1:11" x14ac:dyDescent="0.2">
      <c r="A139" t="s">
        <v>137</v>
      </c>
      <c r="B139" t="str">
        <f t="shared" si="20"/>
        <v>2018.083B.A.</v>
      </c>
      <c r="C139" t="str">
        <f t="shared" si="21"/>
        <v>2018.083B.A.v1.</v>
      </c>
      <c r="D139" t="str">
        <f t="shared" si="22"/>
        <v>Otagovirus.</v>
      </c>
      <c r="E139" t="str">
        <f t="shared" si="23"/>
        <v>'2018.083B.A.%Otagovirus.%'</v>
      </c>
      <c r="F139" t="str">
        <f t="shared" si="24"/>
        <v xml:space="preserve">select msl_release_num, in_filename, ct=count(*) from taxonomy_node where in_filename like '2018.083B.A.%Otagovirus.%' group by msl_release_num, in_filename union all </v>
      </c>
      <c r="G139" t="str">
        <f t="shared" si="25"/>
        <v xml:space="preserve">select msl_release_num, out_filename, ct=count(*) from taxonomy_node where out_filename like '2018.083B.A.%Otagovirus.%' group by msl_release_num, out_filename union all </v>
      </c>
      <c r="H139" t="str">
        <f t="shared" si="26"/>
        <v>update taxonomy_node set in_filename='2018.083B.A.v1.Otagovirus.zip' from taxonomy_node where in_filename like '2018.083B.A.%Otagovirus.%'</v>
      </c>
      <c r="I139" t="str">
        <f t="shared" si="27"/>
        <v>update taxonomy_node set out_filename='2018.083B.A.v1.Otagovirus.zip' from taxonomy_node where out_filename like '2018.083B.A.%Otagovirus.%'</v>
      </c>
      <c r="J139" t="str">
        <f t="shared" si="28"/>
        <v xml:space="preserve">select t='taxonomy_node',msl_release_num, in_filename, out_filename, ct=count(*) from taxonomy_node where (in_filename like '2018.083B.A.%Otagovirus.%' and in_filename not like '2018.083B.A.v1.Otagovirus.zip') or (out_filename like '2018.083B.A.%Otagovirus.%' and out_filename not like '2018.083B.A.v1.Otagovirus.zip') group by msl_release_num, in_filename, out_filename union all </v>
      </c>
      <c r="K139" t="str">
        <f t="shared" si="29"/>
        <v xml:space="preserve">select t='taxonomy_node_delta',proposal, ct=count(*) from taxonomy_node_delta where (proposal like '2018.083B.A.%Otagovirus.%' and proposal not like '2018.083B.A.v1.Otagovirus.zip') group by proposal union all </v>
      </c>
    </row>
    <row r="140" spans="1:11" x14ac:dyDescent="0.2">
      <c r="A140" t="s">
        <v>138</v>
      </c>
      <c r="B140" t="str">
        <f t="shared" si="20"/>
        <v>2018.082B.A.</v>
      </c>
      <c r="C140" t="str">
        <f t="shared" si="21"/>
        <v>2018.082B.A.v1.</v>
      </c>
      <c r="D140" t="str">
        <f t="shared" si="22"/>
        <v>Nickievirus.</v>
      </c>
      <c r="E140" t="str">
        <f t="shared" si="23"/>
        <v>'2018.082B.A.%Nickievirus.%'</v>
      </c>
      <c r="F140" t="str">
        <f t="shared" si="24"/>
        <v xml:space="preserve">select msl_release_num, in_filename, ct=count(*) from taxonomy_node where in_filename like '2018.082B.A.%Nickievirus.%' group by msl_release_num, in_filename union all </v>
      </c>
      <c r="G140" t="str">
        <f t="shared" si="25"/>
        <v xml:space="preserve">select msl_release_num, out_filename, ct=count(*) from taxonomy_node where out_filename like '2018.082B.A.%Nickievirus.%' group by msl_release_num, out_filename union all </v>
      </c>
      <c r="H140" t="str">
        <f t="shared" si="26"/>
        <v>update taxonomy_node set in_filename='2018.082B.A.v1.Nickievirus.zip' from taxonomy_node where in_filename like '2018.082B.A.%Nickievirus.%'</v>
      </c>
      <c r="I140" t="str">
        <f t="shared" si="27"/>
        <v>update taxonomy_node set out_filename='2018.082B.A.v1.Nickievirus.zip' from taxonomy_node where out_filename like '2018.082B.A.%Nickievirus.%'</v>
      </c>
      <c r="J140" t="str">
        <f t="shared" si="28"/>
        <v xml:space="preserve">select t='taxonomy_node',msl_release_num, in_filename, out_filename, ct=count(*) from taxonomy_node where (in_filename like '2018.082B.A.%Nickievirus.%' and in_filename not like '2018.082B.A.v1.Nickievirus.zip') or (out_filename like '2018.082B.A.%Nickievirus.%' and out_filename not like '2018.082B.A.v1.Nickievirus.zip') group by msl_release_num, in_filename, out_filename union all </v>
      </c>
      <c r="K140" t="str">
        <f t="shared" si="29"/>
        <v xml:space="preserve">select t='taxonomy_node_delta',proposal, ct=count(*) from taxonomy_node_delta where (proposal like '2018.082B.A.%Nickievirus.%' and proposal not like '2018.082B.A.v1.Nickievirus.zip') group by proposal union all </v>
      </c>
    </row>
    <row r="141" spans="1:11" x14ac:dyDescent="0.2">
      <c r="A141" t="s">
        <v>139</v>
      </c>
      <c r="B141" t="str">
        <f t="shared" si="20"/>
        <v>2018.081B.A.</v>
      </c>
      <c r="C141" t="str">
        <f t="shared" si="21"/>
        <v>2018.081B.A.v1.</v>
      </c>
      <c r="D141" t="str">
        <f t="shared" si="22"/>
        <v>Myxoctovirus.</v>
      </c>
      <c r="E141" t="str">
        <f t="shared" si="23"/>
        <v>'2018.081B.A.%Myxoctovirus.%'</v>
      </c>
      <c r="F141" t="str">
        <f t="shared" si="24"/>
        <v xml:space="preserve">select msl_release_num, in_filename, ct=count(*) from taxonomy_node where in_filename like '2018.081B.A.%Myxoctovirus.%' group by msl_release_num, in_filename union all </v>
      </c>
      <c r="G141" t="str">
        <f t="shared" si="25"/>
        <v xml:space="preserve">select msl_release_num, out_filename, ct=count(*) from taxonomy_node where out_filename like '2018.081B.A.%Myxoctovirus.%' group by msl_release_num, out_filename union all </v>
      </c>
      <c r="H141" t="str">
        <f t="shared" si="26"/>
        <v>update taxonomy_node set in_filename='2018.081B.A.v1.Myxoctovirus.zip' from taxonomy_node where in_filename like '2018.081B.A.%Myxoctovirus.%'</v>
      </c>
      <c r="I141" t="str">
        <f t="shared" si="27"/>
        <v>update taxonomy_node set out_filename='2018.081B.A.v1.Myxoctovirus.zip' from taxonomy_node where out_filename like '2018.081B.A.%Myxoctovirus.%'</v>
      </c>
      <c r="J141" t="str">
        <f t="shared" si="28"/>
        <v xml:space="preserve">select t='taxonomy_node',msl_release_num, in_filename, out_filename, ct=count(*) from taxonomy_node where (in_filename like '2018.081B.A.%Myxoctovirus.%' and in_filename not like '2018.081B.A.v1.Myxoctovirus.zip') or (out_filename like '2018.081B.A.%Myxoctovirus.%' and out_filename not like '2018.081B.A.v1.Myxoctovirus.zip') group by msl_release_num, in_filename, out_filename union all </v>
      </c>
      <c r="K141" t="str">
        <f t="shared" si="29"/>
        <v xml:space="preserve">select t='taxonomy_node_delta',proposal, ct=count(*) from taxonomy_node_delta where (proposal like '2018.081B.A.%Myxoctovirus.%' and proposal not like '2018.081B.A.v1.Myxoctovirus.zip') group by proposal union all </v>
      </c>
    </row>
    <row r="142" spans="1:11" x14ac:dyDescent="0.2">
      <c r="A142" t="s">
        <v>140</v>
      </c>
      <c r="B142" t="str">
        <f t="shared" si="20"/>
        <v>2018.080B.A.</v>
      </c>
      <c r="C142" t="str">
        <f t="shared" si="21"/>
        <v>2018.080B.A.v1.</v>
      </c>
      <c r="D142" t="str">
        <f t="shared" si="22"/>
        <v>Lacusarxvirus.</v>
      </c>
      <c r="E142" t="str">
        <f t="shared" si="23"/>
        <v>'2018.080B.A.%Lacusarxvirus.%'</v>
      </c>
      <c r="F142" t="str">
        <f t="shared" si="24"/>
        <v xml:space="preserve">select msl_release_num, in_filename, ct=count(*) from taxonomy_node where in_filename like '2018.080B.A.%Lacusarxvirus.%' group by msl_release_num, in_filename union all </v>
      </c>
      <c r="G142" t="str">
        <f t="shared" si="25"/>
        <v xml:space="preserve">select msl_release_num, out_filename, ct=count(*) from taxonomy_node where out_filename like '2018.080B.A.%Lacusarxvirus.%' group by msl_release_num, out_filename union all </v>
      </c>
      <c r="H142" t="str">
        <f t="shared" si="26"/>
        <v>update taxonomy_node set in_filename='2018.080B.A.v1.Lacusarxvirus.zip' from taxonomy_node where in_filename like '2018.080B.A.%Lacusarxvirus.%'</v>
      </c>
      <c r="I142" t="str">
        <f t="shared" si="27"/>
        <v>update taxonomy_node set out_filename='2018.080B.A.v1.Lacusarxvirus.zip' from taxonomy_node where out_filename like '2018.080B.A.%Lacusarxvirus.%'</v>
      </c>
      <c r="J142" t="str">
        <f t="shared" si="28"/>
        <v xml:space="preserve">select t='taxonomy_node',msl_release_num, in_filename, out_filename, ct=count(*) from taxonomy_node where (in_filename like '2018.080B.A.%Lacusarxvirus.%' and in_filename not like '2018.080B.A.v1.Lacusarxvirus.zip') or (out_filename like '2018.080B.A.%Lacusarxvirus.%' and out_filename not like '2018.080B.A.v1.Lacusarxvirus.zip') group by msl_release_num, in_filename, out_filename union all </v>
      </c>
      <c r="K142" t="str">
        <f t="shared" si="29"/>
        <v xml:space="preserve">select t='taxonomy_node_delta',proposal, ct=count(*) from taxonomy_node_delta where (proposal like '2018.080B.A.%Lacusarxvirus.%' and proposal not like '2018.080B.A.v1.Lacusarxvirus.zip') group by proposal union all </v>
      </c>
    </row>
    <row r="143" spans="1:11" x14ac:dyDescent="0.2">
      <c r="A143" t="s">
        <v>141</v>
      </c>
      <c r="B143" t="str">
        <f t="shared" si="20"/>
        <v>2018.079B.A.</v>
      </c>
      <c r="C143" t="str">
        <f t="shared" si="21"/>
        <v>2018.079B.A.v1.</v>
      </c>
      <c r="D143" t="str">
        <f t="shared" si="22"/>
        <v>Kryptosalinivirus.</v>
      </c>
      <c r="E143" t="str">
        <f t="shared" si="23"/>
        <v>'2018.079B.A.%Kryptosalinivirus.%'</v>
      </c>
      <c r="F143" t="str">
        <f t="shared" si="24"/>
        <v xml:space="preserve">select msl_release_num, in_filename, ct=count(*) from taxonomy_node where in_filename like '2018.079B.A.%Kryptosalinivirus.%' group by msl_release_num, in_filename union all </v>
      </c>
      <c r="G143" t="str">
        <f t="shared" si="25"/>
        <v xml:space="preserve">select msl_release_num, out_filename, ct=count(*) from taxonomy_node where out_filename like '2018.079B.A.%Kryptosalinivirus.%' group by msl_release_num, out_filename union all </v>
      </c>
      <c r="H143" t="str">
        <f t="shared" si="26"/>
        <v>update taxonomy_node set in_filename='2018.079B.A.v1.Kryptosalinivirus.zip' from taxonomy_node where in_filename like '2018.079B.A.%Kryptosalinivirus.%'</v>
      </c>
      <c r="I143" t="str">
        <f t="shared" si="27"/>
        <v>update taxonomy_node set out_filename='2018.079B.A.v1.Kryptosalinivirus.zip' from taxonomy_node where out_filename like '2018.079B.A.%Kryptosalinivirus.%'</v>
      </c>
      <c r="J143" t="str">
        <f t="shared" si="28"/>
        <v xml:space="preserve">select t='taxonomy_node',msl_release_num, in_filename, out_filename, ct=count(*) from taxonomy_node where (in_filename like '2018.079B.A.%Kryptosalinivirus.%' and in_filename not like '2018.079B.A.v1.Kryptosalinivirus.zip') or (out_filename like '2018.079B.A.%Kryptosalinivirus.%' and out_filename not like '2018.079B.A.v1.Kryptosalinivirus.zip') group by msl_release_num, in_filename, out_filename union all </v>
      </c>
      <c r="K143" t="str">
        <f t="shared" si="29"/>
        <v xml:space="preserve">select t='taxonomy_node_delta',proposal, ct=count(*) from taxonomy_node_delta where (proposal like '2018.079B.A.%Kryptosalinivirus.%' and proposal not like '2018.079B.A.v1.Kryptosalinivirus.zip') group by proposal union all </v>
      </c>
    </row>
    <row r="144" spans="1:11" x14ac:dyDescent="0.2">
      <c r="A144" t="s">
        <v>142</v>
      </c>
      <c r="B144" t="str">
        <f t="shared" si="20"/>
        <v>2018.078B.A.</v>
      </c>
      <c r="C144" t="str">
        <f t="shared" si="21"/>
        <v>2018.078B.A.v1.</v>
      </c>
      <c r="D144" t="str">
        <f t="shared" si="22"/>
        <v>Krylovvirus.</v>
      </c>
      <c r="E144" t="str">
        <f t="shared" si="23"/>
        <v>'2018.078B.A.%Krylovvirus.%'</v>
      </c>
      <c r="F144" t="str">
        <f t="shared" si="24"/>
        <v xml:space="preserve">select msl_release_num, in_filename, ct=count(*) from taxonomy_node where in_filename like '2018.078B.A.%Krylovvirus.%' group by msl_release_num, in_filename union all </v>
      </c>
      <c r="G144" t="str">
        <f t="shared" si="25"/>
        <v xml:space="preserve">select msl_release_num, out_filename, ct=count(*) from taxonomy_node where out_filename like '2018.078B.A.%Krylovvirus.%' group by msl_release_num, out_filename union all </v>
      </c>
      <c r="H144" t="str">
        <f t="shared" si="26"/>
        <v>update taxonomy_node set in_filename='2018.078B.A.v1.Krylovvirus.zip' from taxonomy_node where in_filename like '2018.078B.A.%Krylovvirus.%'</v>
      </c>
      <c r="I144" t="str">
        <f t="shared" si="27"/>
        <v>update taxonomy_node set out_filename='2018.078B.A.v1.Krylovvirus.zip' from taxonomy_node where out_filename like '2018.078B.A.%Krylovvirus.%'</v>
      </c>
      <c r="J144" t="str">
        <f t="shared" si="28"/>
        <v xml:space="preserve">select t='taxonomy_node',msl_release_num, in_filename, out_filename, ct=count(*) from taxonomy_node where (in_filename like '2018.078B.A.%Krylovvirus.%' and in_filename not like '2018.078B.A.v1.Krylovvirus.zip') or (out_filename like '2018.078B.A.%Krylovvirus.%' and out_filename not like '2018.078B.A.v1.Krylovvirus.zip') group by msl_release_num, in_filename, out_filename union all </v>
      </c>
      <c r="K144" t="str">
        <f t="shared" si="29"/>
        <v xml:space="preserve">select t='taxonomy_node_delta',proposal, ct=count(*) from taxonomy_node_delta where (proposal like '2018.078B.A.%Krylovvirus.%' and proposal not like '2018.078B.A.v1.Krylovvirus.zip') group by proposal union all </v>
      </c>
    </row>
    <row r="145" spans="1:11" x14ac:dyDescent="0.2">
      <c r="A145" t="s">
        <v>143</v>
      </c>
      <c r="B145" t="str">
        <f t="shared" si="20"/>
        <v>2018.077B.A.</v>
      </c>
      <c r="C145" t="str">
        <f t="shared" si="21"/>
        <v>2018.077B.A.v1.</v>
      </c>
      <c r="D145" t="str">
        <f t="shared" si="22"/>
        <v>Kairosalinivirus.</v>
      </c>
      <c r="E145" t="str">
        <f t="shared" si="23"/>
        <v>'2018.077B.A.%Kairosalinivirus.%'</v>
      </c>
      <c r="F145" t="str">
        <f t="shared" si="24"/>
        <v xml:space="preserve">select msl_release_num, in_filename, ct=count(*) from taxonomy_node where in_filename like '2018.077B.A.%Kairosalinivirus.%' group by msl_release_num, in_filename union all </v>
      </c>
      <c r="G145" t="str">
        <f t="shared" si="25"/>
        <v xml:space="preserve">select msl_release_num, out_filename, ct=count(*) from taxonomy_node where out_filename like '2018.077B.A.%Kairosalinivirus.%' group by msl_release_num, out_filename union all </v>
      </c>
      <c r="H145" t="str">
        <f t="shared" si="26"/>
        <v>update taxonomy_node set in_filename='2018.077B.A.v1.Kairosalinivirus.zip' from taxonomy_node where in_filename like '2018.077B.A.%Kairosalinivirus.%'</v>
      </c>
      <c r="I145" t="str">
        <f t="shared" si="27"/>
        <v>update taxonomy_node set out_filename='2018.077B.A.v1.Kairosalinivirus.zip' from taxonomy_node where out_filename like '2018.077B.A.%Kairosalinivirus.%'</v>
      </c>
      <c r="J145" t="str">
        <f t="shared" si="28"/>
        <v xml:space="preserve">select t='taxonomy_node',msl_release_num, in_filename, out_filename, ct=count(*) from taxonomy_node where (in_filename like '2018.077B.A.%Kairosalinivirus.%' and in_filename not like '2018.077B.A.v1.Kairosalinivirus.zip') or (out_filename like '2018.077B.A.%Kairosalinivirus.%' and out_filename not like '2018.077B.A.v1.Kairosalinivirus.zip') group by msl_release_num, in_filename, out_filename union all </v>
      </c>
      <c r="K145" t="str">
        <f t="shared" si="29"/>
        <v xml:space="preserve">select t='taxonomy_node_delta',proposal, ct=count(*) from taxonomy_node_delta where (proposal like '2018.077B.A.%Kairosalinivirus.%' and proposal not like '2018.077B.A.v1.Kairosalinivirus.zip') group by proposal union all </v>
      </c>
    </row>
    <row r="146" spans="1:11" x14ac:dyDescent="0.2">
      <c r="A146" t="s">
        <v>144</v>
      </c>
      <c r="B146" t="str">
        <f t="shared" si="20"/>
        <v>2018.076B.A.</v>
      </c>
      <c r="C146" t="str">
        <f t="shared" si="21"/>
        <v>2018.076B.A.v1.</v>
      </c>
      <c r="D146" t="str">
        <f t="shared" si="22"/>
        <v>Jedunavirus.</v>
      </c>
      <c r="E146" t="str">
        <f t="shared" si="23"/>
        <v>'2018.076B.A.%Jedunavirus.%'</v>
      </c>
      <c r="F146" t="str">
        <f t="shared" si="24"/>
        <v xml:space="preserve">select msl_release_num, in_filename, ct=count(*) from taxonomy_node where in_filename like '2018.076B.A.%Jedunavirus.%' group by msl_release_num, in_filename union all </v>
      </c>
      <c r="G146" t="str">
        <f t="shared" si="25"/>
        <v xml:space="preserve">select msl_release_num, out_filename, ct=count(*) from taxonomy_node where out_filename like '2018.076B.A.%Jedunavirus.%' group by msl_release_num, out_filename union all </v>
      </c>
      <c r="H146" t="str">
        <f t="shared" si="26"/>
        <v>update taxonomy_node set in_filename='2018.076B.A.v1.Jedunavirus.zip' from taxonomy_node where in_filename like '2018.076B.A.%Jedunavirus.%'</v>
      </c>
      <c r="I146" t="str">
        <f t="shared" si="27"/>
        <v>update taxonomy_node set out_filename='2018.076B.A.v1.Jedunavirus.zip' from taxonomy_node where out_filename like '2018.076B.A.%Jedunavirus.%'</v>
      </c>
      <c r="J146" t="str">
        <f t="shared" si="28"/>
        <v xml:space="preserve">select t='taxonomy_node',msl_release_num, in_filename, out_filename, ct=count(*) from taxonomy_node where (in_filename like '2018.076B.A.%Jedunavirus.%' and in_filename not like '2018.076B.A.v1.Jedunavirus.zip') or (out_filename like '2018.076B.A.%Jedunavirus.%' and out_filename not like '2018.076B.A.v1.Jedunavirus.zip') group by msl_release_num, in_filename, out_filename union all </v>
      </c>
      <c r="K146" t="str">
        <f t="shared" si="29"/>
        <v xml:space="preserve">select t='taxonomy_node_delta',proposal, ct=count(*) from taxonomy_node_delta where (proposal like '2018.076B.A.%Jedunavirus.%' and proposal not like '2018.076B.A.v1.Jedunavirus.zip') group by proposal union all </v>
      </c>
    </row>
    <row r="147" spans="1:11" x14ac:dyDescent="0.2">
      <c r="A147" t="s">
        <v>145</v>
      </c>
      <c r="B147" t="str">
        <f t="shared" si="20"/>
        <v>2018.075B.A.</v>
      </c>
      <c r="C147" t="str">
        <f t="shared" si="21"/>
        <v>2018.075B.A.v1.</v>
      </c>
      <c r="D147" t="str">
        <f t="shared" si="22"/>
        <v>Sasvirus.</v>
      </c>
      <c r="E147" t="str">
        <f t="shared" si="23"/>
        <v>'2018.075B.A.%Sasvirus.%'</v>
      </c>
      <c r="F147" t="str">
        <f t="shared" si="24"/>
        <v xml:space="preserve">select msl_release_num, in_filename, ct=count(*) from taxonomy_node where in_filename like '2018.075B.A.%Sasvirus.%' group by msl_release_num, in_filename union all </v>
      </c>
      <c r="G147" t="str">
        <f t="shared" si="25"/>
        <v xml:space="preserve">select msl_release_num, out_filename, ct=count(*) from taxonomy_node where out_filename like '2018.075B.A.%Sasvirus.%' group by msl_release_num, out_filename union all </v>
      </c>
      <c r="H147" t="str">
        <f t="shared" si="26"/>
        <v>update taxonomy_node set in_filename='2018.075B.A.v1.Sasvirus.zip' from taxonomy_node where in_filename like '2018.075B.A.%Sasvirus.%'</v>
      </c>
      <c r="I147" t="str">
        <f t="shared" si="27"/>
        <v>update taxonomy_node set out_filename='2018.075B.A.v1.Sasvirus.zip' from taxonomy_node where out_filename like '2018.075B.A.%Sasvirus.%'</v>
      </c>
      <c r="J147" t="str">
        <f t="shared" si="28"/>
        <v xml:space="preserve">select t='taxonomy_node',msl_release_num, in_filename, out_filename, ct=count(*) from taxonomy_node where (in_filename like '2018.075B.A.%Sasvirus.%' and in_filename not like '2018.075B.A.v1.Sasvirus.zip') or (out_filename like '2018.075B.A.%Sasvirus.%' and out_filename not like '2018.075B.A.v1.Sasvirus.zip') group by msl_release_num, in_filename, out_filename union all </v>
      </c>
      <c r="K147" t="str">
        <f t="shared" si="29"/>
        <v xml:space="preserve">select t='taxonomy_node_delta',proposal, ct=count(*) from taxonomy_node_delta where (proposal like '2018.075B.A.%Sasvirus.%' and proposal not like '2018.075B.A.v1.Sasvirus.zip') group by proposal union all </v>
      </c>
    </row>
    <row r="148" spans="1:11" x14ac:dyDescent="0.2">
      <c r="A148" t="s">
        <v>146</v>
      </c>
      <c r="B148" t="str">
        <f t="shared" si="20"/>
        <v>2018.074B.A.</v>
      </c>
      <c r="C148" t="str">
        <f t="shared" si="21"/>
        <v>2018.074B.A.v1.</v>
      </c>
      <c r="D148" t="str">
        <f t="shared" si="22"/>
        <v>Ionavirus.</v>
      </c>
      <c r="E148" t="str">
        <f t="shared" si="23"/>
        <v>'2018.074B.A.%Ionavirus.%'</v>
      </c>
      <c r="F148" t="str">
        <f t="shared" si="24"/>
        <v xml:space="preserve">select msl_release_num, in_filename, ct=count(*) from taxonomy_node where in_filename like '2018.074B.A.%Ionavirus.%' group by msl_release_num, in_filename union all </v>
      </c>
      <c r="G148" t="str">
        <f t="shared" si="25"/>
        <v xml:space="preserve">select msl_release_num, out_filename, ct=count(*) from taxonomy_node where out_filename like '2018.074B.A.%Ionavirus.%' group by msl_release_num, out_filename union all </v>
      </c>
      <c r="H148" t="str">
        <f t="shared" si="26"/>
        <v>update taxonomy_node set in_filename='2018.074B.A.v1.Ionavirus.zip' from taxonomy_node where in_filename like '2018.074B.A.%Ionavirus.%'</v>
      </c>
      <c r="I148" t="str">
        <f t="shared" si="27"/>
        <v>update taxonomy_node set out_filename='2018.074B.A.v1.Ionavirus.zip' from taxonomy_node where out_filename like '2018.074B.A.%Ionavirus.%'</v>
      </c>
      <c r="J148" t="str">
        <f t="shared" si="28"/>
        <v xml:space="preserve">select t='taxonomy_node',msl_release_num, in_filename, out_filename, ct=count(*) from taxonomy_node where (in_filename like '2018.074B.A.%Ionavirus.%' and in_filename not like '2018.074B.A.v1.Ionavirus.zip') or (out_filename like '2018.074B.A.%Ionavirus.%' and out_filename not like '2018.074B.A.v1.Ionavirus.zip') group by msl_release_num, in_filename, out_filename union all </v>
      </c>
      <c r="K148" t="str">
        <f t="shared" si="29"/>
        <v xml:space="preserve">select t='taxonomy_node_delta',proposal, ct=count(*) from taxonomy_node_delta where (proposal like '2018.074B.A.%Ionavirus.%' and proposal not like '2018.074B.A.v1.Ionavirus.zip') group by proposal union all </v>
      </c>
    </row>
    <row r="149" spans="1:11" x14ac:dyDescent="0.2">
      <c r="A149" t="s">
        <v>147</v>
      </c>
      <c r="B149" t="str">
        <f t="shared" si="20"/>
        <v>2018.073B.A.</v>
      </c>
      <c r="C149" t="str">
        <f t="shared" si="21"/>
        <v>2018.073B.A.v1.</v>
      </c>
      <c r="D149" t="str">
        <f t="shared" si="22"/>
        <v>Holosalinivirus.</v>
      </c>
      <c r="E149" t="str">
        <f t="shared" si="23"/>
        <v>'2018.073B.A.%Holosalinivirus.%'</v>
      </c>
      <c r="F149" t="str">
        <f t="shared" si="24"/>
        <v xml:space="preserve">select msl_release_num, in_filename, ct=count(*) from taxonomy_node where in_filename like '2018.073B.A.%Holosalinivirus.%' group by msl_release_num, in_filename union all </v>
      </c>
      <c r="G149" t="str">
        <f t="shared" si="25"/>
        <v xml:space="preserve">select msl_release_num, out_filename, ct=count(*) from taxonomy_node where out_filename like '2018.073B.A.%Holosalinivirus.%' group by msl_release_num, out_filename union all </v>
      </c>
      <c r="H149" t="str">
        <f t="shared" si="26"/>
        <v>update taxonomy_node set in_filename='2018.073B.A.v1.Holosalinivirus.zip' from taxonomy_node where in_filename like '2018.073B.A.%Holosalinivirus.%'</v>
      </c>
      <c r="I149" t="str">
        <f t="shared" si="27"/>
        <v>update taxonomy_node set out_filename='2018.073B.A.v1.Holosalinivirus.zip' from taxonomy_node where out_filename like '2018.073B.A.%Holosalinivirus.%'</v>
      </c>
      <c r="J149" t="str">
        <f t="shared" si="28"/>
        <v xml:space="preserve">select t='taxonomy_node',msl_release_num, in_filename, out_filename, ct=count(*) from taxonomy_node where (in_filename like '2018.073B.A.%Holosalinivirus.%' and in_filename not like '2018.073B.A.v1.Holosalinivirus.zip') or (out_filename like '2018.073B.A.%Holosalinivirus.%' and out_filename not like '2018.073B.A.v1.Holosalinivirus.zip') group by msl_release_num, in_filename, out_filename union all </v>
      </c>
      <c r="K149" t="str">
        <f t="shared" si="29"/>
        <v xml:space="preserve">select t='taxonomy_node_delta',proposal, ct=count(*) from taxonomy_node_delta where (proposal like '2018.073B.A.%Holosalinivirus.%' and proposal not like '2018.073B.A.v1.Holosalinivirus.zip') group by proposal union all </v>
      </c>
    </row>
    <row r="150" spans="1:11" x14ac:dyDescent="0.2">
      <c r="A150" t="s">
        <v>148</v>
      </c>
      <c r="B150" t="str">
        <f t="shared" si="20"/>
        <v>2018.072B.A.</v>
      </c>
      <c r="C150" t="str">
        <f t="shared" si="21"/>
        <v>2018.072B.A.v1.</v>
      </c>
      <c r="D150" t="str">
        <f t="shared" si="22"/>
        <v>Getseptimavirus.</v>
      </c>
      <c r="E150" t="str">
        <f t="shared" si="23"/>
        <v>'2018.072B.A.%Getseptimavirus.%'</v>
      </c>
      <c r="F150" t="str">
        <f t="shared" si="24"/>
        <v xml:space="preserve">select msl_release_num, in_filename, ct=count(*) from taxonomy_node where in_filename like '2018.072B.A.%Getseptimavirus.%' group by msl_release_num, in_filename union all </v>
      </c>
      <c r="G150" t="str">
        <f t="shared" si="25"/>
        <v xml:space="preserve">select msl_release_num, out_filename, ct=count(*) from taxonomy_node where out_filename like '2018.072B.A.%Getseptimavirus.%' group by msl_release_num, out_filename union all </v>
      </c>
      <c r="H150" t="str">
        <f t="shared" si="26"/>
        <v>update taxonomy_node set in_filename='2018.072B.A.v1.Getseptimavirus.zip' from taxonomy_node where in_filename like '2018.072B.A.%Getseptimavirus.%'</v>
      </c>
      <c r="I150" t="str">
        <f t="shared" si="27"/>
        <v>update taxonomy_node set out_filename='2018.072B.A.v1.Getseptimavirus.zip' from taxonomy_node where out_filename like '2018.072B.A.%Getseptimavirus.%'</v>
      </c>
      <c r="J150" t="str">
        <f t="shared" si="28"/>
        <v xml:space="preserve">select t='taxonomy_node',msl_release_num, in_filename, out_filename, ct=count(*) from taxonomy_node where (in_filename like '2018.072B.A.%Getseptimavirus.%' and in_filename not like '2018.072B.A.v1.Getseptimavirus.zip') or (out_filename like '2018.072B.A.%Getseptimavirus.%' and out_filename not like '2018.072B.A.v1.Getseptimavirus.zip') group by msl_release_num, in_filename, out_filename union all </v>
      </c>
      <c r="K150" t="str">
        <f t="shared" si="29"/>
        <v xml:space="preserve">select t='taxonomy_node_delta',proposal, ct=count(*) from taxonomy_node_delta where (proposal like '2018.072B.A.%Getseptimavirus.%' and proposal not like '2018.072B.A.v1.Getseptimavirus.zip') group by proposal union all </v>
      </c>
    </row>
    <row r="151" spans="1:11" x14ac:dyDescent="0.2">
      <c r="A151" t="s">
        <v>149</v>
      </c>
      <c r="B151" t="str">
        <f t="shared" si="20"/>
        <v>2018.070B.A.</v>
      </c>
      <c r="C151" t="str">
        <f t="shared" si="21"/>
        <v>2018.070B.A.v1.</v>
      </c>
      <c r="D151" t="str">
        <f t="shared" si="22"/>
        <v>Emalynvirus.</v>
      </c>
      <c r="E151" t="str">
        <f t="shared" si="23"/>
        <v>'2018.070B.A.%Emalynvirus.%'</v>
      </c>
      <c r="F151" t="str">
        <f t="shared" si="24"/>
        <v xml:space="preserve">select msl_release_num, in_filename, ct=count(*) from taxonomy_node where in_filename like '2018.070B.A.%Emalynvirus.%' group by msl_release_num, in_filename union all </v>
      </c>
      <c r="G151" t="str">
        <f t="shared" si="25"/>
        <v xml:space="preserve">select msl_release_num, out_filename, ct=count(*) from taxonomy_node where out_filename like '2018.070B.A.%Emalynvirus.%' group by msl_release_num, out_filename union all </v>
      </c>
      <c r="H151" t="str">
        <f t="shared" si="26"/>
        <v>update taxonomy_node set in_filename='2018.070B.A.v1.Emalynvirus.zip' from taxonomy_node where in_filename like '2018.070B.A.%Emalynvirus.%'</v>
      </c>
      <c r="I151" t="str">
        <f t="shared" si="27"/>
        <v>update taxonomy_node set out_filename='2018.070B.A.v1.Emalynvirus.zip' from taxonomy_node where out_filename like '2018.070B.A.%Emalynvirus.%'</v>
      </c>
      <c r="J151" t="str">
        <f t="shared" si="28"/>
        <v xml:space="preserve">select t='taxonomy_node',msl_release_num, in_filename, out_filename, ct=count(*) from taxonomy_node where (in_filename like '2018.070B.A.%Emalynvirus.%' and in_filename not like '2018.070B.A.v1.Emalynvirus.zip') or (out_filename like '2018.070B.A.%Emalynvirus.%' and out_filename not like '2018.070B.A.v1.Emalynvirus.zip') group by msl_release_num, in_filename, out_filename union all </v>
      </c>
      <c r="K151" t="str">
        <f t="shared" si="29"/>
        <v xml:space="preserve">select t='taxonomy_node_delta',proposal, ct=count(*) from taxonomy_node_delta where (proposal like '2018.070B.A.%Emalynvirus.%' and proposal not like '2018.070B.A.v1.Emalynvirus.zip') group by proposal union all </v>
      </c>
    </row>
    <row r="152" spans="1:11" x14ac:dyDescent="0.2">
      <c r="A152" t="s">
        <v>150</v>
      </c>
      <c r="B152" t="str">
        <f t="shared" si="20"/>
        <v>2018.069B.A.</v>
      </c>
      <c r="C152" t="str">
        <f t="shared" si="21"/>
        <v>2018.069B.A.v1.</v>
      </c>
      <c r="D152" t="str">
        <f t="shared" si="22"/>
        <v>Chungbukvirus.</v>
      </c>
      <c r="E152" t="str">
        <f t="shared" si="23"/>
        <v>'2018.069B.A.%Chungbukvirus.%'</v>
      </c>
      <c r="F152" t="str">
        <f t="shared" si="24"/>
        <v xml:space="preserve">select msl_release_num, in_filename, ct=count(*) from taxonomy_node where in_filename like '2018.069B.A.%Chungbukvirus.%' group by msl_release_num, in_filename union all </v>
      </c>
      <c r="G152" t="str">
        <f t="shared" si="25"/>
        <v xml:space="preserve">select msl_release_num, out_filename, ct=count(*) from taxonomy_node where out_filename like '2018.069B.A.%Chungbukvirus.%' group by msl_release_num, out_filename union all </v>
      </c>
      <c r="H152" t="str">
        <f t="shared" si="26"/>
        <v>update taxonomy_node set in_filename='2018.069B.A.v1.Chungbukvirus.zip' from taxonomy_node where in_filename like '2018.069B.A.%Chungbukvirus.%'</v>
      </c>
      <c r="I152" t="str">
        <f t="shared" si="27"/>
        <v>update taxonomy_node set out_filename='2018.069B.A.v1.Chungbukvirus.zip' from taxonomy_node where out_filename like '2018.069B.A.%Chungbukvirus.%'</v>
      </c>
      <c r="J152" t="str">
        <f t="shared" si="28"/>
        <v xml:space="preserve">select t='taxonomy_node',msl_release_num, in_filename, out_filename, ct=count(*) from taxonomy_node where (in_filename like '2018.069B.A.%Chungbukvirus.%' and in_filename not like '2018.069B.A.v1.Chungbukvirus.zip') or (out_filename like '2018.069B.A.%Chungbukvirus.%' and out_filename not like '2018.069B.A.v1.Chungbukvirus.zip') group by msl_release_num, in_filename, out_filename union all </v>
      </c>
      <c r="K152" t="str">
        <f t="shared" si="29"/>
        <v xml:space="preserve">select t='taxonomy_node_delta',proposal, ct=count(*) from taxonomy_node_delta where (proposal like '2018.069B.A.%Chungbukvirus.%' and proposal not like '2018.069B.A.v1.Chungbukvirus.zip') group by proposal union all </v>
      </c>
    </row>
    <row r="153" spans="1:11" x14ac:dyDescent="0.2">
      <c r="A153" t="s">
        <v>151</v>
      </c>
      <c r="B153" t="str">
        <f t="shared" si="20"/>
        <v>2018.068B.A.</v>
      </c>
      <c r="C153" t="str">
        <f t="shared" si="21"/>
        <v>2018.068B.A.v1.</v>
      </c>
      <c r="D153" t="str">
        <f t="shared" si="22"/>
        <v>Chakrabartyvirus.</v>
      </c>
      <c r="E153" t="str">
        <f t="shared" si="23"/>
        <v>'2018.068B.A.%Chakrabartyvirus.%'</v>
      </c>
      <c r="F153" t="str">
        <f t="shared" si="24"/>
        <v xml:space="preserve">select msl_release_num, in_filename, ct=count(*) from taxonomy_node where in_filename like '2018.068B.A.%Chakrabartyvirus.%' group by msl_release_num, in_filename union all </v>
      </c>
      <c r="G153" t="str">
        <f t="shared" si="25"/>
        <v xml:space="preserve">select msl_release_num, out_filename, ct=count(*) from taxonomy_node where out_filename like '2018.068B.A.%Chakrabartyvirus.%' group by msl_release_num, out_filename union all </v>
      </c>
      <c r="H153" t="str">
        <f t="shared" si="26"/>
        <v>update taxonomy_node set in_filename='2018.068B.A.v1.Chakrabartyvirus.zip' from taxonomy_node where in_filename like '2018.068B.A.%Chakrabartyvirus.%'</v>
      </c>
      <c r="I153" t="str">
        <f t="shared" si="27"/>
        <v>update taxonomy_node set out_filename='2018.068B.A.v1.Chakrabartyvirus.zip' from taxonomy_node where out_filename like '2018.068B.A.%Chakrabartyvirus.%'</v>
      </c>
      <c r="J153" t="str">
        <f t="shared" si="28"/>
        <v xml:space="preserve">select t='taxonomy_node',msl_release_num, in_filename, out_filename, ct=count(*) from taxonomy_node where (in_filename like '2018.068B.A.%Chakrabartyvirus.%' and in_filename not like '2018.068B.A.v1.Chakrabartyvirus.zip') or (out_filename like '2018.068B.A.%Chakrabartyvirus.%' and out_filename not like '2018.068B.A.v1.Chakrabartyvirus.zip') group by msl_release_num, in_filename, out_filename union all </v>
      </c>
      <c r="K153" t="str">
        <f t="shared" si="29"/>
        <v xml:space="preserve">select t='taxonomy_node_delta',proposal, ct=count(*) from taxonomy_node_delta where (proposal like '2018.068B.A.%Chakrabartyvirus.%' and proposal not like '2018.068B.A.v1.Chakrabartyvirus.zip') group by proposal union all </v>
      </c>
    </row>
    <row r="154" spans="1:11" x14ac:dyDescent="0.2">
      <c r="A154" t="s">
        <v>152</v>
      </c>
      <c r="B154" t="str">
        <f t="shared" si="20"/>
        <v>2018.067B.A.</v>
      </c>
      <c r="C154" t="str">
        <f t="shared" si="21"/>
        <v>2018.067B.A.v1.</v>
      </c>
      <c r="D154" t="str">
        <f t="shared" si="22"/>
        <v>Busanvirus.</v>
      </c>
      <c r="E154" t="str">
        <f t="shared" si="23"/>
        <v>'2018.067B.A.%Busanvirus.%'</v>
      </c>
      <c r="F154" t="str">
        <f t="shared" si="24"/>
        <v xml:space="preserve">select msl_release_num, in_filename, ct=count(*) from taxonomy_node where in_filename like '2018.067B.A.%Busanvirus.%' group by msl_release_num, in_filename union all </v>
      </c>
      <c r="G154" t="str">
        <f t="shared" si="25"/>
        <v xml:space="preserve">select msl_release_num, out_filename, ct=count(*) from taxonomy_node where out_filename like '2018.067B.A.%Busanvirus.%' group by msl_release_num, out_filename union all </v>
      </c>
      <c r="H154" t="str">
        <f t="shared" si="26"/>
        <v>update taxonomy_node set in_filename='2018.067B.A.v1.Busanvirus.zip' from taxonomy_node where in_filename like '2018.067B.A.%Busanvirus.%'</v>
      </c>
      <c r="I154" t="str">
        <f t="shared" si="27"/>
        <v>update taxonomy_node set out_filename='2018.067B.A.v1.Busanvirus.zip' from taxonomy_node where out_filename like '2018.067B.A.%Busanvirus.%'</v>
      </c>
      <c r="J154" t="str">
        <f t="shared" si="28"/>
        <v xml:space="preserve">select t='taxonomy_node',msl_release_num, in_filename, out_filename, ct=count(*) from taxonomy_node where (in_filename like '2018.067B.A.%Busanvirus.%' and in_filename not like '2018.067B.A.v1.Busanvirus.zip') or (out_filename like '2018.067B.A.%Busanvirus.%' and out_filename not like '2018.067B.A.v1.Busanvirus.zip') group by msl_release_num, in_filename, out_filename union all </v>
      </c>
      <c r="K154" t="str">
        <f t="shared" si="29"/>
        <v xml:space="preserve">select t='taxonomy_node_delta',proposal, ct=count(*) from taxonomy_node_delta where (proposal like '2018.067B.A.%Busanvirus.%' and proposal not like '2018.067B.A.v1.Busanvirus.zip') group by proposal union all </v>
      </c>
    </row>
    <row r="155" spans="1:11" x14ac:dyDescent="0.2">
      <c r="A155" t="s">
        <v>153</v>
      </c>
      <c r="B155" t="str">
        <f t="shared" si="20"/>
        <v>2018.066B.A.</v>
      </c>
      <c r="C155" t="str">
        <f t="shared" si="21"/>
        <v>2018.066B.A.v1.</v>
      </c>
      <c r="D155" t="str">
        <f t="shared" si="22"/>
        <v>Brunovirus.</v>
      </c>
      <c r="E155" t="str">
        <f t="shared" si="23"/>
        <v>'2018.066B.A.%Brunovirus.%'</v>
      </c>
      <c r="F155" t="str">
        <f t="shared" si="24"/>
        <v xml:space="preserve">select msl_release_num, in_filename, ct=count(*) from taxonomy_node where in_filename like '2018.066B.A.%Brunovirus.%' group by msl_release_num, in_filename union all </v>
      </c>
      <c r="G155" t="str">
        <f t="shared" si="25"/>
        <v xml:space="preserve">select msl_release_num, out_filename, ct=count(*) from taxonomy_node where out_filename like '2018.066B.A.%Brunovirus.%' group by msl_release_num, out_filename union all </v>
      </c>
      <c r="H155" t="str">
        <f t="shared" si="26"/>
        <v>update taxonomy_node set in_filename='2018.066B.A.v1.Brunovirus.zip' from taxonomy_node where in_filename like '2018.066B.A.%Brunovirus.%'</v>
      </c>
      <c r="I155" t="str">
        <f t="shared" si="27"/>
        <v>update taxonomy_node set out_filename='2018.066B.A.v1.Brunovirus.zip' from taxonomy_node where out_filename like '2018.066B.A.%Brunovirus.%'</v>
      </c>
      <c r="J155" t="str">
        <f t="shared" si="28"/>
        <v xml:space="preserve">select t='taxonomy_node',msl_release_num, in_filename, out_filename, ct=count(*) from taxonomy_node where (in_filename like '2018.066B.A.%Brunovirus.%' and in_filename not like '2018.066B.A.v1.Brunovirus.zip') or (out_filename like '2018.066B.A.%Brunovirus.%' and out_filename not like '2018.066B.A.v1.Brunovirus.zip') group by msl_release_num, in_filename, out_filename union all </v>
      </c>
      <c r="K155" t="str">
        <f t="shared" si="29"/>
        <v xml:space="preserve">select t='taxonomy_node_delta',proposal, ct=count(*) from taxonomy_node_delta where (proposal like '2018.066B.A.%Brunovirus.%' and proposal not like '2018.066B.A.v1.Brunovirus.zip') group by proposal union all </v>
      </c>
    </row>
    <row r="156" spans="1:11" x14ac:dyDescent="0.2">
      <c r="A156" t="s">
        <v>154</v>
      </c>
      <c r="B156" t="str">
        <f t="shared" si="20"/>
        <v>2018.065B.A.</v>
      </c>
      <c r="C156" t="str">
        <f t="shared" si="21"/>
        <v>2018.065B.A.v1.</v>
      </c>
      <c r="D156" t="str">
        <f t="shared" si="22"/>
        <v>Britbratvirus.</v>
      </c>
      <c r="E156" t="str">
        <f t="shared" si="23"/>
        <v>'2018.065B.A.%Britbratvirus.%'</v>
      </c>
      <c r="F156" t="str">
        <f t="shared" si="24"/>
        <v xml:space="preserve">select msl_release_num, in_filename, ct=count(*) from taxonomy_node where in_filename like '2018.065B.A.%Britbratvirus.%' group by msl_release_num, in_filename union all </v>
      </c>
      <c r="G156" t="str">
        <f t="shared" si="25"/>
        <v xml:space="preserve">select msl_release_num, out_filename, ct=count(*) from taxonomy_node where out_filename like '2018.065B.A.%Britbratvirus.%' group by msl_release_num, out_filename union all </v>
      </c>
      <c r="H156" t="str">
        <f t="shared" si="26"/>
        <v>update taxonomy_node set in_filename='2018.065B.A.v1.Britbratvirus.zip' from taxonomy_node where in_filename like '2018.065B.A.%Britbratvirus.%'</v>
      </c>
      <c r="I156" t="str">
        <f t="shared" si="27"/>
        <v>update taxonomy_node set out_filename='2018.065B.A.v1.Britbratvirus.zip' from taxonomy_node where out_filename like '2018.065B.A.%Britbratvirus.%'</v>
      </c>
      <c r="J156" t="str">
        <f t="shared" si="28"/>
        <v xml:space="preserve">select t='taxonomy_node',msl_release_num, in_filename, out_filename, ct=count(*) from taxonomy_node where (in_filename like '2018.065B.A.%Britbratvirus.%' and in_filename not like '2018.065B.A.v1.Britbratvirus.zip') or (out_filename like '2018.065B.A.%Britbratvirus.%' and out_filename not like '2018.065B.A.v1.Britbratvirus.zip') group by msl_release_num, in_filename, out_filename union all </v>
      </c>
      <c r="K156" t="str">
        <f t="shared" si="29"/>
        <v xml:space="preserve">select t='taxonomy_node_delta',proposal, ct=count(*) from taxonomy_node_delta where (proposal like '2018.065B.A.%Britbratvirus.%' and proposal not like '2018.065B.A.v1.Britbratvirus.zip') group by proposal union all </v>
      </c>
    </row>
    <row r="157" spans="1:11" x14ac:dyDescent="0.2">
      <c r="A157" t="s">
        <v>155</v>
      </c>
      <c r="B157" t="str">
        <f t="shared" si="20"/>
        <v>2018.064B.A.</v>
      </c>
      <c r="C157" t="str">
        <f t="shared" si="21"/>
        <v>2018.064B.A.v1.</v>
      </c>
      <c r="D157" t="str">
        <f t="shared" si="22"/>
        <v>Bjornvirus.</v>
      </c>
      <c r="E157" t="str">
        <f t="shared" si="23"/>
        <v>'2018.064B.A.%Bjornvirus.%'</v>
      </c>
      <c r="F157" t="str">
        <f t="shared" si="24"/>
        <v xml:space="preserve">select msl_release_num, in_filename, ct=count(*) from taxonomy_node where in_filename like '2018.064B.A.%Bjornvirus.%' group by msl_release_num, in_filename union all </v>
      </c>
      <c r="G157" t="str">
        <f t="shared" si="25"/>
        <v xml:space="preserve">select msl_release_num, out_filename, ct=count(*) from taxonomy_node where out_filename like '2018.064B.A.%Bjornvirus.%' group by msl_release_num, out_filename union all </v>
      </c>
      <c r="H157" t="str">
        <f t="shared" si="26"/>
        <v>update taxonomy_node set in_filename='2018.064B.A.v1.Bjornvirus.zip' from taxonomy_node where in_filename like '2018.064B.A.%Bjornvirus.%'</v>
      </c>
      <c r="I157" t="str">
        <f t="shared" si="27"/>
        <v>update taxonomy_node set out_filename='2018.064B.A.v1.Bjornvirus.zip' from taxonomy_node where out_filename like '2018.064B.A.%Bjornvirus.%'</v>
      </c>
      <c r="J157" t="str">
        <f t="shared" si="28"/>
        <v xml:space="preserve">select t='taxonomy_node',msl_release_num, in_filename, out_filename, ct=count(*) from taxonomy_node where (in_filename like '2018.064B.A.%Bjornvirus.%' and in_filename not like '2018.064B.A.v1.Bjornvirus.zip') or (out_filename like '2018.064B.A.%Bjornvirus.%' and out_filename not like '2018.064B.A.v1.Bjornvirus.zip') group by msl_release_num, in_filename, out_filename union all </v>
      </c>
      <c r="K157" t="str">
        <f t="shared" si="29"/>
        <v xml:space="preserve">select t='taxonomy_node_delta',proposal, ct=count(*) from taxonomy_node_delta where (proposal like '2018.064B.A.%Bjornvirus.%' and proposal not like '2018.064B.A.v1.Bjornvirus.zip') group by proposal union all </v>
      </c>
    </row>
    <row r="158" spans="1:11" x14ac:dyDescent="0.2">
      <c r="A158" t="s">
        <v>156</v>
      </c>
      <c r="B158" t="str">
        <f t="shared" si="20"/>
        <v>2018.063B.A.</v>
      </c>
      <c r="C158" t="str">
        <f t="shared" si="21"/>
        <v>2018.063B.A.v1.</v>
      </c>
      <c r="D158" t="str">
        <f t="shared" si="22"/>
        <v>Bifseptvirus.</v>
      </c>
      <c r="E158" t="str">
        <f t="shared" si="23"/>
        <v>'2018.063B.A.%Bifseptvirus.%'</v>
      </c>
      <c r="F158" t="str">
        <f t="shared" si="24"/>
        <v xml:space="preserve">select msl_release_num, in_filename, ct=count(*) from taxonomy_node where in_filename like '2018.063B.A.%Bifseptvirus.%' group by msl_release_num, in_filename union all </v>
      </c>
      <c r="G158" t="str">
        <f t="shared" si="25"/>
        <v xml:space="preserve">select msl_release_num, out_filename, ct=count(*) from taxonomy_node where out_filename like '2018.063B.A.%Bifseptvirus.%' group by msl_release_num, out_filename union all </v>
      </c>
      <c r="H158" t="str">
        <f t="shared" si="26"/>
        <v>update taxonomy_node set in_filename='2018.063B.A.v1.Bifseptvirus.zip' from taxonomy_node where in_filename like '2018.063B.A.%Bifseptvirus.%'</v>
      </c>
      <c r="I158" t="str">
        <f t="shared" si="27"/>
        <v>update taxonomy_node set out_filename='2018.063B.A.v1.Bifseptvirus.zip' from taxonomy_node where out_filename like '2018.063B.A.%Bifseptvirus.%'</v>
      </c>
      <c r="J158" t="str">
        <f t="shared" si="28"/>
        <v xml:space="preserve">select t='taxonomy_node',msl_release_num, in_filename, out_filename, ct=count(*) from taxonomy_node where (in_filename like '2018.063B.A.%Bifseptvirus.%' and in_filename not like '2018.063B.A.v1.Bifseptvirus.zip') or (out_filename like '2018.063B.A.%Bifseptvirus.%' and out_filename not like '2018.063B.A.v1.Bifseptvirus.zip') group by msl_release_num, in_filename, out_filename union all </v>
      </c>
      <c r="K158" t="str">
        <f t="shared" si="29"/>
        <v xml:space="preserve">select t='taxonomy_node_delta',proposal, ct=count(*) from taxonomy_node_delta where (proposal like '2018.063B.A.%Bifseptvirus.%' and proposal not like '2018.063B.A.v1.Bifseptvirus.zip') group by proposal union all </v>
      </c>
    </row>
    <row r="159" spans="1:11" x14ac:dyDescent="0.2">
      <c r="A159" t="s">
        <v>157</v>
      </c>
      <c r="B159" t="str">
        <f t="shared" si="20"/>
        <v>2018.062B.A.</v>
      </c>
      <c r="C159" t="str">
        <f t="shared" si="21"/>
        <v>2018.062B.A.v1.</v>
      </c>
      <c r="D159" t="str">
        <f t="shared" si="22"/>
        <v>Betterkatzvirus.</v>
      </c>
      <c r="E159" t="str">
        <f t="shared" si="23"/>
        <v>'2018.062B.A.%Betterkatzvirus.%'</v>
      </c>
      <c r="F159" t="str">
        <f t="shared" si="24"/>
        <v xml:space="preserve">select msl_release_num, in_filename, ct=count(*) from taxonomy_node where in_filename like '2018.062B.A.%Betterkatzvirus.%' group by msl_release_num, in_filename union all </v>
      </c>
      <c r="G159" t="str">
        <f t="shared" si="25"/>
        <v xml:space="preserve">select msl_release_num, out_filename, ct=count(*) from taxonomy_node where out_filename like '2018.062B.A.%Betterkatzvirus.%' group by msl_release_num, out_filename union all </v>
      </c>
      <c r="H159" t="str">
        <f t="shared" si="26"/>
        <v>update taxonomy_node set in_filename='2018.062B.A.v1.Betterkatzvirus.zip' from taxonomy_node where in_filename like '2018.062B.A.%Betterkatzvirus.%'</v>
      </c>
      <c r="I159" t="str">
        <f t="shared" si="27"/>
        <v>update taxonomy_node set out_filename='2018.062B.A.v1.Betterkatzvirus.zip' from taxonomy_node where out_filename like '2018.062B.A.%Betterkatzvirus.%'</v>
      </c>
      <c r="J159" t="str">
        <f t="shared" si="28"/>
        <v xml:space="preserve">select t='taxonomy_node',msl_release_num, in_filename, out_filename, ct=count(*) from taxonomy_node where (in_filename like '2018.062B.A.%Betterkatzvirus.%' and in_filename not like '2018.062B.A.v1.Betterkatzvirus.zip') or (out_filename like '2018.062B.A.%Betterkatzvirus.%' and out_filename not like '2018.062B.A.v1.Betterkatzvirus.zip') group by msl_release_num, in_filename, out_filename union all </v>
      </c>
      <c r="K159" t="str">
        <f t="shared" si="29"/>
        <v xml:space="preserve">select t='taxonomy_node_delta',proposal, ct=count(*) from taxonomy_node_delta where (proposal like '2018.062B.A.%Betterkatzvirus.%' and proposal not like '2018.062B.A.v1.Betterkatzvirus.zip') group by proposal union all </v>
      </c>
    </row>
    <row r="160" spans="1:11" x14ac:dyDescent="0.2">
      <c r="A160" t="s">
        <v>158</v>
      </c>
      <c r="B160" t="str">
        <f t="shared" si="20"/>
        <v>2018.061B.A.</v>
      </c>
      <c r="C160" t="str">
        <f t="shared" si="21"/>
        <v>2018.061B.A.v1.</v>
      </c>
      <c r="D160" t="str">
        <f t="shared" si="22"/>
        <v>Aphroditevirus.</v>
      </c>
      <c r="E160" t="str">
        <f t="shared" si="23"/>
        <v>'2018.061B.A.%Aphroditevirus.%'</v>
      </c>
      <c r="F160" t="str">
        <f t="shared" si="24"/>
        <v xml:space="preserve">select msl_release_num, in_filename, ct=count(*) from taxonomy_node where in_filename like '2018.061B.A.%Aphroditevirus.%' group by msl_release_num, in_filename union all </v>
      </c>
      <c r="G160" t="str">
        <f t="shared" si="25"/>
        <v xml:space="preserve">select msl_release_num, out_filename, ct=count(*) from taxonomy_node where out_filename like '2018.061B.A.%Aphroditevirus.%' group by msl_release_num, out_filename union all </v>
      </c>
      <c r="H160" t="str">
        <f t="shared" si="26"/>
        <v>update taxonomy_node set in_filename='2018.061B.A.v1.Aphroditevirus.zip' from taxonomy_node where in_filename like '2018.061B.A.%Aphroditevirus.%'</v>
      </c>
      <c r="I160" t="str">
        <f t="shared" si="27"/>
        <v>update taxonomy_node set out_filename='2018.061B.A.v1.Aphroditevirus.zip' from taxonomy_node where out_filename like '2018.061B.A.%Aphroditevirus.%'</v>
      </c>
      <c r="J160" t="str">
        <f t="shared" si="28"/>
        <v xml:space="preserve">select t='taxonomy_node',msl_release_num, in_filename, out_filename, ct=count(*) from taxonomy_node where (in_filename like '2018.061B.A.%Aphroditevirus.%' and in_filename not like '2018.061B.A.v1.Aphroditevirus.zip') or (out_filename like '2018.061B.A.%Aphroditevirus.%' and out_filename not like '2018.061B.A.v1.Aphroditevirus.zip') group by msl_release_num, in_filename, out_filename union all </v>
      </c>
      <c r="K160" t="str">
        <f t="shared" si="29"/>
        <v xml:space="preserve">select t='taxonomy_node_delta',proposal, ct=count(*) from taxonomy_node_delta where (proposal like '2018.061B.A.%Aphroditevirus.%' and proposal not like '2018.061B.A.v1.Aphroditevirus.zip') group by proposal union all </v>
      </c>
    </row>
    <row r="161" spans="1:11" x14ac:dyDescent="0.2">
      <c r="A161" t="s">
        <v>159</v>
      </c>
      <c r="B161" t="str">
        <f t="shared" si="20"/>
        <v>2018.060B.A.</v>
      </c>
      <c r="C161" t="str">
        <f t="shared" si="21"/>
        <v>2018.060B.A.v1.</v>
      </c>
      <c r="D161" t="str">
        <f t="shared" si="22"/>
        <v>Wilnyevirus.</v>
      </c>
      <c r="E161" t="str">
        <f t="shared" si="23"/>
        <v>'2018.060B.A.%Wilnyevirus.%'</v>
      </c>
      <c r="F161" t="str">
        <f t="shared" si="24"/>
        <v xml:space="preserve">select msl_release_num, in_filename, ct=count(*) from taxonomy_node where in_filename like '2018.060B.A.%Wilnyevirus.%' group by msl_release_num, in_filename union all </v>
      </c>
      <c r="G161" t="str">
        <f t="shared" si="25"/>
        <v xml:space="preserve">select msl_release_num, out_filename, ct=count(*) from taxonomy_node where out_filename like '2018.060B.A.%Wilnyevirus.%' group by msl_release_num, out_filename union all </v>
      </c>
      <c r="H161" t="str">
        <f t="shared" si="26"/>
        <v>update taxonomy_node set in_filename='2018.060B.A.v1.Wilnyevirus.zip' from taxonomy_node where in_filename like '2018.060B.A.%Wilnyevirus.%'</v>
      </c>
      <c r="I161" t="str">
        <f t="shared" si="27"/>
        <v>update taxonomy_node set out_filename='2018.060B.A.v1.Wilnyevirus.zip' from taxonomy_node where out_filename like '2018.060B.A.%Wilnyevirus.%'</v>
      </c>
      <c r="J161" t="str">
        <f t="shared" si="28"/>
        <v xml:space="preserve">select t='taxonomy_node',msl_release_num, in_filename, out_filename, ct=count(*) from taxonomy_node where (in_filename like '2018.060B.A.%Wilnyevirus.%' and in_filename not like '2018.060B.A.v1.Wilnyevirus.zip') or (out_filename like '2018.060B.A.%Wilnyevirus.%' and out_filename not like '2018.060B.A.v1.Wilnyevirus.zip') group by msl_release_num, in_filename, out_filename union all </v>
      </c>
      <c r="K161" t="str">
        <f t="shared" si="29"/>
        <v xml:space="preserve">select t='taxonomy_node_delta',proposal, ct=count(*) from taxonomy_node_delta where (proposal like '2018.060B.A.%Wilnyevirus.%' and proposal not like '2018.060B.A.v1.Wilnyevirus.zip') group by proposal union all </v>
      </c>
    </row>
    <row r="162" spans="1:11" x14ac:dyDescent="0.2">
      <c r="A162" t="s">
        <v>160</v>
      </c>
      <c r="B162" t="str">
        <f t="shared" si="20"/>
        <v>2018.059B.A.</v>
      </c>
      <c r="C162" t="str">
        <f t="shared" si="21"/>
        <v>2018.059B.A.v1.</v>
      </c>
      <c r="D162" t="str">
        <f t="shared" si="22"/>
        <v>Weaselvirus.</v>
      </c>
      <c r="E162" t="str">
        <f t="shared" si="23"/>
        <v>'2018.059B.A.%Weaselvirus.%'</v>
      </c>
      <c r="F162" t="str">
        <f t="shared" si="24"/>
        <v xml:space="preserve">select msl_release_num, in_filename, ct=count(*) from taxonomy_node where in_filename like '2018.059B.A.%Weaselvirus.%' group by msl_release_num, in_filename union all </v>
      </c>
      <c r="G162" t="str">
        <f t="shared" si="25"/>
        <v xml:space="preserve">select msl_release_num, out_filename, ct=count(*) from taxonomy_node where out_filename like '2018.059B.A.%Weaselvirus.%' group by msl_release_num, out_filename union all </v>
      </c>
      <c r="H162" t="str">
        <f t="shared" si="26"/>
        <v>update taxonomy_node set in_filename='2018.059B.A.v1.Weaselvirus.zip' from taxonomy_node where in_filename like '2018.059B.A.%Weaselvirus.%'</v>
      </c>
      <c r="I162" t="str">
        <f t="shared" si="27"/>
        <v>update taxonomy_node set out_filename='2018.059B.A.v1.Weaselvirus.zip' from taxonomy_node where out_filename like '2018.059B.A.%Weaselvirus.%'</v>
      </c>
      <c r="J162" t="str">
        <f t="shared" si="28"/>
        <v xml:space="preserve">select t='taxonomy_node',msl_release_num, in_filename, out_filename, ct=count(*) from taxonomy_node where (in_filename like '2018.059B.A.%Weaselvirus.%' and in_filename not like '2018.059B.A.v1.Weaselvirus.zip') or (out_filename like '2018.059B.A.%Weaselvirus.%' and out_filename not like '2018.059B.A.v1.Weaselvirus.zip') group by msl_release_num, in_filename, out_filename union all </v>
      </c>
      <c r="K162" t="str">
        <f t="shared" si="29"/>
        <v xml:space="preserve">select t='taxonomy_node_delta',proposal, ct=count(*) from taxonomy_node_delta where (proposal like '2018.059B.A.%Weaselvirus.%' and proposal not like '2018.059B.A.v1.Weaselvirus.zip') group by proposal union all </v>
      </c>
    </row>
    <row r="163" spans="1:11" x14ac:dyDescent="0.2">
      <c r="A163" t="s">
        <v>161</v>
      </c>
      <c r="B163" t="str">
        <f t="shared" si="20"/>
        <v>2018.058B.A.</v>
      </c>
      <c r="C163" t="str">
        <f t="shared" si="21"/>
        <v>2018.058B.A.v1.</v>
      </c>
      <c r="D163" t="str">
        <f t="shared" si="22"/>
        <v>Vividuovirus.</v>
      </c>
      <c r="E163" t="str">
        <f t="shared" si="23"/>
        <v>'2018.058B.A.%Vividuovirus.%'</v>
      </c>
      <c r="F163" t="str">
        <f t="shared" si="24"/>
        <v xml:space="preserve">select msl_release_num, in_filename, ct=count(*) from taxonomy_node where in_filename like '2018.058B.A.%Vividuovirus.%' group by msl_release_num, in_filename union all </v>
      </c>
      <c r="G163" t="str">
        <f t="shared" si="25"/>
        <v xml:space="preserve">select msl_release_num, out_filename, ct=count(*) from taxonomy_node where out_filename like '2018.058B.A.%Vividuovirus.%' group by msl_release_num, out_filename union all </v>
      </c>
      <c r="H163" t="str">
        <f t="shared" si="26"/>
        <v>update taxonomy_node set in_filename='2018.058B.A.v1.Vividuovirus.zip' from taxonomy_node where in_filename like '2018.058B.A.%Vividuovirus.%'</v>
      </c>
      <c r="I163" t="str">
        <f t="shared" si="27"/>
        <v>update taxonomy_node set out_filename='2018.058B.A.v1.Vividuovirus.zip' from taxonomy_node where out_filename like '2018.058B.A.%Vividuovirus.%'</v>
      </c>
      <c r="J163" t="str">
        <f t="shared" si="28"/>
        <v xml:space="preserve">select t='taxonomy_node',msl_release_num, in_filename, out_filename, ct=count(*) from taxonomy_node where (in_filename like '2018.058B.A.%Vividuovirus.%' and in_filename not like '2018.058B.A.v1.Vividuovirus.zip') or (out_filename like '2018.058B.A.%Vividuovirus.%' and out_filename not like '2018.058B.A.v1.Vividuovirus.zip') group by msl_release_num, in_filename, out_filename union all </v>
      </c>
      <c r="K163" t="str">
        <f t="shared" si="29"/>
        <v xml:space="preserve">select t='taxonomy_node_delta',proposal, ct=count(*) from taxonomy_node_delta where (proposal like '2018.058B.A.%Vividuovirus.%' and proposal not like '2018.058B.A.v1.Vividuovirus.zip') group by proposal union all </v>
      </c>
    </row>
    <row r="164" spans="1:11" x14ac:dyDescent="0.2">
      <c r="A164" t="s">
        <v>162</v>
      </c>
      <c r="B164" t="str">
        <f t="shared" si="20"/>
        <v>2018.057B.A.</v>
      </c>
      <c r="C164" t="str">
        <f t="shared" si="21"/>
        <v>2018.057B.A.v1.</v>
      </c>
      <c r="D164" t="str">
        <f t="shared" si="22"/>
        <v>Trinavirus.</v>
      </c>
      <c r="E164" t="str">
        <f t="shared" si="23"/>
        <v>'2018.057B.A.%Trinavirus.%'</v>
      </c>
      <c r="F164" t="str">
        <f t="shared" si="24"/>
        <v xml:space="preserve">select msl_release_num, in_filename, ct=count(*) from taxonomy_node where in_filename like '2018.057B.A.%Trinavirus.%' group by msl_release_num, in_filename union all </v>
      </c>
      <c r="G164" t="str">
        <f t="shared" si="25"/>
        <v xml:space="preserve">select msl_release_num, out_filename, ct=count(*) from taxonomy_node where out_filename like '2018.057B.A.%Trinavirus.%' group by msl_release_num, out_filename union all </v>
      </c>
      <c r="H164" t="str">
        <f t="shared" si="26"/>
        <v>update taxonomy_node set in_filename='2018.057B.A.v1.Trinavirus.zip' from taxonomy_node where in_filename like '2018.057B.A.%Trinavirus.%'</v>
      </c>
      <c r="I164" t="str">
        <f t="shared" si="27"/>
        <v>update taxonomy_node set out_filename='2018.057B.A.v1.Trinavirus.zip' from taxonomy_node where out_filename like '2018.057B.A.%Trinavirus.%'</v>
      </c>
      <c r="J164" t="str">
        <f t="shared" si="28"/>
        <v xml:space="preserve">select t='taxonomy_node',msl_release_num, in_filename, out_filename, ct=count(*) from taxonomy_node where (in_filename like '2018.057B.A.%Trinavirus.%' and in_filename not like '2018.057B.A.v1.Trinavirus.zip') or (out_filename like '2018.057B.A.%Trinavirus.%' and out_filename not like '2018.057B.A.v1.Trinavirus.zip') group by msl_release_num, in_filename, out_filename union all </v>
      </c>
      <c r="K164" t="str">
        <f t="shared" si="29"/>
        <v xml:space="preserve">select t='taxonomy_node_delta',proposal, ct=count(*) from taxonomy_node_delta where (proposal like '2018.057B.A.%Trinavirus.%' and proposal not like '2018.057B.A.v1.Trinavirus.zip') group by proposal union all </v>
      </c>
    </row>
    <row r="165" spans="1:11" x14ac:dyDescent="0.2">
      <c r="A165" t="s">
        <v>163</v>
      </c>
      <c r="B165" t="str">
        <f t="shared" si="20"/>
        <v>2018.056B.A.</v>
      </c>
      <c r="C165" t="str">
        <f t="shared" si="21"/>
        <v>2018.056B.A.v1.</v>
      </c>
      <c r="D165" t="str">
        <f t="shared" si="22"/>
        <v>Tijeunavirus.</v>
      </c>
      <c r="E165" t="str">
        <f t="shared" si="23"/>
        <v>'2018.056B.A.%Tijeunavirus.%'</v>
      </c>
      <c r="F165" t="str">
        <f t="shared" si="24"/>
        <v xml:space="preserve">select msl_release_num, in_filename, ct=count(*) from taxonomy_node where in_filename like '2018.056B.A.%Tijeunavirus.%' group by msl_release_num, in_filename union all </v>
      </c>
      <c r="G165" t="str">
        <f t="shared" si="25"/>
        <v xml:space="preserve">select msl_release_num, out_filename, ct=count(*) from taxonomy_node where out_filename like '2018.056B.A.%Tijeunavirus.%' group by msl_release_num, out_filename union all </v>
      </c>
      <c r="H165" t="str">
        <f t="shared" si="26"/>
        <v>update taxonomy_node set in_filename='2018.056B.A.v1.Tijeunavirus.zip' from taxonomy_node where in_filename like '2018.056B.A.%Tijeunavirus.%'</v>
      </c>
      <c r="I165" t="str">
        <f t="shared" si="27"/>
        <v>update taxonomy_node set out_filename='2018.056B.A.v1.Tijeunavirus.zip' from taxonomy_node where out_filename like '2018.056B.A.%Tijeunavirus.%'</v>
      </c>
      <c r="J165" t="str">
        <f t="shared" si="28"/>
        <v xml:space="preserve">select t='taxonomy_node',msl_release_num, in_filename, out_filename, ct=count(*) from taxonomy_node where (in_filename like '2018.056B.A.%Tijeunavirus.%' and in_filename not like '2018.056B.A.v1.Tijeunavirus.zip') or (out_filename like '2018.056B.A.%Tijeunavirus.%' and out_filename not like '2018.056B.A.v1.Tijeunavirus.zip') group by msl_release_num, in_filename, out_filename union all </v>
      </c>
      <c r="K165" t="str">
        <f t="shared" si="29"/>
        <v xml:space="preserve">select t='taxonomy_node_delta',proposal, ct=count(*) from taxonomy_node_delta where (proposal like '2018.056B.A.%Tijeunavirus.%' and proposal not like '2018.056B.A.v1.Tijeunavirus.zip') group by proposal union all </v>
      </c>
    </row>
    <row r="166" spans="1:11" x14ac:dyDescent="0.2">
      <c r="A166" t="s">
        <v>164</v>
      </c>
      <c r="B166" t="str">
        <f t="shared" si="20"/>
        <v>2018.055B.A.</v>
      </c>
      <c r="C166" t="str">
        <f t="shared" si="21"/>
        <v>2018.055B.A.v1.</v>
      </c>
      <c r="D166" t="str">
        <f t="shared" si="22"/>
        <v>Samistivirus.</v>
      </c>
      <c r="E166" t="str">
        <f t="shared" si="23"/>
        <v>'2018.055B.A.%Samistivirus.%'</v>
      </c>
      <c r="F166" t="str">
        <f t="shared" si="24"/>
        <v xml:space="preserve">select msl_release_num, in_filename, ct=count(*) from taxonomy_node where in_filename like '2018.055B.A.%Samistivirus.%' group by msl_release_num, in_filename union all </v>
      </c>
      <c r="G166" t="str">
        <f t="shared" si="25"/>
        <v xml:space="preserve">select msl_release_num, out_filename, ct=count(*) from taxonomy_node where out_filename like '2018.055B.A.%Samistivirus.%' group by msl_release_num, out_filename union all </v>
      </c>
      <c r="H166" t="str">
        <f t="shared" si="26"/>
        <v>update taxonomy_node set in_filename='2018.055B.A.v1.Samistivirus.zip' from taxonomy_node where in_filename like '2018.055B.A.%Samistivirus.%'</v>
      </c>
      <c r="I166" t="str">
        <f t="shared" si="27"/>
        <v>update taxonomy_node set out_filename='2018.055B.A.v1.Samistivirus.zip' from taxonomy_node where out_filename like '2018.055B.A.%Samistivirus.%'</v>
      </c>
      <c r="J166" t="str">
        <f t="shared" si="28"/>
        <v xml:space="preserve">select t='taxonomy_node',msl_release_num, in_filename, out_filename, ct=count(*) from taxonomy_node where (in_filename like '2018.055B.A.%Samistivirus.%' and in_filename not like '2018.055B.A.v1.Samistivirus.zip') or (out_filename like '2018.055B.A.%Samistivirus.%' and out_filename not like '2018.055B.A.v1.Samistivirus.zip') group by msl_release_num, in_filename, out_filename union all </v>
      </c>
      <c r="K166" t="str">
        <f t="shared" si="29"/>
        <v xml:space="preserve">select t='taxonomy_node_delta',proposal, ct=count(*) from taxonomy_node_delta where (proposal like '2018.055B.A.%Samistivirus.%' and proposal not like '2018.055B.A.v1.Samistivirus.zip') group by proposal union all </v>
      </c>
    </row>
    <row r="167" spans="1:11" x14ac:dyDescent="0.2">
      <c r="A167" t="s">
        <v>165</v>
      </c>
      <c r="B167" t="str">
        <f t="shared" si="20"/>
        <v>2018.054B.A.</v>
      </c>
      <c r="C167" t="str">
        <f t="shared" si="21"/>
        <v>2018.054B.A.v1.</v>
      </c>
      <c r="D167" t="str">
        <f t="shared" si="22"/>
        <v>Popoffvirus.</v>
      </c>
      <c r="E167" t="str">
        <f t="shared" si="23"/>
        <v>'2018.054B.A.%Popoffvirus.%'</v>
      </c>
      <c r="F167" t="str">
        <f t="shared" si="24"/>
        <v xml:space="preserve">select msl_release_num, in_filename, ct=count(*) from taxonomy_node where in_filename like '2018.054B.A.%Popoffvirus.%' group by msl_release_num, in_filename union all </v>
      </c>
      <c r="G167" t="str">
        <f t="shared" si="25"/>
        <v xml:space="preserve">select msl_release_num, out_filename, ct=count(*) from taxonomy_node where out_filename like '2018.054B.A.%Popoffvirus.%' group by msl_release_num, out_filename union all </v>
      </c>
      <c r="H167" t="str">
        <f t="shared" si="26"/>
        <v>update taxonomy_node set in_filename='2018.054B.A.v1.Popoffvirus.zip' from taxonomy_node where in_filename like '2018.054B.A.%Popoffvirus.%'</v>
      </c>
      <c r="I167" t="str">
        <f t="shared" si="27"/>
        <v>update taxonomy_node set out_filename='2018.054B.A.v1.Popoffvirus.zip' from taxonomy_node where out_filename like '2018.054B.A.%Popoffvirus.%'</v>
      </c>
      <c r="J167" t="str">
        <f t="shared" si="28"/>
        <v xml:space="preserve">select t='taxonomy_node',msl_release_num, in_filename, out_filename, ct=count(*) from taxonomy_node where (in_filename like '2018.054B.A.%Popoffvirus.%' and in_filename not like '2018.054B.A.v1.Popoffvirus.zip') or (out_filename like '2018.054B.A.%Popoffvirus.%' and out_filename not like '2018.054B.A.v1.Popoffvirus.zip') group by msl_release_num, in_filename, out_filename union all </v>
      </c>
      <c r="K167" t="str">
        <f t="shared" si="29"/>
        <v xml:space="preserve">select t='taxonomy_node_delta',proposal, ct=count(*) from taxonomy_node_delta where (proposal like '2018.054B.A.%Popoffvirus.%' and proposal not like '2018.054B.A.v1.Popoffvirus.zip') group by proposal union all </v>
      </c>
    </row>
    <row r="168" spans="1:11" x14ac:dyDescent="0.2">
      <c r="A168" t="s">
        <v>166</v>
      </c>
      <c r="B168" t="str">
        <f t="shared" si="20"/>
        <v>2018.053B.A.</v>
      </c>
      <c r="C168" t="str">
        <f t="shared" si="21"/>
        <v>2018.053B.A.v1.</v>
      </c>
      <c r="D168" t="str">
        <f t="shared" si="22"/>
        <v>Nazgulvirus.</v>
      </c>
      <c r="E168" t="str">
        <f t="shared" si="23"/>
        <v>'2018.053B.A.%Nazgulvirus.%'</v>
      </c>
      <c r="F168" t="str">
        <f t="shared" si="24"/>
        <v xml:space="preserve">select msl_release_num, in_filename, ct=count(*) from taxonomy_node where in_filename like '2018.053B.A.%Nazgulvirus.%' group by msl_release_num, in_filename union all </v>
      </c>
      <c r="G168" t="str">
        <f t="shared" si="25"/>
        <v xml:space="preserve">select msl_release_num, out_filename, ct=count(*) from taxonomy_node where out_filename like '2018.053B.A.%Nazgulvirus.%' group by msl_release_num, out_filename union all </v>
      </c>
      <c r="H168" t="str">
        <f t="shared" si="26"/>
        <v>update taxonomy_node set in_filename='2018.053B.A.v1.Nazgulvirus.zip' from taxonomy_node where in_filename like '2018.053B.A.%Nazgulvirus.%'</v>
      </c>
      <c r="I168" t="str">
        <f t="shared" si="27"/>
        <v>update taxonomy_node set out_filename='2018.053B.A.v1.Nazgulvirus.zip' from taxonomy_node where out_filename like '2018.053B.A.%Nazgulvirus.%'</v>
      </c>
      <c r="J168" t="str">
        <f t="shared" si="28"/>
        <v xml:space="preserve">select t='taxonomy_node',msl_release_num, in_filename, out_filename, ct=count(*) from taxonomy_node where (in_filename like '2018.053B.A.%Nazgulvirus.%' and in_filename not like '2018.053B.A.v1.Nazgulvirus.zip') or (out_filename like '2018.053B.A.%Nazgulvirus.%' and out_filename not like '2018.053B.A.v1.Nazgulvirus.zip') group by msl_release_num, in_filename, out_filename union all </v>
      </c>
      <c r="K168" t="str">
        <f t="shared" si="29"/>
        <v xml:space="preserve">select t='taxonomy_node_delta',proposal, ct=count(*) from taxonomy_node_delta where (proposal like '2018.053B.A.%Nazgulvirus.%' and proposal not like '2018.053B.A.v1.Nazgulvirus.zip') group by proposal union all </v>
      </c>
    </row>
    <row r="169" spans="1:11" x14ac:dyDescent="0.2">
      <c r="A169" t="s">
        <v>167</v>
      </c>
      <c r="B169" t="str">
        <f t="shared" si="20"/>
        <v>2018.052B.A.</v>
      </c>
      <c r="C169" t="str">
        <f t="shared" si="21"/>
        <v>2018.052B.A.v1.</v>
      </c>
      <c r="D169" t="str">
        <f t="shared" si="22"/>
        <v>Lilyvirus.</v>
      </c>
      <c r="E169" t="str">
        <f t="shared" si="23"/>
        <v>'2018.052B.A.%Lilyvirus.%'</v>
      </c>
      <c r="F169" t="str">
        <f t="shared" si="24"/>
        <v xml:space="preserve">select msl_release_num, in_filename, ct=count(*) from taxonomy_node where in_filename like '2018.052B.A.%Lilyvirus.%' group by msl_release_num, in_filename union all </v>
      </c>
      <c r="G169" t="str">
        <f t="shared" si="25"/>
        <v xml:space="preserve">select msl_release_num, out_filename, ct=count(*) from taxonomy_node where out_filename like '2018.052B.A.%Lilyvirus.%' group by msl_release_num, out_filename union all </v>
      </c>
      <c r="H169" t="str">
        <f t="shared" si="26"/>
        <v>update taxonomy_node set in_filename='2018.052B.A.v1.Lilyvirus.zip' from taxonomy_node where in_filename like '2018.052B.A.%Lilyvirus.%'</v>
      </c>
      <c r="I169" t="str">
        <f t="shared" si="27"/>
        <v>update taxonomy_node set out_filename='2018.052B.A.v1.Lilyvirus.zip' from taxonomy_node where out_filename like '2018.052B.A.%Lilyvirus.%'</v>
      </c>
      <c r="J169" t="str">
        <f t="shared" si="28"/>
        <v xml:space="preserve">select t='taxonomy_node',msl_release_num, in_filename, out_filename, ct=count(*) from taxonomy_node where (in_filename like '2018.052B.A.%Lilyvirus.%' and in_filename not like '2018.052B.A.v1.Lilyvirus.zip') or (out_filename like '2018.052B.A.%Lilyvirus.%' and out_filename not like '2018.052B.A.v1.Lilyvirus.zip') group by msl_release_num, in_filename, out_filename union all </v>
      </c>
      <c r="K169" t="str">
        <f t="shared" si="29"/>
        <v xml:space="preserve">select t='taxonomy_node_delta',proposal, ct=count(*) from taxonomy_node_delta where (proposal like '2018.052B.A.%Lilyvirus.%' and proposal not like '2018.052B.A.v1.Lilyvirus.zip') group by proposal union all </v>
      </c>
    </row>
    <row r="170" spans="1:11" x14ac:dyDescent="0.2">
      <c r="A170" t="s">
        <v>168</v>
      </c>
      <c r="B170" t="str">
        <f t="shared" si="20"/>
        <v>2018.050B.A.</v>
      </c>
      <c r="C170" t="str">
        <f t="shared" si="21"/>
        <v>2018.050B.A.v1.</v>
      </c>
      <c r="D170" t="str">
        <f t="shared" si="22"/>
        <v>Ikedavirus.</v>
      </c>
      <c r="E170" t="str">
        <f t="shared" si="23"/>
        <v>'2018.050B.A.%Ikedavirus.%'</v>
      </c>
      <c r="F170" t="str">
        <f t="shared" si="24"/>
        <v xml:space="preserve">select msl_release_num, in_filename, ct=count(*) from taxonomy_node where in_filename like '2018.050B.A.%Ikedavirus.%' group by msl_release_num, in_filename union all </v>
      </c>
      <c r="G170" t="str">
        <f t="shared" si="25"/>
        <v xml:space="preserve">select msl_release_num, out_filename, ct=count(*) from taxonomy_node where out_filename like '2018.050B.A.%Ikedavirus.%' group by msl_release_num, out_filename union all </v>
      </c>
      <c r="H170" t="str">
        <f t="shared" si="26"/>
        <v>update taxonomy_node set in_filename='2018.050B.A.v1.Ikedavirus.zip' from taxonomy_node where in_filename like '2018.050B.A.%Ikedavirus.%'</v>
      </c>
      <c r="I170" t="str">
        <f t="shared" si="27"/>
        <v>update taxonomy_node set out_filename='2018.050B.A.v1.Ikedavirus.zip' from taxonomy_node where out_filename like '2018.050B.A.%Ikedavirus.%'</v>
      </c>
      <c r="J170" t="str">
        <f t="shared" si="28"/>
        <v xml:space="preserve">select t='taxonomy_node',msl_release_num, in_filename, out_filename, ct=count(*) from taxonomy_node where (in_filename like '2018.050B.A.%Ikedavirus.%' and in_filename not like '2018.050B.A.v1.Ikedavirus.zip') or (out_filename like '2018.050B.A.%Ikedavirus.%' and out_filename not like '2018.050B.A.v1.Ikedavirus.zip') group by msl_release_num, in_filename, out_filename union all </v>
      </c>
      <c r="K170" t="str">
        <f t="shared" si="29"/>
        <v xml:space="preserve">select t='taxonomy_node_delta',proposal, ct=count(*) from taxonomy_node_delta where (proposal like '2018.050B.A.%Ikedavirus.%' and proposal not like '2018.050B.A.v1.Ikedavirus.zip') group by proposal union all </v>
      </c>
    </row>
    <row r="171" spans="1:11" x14ac:dyDescent="0.2">
      <c r="A171" t="s">
        <v>169</v>
      </c>
      <c r="B171" t="str">
        <f t="shared" si="20"/>
        <v>2018.049B.A.</v>
      </c>
      <c r="C171" t="str">
        <f t="shared" si="21"/>
        <v>2018.049B.A.v1.</v>
      </c>
      <c r="D171" t="str">
        <f t="shared" si="22"/>
        <v>Gofduovirus.</v>
      </c>
      <c r="E171" t="str">
        <f t="shared" si="23"/>
        <v>'2018.049B.A.%Gofduovirus.%'</v>
      </c>
      <c r="F171" t="str">
        <f t="shared" si="24"/>
        <v xml:space="preserve">select msl_release_num, in_filename, ct=count(*) from taxonomy_node where in_filename like '2018.049B.A.%Gofduovirus.%' group by msl_release_num, in_filename union all </v>
      </c>
      <c r="G171" t="str">
        <f t="shared" si="25"/>
        <v xml:space="preserve">select msl_release_num, out_filename, ct=count(*) from taxonomy_node where out_filename like '2018.049B.A.%Gofduovirus.%' group by msl_release_num, out_filename union all </v>
      </c>
      <c r="H171" t="str">
        <f t="shared" si="26"/>
        <v>update taxonomy_node set in_filename='2018.049B.A.v1.Gofduovirus.zip' from taxonomy_node where in_filename like '2018.049B.A.%Gofduovirus.%'</v>
      </c>
      <c r="I171" t="str">
        <f t="shared" si="27"/>
        <v>update taxonomy_node set out_filename='2018.049B.A.v1.Gofduovirus.zip' from taxonomy_node where out_filename like '2018.049B.A.%Gofduovirus.%'</v>
      </c>
      <c r="J171" t="str">
        <f t="shared" si="28"/>
        <v xml:space="preserve">select t='taxonomy_node',msl_release_num, in_filename, out_filename, ct=count(*) from taxonomy_node where (in_filename like '2018.049B.A.%Gofduovirus.%' and in_filename not like '2018.049B.A.v1.Gofduovirus.zip') or (out_filename like '2018.049B.A.%Gofduovirus.%' and out_filename not like '2018.049B.A.v1.Gofduovirus.zip') group by msl_release_num, in_filename, out_filename union all </v>
      </c>
      <c r="K171" t="str">
        <f t="shared" si="29"/>
        <v xml:space="preserve">select t='taxonomy_node_delta',proposal, ct=count(*) from taxonomy_node_delta where (proposal like '2018.049B.A.%Gofduovirus.%' and proposal not like '2018.049B.A.v1.Gofduovirus.zip') group by proposal union all </v>
      </c>
    </row>
    <row r="172" spans="1:11" x14ac:dyDescent="0.2">
      <c r="A172" t="s">
        <v>170</v>
      </c>
      <c r="B172" t="str">
        <f t="shared" si="20"/>
        <v>2018.048B.A.</v>
      </c>
      <c r="C172" t="str">
        <f t="shared" si="21"/>
        <v>2018.048B.A.v1.</v>
      </c>
      <c r="D172" t="str">
        <f t="shared" si="22"/>
        <v>Chunghsingvirus.</v>
      </c>
      <c r="E172" t="str">
        <f t="shared" si="23"/>
        <v>'2018.048B.A.%Chunghsingvirus.%'</v>
      </c>
      <c r="F172" t="str">
        <f t="shared" si="24"/>
        <v xml:space="preserve">select msl_release_num, in_filename, ct=count(*) from taxonomy_node where in_filename like '2018.048B.A.%Chunghsingvirus.%' group by msl_release_num, in_filename union all </v>
      </c>
      <c r="G172" t="str">
        <f t="shared" si="25"/>
        <v xml:space="preserve">select msl_release_num, out_filename, ct=count(*) from taxonomy_node where out_filename like '2018.048B.A.%Chunghsingvirus.%' group by msl_release_num, out_filename union all </v>
      </c>
      <c r="H172" t="str">
        <f t="shared" si="26"/>
        <v>update taxonomy_node set in_filename='2018.048B.A.v1.Chunghsingvirus.zip' from taxonomy_node where in_filename like '2018.048B.A.%Chunghsingvirus.%'</v>
      </c>
      <c r="I172" t="str">
        <f t="shared" si="27"/>
        <v>update taxonomy_node set out_filename='2018.048B.A.v1.Chunghsingvirus.zip' from taxonomy_node where out_filename like '2018.048B.A.%Chunghsingvirus.%'</v>
      </c>
      <c r="J172" t="str">
        <f t="shared" si="28"/>
        <v xml:space="preserve">select t='taxonomy_node',msl_release_num, in_filename, out_filename, ct=count(*) from taxonomy_node where (in_filename like '2018.048B.A.%Chunghsingvirus.%' and in_filename not like '2018.048B.A.v1.Chunghsingvirus.zip') or (out_filename like '2018.048B.A.%Chunghsingvirus.%' and out_filename not like '2018.048B.A.v1.Chunghsingvirus.zip') group by msl_release_num, in_filename, out_filename union all </v>
      </c>
      <c r="K172" t="str">
        <f t="shared" si="29"/>
        <v xml:space="preserve">select t='taxonomy_node_delta',proposal, ct=count(*) from taxonomy_node_delta where (proposal like '2018.048B.A.%Chunghsingvirus.%' and proposal not like '2018.048B.A.v1.Chunghsingvirus.zip') group by proposal union all </v>
      </c>
    </row>
    <row r="173" spans="1:11" x14ac:dyDescent="0.2">
      <c r="A173" t="s">
        <v>171</v>
      </c>
      <c r="B173" t="str">
        <f t="shared" si="20"/>
        <v>2018.047B.A.</v>
      </c>
      <c r="C173" t="str">
        <f t="shared" si="21"/>
        <v>2018.047B.A.v1.</v>
      </c>
      <c r="D173" t="str">
        <f t="shared" si="22"/>
        <v>Ceetrepovirus.</v>
      </c>
      <c r="E173" t="str">
        <f t="shared" si="23"/>
        <v>'2018.047B.A.%Ceetrepovirus.%'</v>
      </c>
      <c r="F173" t="str">
        <f t="shared" si="24"/>
        <v xml:space="preserve">select msl_release_num, in_filename, ct=count(*) from taxonomy_node where in_filename like '2018.047B.A.%Ceetrepovirus.%' group by msl_release_num, in_filename union all </v>
      </c>
      <c r="G173" t="str">
        <f t="shared" si="25"/>
        <v xml:space="preserve">select msl_release_num, out_filename, ct=count(*) from taxonomy_node where out_filename like '2018.047B.A.%Ceetrepovirus.%' group by msl_release_num, out_filename union all </v>
      </c>
      <c r="H173" t="str">
        <f t="shared" si="26"/>
        <v>update taxonomy_node set in_filename='2018.047B.A.v1.Ceetrepovirus.zip' from taxonomy_node where in_filename like '2018.047B.A.%Ceetrepovirus.%'</v>
      </c>
      <c r="I173" t="str">
        <f t="shared" si="27"/>
        <v>update taxonomy_node set out_filename='2018.047B.A.v1.Ceetrepovirus.zip' from taxonomy_node where out_filename like '2018.047B.A.%Ceetrepovirus.%'</v>
      </c>
      <c r="J173" t="str">
        <f t="shared" si="28"/>
        <v xml:space="preserve">select t='taxonomy_node',msl_release_num, in_filename, out_filename, ct=count(*) from taxonomy_node where (in_filename like '2018.047B.A.%Ceetrepovirus.%' and in_filename not like '2018.047B.A.v1.Ceetrepovirus.zip') or (out_filename like '2018.047B.A.%Ceetrepovirus.%' and out_filename not like '2018.047B.A.v1.Ceetrepovirus.zip') group by msl_release_num, in_filename, out_filename union all </v>
      </c>
      <c r="K173" t="str">
        <f t="shared" si="29"/>
        <v xml:space="preserve">select t='taxonomy_node_delta',proposal, ct=count(*) from taxonomy_node_delta where (proposal like '2018.047B.A.%Ceetrepovirus.%' and proposal not like '2018.047B.A.v1.Ceetrepovirus.zip') group by proposal union all </v>
      </c>
    </row>
    <row r="174" spans="1:11" x14ac:dyDescent="0.2">
      <c r="A174" t="s">
        <v>172</v>
      </c>
      <c r="B174" t="str">
        <f t="shared" si="20"/>
        <v>2018.046B.A.</v>
      </c>
      <c r="C174" t="str">
        <f t="shared" si="21"/>
        <v>2018.046B.A.v1.</v>
      </c>
      <c r="D174" t="str">
        <f t="shared" si="22"/>
        <v>Aqualcavirus.</v>
      </c>
      <c r="E174" t="str">
        <f t="shared" si="23"/>
        <v>'2018.046B.A.%Aqualcavirus.%'</v>
      </c>
      <c r="F174" t="str">
        <f t="shared" si="24"/>
        <v xml:space="preserve">select msl_release_num, in_filename, ct=count(*) from taxonomy_node where in_filename like '2018.046B.A.%Aqualcavirus.%' group by msl_release_num, in_filename union all </v>
      </c>
      <c r="G174" t="str">
        <f t="shared" si="25"/>
        <v xml:space="preserve">select msl_release_num, out_filename, ct=count(*) from taxonomy_node where out_filename like '2018.046B.A.%Aqualcavirus.%' group by msl_release_num, out_filename union all </v>
      </c>
      <c r="H174" t="str">
        <f t="shared" si="26"/>
        <v>update taxonomy_node set in_filename='2018.046B.A.v1.Aqualcavirus.zip' from taxonomy_node where in_filename like '2018.046B.A.%Aqualcavirus.%'</v>
      </c>
      <c r="I174" t="str">
        <f t="shared" si="27"/>
        <v>update taxonomy_node set out_filename='2018.046B.A.v1.Aqualcavirus.zip' from taxonomy_node where out_filename like '2018.046B.A.%Aqualcavirus.%'</v>
      </c>
      <c r="J174" t="str">
        <f t="shared" si="28"/>
        <v xml:space="preserve">select t='taxonomy_node',msl_release_num, in_filename, out_filename, ct=count(*) from taxonomy_node where (in_filename like '2018.046B.A.%Aqualcavirus.%' and in_filename not like '2018.046B.A.v1.Aqualcavirus.zip') or (out_filename like '2018.046B.A.%Aqualcavirus.%' and out_filename not like '2018.046B.A.v1.Aqualcavirus.zip') group by msl_release_num, in_filename, out_filename union all </v>
      </c>
      <c r="K174" t="str">
        <f t="shared" si="29"/>
        <v xml:space="preserve">select t='taxonomy_node_delta',proposal, ct=count(*) from taxonomy_node_delta where (proposal like '2018.046B.A.%Aqualcavirus.%' and proposal not like '2018.046B.A.v1.Aqualcavirus.zip') group by proposal union all </v>
      </c>
    </row>
    <row r="175" spans="1:11" x14ac:dyDescent="0.2">
      <c r="A175" t="s">
        <v>173</v>
      </c>
      <c r="B175" t="str">
        <f t="shared" si="20"/>
        <v>2018.045B.A.</v>
      </c>
      <c r="C175" t="str">
        <f t="shared" si="21"/>
        <v>2018.045B.A.v1.</v>
      </c>
      <c r="D175" t="str">
        <f t="shared" si="22"/>
        <v>Ahduovirus.</v>
      </c>
      <c r="E175" t="str">
        <f t="shared" si="23"/>
        <v>'2018.045B.A.%Ahduovirus.%'</v>
      </c>
      <c r="F175" t="str">
        <f t="shared" si="24"/>
        <v xml:space="preserve">select msl_release_num, in_filename, ct=count(*) from taxonomy_node where in_filename like '2018.045B.A.%Ahduovirus.%' group by msl_release_num, in_filename union all </v>
      </c>
      <c r="G175" t="str">
        <f t="shared" si="25"/>
        <v xml:space="preserve">select msl_release_num, out_filename, ct=count(*) from taxonomy_node where out_filename like '2018.045B.A.%Ahduovirus.%' group by msl_release_num, out_filename union all </v>
      </c>
      <c r="H175" t="str">
        <f t="shared" si="26"/>
        <v>update taxonomy_node set in_filename='2018.045B.A.v1.Ahduovirus.zip' from taxonomy_node where in_filename like '2018.045B.A.%Ahduovirus.%'</v>
      </c>
      <c r="I175" t="str">
        <f t="shared" si="27"/>
        <v>update taxonomy_node set out_filename='2018.045B.A.v1.Ahduovirus.zip' from taxonomy_node where out_filename like '2018.045B.A.%Ahduovirus.%'</v>
      </c>
      <c r="J175" t="str">
        <f t="shared" si="28"/>
        <v xml:space="preserve">select t='taxonomy_node',msl_release_num, in_filename, out_filename, ct=count(*) from taxonomy_node where (in_filename like '2018.045B.A.%Ahduovirus.%' and in_filename not like '2018.045B.A.v1.Ahduovirus.zip') or (out_filename like '2018.045B.A.%Ahduovirus.%' and out_filename not like '2018.045B.A.v1.Ahduovirus.zip') group by msl_release_num, in_filename, out_filename union all </v>
      </c>
      <c r="K175" t="str">
        <f t="shared" si="29"/>
        <v xml:space="preserve">select t='taxonomy_node_delta',proposal, ct=count(*) from taxonomy_node_delta where (proposal like '2018.045B.A.%Ahduovirus.%' and proposal not like '2018.045B.A.v1.Ahduovirus.zip') group by proposal union all </v>
      </c>
    </row>
    <row r="176" spans="1:11" x14ac:dyDescent="0.2">
      <c r="A176" t="s">
        <v>174</v>
      </c>
      <c r="B176" t="str">
        <f t="shared" si="20"/>
        <v>2018.044B.A.</v>
      </c>
      <c r="C176" t="str">
        <f t="shared" si="21"/>
        <v>2018.044B.A.v1.</v>
      </c>
      <c r="D176" t="str">
        <f t="shared" si="22"/>
        <v>Amigovirus_sp.</v>
      </c>
      <c r="E176" t="str">
        <f t="shared" si="23"/>
        <v>'2018.044B.A.%Amigovirus_sp.%'</v>
      </c>
      <c r="F176" t="str">
        <f t="shared" si="24"/>
        <v xml:space="preserve">select msl_release_num, in_filename, ct=count(*) from taxonomy_node where in_filename like '2018.044B.A.%Amigovirus_sp.%' group by msl_release_num, in_filename union all </v>
      </c>
      <c r="G176" t="str">
        <f t="shared" si="25"/>
        <v xml:space="preserve">select msl_release_num, out_filename, ct=count(*) from taxonomy_node where out_filename like '2018.044B.A.%Amigovirus_sp.%' group by msl_release_num, out_filename union all </v>
      </c>
      <c r="H176" t="str">
        <f t="shared" si="26"/>
        <v>update taxonomy_node set in_filename='2018.044B.A.v1.Amigovirus_sp.zip' from taxonomy_node where in_filename like '2018.044B.A.%Amigovirus_sp.%'</v>
      </c>
      <c r="I176" t="str">
        <f t="shared" si="27"/>
        <v>update taxonomy_node set out_filename='2018.044B.A.v1.Amigovirus_sp.zip' from taxonomy_node where out_filename like '2018.044B.A.%Amigovirus_sp.%'</v>
      </c>
      <c r="J176" t="str">
        <f t="shared" si="28"/>
        <v xml:space="preserve">select t='taxonomy_node',msl_release_num, in_filename, out_filename, ct=count(*) from taxonomy_node where (in_filename like '2018.044B.A.%Amigovirus_sp.%' and in_filename not like '2018.044B.A.v1.Amigovirus_sp.zip') or (out_filename like '2018.044B.A.%Amigovirus_sp.%' and out_filename not like '2018.044B.A.v1.Amigovirus_sp.zip') group by msl_release_num, in_filename, out_filename union all </v>
      </c>
      <c r="K176" t="str">
        <f t="shared" si="29"/>
        <v xml:space="preserve">select t='taxonomy_node_delta',proposal, ct=count(*) from taxonomy_node_delta where (proposal like '2018.044B.A.%Amigovirus_sp.%' and proposal not like '2018.044B.A.v1.Amigovirus_sp.zip') group by proposal union all </v>
      </c>
    </row>
    <row r="177" spans="1:11" x14ac:dyDescent="0.2">
      <c r="A177" t="s">
        <v>175</v>
      </c>
      <c r="B177" t="str">
        <f t="shared" si="20"/>
        <v>2018.043B.A.</v>
      </c>
      <c r="C177" t="str">
        <f t="shared" si="21"/>
        <v>2018.043B.A.v1.</v>
      </c>
      <c r="D177" t="str">
        <f t="shared" si="22"/>
        <v>Vidquintavirus.</v>
      </c>
      <c r="E177" t="str">
        <f t="shared" si="23"/>
        <v>'2018.043B.A.%Vidquintavirus.%'</v>
      </c>
      <c r="F177" t="str">
        <f t="shared" si="24"/>
        <v xml:space="preserve">select msl_release_num, in_filename, ct=count(*) from taxonomy_node where in_filename like '2018.043B.A.%Vidquintavirus.%' group by msl_release_num, in_filename union all </v>
      </c>
      <c r="G177" t="str">
        <f t="shared" si="25"/>
        <v xml:space="preserve">select msl_release_num, out_filename, ct=count(*) from taxonomy_node where out_filename like '2018.043B.A.%Vidquintavirus.%' group by msl_release_num, out_filename union all </v>
      </c>
      <c r="H177" t="str">
        <f t="shared" si="26"/>
        <v>update taxonomy_node set in_filename='2018.043B.A.v1.Vidquintavirus.zip' from taxonomy_node where in_filename like '2018.043B.A.%Vidquintavirus.%'</v>
      </c>
      <c r="I177" t="str">
        <f t="shared" si="27"/>
        <v>update taxonomy_node set out_filename='2018.043B.A.v1.Vidquintavirus.zip' from taxonomy_node where out_filename like '2018.043B.A.%Vidquintavirus.%'</v>
      </c>
      <c r="J177" t="str">
        <f t="shared" si="28"/>
        <v xml:space="preserve">select t='taxonomy_node',msl_release_num, in_filename, out_filename, ct=count(*) from taxonomy_node where (in_filename like '2018.043B.A.%Vidquintavirus.%' and in_filename not like '2018.043B.A.v1.Vidquintavirus.zip') or (out_filename like '2018.043B.A.%Vidquintavirus.%' and out_filename not like '2018.043B.A.v1.Vidquintavirus.zip') group by msl_release_num, in_filename, out_filename union all </v>
      </c>
      <c r="K177" t="str">
        <f t="shared" si="29"/>
        <v xml:space="preserve">select t='taxonomy_node_delta',proposal, ct=count(*) from taxonomy_node_delta where (proposal like '2018.043B.A.%Vidquintavirus.%' and proposal not like '2018.043B.A.v1.Vidquintavirus.zip') group by proposal union all </v>
      </c>
    </row>
    <row r="178" spans="1:11" x14ac:dyDescent="0.2">
      <c r="A178" t="s">
        <v>176</v>
      </c>
      <c r="B178" t="str">
        <f t="shared" si="20"/>
        <v>2018.042B.A.</v>
      </c>
      <c r="C178" t="str">
        <f t="shared" si="21"/>
        <v>2018.042B.A.v1.</v>
      </c>
      <c r="D178" t="str">
        <f t="shared" si="22"/>
        <v>Scapunavirus.</v>
      </c>
      <c r="E178" t="str">
        <f t="shared" si="23"/>
        <v>'2018.042B.A.%Scapunavirus.%'</v>
      </c>
      <c r="F178" t="str">
        <f t="shared" si="24"/>
        <v xml:space="preserve">select msl_release_num, in_filename, ct=count(*) from taxonomy_node where in_filename like '2018.042B.A.%Scapunavirus.%' group by msl_release_num, in_filename union all </v>
      </c>
      <c r="G178" t="str">
        <f t="shared" si="25"/>
        <v xml:space="preserve">select msl_release_num, out_filename, ct=count(*) from taxonomy_node where out_filename like '2018.042B.A.%Scapunavirus.%' group by msl_release_num, out_filename union all </v>
      </c>
      <c r="H178" t="str">
        <f t="shared" si="26"/>
        <v>update taxonomy_node set in_filename='2018.042B.A.v1.Scapunavirus.zip' from taxonomy_node where in_filename like '2018.042B.A.%Scapunavirus.%'</v>
      </c>
      <c r="I178" t="str">
        <f t="shared" si="27"/>
        <v>update taxonomy_node set out_filename='2018.042B.A.v1.Scapunavirus.zip' from taxonomy_node where out_filename like '2018.042B.A.%Scapunavirus.%'</v>
      </c>
      <c r="J178" t="str">
        <f t="shared" si="28"/>
        <v xml:space="preserve">select t='taxonomy_node',msl_release_num, in_filename, out_filename, ct=count(*) from taxonomy_node where (in_filename like '2018.042B.A.%Scapunavirus.%' and in_filename not like '2018.042B.A.v1.Scapunavirus.zip') or (out_filename like '2018.042B.A.%Scapunavirus.%' and out_filename not like '2018.042B.A.v1.Scapunavirus.zip') group by msl_release_num, in_filename, out_filename union all </v>
      </c>
      <c r="K178" t="str">
        <f t="shared" si="29"/>
        <v xml:space="preserve">select t='taxonomy_node_delta',proposal, ct=count(*) from taxonomy_node_delta where (proposal like '2018.042B.A.%Scapunavirus.%' and proposal not like '2018.042B.A.v1.Scapunavirus.zip') group by proposal union all </v>
      </c>
    </row>
    <row r="179" spans="1:11" x14ac:dyDescent="0.2">
      <c r="A179" t="s">
        <v>177</v>
      </c>
      <c r="B179" t="str">
        <f t="shared" si="20"/>
        <v>2018.041B.A.</v>
      </c>
      <c r="C179" t="str">
        <f t="shared" si="21"/>
        <v>2018.041B.A.v1.</v>
      </c>
      <c r="D179" t="str">
        <f t="shared" si="22"/>
        <v>Rimavirus.</v>
      </c>
      <c r="E179" t="str">
        <f t="shared" si="23"/>
        <v>'2018.041B.A.%Rimavirus.%'</v>
      </c>
      <c r="F179" t="str">
        <f t="shared" si="24"/>
        <v xml:space="preserve">select msl_release_num, in_filename, ct=count(*) from taxonomy_node where in_filename like '2018.041B.A.%Rimavirus.%' group by msl_release_num, in_filename union all </v>
      </c>
      <c r="G179" t="str">
        <f t="shared" si="25"/>
        <v xml:space="preserve">select msl_release_num, out_filename, ct=count(*) from taxonomy_node where out_filename like '2018.041B.A.%Rimavirus.%' group by msl_release_num, out_filename union all </v>
      </c>
      <c r="H179" t="str">
        <f t="shared" si="26"/>
        <v>update taxonomy_node set in_filename='2018.041B.A.v1.Rimavirus.zip' from taxonomy_node where in_filename like '2018.041B.A.%Rimavirus.%'</v>
      </c>
      <c r="I179" t="str">
        <f t="shared" si="27"/>
        <v>update taxonomy_node set out_filename='2018.041B.A.v1.Rimavirus.zip' from taxonomy_node where out_filename like '2018.041B.A.%Rimavirus.%'</v>
      </c>
      <c r="J179" t="str">
        <f t="shared" si="28"/>
        <v xml:space="preserve">select t='taxonomy_node',msl_release_num, in_filename, out_filename, ct=count(*) from taxonomy_node where (in_filename like '2018.041B.A.%Rimavirus.%' and in_filename not like '2018.041B.A.v1.Rimavirus.zip') or (out_filename like '2018.041B.A.%Rimavirus.%' and out_filename not like '2018.041B.A.v1.Rimavirus.zip') group by msl_release_num, in_filename, out_filename union all </v>
      </c>
      <c r="K179" t="str">
        <f t="shared" si="29"/>
        <v xml:space="preserve">select t='taxonomy_node_delta',proposal, ct=count(*) from taxonomy_node_delta where (proposal like '2018.041B.A.%Rimavirus.%' and proposal not like '2018.041B.A.v1.Rimavirus.zip') group by proposal union all </v>
      </c>
    </row>
    <row r="180" spans="1:11" x14ac:dyDescent="0.2">
      <c r="A180" t="s">
        <v>178</v>
      </c>
      <c r="B180" t="str">
        <f t="shared" si="20"/>
        <v>2018.040B.A.</v>
      </c>
      <c r="C180" t="str">
        <f t="shared" si="21"/>
        <v>2018.040B.A.v1.</v>
      </c>
      <c r="D180" t="str">
        <f t="shared" si="22"/>
        <v>Pikminvirus.</v>
      </c>
      <c r="E180" t="str">
        <f t="shared" si="23"/>
        <v>'2018.040B.A.%Pikminvirus.%'</v>
      </c>
      <c r="F180" t="str">
        <f t="shared" si="24"/>
        <v xml:space="preserve">select msl_release_num, in_filename, ct=count(*) from taxonomy_node where in_filename like '2018.040B.A.%Pikminvirus.%' group by msl_release_num, in_filename union all </v>
      </c>
      <c r="G180" t="str">
        <f t="shared" si="25"/>
        <v xml:space="preserve">select msl_release_num, out_filename, ct=count(*) from taxonomy_node where out_filename like '2018.040B.A.%Pikminvirus.%' group by msl_release_num, out_filename union all </v>
      </c>
      <c r="H180" t="str">
        <f t="shared" si="26"/>
        <v>update taxonomy_node set in_filename='2018.040B.A.v1.Pikminvirus.zip' from taxonomy_node where in_filename like '2018.040B.A.%Pikminvirus.%'</v>
      </c>
      <c r="I180" t="str">
        <f t="shared" si="27"/>
        <v>update taxonomy_node set out_filename='2018.040B.A.v1.Pikminvirus.zip' from taxonomy_node where out_filename like '2018.040B.A.%Pikminvirus.%'</v>
      </c>
      <c r="J180" t="str">
        <f t="shared" si="28"/>
        <v xml:space="preserve">select t='taxonomy_node',msl_release_num, in_filename, out_filename, ct=count(*) from taxonomy_node where (in_filename like '2018.040B.A.%Pikminvirus.%' and in_filename not like '2018.040B.A.v1.Pikminvirus.zip') or (out_filename like '2018.040B.A.%Pikminvirus.%' and out_filename not like '2018.040B.A.v1.Pikminvirus.zip') group by msl_release_num, in_filename, out_filename union all </v>
      </c>
      <c r="K180" t="str">
        <f t="shared" si="29"/>
        <v xml:space="preserve">select t='taxonomy_node_delta',proposal, ct=count(*) from taxonomy_node_delta where (proposal like '2018.040B.A.%Pikminvirus.%' and proposal not like '2018.040B.A.v1.Pikminvirus.zip') group by proposal union all </v>
      </c>
    </row>
    <row r="181" spans="1:11" x14ac:dyDescent="0.2">
      <c r="A181" t="s">
        <v>179</v>
      </c>
      <c r="B181" t="str">
        <f t="shared" si="20"/>
        <v>2018.039B.A.</v>
      </c>
      <c r="C181" t="str">
        <f t="shared" si="21"/>
        <v>2018.039B.A.v1.</v>
      </c>
      <c r="D181" t="str">
        <f t="shared" si="22"/>
        <v>Minunavirus.</v>
      </c>
      <c r="E181" t="str">
        <f t="shared" si="23"/>
        <v>'2018.039B.A.%Minunavirus.%'</v>
      </c>
      <c r="F181" t="str">
        <f t="shared" si="24"/>
        <v xml:space="preserve">select msl_release_num, in_filename, ct=count(*) from taxonomy_node where in_filename like '2018.039B.A.%Minunavirus.%' group by msl_release_num, in_filename union all </v>
      </c>
      <c r="G181" t="str">
        <f t="shared" si="25"/>
        <v xml:space="preserve">select msl_release_num, out_filename, ct=count(*) from taxonomy_node where out_filename like '2018.039B.A.%Minunavirus.%' group by msl_release_num, out_filename union all </v>
      </c>
      <c r="H181" t="str">
        <f t="shared" si="26"/>
        <v>update taxonomy_node set in_filename='2018.039B.A.v1.Minunavirus.zip' from taxonomy_node where in_filename like '2018.039B.A.%Minunavirus.%'</v>
      </c>
      <c r="I181" t="str">
        <f t="shared" si="27"/>
        <v>update taxonomy_node set out_filename='2018.039B.A.v1.Minunavirus.zip' from taxonomy_node where out_filename like '2018.039B.A.%Minunavirus.%'</v>
      </c>
      <c r="J181" t="str">
        <f t="shared" si="28"/>
        <v xml:space="preserve">select t='taxonomy_node',msl_release_num, in_filename, out_filename, ct=count(*) from taxonomy_node where (in_filename like '2018.039B.A.%Minunavirus.%' and in_filename not like '2018.039B.A.v1.Minunavirus.zip') or (out_filename like '2018.039B.A.%Minunavirus.%' and out_filename not like '2018.039B.A.v1.Minunavirus.zip') group by msl_release_num, in_filename, out_filename union all </v>
      </c>
      <c r="K181" t="str">
        <f t="shared" si="29"/>
        <v xml:space="preserve">select t='taxonomy_node_delta',proposal, ct=count(*) from taxonomy_node_delta where (proposal like '2018.039B.A.%Minunavirus.%' and proposal not like '2018.039B.A.v1.Minunavirus.zip') group by proposal union all </v>
      </c>
    </row>
    <row r="182" spans="1:11" x14ac:dyDescent="0.2">
      <c r="A182" t="s">
        <v>180</v>
      </c>
      <c r="B182" t="str">
        <f t="shared" si="20"/>
        <v>2018.038B.A.</v>
      </c>
      <c r="C182" t="str">
        <f t="shared" si="21"/>
        <v>2018.038B.A.v1.</v>
      </c>
      <c r="D182" t="str">
        <f t="shared" si="22"/>
        <v>Kojivirus.</v>
      </c>
      <c r="E182" t="str">
        <f t="shared" si="23"/>
        <v>'2018.038B.A.%Kojivirus.%'</v>
      </c>
      <c r="F182" t="str">
        <f t="shared" si="24"/>
        <v xml:space="preserve">select msl_release_num, in_filename, ct=count(*) from taxonomy_node where in_filename like '2018.038B.A.%Kojivirus.%' group by msl_release_num, in_filename union all </v>
      </c>
      <c r="G182" t="str">
        <f t="shared" si="25"/>
        <v xml:space="preserve">select msl_release_num, out_filename, ct=count(*) from taxonomy_node where out_filename like '2018.038B.A.%Kojivirus.%' group by msl_release_num, out_filename union all </v>
      </c>
      <c r="H182" t="str">
        <f t="shared" si="26"/>
        <v>update taxonomy_node set in_filename='2018.038B.A.v1.Kojivirus.zip' from taxonomy_node where in_filename like '2018.038B.A.%Kojivirus.%'</v>
      </c>
      <c r="I182" t="str">
        <f t="shared" si="27"/>
        <v>update taxonomy_node set out_filename='2018.038B.A.v1.Kojivirus.zip' from taxonomy_node where out_filename like '2018.038B.A.%Kojivirus.%'</v>
      </c>
      <c r="J182" t="str">
        <f t="shared" si="28"/>
        <v xml:space="preserve">select t='taxonomy_node',msl_release_num, in_filename, out_filename, ct=count(*) from taxonomy_node where (in_filename like '2018.038B.A.%Kojivirus.%' and in_filename not like '2018.038B.A.v1.Kojivirus.zip') or (out_filename like '2018.038B.A.%Kojivirus.%' and out_filename not like '2018.038B.A.v1.Kojivirus.zip') group by msl_release_num, in_filename, out_filename union all </v>
      </c>
      <c r="K182" t="str">
        <f t="shared" si="29"/>
        <v xml:space="preserve">select t='taxonomy_node_delta',proposal, ct=count(*) from taxonomy_node_delta where (proposal like '2018.038B.A.%Kojivirus.%' and proposal not like '2018.038B.A.v1.Kojivirus.zip') group by proposal union all </v>
      </c>
    </row>
    <row r="183" spans="1:11" x14ac:dyDescent="0.2">
      <c r="A183" t="s">
        <v>181</v>
      </c>
      <c r="B183" t="str">
        <f t="shared" si="20"/>
        <v>2018.037B.A.</v>
      </c>
      <c r="C183" t="str">
        <f t="shared" si="21"/>
        <v>2018.037B.A.v1.</v>
      </c>
      <c r="D183" t="str">
        <f t="shared" si="22"/>
        <v>Ilzatvirus.</v>
      </c>
      <c r="E183" t="str">
        <f t="shared" si="23"/>
        <v>'2018.037B.A.%Ilzatvirus.%'</v>
      </c>
      <c r="F183" t="str">
        <f t="shared" si="24"/>
        <v xml:space="preserve">select msl_release_num, in_filename, ct=count(*) from taxonomy_node where in_filename like '2018.037B.A.%Ilzatvirus.%' group by msl_release_num, in_filename union all </v>
      </c>
      <c r="G183" t="str">
        <f t="shared" si="25"/>
        <v xml:space="preserve">select msl_release_num, out_filename, ct=count(*) from taxonomy_node where out_filename like '2018.037B.A.%Ilzatvirus.%' group by msl_release_num, out_filename union all </v>
      </c>
      <c r="H183" t="str">
        <f t="shared" si="26"/>
        <v>update taxonomy_node set in_filename='2018.037B.A.v1.Ilzatvirus.zip' from taxonomy_node where in_filename like '2018.037B.A.%Ilzatvirus.%'</v>
      </c>
      <c r="I183" t="str">
        <f t="shared" si="27"/>
        <v>update taxonomy_node set out_filename='2018.037B.A.v1.Ilzatvirus.zip' from taxonomy_node where out_filename like '2018.037B.A.%Ilzatvirus.%'</v>
      </c>
      <c r="J183" t="str">
        <f t="shared" si="28"/>
        <v xml:space="preserve">select t='taxonomy_node',msl_release_num, in_filename, out_filename, ct=count(*) from taxonomy_node where (in_filename like '2018.037B.A.%Ilzatvirus.%' and in_filename not like '2018.037B.A.v1.Ilzatvirus.zip') or (out_filename like '2018.037B.A.%Ilzatvirus.%' and out_filename not like '2018.037B.A.v1.Ilzatvirus.zip') group by msl_release_num, in_filename, out_filename union all </v>
      </c>
      <c r="K183" t="str">
        <f t="shared" si="29"/>
        <v xml:space="preserve">select t='taxonomy_node_delta',proposal, ct=count(*) from taxonomy_node_delta where (proposal like '2018.037B.A.%Ilzatvirus.%' and proposal not like '2018.037B.A.v1.Ilzatvirus.zip') group by proposal union all </v>
      </c>
    </row>
    <row r="184" spans="1:11" x14ac:dyDescent="0.2">
      <c r="A184" t="s">
        <v>182</v>
      </c>
      <c r="B184" t="str">
        <f t="shared" si="20"/>
        <v>2018.036B.A.</v>
      </c>
      <c r="C184" t="str">
        <f t="shared" si="21"/>
        <v>2018.036B.A.v1.</v>
      </c>
      <c r="D184" t="str">
        <f t="shared" si="22"/>
        <v>Elerivirus.</v>
      </c>
      <c r="E184" t="str">
        <f t="shared" si="23"/>
        <v>'2018.036B.A.%Elerivirus.%'</v>
      </c>
      <c r="F184" t="str">
        <f t="shared" si="24"/>
        <v xml:space="preserve">select msl_release_num, in_filename, ct=count(*) from taxonomy_node where in_filename like '2018.036B.A.%Elerivirus.%' group by msl_release_num, in_filename union all </v>
      </c>
      <c r="G184" t="str">
        <f t="shared" si="25"/>
        <v xml:space="preserve">select msl_release_num, out_filename, ct=count(*) from taxonomy_node where out_filename like '2018.036B.A.%Elerivirus.%' group by msl_release_num, out_filename union all </v>
      </c>
      <c r="H184" t="str">
        <f t="shared" si="26"/>
        <v>update taxonomy_node set in_filename='2018.036B.A.v1.Elerivirus.zip' from taxonomy_node where in_filename like '2018.036B.A.%Elerivirus.%'</v>
      </c>
      <c r="I184" t="str">
        <f t="shared" si="27"/>
        <v>update taxonomy_node set out_filename='2018.036B.A.v1.Elerivirus.zip' from taxonomy_node where out_filename like '2018.036B.A.%Elerivirus.%'</v>
      </c>
      <c r="J184" t="str">
        <f t="shared" si="28"/>
        <v xml:space="preserve">select t='taxonomy_node',msl_release_num, in_filename, out_filename, ct=count(*) from taxonomy_node where (in_filename like '2018.036B.A.%Elerivirus.%' and in_filename not like '2018.036B.A.v1.Elerivirus.zip') or (out_filename like '2018.036B.A.%Elerivirus.%' and out_filename not like '2018.036B.A.v1.Elerivirus.zip') group by msl_release_num, in_filename, out_filename union all </v>
      </c>
      <c r="K184" t="str">
        <f t="shared" si="29"/>
        <v xml:space="preserve">select t='taxonomy_node_delta',proposal, ct=count(*) from taxonomy_node_delta where (proposal like '2018.036B.A.%Elerivirus.%' and proposal not like '2018.036B.A.v1.Elerivirus.zip') group by proposal union all </v>
      </c>
    </row>
    <row r="185" spans="1:11" x14ac:dyDescent="0.2">
      <c r="A185" t="s">
        <v>183</v>
      </c>
      <c r="B185" t="str">
        <f t="shared" si="20"/>
        <v>2018.035B.A.</v>
      </c>
      <c r="C185" t="str">
        <f t="shared" si="21"/>
        <v>2018.035B.A.v1.</v>
      </c>
      <c r="D185" t="str">
        <f t="shared" si="22"/>
        <v>Dismasvirus.</v>
      </c>
      <c r="E185" t="str">
        <f t="shared" si="23"/>
        <v>'2018.035B.A.%Dismasvirus.%'</v>
      </c>
      <c r="F185" t="str">
        <f t="shared" si="24"/>
        <v xml:space="preserve">select msl_release_num, in_filename, ct=count(*) from taxonomy_node where in_filename like '2018.035B.A.%Dismasvirus.%' group by msl_release_num, in_filename union all </v>
      </c>
      <c r="G185" t="str">
        <f t="shared" si="25"/>
        <v xml:space="preserve">select msl_release_num, out_filename, ct=count(*) from taxonomy_node where out_filename like '2018.035B.A.%Dismasvirus.%' group by msl_release_num, out_filename union all </v>
      </c>
      <c r="H185" t="str">
        <f t="shared" si="26"/>
        <v>update taxonomy_node set in_filename='2018.035B.A.v1.Dismasvirus.zip' from taxonomy_node where in_filename like '2018.035B.A.%Dismasvirus.%'</v>
      </c>
      <c r="I185" t="str">
        <f t="shared" si="27"/>
        <v>update taxonomy_node set out_filename='2018.035B.A.v1.Dismasvirus.zip' from taxonomy_node where out_filename like '2018.035B.A.%Dismasvirus.%'</v>
      </c>
      <c r="J185" t="str">
        <f t="shared" si="28"/>
        <v xml:space="preserve">select t='taxonomy_node',msl_release_num, in_filename, out_filename, ct=count(*) from taxonomy_node where (in_filename like '2018.035B.A.%Dismasvirus.%' and in_filename not like '2018.035B.A.v1.Dismasvirus.zip') or (out_filename like '2018.035B.A.%Dismasvirus.%' and out_filename not like '2018.035B.A.v1.Dismasvirus.zip') group by msl_release_num, in_filename, out_filename union all </v>
      </c>
      <c r="K185" t="str">
        <f t="shared" si="29"/>
        <v xml:space="preserve">select t='taxonomy_node_delta',proposal, ct=count(*) from taxonomy_node_delta where (proposal like '2018.035B.A.%Dismasvirus.%' and proposal not like '2018.035B.A.v1.Dismasvirus.zip') group by proposal union all </v>
      </c>
    </row>
    <row r="186" spans="1:11" x14ac:dyDescent="0.2">
      <c r="A186" t="s">
        <v>184</v>
      </c>
      <c r="B186" t="str">
        <f t="shared" si="20"/>
        <v>2018.034B.A.</v>
      </c>
      <c r="C186" t="str">
        <f t="shared" si="21"/>
        <v>2018.034B.A.v1.</v>
      </c>
      <c r="D186" t="str">
        <f t="shared" si="22"/>
        <v>Cinunavirus.</v>
      </c>
      <c r="E186" t="str">
        <f t="shared" si="23"/>
        <v>'2018.034B.A.%Cinunavirus.%'</v>
      </c>
      <c r="F186" t="str">
        <f t="shared" si="24"/>
        <v xml:space="preserve">select msl_release_num, in_filename, ct=count(*) from taxonomy_node where in_filename like '2018.034B.A.%Cinunavirus.%' group by msl_release_num, in_filename union all </v>
      </c>
      <c r="G186" t="str">
        <f t="shared" si="25"/>
        <v xml:space="preserve">select msl_release_num, out_filename, ct=count(*) from taxonomy_node where out_filename like '2018.034B.A.%Cinunavirus.%' group by msl_release_num, out_filename union all </v>
      </c>
      <c r="H186" t="str">
        <f t="shared" si="26"/>
        <v>update taxonomy_node set in_filename='2018.034B.A.v1.Cinunavirus.zip' from taxonomy_node where in_filename like '2018.034B.A.%Cinunavirus.%'</v>
      </c>
      <c r="I186" t="str">
        <f t="shared" si="27"/>
        <v>update taxonomy_node set out_filename='2018.034B.A.v1.Cinunavirus.zip' from taxonomy_node where out_filename like '2018.034B.A.%Cinunavirus.%'</v>
      </c>
      <c r="J186" t="str">
        <f t="shared" si="28"/>
        <v xml:space="preserve">select t='taxonomy_node',msl_release_num, in_filename, out_filename, ct=count(*) from taxonomy_node where (in_filename like '2018.034B.A.%Cinunavirus.%' and in_filename not like '2018.034B.A.v1.Cinunavirus.zip') or (out_filename like '2018.034B.A.%Cinunavirus.%' and out_filename not like '2018.034B.A.v1.Cinunavirus.zip') group by msl_release_num, in_filename, out_filename union all </v>
      </c>
      <c r="K186" t="str">
        <f t="shared" si="29"/>
        <v xml:space="preserve">select t='taxonomy_node_delta',proposal, ct=count(*) from taxonomy_node_delta where (proposal like '2018.034B.A.%Cinunavirus.%' and proposal not like '2018.034B.A.v1.Cinunavirus.zip') group by proposal union all </v>
      </c>
    </row>
    <row r="187" spans="1:11" x14ac:dyDescent="0.2">
      <c r="A187" t="s">
        <v>185</v>
      </c>
      <c r="B187" t="str">
        <f t="shared" si="20"/>
        <v>2018.033B.A.</v>
      </c>
      <c r="C187" t="str">
        <f t="shared" si="21"/>
        <v>2018.033B.A.v1.</v>
      </c>
      <c r="D187" t="str">
        <f t="shared" si="22"/>
        <v>Cimpunavirus.</v>
      </c>
      <c r="E187" t="str">
        <f t="shared" si="23"/>
        <v>'2018.033B.A.%Cimpunavirus.%'</v>
      </c>
      <c r="F187" t="str">
        <f t="shared" si="24"/>
        <v xml:space="preserve">select msl_release_num, in_filename, ct=count(*) from taxonomy_node where in_filename like '2018.033B.A.%Cimpunavirus.%' group by msl_release_num, in_filename union all </v>
      </c>
      <c r="G187" t="str">
        <f t="shared" si="25"/>
        <v xml:space="preserve">select msl_release_num, out_filename, ct=count(*) from taxonomy_node where out_filename like '2018.033B.A.%Cimpunavirus.%' group by msl_release_num, out_filename union all </v>
      </c>
      <c r="H187" t="str">
        <f t="shared" si="26"/>
        <v>update taxonomy_node set in_filename='2018.033B.A.v1.Cimpunavirus.zip' from taxonomy_node where in_filename like '2018.033B.A.%Cimpunavirus.%'</v>
      </c>
      <c r="I187" t="str">
        <f t="shared" si="27"/>
        <v>update taxonomy_node set out_filename='2018.033B.A.v1.Cimpunavirus.zip' from taxonomy_node where out_filename like '2018.033B.A.%Cimpunavirus.%'</v>
      </c>
      <c r="J187" t="str">
        <f t="shared" si="28"/>
        <v xml:space="preserve">select t='taxonomy_node',msl_release_num, in_filename, out_filename, ct=count(*) from taxonomy_node where (in_filename like '2018.033B.A.%Cimpunavirus.%' and in_filename not like '2018.033B.A.v1.Cimpunavirus.zip') or (out_filename like '2018.033B.A.%Cimpunavirus.%' and out_filename not like '2018.033B.A.v1.Cimpunavirus.zip') group by msl_release_num, in_filename, out_filename union all </v>
      </c>
      <c r="K187" t="str">
        <f t="shared" si="29"/>
        <v xml:space="preserve">select t='taxonomy_node_delta',proposal, ct=count(*) from taxonomy_node_delta where (proposal like '2018.033B.A.%Cimpunavirus.%' and proposal not like '2018.033B.A.v1.Cimpunavirus.zip') group by proposal union all </v>
      </c>
    </row>
    <row r="188" spans="1:11" x14ac:dyDescent="0.2">
      <c r="A188" t="s">
        <v>186</v>
      </c>
      <c r="B188" t="str">
        <f t="shared" si="20"/>
        <v>2018.032B.A.</v>
      </c>
      <c r="C188" t="str">
        <f t="shared" si="21"/>
        <v>2018.032B.A.v1.</v>
      </c>
      <c r="D188" t="str">
        <f t="shared" si="22"/>
        <v>Bingvirus.</v>
      </c>
      <c r="E188" t="str">
        <f t="shared" si="23"/>
        <v>'2018.032B.A.%Bingvirus.%'</v>
      </c>
      <c r="F188" t="str">
        <f t="shared" si="24"/>
        <v xml:space="preserve">select msl_release_num, in_filename, ct=count(*) from taxonomy_node where in_filename like '2018.032B.A.%Bingvirus.%' group by msl_release_num, in_filename union all </v>
      </c>
      <c r="G188" t="str">
        <f t="shared" si="25"/>
        <v xml:space="preserve">select msl_release_num, out_filename, ct=count(*) from taxonomy_node where out_filename like '2018.032B.A.%Bingvirus.%' group by msl_release_num, out_filename union all </v>
      </c>
      <c r="H188" t="str">
        <f t="shared" si="26"/>
        <v>update taxonomy_node set in_filename='2018.032B.A.v1.Bingvirus.zip' from taxonomy_node where in_filename like '2018.032B.A.%Bingvirus.%'</v>
      </c>
      <c r="I188" t="str">
        <f t="shared" si="27"/>
        <v>update taxonomy_node set out_filename='2018.032B.A.v1.Bingvirus.zip' from taxonomy_node where out_filename like '2018.032B.A.%Bingvirus.%'</v>
      </c>
      <c r="J188" t="str">
        <f t="shared" si="28"/>
        <v xml:space="preserve">select t='taxonomy_node',msl_release_num, in_filename, out_filename, ct=count(*) from taxonomy_node where (in_filename like '2018.032B.A.%Bingvirus.%' and in_filename not like '2018.032B.A.v1.Bingvirus.zip') or (out_filename like '2018.032B.A.%Bingvirus.%' and out_filename not like '2018.032B.A.v1.Bingvirus.zip') group by msl_release_num, in_filename, out_filename union all </v>
      </c>
      <c r="K188" t="str">
        <f t="shared" si="29"/>
        <v xml:space="preserve">select t='taxonomy_node_delta',proposal, ct=count(*) from taxonomy_node_delta where (proposal like '2018.032B.A.%Bingvirus.%' and proposal not like '2018.032B.A.v1.Bingvirus.zip') group by proposal union all </v>
      </c>
    </row>
    <row r="189" spans="1:11" x14ac:dyDescent="0.2">
      <c r="A189" t="s">
        <v>187</v>
      </c>
      <c r="B189" t="str">
        <f t="shared" si="20"/>
        <v>2018.031B.A.</v>
      </c>
      <c r="C189" t="str">
        <f t="shared" si="21"/>
        <v>2018.031B.A.v1.</v>
      </c>
      <c r="D189" t="str">
        <f t="shared" si="22"/>
        <v>Tortellinivirus.</v>
      </c>
      <c r="E189" t="str">
        <f t="shared" si="23"/>
        <v>'2018.031B.A.%Tortellinivirus.%'</v>
      </c>
      <c r="F189" t="str">
        <f t="shared" si="24"/>
        <v xml:space="preserve">select msl_release_num, in_filename, ct=count(*) from taxonomy_node where in_filename like '2018.031B.A.%Tortellinivirus.%' group by msl_release_num, in_filename union all </v>
      </c>
      <c r="G189" t="str">
        <f t="shared" si="25"/>
        <v xml:space="preserve">select msl_release_num, out_filename, ct=count(*) from taxonomy_node where out_filename like '2018.031B.A.%Tortellinivirus.%' group by msl_release_num, out_filename union all </v>
      </c>
      <c r="H189" t="str">
        <f t="shared" si="26"/>
        <v>update taxonomy_node set in_filename='2018.031B.A.v1.Tortellinivirus.zip' from taxonomy_node where in_filename like '2018.031B.A.%Tortellinivirus.%'</v>
      </c>
      <c r="I189" t="str">
        <f t="shared" si="27"/>
        <v>update taxonomy_node set out_filename='2018.031B.A.v1.Tortellinivirus.zip' from taxonomy_node where out_filename like '2018.031B.A.%Tortellinivirus.%'</v>
      </c>
      <c r="J189" t="str">
        <f t="shared" si="28"/>
        <v xml:space="preserve">select t='taxonomy_node',msl_release_num, in_filename, out_filename, ct=count(*) from taxonomy_node where (in_filename like '2018.031B.A.%Tortellinivirus.%' and in_filename not like '2018.031B.A.v1.Tortellinivirus.zip') or (out_filename like '2018.031B.A.%Tortellinivirus.%' and out_filename not like '2018.031B.A.v1.Tortellinivirus.zip') group by msl_release_num, in_filename, out_filename union all </v>
      </c>
      <c r="K189" t="str">
        <f t="shared" si="29"/>
        <v xml:space="preserve">select t='taxonomy_node_delta',proposal, ct=count(*) from taxonomy_node_delta where (proposal like '2018.031B.A.%Tortellinivirus.%' and proposal not like '2018.031B.A.v1.Tortellinivirus.zip') group by proposal union all </v>
      </c>
    </row>
    <row r="190" spans="1:11" x14ac:dyDescent="0.2">
      <c r="A190" t="s">
        <v>188</v>
      </c>
      <c r="B190" t="str">
        <f t="shared" si="20"/>
        <v>2018.030B.A.</v>
      </c>
      <c r="C190" t="str">
        <f t="shared" si="21"/>
        <v>2018.030B.A.v1.</v>
      </c>
      <c r="D190" t="str">
        <f t="shared" si="22"/>
        <v>Polybotosvirus.</v>
      </c>
      <c r="E190" t="str">
        <f t="shared" si="23"/>
        <v>'2018.030B.A.%Polybotosvirus.%'</v>
      </c>
      <c r="F190" t="str">
        <f t="shared" si="24"/>
        <v xml:space="preserve">select msl_release_num, in_filename, ct=count(*) from taxonomy_node where in_filename like '2018.030B.A.%Polybotosvirus.%' group by msl_release_num, in_filename union all </v>
      </c>
      <c r="G190" t="str">
        <f t="shared" si="25"/>
        <v xml:space="preserve">select msl_release_num, out_filename, ct=count(*) from taxonomy_node where out_filename like '2018.030B.A.%Polybotosvirus.%' group by msl_release_num, out_filename union all </v>
      </c>
      <c r="H190" t="str">
        <f t="shared" si="26"/>
        <v>update taxonomy_node set in_filename='2018.030B.A.v1.Polybotosvirus.zip' from taxonomy_node where in_filename like '2018.030B.A.%Polybotosvirus.%'</v>
      </c>
      <c r="I190" t="str">
        <f t="shared" si="27"/>
        <v>update taxonomy_node set out_filename='2018.030B.A.v1.Polybotosvirus.zip' from taxonomy_node where out_filename like '2018.030B.A.%Polybotosvirus.%'</v>
      </c>
      <c r="J190" t="str">
        <f t="shared" si="28"/>
        <v xml:space="preserve">select t='taxonomy_node',msl_release_num, in_filename, out_filename, ct=count(*) from taxonomy_node where (in_filename like '2018.030B.A.%Polybotosvirus.%' and in_filename not like '2018.030B.A.v1.Polybotosvirus.zip') or (out_filename like '2018.030B.A.%Polybotosvirus.%' and out_filename not like '2018.030B.A.v1.Polybotosvirus.zip') group by msl_release_num, in_filename, out_filename union all </v>
      </c>
      <c r="K190" t="str">
        <f t="shared" si="29"/>
        <v xml:space="preserve">select t='taxonomy_node_delta',proposal, ct=count(*) from taxonomy_node_delta where (proposal like '2018.030B.A.%Polybotosvirus.%' and proposal not like '2018.030B.A.v1.Polybotosvirus.zip') group by proposal union all </v>
      </c>
    </row>
    <row r="191" spans="1:11" x14ac:dyDescent="0.2">
      <c r="A191" t="s">
        <v>189</v>
      </c>
      <c r="B191" t="str">
        <f t="shared" si="20"/>
        <v>2018.029B.A.</v>
      </c>
      <c r="C191" t="str">
        <f t="shared" si="21"/>
        <v>2018.029B.A.v1.</v>
      </c>
      <c r="D191" t="str">
        <f t="shared" si="22"/>
        <v>Nyceiraevirus.</v>
      </c>
      <c r="E191" t="str">
        <f t="shared" si="23"/>
        <v>'2018.029B.A.%Nyceiraevirus.%'</v>
      </c>
      <c r="F191" t="str">
        <f t="shared" si="24"/>
        <v xml:space="preserve">select msl_release_num, in_filename, ct=count(*) from taxonomy_node where in_filename like '2018.029B.A.%Nyceiraevirus.%' group by msl_release_num, in_filename union all </v>
      </c>
      <c r="G191" t="str">
        <f t="shared" si="25"/>
        <v xml:space="preserve">select msl_release_num, out_filename, ct=count(*) from taxonomy_node where out_filename like '2018.029B.A.%Nyceiraevirus.%' group by msl_release_num, out_filename union all </v>
      </c>
      <c r="H191" t="str">
        <f t="shared" si="26"/>
        <v>update taxonomy_node set in_filename='2018.029B.A.v1.Nyceiraevirus.zip' from taxonomy_node where in_filename like '2018.029B.A.%Nyceiraevirus.%'</v>
      </c>
      <c r="I191" t="str">
        <f t="shared" si="27"/>
        <v>update taxonomy_node set out_filename='2018.029B.A.v1.Nyceiraevirus.zip' from taxonomy_node where out_filename like '2018.029B.A.%Nyceiraevirus.%'</v>
      </c>
      <c r="J191" t="str">
        <f t="shared" si="28"/>
        <v xml:space="preserve">select t='taxonomy_node',msl_release_num, in_filename, out_filename, ct=count(*) from taxonomy_node where (in_filename like '2018.029B.A.%Nyceiraevirus.%' and in_filename not like '2018.029B.A.v1.Nyceiraevirus.zip') or (out_filename like '2018.029B.A.%Nyceiraevirus.%' and out_filename not like '2018.029B.A.v1.Nyceiraevirus.zip') group by msl_release_num, in_filename, out_filename union all </v>
      </c>
      <c r="K191" t="str">
        <f t="shared" si="29"/>
        <v xml:space="preserve">select t='taxonomy_node_delta',proposal, ct=count(*) from taxonomy_node_delta where (proposal like '2018.029B.A.%Nyceiraevirus.%' and proposal not like '2018.029B.A.v1.Nyceiraevirus.zip') group by proposal union all </v>
      </c>
    </row>
    <row r="192" spans="1:11" x14ac:dyDescent="0.2">
      <c r="A192" t="s">
        <v>190</v>
      </c>
      <c r="B192" t="str">
        <f t="shared" si="20"/>
        <v>2018.028B.A.</v>
      </c>
      <c r="C192" t="str">
        <f t="shared" si="21"/>
        <v>2018.028B.A.v1.</v>
      </c>
      <c r="D192" t="str">
        <f t="shared" si="22"/>
        <v>Hedwigvirus.</v>
      </c>
      <c r="E192" t="str">
        <f t="shared" si="23"/>
        <v>'2018.028B.A.%Hedwigvirus.%'</v>
      </c>
      <c r="F192" t="str">
        <f t="shared" si="24"/>
        <v xml:space="preserve">select msl_release_num, in_filename, ct=count(*) from taxonomy_node where in_filename like '2018.028B.A.%Hedwigvirus.%' group by msl_release_num, in_filename union all </v>
      </c>
      <c r="G192" t="str">
        <f t="shared" si="25"/>
        <v xml:space="preserve">select msl_release_num, out_filename, ct=count(*) from taxonomy_node where out_filename like '2018.028B.A.%Hedwigvirus.%' group by msl_release_num, out_filename union all </v>
      </c>
      <c r="H192" t="str">
        <f t="shared" si="26"/>
        <v>update taxonomy_node set in_filename='2018.028B.A.v1.Hedwigvirus.zip' from taxonomy_node where in_filename like '2018.028B.A.%Hedwigvirus.%'</v>
      </c>
      <c r="I192" t="str">
        <f t="shared" si="27"/>
        <v>update taxonomy_node set out_filename='2018.028B.A.v1.Hedwigvirus.zip' from taxonomy_node where out_filename like '2018.028B.A.%Hedwigvirus.%'</v>
      </c>
      <c r="J192" t="str">
        <f t="shared" si="28"/>
        <v xml:space="preserve">select t='taxonomy_node',msl_release_num, in_filename, out_filename, ct=count(*) from taxonomy_node where (in_filename like '2018.028B.A.%Hedwigvirus.%' and in_filename not like '2018.028B.A.v1.Hedwigvirus.zip') or (out_filename like '2018.028B.A.%Hedwigvirus.%' and out_filename not like '2018.028B.A.v1.Hedwigvirus.zip') group by msl_release_num, in_filename, out_filename union all </v>
      </c>
      <c r="K192" t="str">
        <f t="shared" si="29"/>
        <v xml:space="preserve">select t='taxonomy_node_delta',proposal, ct=count(*) from taxonomy_node_delta where (proposal like '2018.028B.A.%Hedwigvirus.%' and proposal not like '2018.028B.A.v1.Hedwigvirus.zip') group by proposal union all </v>
      </c>
    </row>
    <row r="193" spans="1:11" x14ac:dyDescent="0.2">
      <c r="A193" t="s">
        <v>191</v>
      </c>
      <c r="B193" t="str">
        <f t="shared" si="20"/>
        <v>2018.027B.A.</v>
      </c>
      <c r="C193" t="str">
        <f t="shared" si="21"/>
        <v>2018.027B.A.v1.</v>
      </c>
      <c r="D193" t="str">
        <f t="shared" si="22"/>
        <v>Mimasvirus.</v>
      </c>
      <c r="E193" t="str">
        <f t="shared" si="23"/>
        <v>'2018.027B.A.%Mimasvirus.%'</v>
      </c>
      <c r="F193" t="str">
        <f t="shared" si="24"/>
        <v xml:space="preserve">select msl_release_num, in_filename, ct=count(*) from taxonomy_node where in_filename like '2018.027B.A.%Mimasvirus.%' group by msl_release_num, in_filename union all </v>
      </c>
      <c r="G193" t="str">
        <f t="shared" si="25"/>
        <v xml:space="preserve">select msl_release_num, out_filename, ct=count(*) from taxonomy_node where out_filename like '2018.027B.A.%Mimasvirus.%' group by msl_release_num, out_filename union all </v>
      </c>
      <c r="H193" t="str">
        <f t="shared" si="26"/>
        <v>update taxonomy_node set in_filename='2018.027B.A.v1.Mimasvirus.zip' from taxonomy_node where in_filename like '2018.027B.A.%Mimasvirus.%'</v>
      </c>
      <c r="I193" t="str">
        <f t="shared" si="27"/>
        <v>update taxonomy_node set out_filename='2018.027B.A.v1.Mimasvirus.zip' from taxonomy_node where out_filename like '2018.027B.A.%Mimasvirus.%'</v>
      </c>
      <c r="J193" t="str">
        <f t="shared" si="28"/>
        <v xml:space="preserve">select t='taxonomy_node',msl_release_num, in_filename, out_filename, ct=count(*) from taxonomy_node where (in_filename like '2018.027B.A.%Mimasvirus.%' and in_filename not like '2018.027B.A.v1.Mimasvirus.zip') or (out_filename like '2018.027B.A.%Mimasvirus.%' and out_filename not like '2018.027B.A.v1.Mimasvirus.zip') group by msl_release_num, in_filename, out_filename union all </v>
      </c>
      <c r="K193" t="str">
        <f t="shared" si="29"/>
        <v xml:space="preserve">select t='taxonomy_node_delta',proposal, ct=count(*) from taxonomy_node_delta where (proposal like '2018.027B.A.%Mimasvirus.%' and proposal not like '2018.027B.A.v1.Mimasvirus.zip') group by proposal union all </v>
      </c>
    </row>
    <row r="194" spans="1:11" x14ac:dyDescent="0.2">
      <c r="A194" t="s">
        <v>192</v>
      </c>
      <c r="B194" t="str">
        <f t="shared" si="20"/>
        <v>2018.026B.A.</v>
      </c>
      <c r="C194" t="str">
        <f t="shared" si="21"/>
        <v>2018.026B.A.v1.</v>
      </c>
      <c r="D194" t="str">
        <f t="shared" si="22"/>
        <v>Eneladusvirus.</v>
      </c>
      <c r="E194" t="str">
        <f t="shared" si="23"/>
        <v>'2018.026B.A.%Eneladusvirus.%'</v>
      </c>
      <c r="F194" t="str">
        <f t="shared" si="24"/>
        <v xml:space="preserve">select msl_release_num, in_filename, ct=count(*) from taxonomy_node where in_filename like '2018.026B.A.%Eneladusvirus.%' group by msl_release_num, in_filename union all </v>
      </c>
      <c r="G194" t="str">
        <f t="shared" si="25"/>
        <v xml:space="preserve">select msl_release_num, out_filename, ct=count(*) from taxonomy_node where out_filename like '2018.026B.A.%Eneladusvirus.%' group by msl_release_num, out_filename union all </v>
      </c>
      <c r="H194" t="str">
        <f t="shared" si="26"/>
        <v>update taxonomy_node set in_filename='2018.026B.A.v1.Eneladusvirus.zip' from taxonomy_node where in_filename like '2018.026B.A.%Eneladusvirus.%'</v>
      </c>
      <c r="I194" t="str">
        <f t="shared" si="27"/>
        <v>update taxonomy_node set out_filename='2018.026B.A.v1.Eneladusvirus.zip' from taxonomy_node where out_filename like '2018.026B.A.%Eneladusvirus.%'</v>
      </c>
      <c r="J194" t="str">
        <f t="shared" si="28"/>
        <v xml:space="preserve">select t='taxonomy_node',msl_release_num, in_filename, out_filename, ct=count(*) from taxonomy_node where (in_filename like '2018.026B.A.%Eneladusvirus.%' and in_filename not like '2018.026B.A.v1.Eneladusvirus.zip') or (out_filename like '2018.026B.A.%Eneladusvirus.%' and out_filename not like '2018.026B.A.v1.Eneladusvirus.zip') group by msl_release_num, in_filename, out_filename union all </v>
      </c>
      <c r="K194" t="str">
        <f t="shared" si="29"/>
        <v xml:space="preserve">select t='taxonomy_node_delta',proposal, ct=count(*) from taxonomy_node_delta where (proposal like '2018.026B.A.%Eneladusvirus.%' and proposal not like '2018.026B.A.v1.Eneladusvirus.zip') group by proposal union all </v>
      </c>
    </row>
    <row r="195" spans="1:11" x14ac:dyDescent="0.2">
      <c r="A195" t="s">
        <v>193</v>
      </c>
      <c r="B195" t="str">
        <f t="shared" ref="B195:B216" si="30">LEFT(A195,SEARCH(".",A195,6)+2)</f>
        <v>2018.025B.A.</v>
      </c>
      <c r="C195" t="str">
        <f t="shared" ref="C195:C216" si="31">IF(ISERR(SEARCH(".v",A195)),B195,LEFT(A195,SEARCH(".v",A195)+3))</f>
        <v>2018.025B.A.v1.</v>
      </c>
      <c r="D195" t="str">
        <f t="shared" ref="D195:D216" si="32">MID(A195,LEN(C195)+1, LEN(A195)-LEN(C195)-3)</f>
        <v>Asteriusvirus.</v>
      </c>
      <c r="E195" t="str">
        <f t="shared" ref="E195:E216" si="33">CONCATENATE("'",B195,"%",D195,"%'")</f>
        <v>'2018.025B.A.%Asteriusvirus.%'</v>
      </c>
      <c r="F195" t="str">
        <f t="shared" ref="F195:F216" si="34">CONCATENATE("select msl_release_num, in_filename, ct=count(*) from taxonomy_node where in_filename like ",$E195," group by msl_release_num, in_filename union all ")</f>
        <v xml:space="preserve">select msl_release_num, in_filename, ct=count(*) from taxonomy_node where in_filename like '2018.025B.A.%Asteriusvirus.%' group by msl_release_num, in_filename union all </v>
      </c>
      <c r="G195" t="str">
        <f t="shared" ref="G195:G216" si="35">CONCATENATE("select msl_release_num, out_filename, ct=count(*) from taxonomy_node where out_filename like ",$E195," group by msl_release_num, out_filename union all ")</f>
        <v xml:space="preserve">select msl_release_num, out_filename, ct=count(*) from taxonomy_node where out_filename like '2018.025B.A.%Asteriusvirus.%' group by msl_release_num, out_filename union all </v>
      </c>
      <c r="H195" t="str">
        <f t="shared" ref="H195:H216" si="36">CONCATENATE("update taxonomy_node set in_filename='",$A195,"' from taxonomy_node where in_filename like ",$E195)</f>
        <v>update taxonomy_node set in_filename='2018.025B.A.v1.Asteriusvirus.zip' from taxonomy_node where in_filename like '2018.025B.A.%Asteriusvirus.%'</v>
      </c>
      <c r="I195" t="str">
        <f t="shared" ref="I195:I216" si="37">CONCATENATE("update taxonomy_node set out_filename='",$A195,"' from taxonomy_node where out_filename like ",$E195)</f>
        <v>update taxonomy_node set out_filename='2018.025B.A.v1.Asteriusvirus.zip' from taxonomy_node where out_filename like '2018.025B.A.%Asteriusvirus.%'</v>
      </c>
      <c r="J195" t="str">
        <f t="shared" ref="J195:J216" si="38">CONCATENATE("select t='taxonomy_node',msl_release_num, in_filename, out_filename, ct=count(*) from taxonomy_node where (in_filename like ",$E195," and in_filename not like '",$A195,"') or (out_filename like ",$E195," and out_filename not like '",$A195,"') group by msl_release_num, in_filename, out_filename union all ")</f>
        <v xml:space="preserve">select t='taxonomy_node',msl_release_num, in_filename, out_filename, ct=count(*) from taxonomy_node where (in_filename like '2018.025B.A.%Asteriusvirus.%' and in_filename not like '2018.025B.A.v1.Asteriusvirus.zip') or (out_filename like '2018.025B.A.%Asteriusvirus.%' and out_filename not like '2018.025B.A.v1.Asteriusvirus.zip') group by msl_release_num, in_filename, out_filename union all </v>
      </c>
      <c r="K195" t="str">
        <f t="shared" ref="K195:K216" si="39">CONCATENATE("select t='taxonomy_node_delta',proposal, ct=count(*) from taxonomy_node_delta where (proposal like ",$E195," and proposal not like '",$A195,"') group by proposal union all ")</f>
        <v xml:space="preserve">select t='taxonomy_node_delta',proposal, ct=count(*) from taxonomy_node_delta where (proposal like '2018.025B.A.%Asteriusvirus.%' and proposal not like '2018.025B.A.v1.Asteriusvirus.zip') group by proposal union all </v>
      </c>
    </row>
    <row r="196" spans="1:11" x14ac:dyDescent="0.2">
      <c r="A196" t="s">
        <v>194</v>
      </c>
      <c r="B196" t="str">
        <f t="shared" si="30"/>
        <v>2018.024B.A.</v>
      </c>
      <c r="C196" t="str">
        <f t="shared" si="31"/>
        <v>2018.024B.A.v2.</v>
      </c>
      <c r="D196" t="str">
        <f t="shared" si="32"/>
        <v>Alcyoneusvirus.</v>
      </c>
      <c r="E196" t="str">
        <f t="shared" si="33"/>
        <v>'2018.024B.A.%Alcyoneusvirus.%'</v>
      </c>
      <c r="F196" t="str">
        <f t="shared" si="34"/>
        <v xml:space="preserve">select msl_release_num, in_filename, ct=count(*) from taxonomy_node where in_filename like '2018.024B.A.%Alcyoneusvirus.%' group by msl_release_num, in_filename union all </v>
      </c>
      <c r="G196" t="str">
        <f t="shared" si="35"/>
        <v xml:space="preserve">select msl_release_num, out_filename, ct=count(*) from taxonomy_node where out_filename like '2018.024B.A.%Alcyoneusvirus.%' group by msl_release_num, out_filename union all </v>
      </c>
      <c r="H196" t="str">
        <f t="shared" si="36"/>
        <v>update taxonomy_node set in_filename='2018.024B.A.v2.Alcyoneusvirus.zip' from taxonomy_node where in_filename like '2018.024B.A.%Alcyoneusvirus.%'</v>
      </c>
      <c r="I196" t="str">
        <f t="shared" si="37"/>
        <v>update taxonomy_node set out_filename='2018.024B.A.v2.Alcyoneusvirus.zip' from taxonomy_node where out_filename like '2018.024B.A.%Alcyoneusvirus.%'</v>
      </c>
      <c r="J196" t="str">
        <f t="shared" si="38"/>
        <v xml:space="preserve">select t='taxonomy_node',msl_release_num, in_filename, out_filename, ct=count(*) from taxonomy_node where (in_filename like '2018.024B.A.%Alcyoneusvirus.%' and in_filename not like '2018.024B.A.v2.Alcyoneusvirus.zip') or (out_filename like '2018.024B.A.%Alcyoneusvirus.%' and out_filename not like '2018.024B.A.v2.Alcyoneusvirus.zip') group by msl_release_num, in_filename, out_filename union all </v>
      </c>
      <c r="K196" t="str">
        <f t="shared" si="39"/>
        <v xml:space="preserve">select t='taxonomy_node_delta',proposal, ct=count(*) from taxonomy_node_delta where (proposal like '2018.024B.A.%Alcyoneusvirus.%' and proposal not like '2018.024B.A.v2.Alcyoneusvirus.zip') group by proposal union all </v>
      </c>
    </row>
    <row r="197" spans="1:11" x14ac:dyDescent="0.2">
      <c r="A197" t="s">
        <v>195</v>
      </c>
      <c r="B197" t="str">
        <f t="shared" si="30"/>
        <v>2018.023B.A.</v>
      </c>
      <c r="C197" t="str">
        <f t="shared" si="31"/>
        <v>2018.023B.A.v1.</v>
      </c>
      <c r="D197" t="str">
        <f t="shared" si="32"/>
        <v>Gustavvirus.</v>
      </c>
      <c r="E197" t="str">
        <f t="shared" si="33"/>
        <v>'2018.023B.A.%Gustavvirus.%'</v>
      </c>
      <c r="F197" t="str">
        <f t="shared" si="34"/>
        <v xml:space="preserve">select msl_release_num, in_filename, ct=count(*) from taxonomy_node where in_filename like '2018.023B.A.%Gustavvirus.%' group by msl_release_num, in_filename union all </v>
      </c>
      <c r="G197" t="str">
        <f t="shared" si="35"/>
        <v xml:space="preserve">select msl_release_num, out_filename, ct=count(*) from taxonomy_node where out_filename like '2018.023B.A.%Gustavvirus.%' group by msl_release_num, out_filename union all </v>
      </c>
      <c r="H197" t="str">
        <f t="shared" si="36"/>
        <v>update taxonomy_node set in_filename='2018.023B.A.v1.Gustavvirus.zip' from taxonomy_node where in_filename like '2018.023B.A.%Gustavvirus.%'</v>
      </c>
      <c r="I197" t="str">
        <f t="shared" si="37"/>
        <v>update taxonomy_node set out_filename='2018.023B.A.v1.Gustavvirus.zip' from taxonomy_node where out_filename like '2018.023B.A.%Gustavvirus.%'</v>
      </c>
      <c r="J197" t="str">
        <f t="shared" si="38"/>
        <v xml:space="preserve">select t='taxonomy_node',msl_release_num, in_filename, out_filename, ct=count(*) from taxonomy_node where (in_filename like '2018.023B.A.%Gustavvirus.%' and in_filename not like '2018.023B.A.v1.Gustavvirus.zip') or (out_filename like '2018.023B.A.%Gustavvirus.%' and out_filename not like '2018.023B.A.v1.Gustavvirus.zip') group by msl_release_num, in_filename, out_filename union all </v>
      </c>
      <c r="K197" t="str">
        <f t="shared" si="39"/>
        <v xml:space="preserve">select t='taxonomy_node_delta',proposal, ct=count(*) from taxonomy_node_delta where (proposal like '2018.023B.A.%Gustavvirus.%' and proposal not like '2018.023B.A.v1.Gustavvirus.zip') group by proposal union all </v>
      </c>
    </row>
    <row r="198" spans="1:11" x14ac:dyDescent="0.2">
      <c r="A198" t="s">
        <v>196</v>
      </c>
      <c r="B198" t="str">
        <f t="shared" si="30"/>
        <v>2018.022B.A.</v>
      </c>
      <c r="C198" t="str">
        <f t="shared" si="31"/>
        <v>2018.022B.A.v1.</v>
      </c>
      <c r="D198" t="str">
        <f t="shared" si="32"/>
        <v>Ghobesvirus.</v>
      </c>
      <c r="E198" t="str">
        <f t="shared" si="33"/>
        <v>'2018.022B.A.%Ghobesvirus.%'</v>
      </c>
      <c r="F198" t="str">
        <f t="shared" si="34"/>
        <v xml:space="preserve">select msl_release_num, in_filename, ct=count(*) from taxonomy_node where in_filename like '2018.022B.A.%Ghobesvirus.%' group by msl_release_num, in_filename union all </v>
      </c>
      <c r="G198" t="str">
        <f t="shared" si="35"/>
        <v xml:space="preserve">select msl_release_num, out_filename, ct=count(*) from taxonomy_node where out_filename like '2018.022B.A.%Ghobesvirus.%' group by msl_release_num, out_filename union all </v>
      </c>
      <c r="H198" t="str">
        <f t="shared" si="36"/>
        <v>update taxonomy_node set in_filename='2018.022B.A.v1.Ghobesvirus.zip' from taxonomy_node where in_filename like '2018.022B.A.%Ghobesvirus.%'</v>
      </c>
      <c r="I198" t="str">
        <f t="shared" si="37"/>
        <v>update taxonomy_node set out_filename='2018.022B.A.v1.Ghobesvirus.zip' from taxonomy_node where out_filename like '2018.022B.A.%Ghobesvirus.%'</v>
      </c>
      <c r="J198" t="str">
        <f t="shared" si="38"/>
        <v xml:space="preserve">select t='taxonomy_node',msl_release_num, in_filename, out_filename, ct=count(*) from taxonomy_node where (in_filename like '2018.022B.A.%Ghobesvirus.%' and in_filename not like '2018.022B.A.v1.Ghobesvirus.zip') or (out_filename like '2018.022B.A.%Ghobesvirus.%' and out_filename not like '2018.022B.A.v1.Ghobesvirus.zip') group by msl_release_num, in_filename, out_filename union all </v>
      </c>
      <c r="K198" t="str">
        <f t="shared" si="39"/>
        <v xml:space="preserve">select t='taxonomy_node_delta',proposal, ct=count(*) from taxonomy_node_delta where (proposal like '2018.022B.A.%Ghobesvirus.%' and proposal not like '2018.022B.A.v1.Ghobesvirus.zip') group by proposal union all </v>
      </c>
    </row>
    <row r="199" spans="1:11" x14ac:dyDescent="0.2">
      <c r="A199" t="s">
        <v>197</v>
      </c>
      <c r="B199" t="str">
        <f t="shared" si="30"/>
        <v>2018.021B.A.</v>
      </c>
      <c r="C199" t="str">
        <f t="shared" si="31"/>
        <v>2018.021B.A.v1.</v>
      </c>
      <c r="D199" t="str">
        <f t="shared" si="32"/>
        <v>Gesputvirus.</v>
      </c>
      <c r="E199" t="str">
        <f t="shared" si="33"/>
        <v>'2018.021B.A.%Gesputvirus.%'</v>
      </c>
      <c r="F199" t="str">
        <f t="shared" si="34"/>
        <v xml:space="preserve">select msl_release_num, in_filename, ct=count(*) from taxonomy_node where in_filename like '2018.021B.A.%Gesputvirus.%' group by msl_release_num, in_filename union all </v>
      </c>
      <c r="G199" t="str">
        <f t="shared" si="35"/>
        <v xml:space="preserve">select msl_release_num, out_filename, ct=count(*) from taxonomy_node where out_filename like '2018.021B.A.%Gesputvirus.%' group by msl_release_num, out_filename union all </v>
      </c>
      <c r="H199" t="str">
        <f t="shared" si="36"/>
        <v>update taxonomy_node set in_filename='2018.021B.A.v1.Gesputvirus.zip' from taxonomy_node where in_filename like '2018.021B.A.%Gesputvirus.%'</v>
      </c>
      <c r="I199" t="str">
        <f t="shared" si="37"/>
        <v>update taxonomy_node set out_filename='2018.021B.A.v1.Gesputvirus.zip' from taxonomy_node where out_filename like '2018.021B.A.%Gesputvirus.%'</v>
      </c>
      <c r="J199" t="str">
        <f t="shared" si="38"/>
        <v xml:space="preserve">select t='taxonomy_node',msl_release_num, in_filename, out_filename, ct=count(*) from taxonomy_node where (in_filename like '2018.021B.A.%Gesputvirus.%' and in_filename not like '2018.021B.A.v1.Gesputvirus.zip') or (out_filename like '2018.021B.A.%Gesputvirus.%' and out_filename not like '2018.021B.A.v1.Gesputvirus.zip') group by msl_release_num, in_filename, out_filename union all </v>
      </c>
      <c r="K199" t="str">
        <f t="shared" si="39"/>
        <v xml:space="preserve">select t='taxonomy_node_delta',proposal, ct=count(*) from taxonomy_node_delta where (proposal like '2018.021B.A.%Gesputvirus.%' and proposal not like '2018.021B.A.v1.Gesputvirus.zip') group by proposal union all </v>
      </c>
    </row>
    <row r="200" spans="1:11" x14ac:dyDescent="0.2">
      <c r="A200" t="s">
        <v>198</v>
      </c>
      <c r="B200" t="str">
        <f t="shared" si="30"/>
        <v>2018.020B.A.</v>
      </c>
      <c r="C200" t="str">
        <f t="shared" si="31"/>
        <v>2018.020B.A.v1.</v>
      </c>
      <c r="D200" t="str">
        <f t="shared" si="32"/>
        <v>Galaxyvirus.</v>
      </c>
      <c r="E200" t="str">
        <f t="shared" si="33"/>
        <v>'2018.020B.A.%Galaxyvirus.%'</v>
      </c>
      <c r="F200" t="str">
        <f t="shared" si="34"/>
        <v xml:space="preserve">select msl_release_num, in_filename, ct=count(*) from taxonomy_node where in_filename like '2018.020B.A.%Galaxyvirus.%' group by msl_release_num, in_filename union all </v>
      </c>
      <c r="G200" t="str">
        <f t="shared" si="35"/>
        <v xml:space="preserve">select msl_release_num, out_filename, ct=count(*) from taxonomy_node where out_filename like '2018.020B.A.%Galaxyvirus.%' group by msl_release_num, out_filename union all </v>
      </c>
      <c r="H200" t="str">
        <f t="shared" si="36"/>
        <v>update taxonomy_node set in_filename='2018.020B.A.v1.Galaxyvirus.zip' from taxonomy_node where in_filename like '2018.020B.A.%Galaxyvirus.%'</v>
      </c>
      <c r="I200" t="str">
        <f t="shared" si="37"/>
        <v>update taxonomy_node set out_filename='2018.020B.A.v1.Galaxyvirus.zip' from taxonomy_node where out_filename like '2018.020B.A.%Galaxyvirus.%'</v>
      </c>
      <c r="J200" t="str">
        <f t="shared" si="38"/>
        <v xml:space="preserve">select t='taxonomy_node',msl_release_num, in_filename, out_filename, ct=count(*) from taxonomy_node where (in_filename like '2018.020B.A.%Galaxyvirus.%' and in_filename not like '2018.020B.A.v1.Galaxyvirus.zip') or (out_filename like '2018.020B.A.%Galaxyvirus.%' and out_filename not like '2018.020B.A.v1.Galaxyvirus.zip') group by msl_release_num, in_filename, out_filename union all </v>
      </c>
      <c r="K200" t="str">
        <f t="shared" si="39"/>
        <v xml:space="preserve">select t='taxonomy_node_delta',proposal, ct=count(*) from taxonomy_node_delta where (proposal like '2018.020B.A.%Galaxyvirus.%' and proposal not like '2018.020B.A.v1.Galaxyvirus.zip') group by proposal union all </v>
      </c>
    </row>
    <row r="201" spans="1:11" x14ac:dyDescent="0.2">
      <c r="A201" t="s">
        <v>199</v>
      </c>
      <c r="B201" t="str">
        <f t="shared" si="30"/>
        <v>2018.019B.A.</v>
      </c>
      <c r="C201" t="str">
        <f t="shared" si="31"/>
        <v>2018.019B.A.v1.</v>
      </c>
      <c r="D201" t="str">
        <f t="shared" si="32"/>
        <v>Bowservirus.</v>
      </c>
      <c r="E201" t="str">
        <f t="shared" si="33"/>
        <v>'2018.019B.A.%Bowservirus.%'</v>
      </c>
      <c r="F201" t="str">
        <f t="shared" si="34"/>
        <v xml:space="preserve">select msl_release_num, in_filename, ct=count(*) from taxonomy_node where in_filename like '2018.019B.A.%Bowservirus.%' group by msl_release_num, in_filename union all </v>
      </c>
      <c r="G201" t="str">
        <f t="shared" si="35"/>
        <v xml:space="preserve">select msl_release_num, out_filename, ct=count(*) from taxonomy_node where out_filename like '2018.019B.A.%Bowservirus.%' group by msl_release_num, out_filename union all </v>
      </c>
      <c r="H201" t="str">
        <f t="shared" si="36"/>
        <v>update taxonomy_node set in_filename='2018.019B.A.v1.Bowservirus.zip' from taxonomy_node where in_filename like '2018.019B.A.%Bowservirus.%'</v>
      </c>
      <c r="I201" t="str">
        <f t="shared" si="37"/>
        <v>update taxonomy_node set out_filename='2018.019B.A.v1.Bowservirus.zip' from taxonomy_node where out_filename like '2018.019B.A.%Bowservirus.%'</v>
      </c>
      <c r="J201" t="str">
        <f t="shared" si="38"/>
        <v xml:space="preserve">select t='taxonomy_node',msl_release_num, in_filename, out_filename, ct=count(*) from taxonomy_node where (in_filename like '2018.019B.A.%Bowservirus.%' and in_filename not like '2018.019B.A.v1.Bowservirus.zip') or (out_filename like '2018.019B.A.%Bowservirus.%' and out_filename not like '2018.019B.A.v1.Bowservirus.zip') group by msl_release_num, in_filename, out_filename union all </v>
      </c>
      <c r="K201" t="str">
        <f t="shared" si="39"/>
        <v xml:space="preserve">select t='taxonomy_node_delta',proposal, ct=count(*) from taxonomy_node_delta where (proposal like '2018.019B.A.%Bowservirus.%' and proposal not like '2018.019B.A.v1.Bowservirus.zip') group by proposal union all </v>
      </c>
    </row>
    <row r="202" spans="1:11" x14ac:dyDescent="0.2">
      <c r="A202" t="s">
        <v>200</v>
      </c>
      <c r="B202" t="str">
        <f t="shared" si="30"/>
        <v>2018.018B.A.</v>
      </c>
      <c r="C202" t="str">
        <f t="shared" si="31"/>
        <v>2018.018B.A.v1.</v>
      </c>
      <c r="D202" t="str">
        <f t="shared" si="32"/>
        <v>Yvonnevirus.</v>
      </c>
      <c r="E202" t="str">
        <f t="shared" si="33"/>
        <v>'2018.018B.A.%Yvonnevirus.%'</v>
      </c>
      <c r="F202" t="str">
        <f t="shared" si="34"/>
        <v xml:space="preserve">select msl_release_num, in_filename, ct=count(*) from taxonomy_node where in_filename like '2018.018B.A.%Yvonnevirus.%' group by msl_release_num, in_filename union all </v>
      </c>
      <c r="G202" t="str">
        <f t="shared" si="35"/>
        <v xml:space="preserve">select msl_release_num, out_filename, ct=count(*) from taxonomy_node where out_filename like '2018.018B.A.%Yvonnevirus.%' group by msl_release_num, out_filename union all </v>
      </c>
      <c r="H202" t="str">
        <f t="shared" si="36"/>
        <v>update taxonomy_node set in_filename='2018.018B.A.v1.Yvonnevirus.zip' from taxonomy_node where in_filename like '2018.018B.A.%Yvonnevirus.%'</v>
      </c>
      <c r="I202" t="str">
        <f t="shared" si="37"/>
        <v>update taxonomy_node set out_filename='2018.018B.A.v1.Yvonnevirus.zip' from taxonomy_node where out_filename like '2018.018B.A.%Yvonnevirus.%'</v>
      </c>
      <c r="J202" t="str">
        <f t="shared" si="38"/>
        <v xml:space="preserve">select t='taxonomy_node',msl_release_num, in_filename, out_filename, ct=count(*) from taxonomy_node where (in_filename like '2018.018B.A.%Yvonnevirus.%' and in_filename not like '2018.018B.A.v1.Yvonnevirus.zip') or (out_filename like '2018.018B.A.%Yvonnevirus.%' and out_filename not like '2018.018B.A.v1.Yvonnevirus.zip') group by msl_release_num, in_filename, out_filename union all </v>
      </c>
      <c r="K202" t="str">
        <f t="shared" si="39"/>
        <v xml:space="preserve">select t='taxonomy_node_delta',proposal, ct=count(*) from taxonomy_node_delta where (proposal like '2018.018B.A.%Yvonnevirus.%' and proposal not like '2018.018B.A.v1.Yvonnevirus.zip') group by proposal union all </v>
      </c>
    </row>
    <row r="203" spans="1:11" x14ac:dyDescent="0.2">
      <c r="A203" t="s">
        <v>201</v>
      </c>
      <c r="B203" t="str">
        <f t="shared" si="30"/>
        <v>2018.017B.A.</v>
      </c>
      <c r="C203" t="str">
        <f t="shared" si="31"/>
        <v>2018.017B.A.v1.</v>
      </c>
      <c r="D203" t="str">
        <f t="shared" si="32"/>
        <v>Poushouvirus.</v>
      </c>
      <c r="E203" t="str">
        <f t="shared" si="33"/>
        <v>'2018.017B.A.%Poushouvirus.%'</v>
      </c>
      <c r="F203" t="str">
        <f t="shared" si="34"/>
        <v xml:space="preserve">select msl_release_num, in_filename, ct=count(*) from taxonomy_node where in_filename like '2018.017B.A.%Poushouvirus.%' group by msl_release_num, in_filename union all </v>
      </c>
      <c r="G203" t="str">
        <f t="shared" si="35"/>
        <v xml:space="preserve">select msl_release_num, out_filename, ct=count(*) from taxonomy_node where out_filename like '2018.017B.A.%Poushouvirus.%' group by msl_release_num, out_filename union all </v>
      </c>
      <c r="H203" t="str">
        <f t="shared" si="36"/>
        <v>update taxonomy_node set in_filename='2018.017B.A.v1.Poushouvirus.zip' from taxonomy_node where in_filename like '2018.017B.A.%Poushouvirus.%'</v>
      </c>
      <c r="I203" t="str">
        <f t="shared" si="37"/>
        <v>update taxonomy_node set out_filename='2018.017B.A.v1.Poushouvirus.zip' from taxonomy_node where out_filename like '2018.017B.A.%Poushouvirus.%'</v>
      </c>
      <c r="J203" t="str">
        <f t="shared" si="38"/>
        <v xml:space="preserve">select t='taxonomy_node',msl_release_num, in_filename, out_filename, ct=count(*) from taxonomy_node where (in_filename like '2018.017B.A.%Poushouvirus.%' and in_filename not like '2018.017B.A.v1.Poushouvirus.zip') or (out_filename like '2018.017B.A.%Poushouvirus.%' and out_filename not like '2018.017B.A.v1.Poushouvirus.zip') group by msl_release_num, in_filename, out_filename union all </v>
      </c>
      <c r="K203" t="str">
        <f t="shared" si="39"/>
        <v xml:space="preserve">select t='taxonomy_node_delta',proposal, ct=count(*) from taxonomy_node_delta where (proposal like '2018.017B.A.%Poushouvirus.%' and proposal not like '2018.017B.A.v1.Poushouvirus.zip') group by proposal union all </v>
      </c>
    </row>
    <row r="204" spans="1:11" x14ac:dyDescent="0.2">
      <c r="A204" t="s">
        <v>202</v>
      </c>
      <c r="B204" t="str">
        <f t="shared" si="30"/>
        <v>2018.016B.A.</v>
      </c>
      <c r="C204" t="str">
        <f t="shared" si="31"/>
        <v>2018.016B.A.v1.</v>
      </c>
      <c r="D204" t="str">
        <f t="shared" si="32"/>
        <v>Orchidvirus.</v>
      </c>
      <c r="E204" t="str">
        <f t="shared" si="33"/>
        <v>'2018.016B.A.%Orchidvirus.%'</v>
      </c>
      <c r="F204" t="str">
        <f t="shared" si="34"/>
        <v xml:space="preserve">select msl_release_num, in_filename, ct=count(*) from taxonomy_node where in_filename like '2018.016B.A.%Orchidvirus.%' group by msl_release_num, in_filename union all </v>
      </c>
      <c r="G204" t="str">
        <f t="shared" si="35"/>
        <v xml:space="preserve">select msl_release_num, out_filename, ct=count(*) from taxonomy_node where out_filename like '2018.016B.A.%Orchidvirus.%' group by msl_release_num, out_filename union all </v>
      </c>
      <c r="H204" t="str">
        <f t="shared" si="36"/>
        <v>update taxonomy_node set in_filename='2018.016B.A.v1.Orchidvirus.zip' from taxonomy_node where in_filename like '2018.016B.A.%Orchidvirus.%'</v>
      </c>
      <c r="I204" t="str">
        <f t="shared" si="37"/>
        <v>update taxonomy_node set out_filename='2018.016B.A.v1.Orchidvirus.zip' from taxonomy_node where out_filename like '2018.016B.A.%Orchidvirus.%'</v>
      </c>
      <c r="J204" t="str">
        <f t="shared" si="38"/>
        <v xml:space="preserve">select t='taxonomy_node',msl_release_num, in_filename, out_filename, ct=count(*) from taxonomy_node where (in_filename like '2018.016B.A.%Orchidvirus.%' and in_filename not like '2018.016B.A.v1.Orchidvirus.zip') or (out_filename like '2018.016B.A.%Orchidvirus.%' and out_filename not like '2018.016B.A.v1.Orchidvirus.zip') group by msl_release_num, in_filename, out_filename union all </v>
      </c>
      <c r="K204" t="str">
        <f t="shared" si="39"/>
        <v xml:space="preserve">select t='taxonomy_node_delta',proposal, ct=count(*) from taxonomy_node_delta where (proposal like '2018.016B.A.%Orchidvirus.%' and proposal not like '2018.016B.A.v1.Orchidvirus.zip') group by proposal union all </v>
      </c>
    </row>
    <row r="205" spans="1:11" x14ac:dyDescent="0.2">
      <c r="A205" t="s">
        <v>203</v>
      </c>
      <c r="B205" t="str">
        <f t="shared" si="30"/>
        <v>2018.014B.A.</v>
      </c>
      <c r="C205" t="str">
        <f t="shared" si="31"/>
        <v>2018.014B.A.v1.</v>
      </c>
      <c r="D205" t="str">
        <f t="shared" si="32"/>
        <v>Jasminevirus.</v>
      </c>
      <c r="E205" t="str">
        <f t="shared" si="33"/>
        <v>'2018.014B.A.%Jasminevirus.%'</v>
      </c>
      <c r="F205" t="str">
        <f t="shared" si="34"/>
        <v xml:space="preserve">select msl_release_num, in_filename, ct=count(*) from taxonomy_node where in_filename like '2018.014B.A.%Jasminevirus.%' group by msl_release_num, in_filename union all </v>
      </c>
      <c r="G205" t="str">
        <f t="shared" si="35"/>
        <v xml:space="preserve">select msl_release_num, out_filename, ct=count(*) from taxonomy_node where out_filename like '2018.014B.A.%Jasminevirus.%' group by msl_release_num, out_filename union all </v>
      </c>
      <c r="H205" t="str">
        <f t="shared" si="36"/>
        <v>update taxonomy_node set in_filename='2018.014B.A.v1.Jasminevirus.zip' from taxonomy_node where in_filename like '2018.014B.A.%Jasminevirus.%'</v>
      </c>
      <c r="I205" t="str">
        <f t="shared" si="37"/>
        <v>update taxonomy_node set out_filename='2018.014B.A.v1.Jasminevirus.zip' from taxonomy_node where out_filename like '2018.014B.A.%Jasminevirus.%'</v>
      </c>
      <c r="J205" t="str">
        <f t="shared" si="38"/>
        <v xml:space="preserve">select t='taxonomy_node',msl_release_num, in_filename, out_filename, ct=count(*) from taxonomy_node where (in_filename like '2018.014B.A.%Jasminevirus.%' and in_filename not like '2018.014B.A.v1.Jasminevirus.zip') or (out_filename like '2018.014B.A.%Jasminevirus.%' and out_filename not like '2018.014B.A.v1.Jasminevirus.zip') group by msl_release_num, in_filename, out_filename union all </v>
      </c>
      <c r="K205" t="str">
        <f t="shared" si="39"/>
        <v xml:space="preserve">select t='taxonomy_node_delta',proposal, ct=count(*) from taxonomy_node_delta where (proposal like '2018.014B.A.%Jasminevirus.%' and proposal not like '2018.014B.A.v1.Jasminevirus.zip') group by proposal union all </v>
      </c>
    </row>
    <row r="206" spans="1:11" x14ac:dyDescent="0.2">
      <c r="A206" t="s">
        <v>204</v>
      </c>
      <c r="B206" t="str">
        <f t="shared" si="30"/>
        <v>2018.013B.A.</v>
      </c>
      <c r="C206" t="str">
        <f t="shared" si="31"/>
        <v>2018.013B.A.v1.</v>
      </c>
      <c r="D206" t="str">
        <f t="shared" si="32"/>
        <v>Gorjumvirus.</v>
      </c>
      <c r="E206" t="str">
        <f t="shared" si="33"/>
        <v>'2018.013B.A.%Gorjumvirus.%'</v>
      </c>
      <c r="F206" t="str">
        <f t="shared" si="34"/>
        <v xml:space="preserve">select msl_release_num, in_filename, ct=count(*) from taxonomy_node where in_filename like '2018.013B.A.%Gorjumvirus.%' group by msl_release_num, in_filename union all </v>
      </c>
      <c r="G206" t="str">
        <f t="shared" si="35"/>
        <v xml:space="preserve">select msl_release_num, out_filename, ct=count(*) from taxonomy_node where out_filename like '2018.013B.A.%Gorjumvirus.%' group by msl_release_num, out_filename union all </v>
      </c>
      <c r="H206" t="str">
        <f t="shared" si="36"/>
        <v>update taxonomy_node set in_filename='2018.013B.A.v1.Gorjumvirus.zip' from taxonomy_node where in_filename like '2018.013B.A.%Gorjumvirus.%'</v>
      </c>
      <c r="I206" t="str">
        <f t="shared" si="37"/>
        <v>update taxonomy_node set out_filename='2018.013B.A.v1.Gorjumvirus.zip' from taxonomy_node where out_filename like '2018.013B.A.%Gorjumvirus.%'</v>
      </c>
      <c r="J206" t="str">
        <f t="shared" si="38"/>
        <v xml:space="preserve">select t='taxonomy_node',msl_release_num, in_filename, out_filename, ct=count(*) from taxonomy_node where (in_filename like '2018.013B.A.%Gorjumvirus.%' and in_filename not like '2018.013B.A.v1.Gorjumvirus.zip') or (out_filename like '2018.013B.A.%Gorjumvirus.%' and out_filename not like '2018.013B.A.v1.Gorjumvirus.zip') group by msl_release_num, in_filename, out_filename union all </v>
      </c>
      <c r="K206" t="str">
        <f t="shared" si="39"/>
        <v xml:space="preserve">select t='taxonomy_node_delta',proposal, ct=count(*) from taxonomy_node_delta where (proposal like '2018.013B.A.%Gorjumvirus.%' and proposal not like '2018.013B.A.v1.Gorjumvirus.zip') group by proposal union all </v>
      </c>
    </row>
    <row r="207" spans="1:11" x14ac:dyDescent="0.2">
      <c r="A207" t="s">
        <v>205</v>
      </c>
      <c r="B207" t="str">
        <f t="shared" si="30"/>
        <v>2018.012B.A.</v>
      </c>
      <c r="C207" t="str">
        <f t="shared" si="31"/>
        <v>2018.012B.A.v1.</v>
      </c>
      <c r="D207" t="str">
        <f t="shared" si="32"/>
        <v>Gamtrevirus.</v>
      </c>
      <c r="E207" t="str">
        <f t="shared" si="33"/>
        <v>'2018.012B.A.%Gamtrevirus.%'</v>
      </c>
      <c r="F207" t="str">
        <f t="shared" si="34"/>
        <v xml:space="preserve">select msl_release_num, in_filename, ct=count(*) from taxonomy_node where in_filename like '2018.012B.A.%Gamtrevirus.%' group by msl_release_num, in_filename union all </v>
      </c>
      <c r="G207" t="str">
        <f t="shared" si="35"/>
        <v xml:space="preserve">select msl_release_num, out_filename, ct=count(*) from taxonomy_node where out_filename like '2018.012B.A.%Gamtrevirus.%' group by msl_release_num, out_filename union all </v>
      </c>
      <c r="H207" t="str">
        <f t="shared" si="36"/>
        <v>update taxonomy_node set in_filename='2018.012B.A.v1.Gamtrevirus.zip' from taxonomy_node where in_filename like '2018.012B.A.%Gamtrevirus.%'</v>
      </c>
      <c r="I207" t="str">
        <f t="shared" si="37"/>
        <v>update taxonomy_node set out_filename='2018.012B.A.v1.Gamtrevirus.zip' from taxonomy_node where out_filename like '2018.012B.A.%Gamtrevirus.%'</v>
      </c>
      <c r="J207" t="str">
        <f t="shared" si="38"/>
        <v xml:space="preserve">select t='taxonomy_node',msl_release_num, in_filename, out_filename, ct=count(*) from taxonomy_node where (in_filename like '2018.012B.A.%Gamtrevirus.%' and in_filename not like '2018.012B.A.v1.Gamtrevirus.zip') or (out_filename like '2018.012B.A.%Gamtrevirus.%' and out_filename not like '2018.012B.A.v1.Gamtrevirus.zip') group by msl_release_num, in_filename, out_filename union all </v>
      </c>
      <c r="K207" t="str">
        <f t="shared" si="39"/>
        <v xml:space="preserve">select t='taxonomy_node_delta',proposal, ct=count(*) from taxonomy_node_delta where (proposal like '2018.012B.A.%Gamtrevirus.%' and proposal not like '2018.012B.A.v1.Gamtrevirus.zip') group by proposal union all </v>
      </c>
    </row>
    <row r="208" spans="1:11" x14ac:dyDescent="0.2">
      <c r="A208" t="s">
        <v>206</v>
      </c>
      <c r="B208" t="str">
        <f t="shared" si="30"/>
        <v>2018.011B.A.</v>
      </c>
      <c r="C208" t="str">
        <f t="shared" si="31"/>
        <v>2018.011B.A.v1.</v>
      </c>
      <c r="D208" t="str">
        <f t="shared" si="32"/>
        <v>Galunavirus.</v>
      </c>
      <c r="E208" t="str">
        <f t="shared" si="33"/>
        <v>'2018.011B.A.%Galunavirus.%'</v>
      </c>
      <c r="F208" t="str">
        <f t="shared" si="34"/>
        <v xml:space="preserve">select msl_release_num, in_filename, ct=count(*) from taxonomy_node where in_filename like '2018.011B.A.%Galunavirus.%' group by msl_release_num, in_filename union all </v>
      </c>
      <c r="G208" t="str">
        <f t="shared" si="35"/>
        <v xml:space="preserve">select msl_release_num, out_filename, ct=count(*) from taxonomy_node where out_filename like '2018.011B.A.%Galunavirus.%' group by msl_release_num, out_filename union all </v>
      </c>
      <c r="H208" t="str">
        <f t="shared" si="36"/>
        <v>update taxonomy_node set in_filename='2018.011B.A.v1.Galunavirus.zip' from taxonomy_node where in_filename like '2018.011B.A.%Galunavirus.%'</v>
      </c>
      <c r="I208" t="str">
        <f t="shared" si="37"/>
        <v>update taxonomy_node set out_filename='2018.011B.A.v1.Galunavirus.zip' from taxonomy_node where out_filename like '2018.011B.A.%Galunavirus.%'</v>
      </c>
      <c r="J208" t="str">
        <f t="shared" si="38"/>
        <v xml:space="preserve">select t='taxonomy_node',msl_release_num, in_filename, out_filename, ct=count(*) from taxonomy_node where (in_filename like '2018.011B.A.%Galunavirus.%' and in_filename not like '2018.011B.A.v1.Galunavirus.zip') or (out_filename like '2018.011B.A.%Galunavirus.%' and out_filename not like '2018.011B.A.v1.Galunavirus.zip') group by msl_release_num, in_filename, out_filename union all </v>
      </c>
      <c r="K208" t="str">
        <f t="shared" si="39"/>
        <v xml:space="preserve">select t='taxonomy_node_delta',proposal, ct=count(*) from taxonomy_node_delta where (proposal like '2018.011B.A.%Galunavirus.%' and proposal not like '2018.011B.A.v1.Galunavirus.zip') group by proposal union all </v>
      </c>
    </row>
    <row r="209" spans="1:11" x14ac:dyDescent="0.2">
      <c r="A209" t="s">
        <v>207</v>
      </c>
      <c r="B209" t="str">
        <f t="shared" si="30"/>
        <v>2018.010B.A.</v>
      </c>
      <c r="C209" t="str">
        <f t="shared" si="31"/>
        <v>2018.010B.A.v1.</v>
      </c>
      <c r="D209" t="str">
        <f t="shared" si="32"/>
        <v>Eyrevirus.</v>
      </c>
      <c r="E209" t="str">
        <f t="shared" si="33"/>
        <v>'2018.010B.A.%Eyrevirus.%'</v>
      </c>
      <c r="F209" t="str">
        <f t="shared" si="34"/>
        <v xml:space="preserve">select msl_release_num, in_filename, ct=count(*) from taxonomy_node where in_filename like '2018.010B.A.%Eyrevirus.%' group by msl_release_num, in_filename union all </v>
      </c>
      <c r="G209" t="str">
        <f t="shared" si="35"/>
        <v xml:space="preserve">select msl_release_num, out_filename, ct=count(*) from taxonomy_node where out_filename like '2018.010B.A.%Eyrevirus.%' group by msl_release_num, out_filename union all </v>
      </c>
      <c r="H209" t="str">
        <f t="shared" si="36"/>
        <v>update taxonomy_node set in_filename='2018.010B.A.v1.Eyrevirus.zip' from taxonomy_node where in_filename like '2018.010B.A.%Eyrevirus.%'</v>
      </c>
      <c r="I209" t="str">
        <f t="shared" si="37"/>
        <v>update taxonomy_node set out_filename='2018.010B.A.v1.Eyrevirus.zip' from taxonomy_node where out_filename like '2018.010B.A.%Eyrevirus.%'</v>
      </c>
      <c r="J209" t="str">
        <f t="shared" si="38"/>
        <v xml:space="preserve">select t='taxonomy_node',msl_release_num, in_filename, out_filename, ct=count(*) from taxonomy_node where (in_filename like '2018.010B.A.%Eyrevirus.%' and in_filename not like '2018.010B.A.v1.Eyrevirus.zip') or (out_filename like '2018.010B.A.%Eyrevirus.%' and out_filename not like '2018.010B.A.v1.Eyrevirus.zip') group by msl_release_num, in_filename, out_filename union all </v>
      </c>
      <c r="K209" t="str">
        <f t="shared" si="39"/>
        <v xml:space="preserve">select t='taxonomy_node_delta',proposal, ct=count(*) from taxonomy_node_delta where (proposal like '2018.010B.A.%Eyrevirus.%' and proposal not like '2018.010B.A.v1.Eyrevirus.zip') group by proposal union all </v>
      </c>
    </row>
    <row r="210" spans="1:11" x14ac:dyDescent="0.2">
      <c r="A210" t="s">
        <v>208</v>
      </c>
      <c r="B210" t="str">
        <f t="shared" si="30"/>
        <v>2018.008B.A.</v>
      </c>
      <c r="C210" t="str">
        <f t="shared" si="31"/>
        <v>2018.008B.A.v1.</v>
      </c>
      <c r="D210" t="str">
        <f t="shared" si="32"/>
        <v>Bantamvirus.</v>
      </c>
      <c r="E210" t="str">
        <f t="shared" si="33"/>
        <v>'2018.008B.A.%Bantamvirus.%'</v>
      </c>
      <c r="F210" t="str">
        <f t="shared" si="34"/>
        <v xml:space="preserve">select msl_release_num, in_filename, ct=count(*) from taxonomy_node where in_filename like '2018.008B.A.%Bantamvirus.%' group by msl_release_num, in_filename union all </v>
      </c>
      <c r="G210" t="str">
        <f t="shared" si="35"/>
        <v xml:space="preserve">select msl_release_num, out_filename, ct=count(*) from taxonomy_node where out_filename like '2018.008B.A.%Bantamvirus.%' group by msl_release_num, out_filename union all </v>
      </c>
      <c r="H210" t="str">
        <f t="shared" si="36"/>
        <v>update taxonomy_node set in_filename='2018.008B.A.v1.Bantamvirus.zip' from taxonomy_node where in_filename like '2018.008B.A.%Bantamvirus.%'</v>
      </c>
      <c r="I210" t="str">
        <f t="shared" si="37"/>
        <v>update taxonomy_node set out_filename='2018.008B.A.v1.Bantamvirus.zip' from taxonomy_node where out_filename like '2018.008B.A.%Bantamvirus.%'</v>
      </c>
      <c r="J210" t="str">
        <f t="shared" si="38"/>
        <v xml:space="preserve">select t='taxonomy_node',msl_release_num, in_filename, out_filename, ct=count(*) from taxonomy_node where (in_filename like '2018.008B.A.%Bantamvirus.%' and in_filename not like '2018.008B.A.v1.Bantamvirus.zip') or (out_filename like '2018.008B.A.%Bantamvirus.%' and out_filename not like '2018.008B.A.v1.Bantamvirus.zip') group by msl_release_num, in_filename, out_filename union all </v>
      </c>
      <c r="K210" t="str">
        <f t="shared" si="39"/>
        <v xml:space="preserve">select t='taxonomy_node_delta',proposal, ct=count(*) from taxonomy_node_delta where (proposal like '2018.008B.A.%Bantamvirus.%' and proposal not like '2018.008B.A.v1.Bantamvirus.zip') group by proposal union all </v>
      </c>
    </row>
    <row r="211" spans="1:11" x14ac:dyDescent="0.2">
      <c r="A211" t="s">
        <v>209</v>
      </c>
      <c r="B211" t="str">
        <f t="shared" si="30"/>
        <v>2018.006B.A.</v>
      </c>
      <c r="C211" t="str">
        <f t="shared" si="31"/>
        <v>2018.006B.A.v1.</v>
      </c>
      <c r="D211" t="str">
        <f t="shared" si="32"/>
        <v>Noxifervirus.</v>
      </c>
      <c r="E211" t="str">
        <f t="shared" si="33"/>
        <v>'2018.006B.A.%Noxifervirus.%'</v>
      </c>
      <c r="F211" t="str">
        <f t="shared" si="34"/>
        <v xml:space="preserve">select msl_release_num, in_filename, ct=count(*) from taxonomy_node where in_filename like '2018.006B.A.%Noxifervirus.%' group by msl_release_num, in_filename union all </v>
      </c>
      <c r="G211" t="str">
        <f t="shared" si="35"/>
        <v xml:space="preserve">select msl_release_num, out_filename, ct=count(*) from taxonomy_node where out_filename like '2018.006B.A.%Noxifervirus.%' group by msl_release_num, out_filename union all </v>
      </c>
      <c r="H211" t="str">
        <f t="shared" si="36"/>
        <v>update taxonomy_node set in_filename='2018.006B.A.v1.Noxifervirus.zip' from taxonomy_node where in_filename like '2018.006B.A.%Noxifervirus.%'</v>
      </c>
      <c r="I211" t="str">
        <f t="shared" si="37"/>
        <v>update taxonomy_node set out_filename='2018.006B.A.v1.Noxifervirus.zip' from taxonomy_node where out_filename like '2018.006B.A.%Noxifervirus.%'</v>
      </c>
      <c r="J211" t="str">
        <f t="shared" si="38"/>
        <v xml:space="preserve">select t='taxonomy_node',msl_release_num, in_filename, out_filename, ct=count(*) from taxonomy_node where (in_filename like '2018.006B.A.%Noxifervirus.%' and in_filename not like '2018.006B.A.v1.Noxifervirus.zip') or (out_filename like '2018.006B.A.%Noxifervirus.%' and out_filename not like '2018.006B.A.v1.Noxifervirus.zip') group by msl_release_num, in_filename, out_filename union all </v>
      </c>
      <c r="K211" t="str">
        <f t="shared" si="39"/>
        <v xml:space="preserve">select t='taxonomy_node_delta',proposal, ct=count(*) from taxonomy_node_delta where (proposal like '2018.006B.A.%Noxifervirus.%' and proposal not like '2018.006B.A.v1.Noxifervirus.zip') group by proposal union all </v>
      </c>
    </row>
    <row r="212" spans="1:11" x14ac:dyDescent="0.2">
      <c r="A212" t="s">
        <v>210</v>
      </c>
      <c r="B212" t="str">
        <f t="shared" si="30"/>
        <v>2018.005B.A.</v>
      </c>
      <c r="C212" t="str">
        <f t="shared" si="31"/>
        <v>2018.005B.A.v1.</v>
      </c>
      <c r="D212" t="str">
        <f t="shared" si="32"/>
        <v>Iapetusvirus.</v>
      </c>
      <c r="E212" t="str">
        <f t="shared" si="33"/>
        <v>'2018.005B.A.%Iapetusvirus.%'</v>
      </c>
      <c r="F212" t="str">
        <f t="shared" si="34"/>
        <v xml:space="preserve">select msl_release_num, in_filename, ct=count(*) from taxonomy_node where in_filename like '2018.005B.A.%Iapetusvirus.%' group by msl_release_num, in_filename union all </v>
      </c>
      <c r="G212" t="str">
        <f t="shared" si="35"/>
        <v xml:space="preserve">select msl_release_num, out_filename, ct=count(*) from taxonomy_node where out_filename like '2018.005B.A.%Iapetusvirus.%' group by msl_release_num, out_filename union all </v>
      </c>
      <c r="H212" t="str">
        <f t="shared" si="36"/>
        <v>update taxonomy_node set in_filename='2018.005B.A.v1.Iapetusvirus.zip' from taxonomy_node where in_filename like '2018.005B.A.%Iapetusvirus.%'</v>
      </c>
      <c r="I212" t="str">
        <f t="shared" si="37"/>
        <v>update taxonomy_node set out_filename='2018.005B.A.v1.Iapetusvirus.zip' from taxonomy_node where out_filename like '2018.005B.A.%Iapetusvirus.%'</v>
      </c>
      <c r="J212" t="str">
        <f t="shared" si="38"/>
        <v xml:space="preserve">select t='taxonomy_node',msl_release_num, in_filename, out_filename, ct=count(*) from taxonomy_node where (in_filename like '2018.005B.A.%Iapetusvirus.%' and in_filename not like '2018.005B.A.v1.Iapetusvirus.zip') or (out_filename like '2018.005B.A.%Iapetusvirus.%' and out_filename not like '2018.005B.A.v1.Iapetusvirus.zip') group by msl_release_num, in_filename, out_filename union all </v>
      </c>
      <c r="K212" t="str">
        <f t="shared" si="39"/>
        <v xml:space="preserve">select t='taxonomy_node_delta',proposal, ct=count(*) from taxonomy_node_delta where (proposal like '2018.005B.A.%Iapetusvirus.%' and proposal not like '2018.005B.A.v1.Iapetusvirus.zip') group by proposal union all </v>
      </c>
    </row>
    <row r="213" spans="1:11" x14ac:dyDescent="0.2">
      <c r="A213" t="s">
        <v>211</v>
      </c>
      <c r="B213" t="str">
        <f t="shared" si="30"/>
        <v>2018.004B.A.</v>
      </c>
      <c r="C213" t="str">
        <f t="shared" si="31"/>
        <v>2018.004B.A.v3.</v>
      </c>
      <c r="D213" t="str">
        <f t="shared" si="32"/>
        <v>Negarvirus.</v>
      </c>
      <c r="E213" t="str">
        <f t="shared" si="33"/>
        <v>'2018.004B.A.%Negarvirus.%'</v>
      </c>
      <c r="F213" t="str">
        <f t="shared" si="34"/>
        <v xml:space="preserve">select msl_release_num, in_filename, ct=count(*) from taxonomy_node where in_filename like '2018.004B.A.%Negarvirus.%' group by msl_release_num, in_filename union all </v>
      </c>
      <c r="G213" t="str">
        <f t="shared" si="35"/>
        <v xml:space="preserve">select msl_release_num, out_filename, ct=count(*) from taxonomy_node where out_filename like '2018.004B.A.%Negarvirus.%' group by msl_release_num, out_filename union all </v>
      </c>
      <c r="H213" t="str">
        <f t="shared" si="36"/>
        <v>update taxonomy_node set in_filename='2018.004B.A.v3.Negarvirus.zip' from taxonomy_node where in_filename like '2018.004B.A.%Negarvirus.%'</v>
      </c>
      <c r="I213" t="str">
        <f t="shared" si="37"/>
        <v>update taxonomy_node set out_filename='2018.004B.A.v3.Negarvirus.zip' from taxonomy_node where out_filename like '2018.004B.A.%Negarvirus.%'</v>
      </c>
      <c r="J213" t="str">
        <f t="shared" si="38"/>
        <v xml:space="preserve">select t='taxonomy_node',msl_release_num, in_filename, out_filename, ct=count(*) from taxonomy_node where (in_filename like '2018.004B.A.%Negarvirus.%' and in_filename not like '2018.004B.A.v3.Negarvirus.zip') or (out_filename like '2018.004B.A.%Negarvirus.%' and out_filename not like '2018.004B.A.v3.Negarvirus.zip') group by msl_release_num, in_filename, out_filename union all </v>
      </c>
      <c r="K213" t="str">
        <f t="shared" si="39"/>
        <v xml:space="preserve">select t='taxonomy_node_delta',proposal, ct=count(*) from taxonomy_node_delta where (proposal like '2018.004B.A.%Negarvirus.%' and proposal not like '2018.004B.A.v3.Negarvirus.zip') group by proposal union all </v>
      </c>
    </row>
    <row r="214" spans="1:11" x14ac:dyDescent="0.2">
      <c r="A214" t="s">
        <v>212</v>
      </c>
      <c r="B214" t="str">
        <f t="shared" si="30"/>
        <v>2018.003B.A.</v>
      </c>
      <c r="C214" t="str">
        <f t="shared" si="31"/>
        <v>2018.003B.A.v1.</v>
      </c>
      <c r="D214" t="str">
        <f t="shared" si="32"/>
        <v>Farahnazvirus.</v>
      </c>
      <c r="E214" t="str">
        <f t="shared" si="33"/>
        <v>'2018.003B.A.%Farahnazvirus.%'</v>
      </c>
      <c r="F214" t="str">
        <f t="shared" si="34"/>
        <v xml:space="preserve">select msl_release_num, in_filename, ct=count(*) from taxonomy_node where in_filename like '2018.003B.A.%Farahnazvirus.%' group by msl_release_num, in_filename union all </v>
      </c>
      <c r="G214" t="str">
        <f t="shared" si="35"/>
        <v xml:space="preserve">select msl_release_num, out_filename, ct=count(*) from taxonomy_node where out_filename like '2018.003B.A.%Farahnazvirus.%' group by msl_release_num, out_filename union all </v>
      </c>
      <c r="H214" t="str">
        <f t="shared" si="36"/>
        <v>update taxonomy_node set in_filename='2018.003B.A.v1.Farahnazvirus.zip' from taxonomy_node where in_filename like '2018.003B.A.%Farahnazvirus.%'</v>
      </c>
      <c r="I214" t="str">
        <f t="shared" si="37"/>
        <v>update taxonomy_node set out_filename='2018.003B.A.v1.Farahnazvirus.zip' from taxonomy_node where out_filename like '2018.003B.A.%Farahnazvirus.%'</v>
      </c>
      <c r="J214" t="str">
        <f t="shared" si="38"/>
        <v xml:space="preserve">select t='taxonomy_node',msl_release_num, in_filename, out_filename, ct=count(*) from taxonomy_node where (in_filename like '2018.003B.A.%Farahnazvirus.%' and in_filename not like '2018.003B.A.v1.Farahnazvirus.zip') or (out_filename like '2018.003B.A.%Farahnazvirus.%' and out_filename not like '2018.003B.A.v1.Farahnazvirus.zip') group by msl_release_num, in_filename, out_filename union all </v>
      </c>
      <c r="K214" t="str">
        <f t="shared" si="39"/>
        <v xml:space="preserve">select t='taxonomy_node_delta',proposal, ct=count(*) from taxonomy_node_delta where (proposal like '2018.003B.A.%Farahnazvirus.%' and proposal not like '2018.003B.A.v1.Farahnazvirus.zip') group by proposal union all </v>
      </c>
    </row>
    <row r="215" spans="1:11" x14ac:dyDescent="0.2">
      <c r="A215" t="s">
        <v>213</v>
      </c>
      <c r="B215" t="str">
        <f t="shared" si="30"/>
        <v>2018.002B.A.</v>
      </c>
      <c r="C215" t="str">
        <f t="shared" si="31"/>
        <v>2018.002B.A.v1.</v>
      </c>
      <c r="D215" t="str">
        <f t="shared" si="32"/>
        <v>Nymphadoravirus.ren.</v>
      </c>
      <c r="E215" t="str">
        <f t="shared" si="33"/>
        <v>'2018.002B.A.%Nymphadoravirus.ren.%'</v>
      </c>
      <c r="F215" t="str">
        <f t="shared" si="34"/>
        <v xml:space="preserve">select msl_release_num, in_filename, ct=count(*) from taxonomy_node where in_filename like '2018.002B.A.%Nymphadoravirus.ren.%' group by msl_release_num, in_filename union all </v>
      </c>
      <c r="G215" t="str">
        <f t="shared" si="35"/>
        <v xml:space="preserve">select msl_release_num, out_filename, ct=count(*) from taxonomy_node where out_filename like '2018.002B.A.%Nymphadoravirus.ren.%' group by msl_release_num, out_filename union all </v>
      </c>
      <c r="H215" t="str">
        <f t="shared" si="36"/>
        <v>update taxonomy_node set in_filename='2018.002B.A.v1.Nymphadoravirus.ren.zip' from taxonomy_node where in_filename like '2018.002B.A.%Nymphadoravirus.ren.%'</v>
      </c>
      <c r="I215" t="str">
        <f t="shared" si="37"/>
        <v>update taxonomy_node set out_filename='2018.002B.A.v1.Nymphadoravirus.ren.zip' from taxonomy_node where out_filename like '2018.002B.A.%Nymphadoravirus.ren.%'</v>
      </c>
      <c r="J215" t="str">
        <f t="shared" si="38"/>
        <v xml:space="preserve">select t='taxonomy_node',msl_release_num, in_filename, out_filename, ct=count(*) from taxonomy_node where (in_filename like '2018.002B.A.%Nymphadoravirus.ren.%' and in_filename not like '2018.002B.A.v1.Nymphadoravirus.ren.zip') or (out_filename like '2018.002B.A.%Nymphadoravirus.ren.%' and out_filename not like '2018.002B.A.v1.Nymphadoravirus.ren.zip') group by msl_release_num, in_filename, out_filename union all </v>
      </c>
      <c r="K215" t="str">
        <f t="shared" si="39"/>
        <v xml:space="preserve">select t='taxonomy_node_delta',proposal, ct=count(*) from taxonomy_node_delta where (proposal like '2018.002B.A.%Nymphadoravirus.ren.%' and proposal not like '2018.002B.A.v1.Nymphadoravirus.ren.zip') group by proposal union all </v>
      </c>
    </row>
    <row r="216" spans="1:11" x14ac:dyDescent="0.2">
      <c r="A216" t="s">
        <v>214</v>
      </c>
      <c r="B216" t="str">
        <f t="shared" si="30"/>
        <v>2018.001B.A.</v>
      </c>
      <c r="C216" t="str">
        <f t="shared" si="31"/>
        <v>2018.001B.A.v1.</v>
      </c>
      <c r="D216" t="str">
        <f t="shared" si="32"/>
        <v>Iodovirus.</v>
      </c>
      <c r="E216" t="str">
        <f t="shared" si="33"/>
        <v>'2018.001B.A.%Iodovirus.%'</v>
      </c>
      <c r="F216" t="str">
        <f t="shared" si="34"/>
        <v xml:space="preserve">select msl_release_num, in_filename, ct=count(*) from taxonomy_node where in_filename like '2018.001B.A.%Iodovirus.%' group by msl_release_num, in_filename union all </v>
      </c>
      <c r="G216" t="str">
        <f t="shared" si="35"/>
        <v xml:space="preserve">select msl_release_num, out_filename, ct=count(*) from taxonomy_node where out_filename like '2018.001B.A.%Iodovirus.%' group by msl_release_num, out_filename union all </v>
      </c>
      <c r="H216" t="str">
        <f t="shared" si="36"/>
        <v>update taxonomy_node set in_filename='2018.001B.A.v1.Iodovirus.zip' from taxonomy_node where in_filename like '2018.001B.A.%Iodovirus.%'</v>
      </c>
      <c r="I216" t="str">
        <f t="shared" si="37"/>
        <v>update taxonomy_node set out_filename='2018.001B.A.v1.Iodovirus.zip' from taxonomy_node where out_filename like '2018.001B.A.%Iodovirus.%'</v>
      </c>
      <c r="J216" t="str">
        <f t="shared" si="38"/>
        <v xml:space="preserve">select t='taxonomy_node',msl_release_num, in_filename, out_filename, ct=count(*) from taxonomy_node where (in_filename like '2018.001B.A.%Iodovirus.%' and in_filename not like '2018.001B.A.v1.Iodovirus.zip') or (out_filename like '2018.001B.A.%Iodovirus.%' and out_filename not like '2018.001B.A.v1.Iodovirus.zip') group by msl_release_num, in_filename, out_filename union all </v>
      </c>
      <c r="K216" t="str">
        <f t="shared" si="39"/>
        <v xml:space="preserve">select t='taxonomy_node_delta',proposal, ct=count(*) from taxonomy_node_delta where (proposal like '2018.001B.A.%Iodovirus.%' and proposal not like '2018.001B.A.v1.Iodovirus.zip') group by proposal union all 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MSL34_proposal_name_update_list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Curtis Hendrickson</cp:lastModifiedBy>
  <dcterms:created xsi:type="dcterms:W3CDTF">2019-03-06T19:39:27Z</dcterms:created>
  <dcterms:modified xsi:type="dcterms:W3CDTF">2019-03-06T20:44:58Z</dcterms:modified>
</cp:coreProperties>
</file>