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CTVonlineDbLoad\excel_files\"/>
    </mc:Choice>
  </mc:AlternateContent>
  <bookViews>
    <workbookView xWindow="1080" yWindow="465" windowWidth="32145" windowHeight="20040"/>
  </bookViews>
  <sheets>
    <sheet name="col_map" sheetId="1" r:id="rId1"/>
    <sheet name="generateSQL" sheetId="2" r:id="rId2"/>
  </sheets>
  <calcPr calcId="162913"/>
</workbook>
</file>

<file path=xl/calcChain.xml><?xml version="1.0" encoding="utf-8"?>
<calcChain xmlns="http://schemas.openxmlformats.org/spreadsheetml/2006/main">
  <c r="A3" i="1" l="1"/>
  <c r="BA3" i="1" l="1"/>
  <c r="AZ3" i="1"/>
  <c r="AY3" i="1"/>
  <c r="AW3" i="1"/>
  <c r="BA2" i="1"/>
  <c r="AZ2" i="1"/>
  <c r="AY2" i="1"/>
  <c r="AX2" i="1"/>
  <c r="AW2" i="1"/>
  <c r="AV2" i="1" s="1"/>
  <c r="C52" i="2"/>
  <c r="D52" i="2"/>
  <c r="F51" i="2"/>
  <c r="C51" i="2"/>
  <c r="E51" i="2"/>
  <c r="C50" i="2"/>
  <c r="E46" i="2"/>
  <c r="C49" i="2"/>
  <c r="D49" i="2"/>
  <c r="C48" i="2"/>
  <c r="D48" i="2"/>
  <c r="C47" i="2"/>
  <c r="D47" i="2"/>
  <c r="F46" i="2"/>
  <c r="C46" i="2"/>
  <c r="D46" i="2"/>
  <c r="C45" i="2"/>
  <c r="D45" i="2"/>
  <c r="C44" i="2"/>
  <c r="D44" i="2"/>
  <c r="C43" i="2"/>
  <c r="D43" i="2"/>
  <c r="C42" i="2"/>
  <c r="D42" i="2"/>
  <c r="F41" i="2"/>
  <c r="C41" i="2"/>
  <c r="E41" i="2"/>
  <c r="C40" i="2"/>
  <c r="E36" i="2"/>
  <c r="C39" i="2"/>
  <c r="D39" i="2"/>
  <c r="C38" i="2"/>
  <c r="D38" i="2"/>
  <c r="C37" i="2"/>
  <c r="D37" i="2"/>
  <c r="F36" i="2"/>
  <c r="C36" i="2"/>
  <c r="D36" i="2"/>
  <c r="C35" i="2"/>
  <c r="D35" i="2"/>
  <c r="C34" i="2"/>
  <c r="D34" i="2"/>
  <c r="C33" i="2"/>
  <c r="D33" i="2"/>
  <c r="C32" i="2"/>
  <c r="D32" i="2"/>
  <c r="F31" i="2"/>
  <c r="C31" i="2"/>
  <c r="E31" i="2"/>
  <c r="C30" i="2"/>
  <c r="E26" i="2"/>
  <c r="C29" i="2"/>
  <c r="D29" i="2"/>
  <c r="C28" i="2"/>
  <c r="D28" i="2"/>
  <c r="C27" i="2"/>
  <c r="D27" i="2"/>
  <c r="F26" i="2"/>
  <c r="C26" i="2"/>
  <c r="D26" i="2"/>
  <c r="C25" i="2"/>
  <c r="D25" i="2"/>
  <c r="C24" i="2"/>
  <c r="D24" i="2"/>
  <c r="C23" i="2"/>
  <c r="D23" i="2"/>
  <c r="C22" i="2"/>
  <c r="D22" i="2"/>
  <c r="F21" i="2"/>
  <c r="C21" i="2"/>
  <c r="E21" i="2"/>
  <c r="C20" i="2"/>
  <c r="E16" i="2"/>
  <c r="C19" i="2"/>
  <c r="D19" i="2"/>
  <c r="C18" i="2"/>
  <c r="D18" i="2"/>
  <c r="C17" i="2"/>
  <c r="D17" i="2"/>
  <c r="F16" i="2"/>
  <c r="C16" i="2"/>
  <c r="D16" i="2"/>
  <c r="C15" i="2"/>
  <c r="D15" i="2"/>
  <c r="C14" i="2"/>
  <c r="D14" i="2"/>
  <c r="C13" i="2"/>
  <c r="D13" i="2"/>
  <c r="C12" i="2"/>
  <c r="D12" i="2"/>
  <c r="F11" i="2"/>
  <c r="C11" i="2"/>
  <c r="E11" i="2"/>
  <c r="C10" i="2"/>
  <c r="D10" i="2"/>
  <c r="C9" i="2"/>
  <c r="D9" i="2"/>
  <c r="C8" i="2"/>
  <c r="D8" i="2"/>
  <c r="C7" i="2"/>
  <c r="D7" i="2"/>
  <c r="F6" i="2"/>
  <c r="C6" i="2"/>
  <c r="D6" i="2"/>
  <c r="C5" i="2"/>
  <c r="D5" i="2"/>
  <c r="C4" i="2"/>
  <c r="D4" i="2"/>
  <c r="C3" i="2"/>
  <c r="D3" i="2"/>
  <c r="C2" i="2"/>
  <c r="D2" i="2"/>
  <c r="F1" i="2"/>
  <c r="C1" i="2"/>
  <c r="E1" i="2"/>
  <c r="AX3" i="1"/>
  <c r="AV3" i="1" s="1"/>
  <c r="D20" i="2"/>
  <c r="D30" i="2"/>
  <c r="D40" i="2"/>
  <c r="D50" i="2"/>
  <c r="D1" i="2"/>
  <c r="D11" i="2"/>
  <c r="D21" i="2"/>
  <c r="D31" i="2"/>
  <c r="D41" i="2"/>
  <c r="D51" i="2"/>
  <c r="E6" i="2"/>
</calcChain>
</file>

<file path=xl/sharedStrings.xml><?xml version="1.0" encoding="utf-8"?>
<sst xmlns="http://schemas.openxmlformats.org/spreadsheetml/2006/main" count="97" uniqueCount="95">
  <si>
    <t>sort</t>
  </si>
  <si>
    <t>proposal_abbrev</t>
  </si>
  <si>
    <t>proposal</t>
  </si>
  <si>
    <t>srcOrder</t>
  </si>
  <si>
    <t>srcFamily</t>
  </si>
  <si>
    <t>srcSubFamily</t>
  </si>
  <si>
    <t>srcGenus</t>
  </si>
  <si>
    <t>srcSpecies</t>
  </si>
  <si>
    <t>empty1</t>
  </si>
  <si>
    <t>order</t>
  </si>
  <si>
    <t>family</t>
  </si>
  <si>
    <t>subfamily</t>
  </si>
  <si>
    <t>genus</t>
  </si>
  <si>
    <t>species</t>
  </si>
  <si>
    <t>isType</t>
  </si>
  <si>
    <t>exemplarAccessions</t>
  </si>
  <si>
    <t>exemplarName</t>
  </si>
  <si>
    <t>exemplarIsolate</t>
  </si>
  <si>
    <t>isComplete</t>
  </si>
  <si>
    <t>abbrev</t>
  </si>
  <si>
    <t>molecule</t>
  </si>
  <si>
    <t>change</t>
  </si>
  <si>
    <t>rank</t>
  </si>
  <si>
    <t>filename</t>
  </si>
  <si>
    <t>isWrong</t>
  </si>
  <si>
    <t>spreadsheet</t>
  </si>
  <si>
    <t>srcRealm</t>
  </si>
  <si>
    <t>srcSubRealm</t>
  </si>
  <si>
    <t>srcKingdom</t>
  </si>
  <si>
    <t>srcSubkingdom</t>
  </si>
  <si>
    <t>srcPhylum</t>
  </si>
  <si>
    <t>srcSubPhylum</t>
  </si>
  <si>
    <t>srcClass</t>
  </si>
  <si>
    <t>srcSubClass</t>
  </si>
  <si>
    <t>srcSubOrder</t>
  </si>
  <si>
    <t>srcSubgenus</t>
  </si>
  <si>
    <t>realm</t>
  </si>
  <si>
    <t>subrealm</t>
  </si>
  <si>
    <t>kingdom</t>
  </si>
  <si>
    <t>subkingdom</t>
  </si>
  <si>
    <t>phylum</t>
  </si>
  <si>
    <t>Subphylum</t>
  </si>
  <si>
    <t>class</t>
  </si>
  <si>
    <t>subclass</t>
  </si>
  <si>
    <t>suborder</t>
  </si>
  <si>
    <t>subgenus</t>
  </si>
  <si>
    <t>Subclass</t>
  </si>
  <si>
    <t>Order</t>
  </si>
  <si>
    <t>Suborder</t>
  </si>
  <si>
    <t>Family</t>
  </si>
  <si>
    <t>Subfamily</t>
  </si>
  <si>
    <t>Genus</t>
  </si>
  <si>
    <t>Subgenus</t>
  </si>
  <si>
    <t>Species</t>
  </si>
  <si>
    <t>Type species?
(1/0)</t>
  </si>
  <si>
    <t>Exemplar GenBank Accession Number</t>
  </si>
  <si>
    <t>Exemplar 
virus name</t>
  </si>
  <si>
    <t>Virus name abbrevn</t>
  </si>
  <si>
    <t>Exemplar isolate designation</t>
  </si>
  <si>
    <t>Genome coverage</t>
  </si>
  <si>
    <t xml:space="preserve">Genome composition
</t>
  </si>
  <si>
    <t>Change</t>
  </si>
  <si>
    <t>Rank</t>
  </si>
  <si>
    <t>Sort</t>
  </si>
  <si>
    <t>Proposals</t>
  </si>
  <si>
    <t>Filename</t>
  </si>
  <si>
    <t>Spreadsheet</t>
  </si>
  <si>
    <t>Realm - Current</t>
  </si>
  <si>
    <t>Subrealm - Current</t>
  </si>
  <si>
    <t>Kingdom - Current</t>
  </si>
  <si>
    <t>Subkingdom - Current</t>
  </si>
  <si>
    <t>Phylum - Current</t>
  </si>
  <si>
    <t>Subphylum - Current</t>
  </si>
  <si>
    <t>Class - Current</t>
  </si>
  <si>
    <t>Subclass - Current</t>
  </si>
  <si>
    <t>Order - Current</t>
  </si>
  <si>
    <t>Suborder - Current</t>
  </si>
  <si>
    <t>Family - Current</t>
  </si>
  <si>
    <t>Subfamily - Current</t>
  </si>
  <si>
    <t>Genus - Current</t>
  </si>
  <si>
    <t>Subgenus - Current</t>
  </si>
  <si>
    <t>Species - Current</t>
  </si>
  <si>
    <t>Realm</t>
  </si>
  <si>
    <t>Subrealm</t>
  </si>
  <si>
    <t>Kingdom</t>
  </si>
  <si>
    <t>Subkingdom</t>
  </si>
  <si>
    <t>Phylum</t>
  </si>
  <si>
    <t>Class</t>
  </si>
  <si>
    <t>SQ&gt;&gt;&gt;</t>
  </si>
  <si>
    <t>-- load_next_msl</t>
  </si>
  <si>
    <t>--SQL col names</t>
  </si>
  <si>
    <t>-- SQL values 1-15</t>
  </si>
  <si>
    <t>-- SQL values 16-30</t>
  </si>
  <si>
    <t>-- SQL values 31-45</t>
  </si>
  <si>
    <t>-- SQL values 46-60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</si>
</sst>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2">
    <xf numFmtId="0" fontId="0" fillId="0" borderId="0" xfId="0"/>
    <xf numFmtId="0" fontId="2" fillId="3" borderId="0" xfId="2"/>
    <xf numFmtId="0" fontId="4" fillId="5" borderId="0" xfId="4"/>
    <xf numFmtId="0" fontId="5" fillId="6" borderId="0" xfId="5" applyBorder="1" applyAlignment="1">
      <alignment horizontal="left"/>
    </xf>
    <xf numFmtId="0" fontId="6" fillId="7" borderId="0" xfId="0" applyFont="1" applyFill="1" applyBorder="1" applyAlignment="1">
      <alignment horizontal="left" vertical="center"/>
    </xf>
    <xf numFmtId="49" fontId="6" fillId="7" borderId="0" xfId="0" applyNumberFormat="1" applyFont="1" applyFill="1" applyBorder="1" applyAlignment="1">
      <alignment horizontal="left" vertical="center"/>
    </xf>
    <xf numFmtId="0" fontId="3" fillId="4" borderId="1" xfId="3"/>
    <xf numFmtId="0" fontId="6" fillId="8" borderId="0" xfId="0" applyFont="1" applyFill="1" applyBorder="1" applyAlignment="1">
      <alignment horizontal="left" vertical="center"/>
    </xf>
    <xf numFmtId="0" fontId="1" fillId="2" borderId="0" xfId="1" applyFont="1"/>
    <xf numFmtId="0" fontId="7" fillId="8" borderId="0" xfId="0" quotePrefix="1" applyFont="1" applyFill="1" applyBorder="1" applyAlignment="1">
      <alignment horizontal="left"/>
    </xf>
    <xf numFmtId="0" fontId="7" fillId="9" borderId="0" xfId="0" applyFont="1" applyFill="1" applyBorder="1" applyAlignment="1">
      <alignment horizontal="left"/>
    </xf>
    <xf numFmtId="0" fontId="4" fillId="5" borderId="0" xfId="4" applyBorder="1" applyAlignment="1">
      <alignment horizontal="left"/>
    </xf>
  </cellXfs>
  <cellStyles count="6">
    <cellStyle name="20% - Accent6" xfId="1" builtinId="50"/>
    <cellStyle name="Bad" xfId="2" builtinId="27"/>
    <cellStyle name="Calculation" xfId="3" builtinId="22"/>
    <cellStyle name="Good" xfId="4" builtinId="26"/>
    <cellStyle name="Neutral" xfId="5" builtinId="28"/>
    <cellStyle name="Normal" xfId="0" builtinId="0"/>
  </cellStyles>
  <dxfs count="29"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"/>
  <sheetViews>
    <sheetView tabSelected="1" topLeftCell="X1" workbookViewId="0">
      <selection activeCell="AM1" sqref="AM1"/>
    </sheetView>
  </sheetViews>
  <sheetFormatPr defaultColWidth="11" defaultRowHeight="15.75" x14ac:dyDescent="0.25"/>
  <cols>
    <col min="48" max="53" width="15.25" customWidth="1"/>
  </cols>
  <sheetData>
    <row r="1" spans="1:53" x14ac:dyDescent="0.25">
      <c r="A1" s="1" t="s">
        <v>23</v>
      </c>
      <c r="B1" s="2" t="s">
        <v>0</v>
      </c>
      <c r="C1" s="1" t="s">
        <v>24</v>
      </c>
      <c r="D1" s="2" t="s">
        <v>1</v>
      </c>
      <c r="E1" s="2" t="s">
        <v>2</v>
      </c>
      <c r="F1" s="1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</v>
      </c>
      <c r="P1" s="2" t="s">
        <v>34</v>
      </c>
      <c r="Q1" s="2" t="s">
        <v>4</v>
      </c>
      <c r="R1" s="2" t="s">
        <v>5</v>
      </c>
      <c r="S1" s="2" t="s">
        <v>6</v>
      </c>
      <c r="T1" s="2" t="s">
        <v>35</v>
      </c>
      <c r="U1" s="2" t="s">
        <v>7</v>
      </c>
      <c r="V1" s="1" t="s">
        <v>8</v>
      </c>
      <c r="W1" s="11" t="s">
        <v>36</v>
      </c>
      <c r="X1" s="11" t="s">
        <v>37</v>
      </c>
      <c r="Y1" s="11" t="s">
        <v>38</v>
      </c>
      <c r="Z1" s="11" t="s">
        <v>39</v>
      </c>
      <c r="AA1" s="11" t="s">
        <v>40</v>
      </c>
      <c r="AB1" s="11" t="s">
        <v>41</v>
      </c>
      <c r="AC1" s="11" t="s">
        <v>42</v>
      </c>
      <c r="AD1" s="11" t="s">
        <v>43</v>
      </c>
      <c r="AE1" s="2" t="s">
        <v>9</v>
      </c>
      <c r="AF1" s="11" t="s">
        <v>44</v>
      </c>
      <c r="AG1" s="2" t="s">
        <v>10</v>
      </c>
      <c r="AH1" s="2" t="s">
        <v>11</v>
      </c>
      <c r="AI1" s="2" t="s">
        <v>12</v>
      </c>
      <c r="AJ1" s="2" t="s">
        <v>45</v>
      </c>
      <c r="AK1" s="2" t="s">
        <v>13</v>
      </c>
      <c r="AL1" s="2" t="s">
        <v>14</v>
      </c>
      <c r="AM1" s="2" t="s">
        <v>15</v>
      </c>
      <c r="AN1" s="2" t="s">
        <v>16</v>
      </c>
      <c r="AO1" s="2" t="s">
        <v>19</v>
      </c>
      <c r="AP1" s="2" t="s">
        <v>17</v>
      </c>
      <c r="AQ1" s="2" t="s">
        <v>18</v>
      </c>
      <c r="AR1" s="2" t="s">
        <v>20</v>
      </c>
      <c r="AS1" s="2" t="s">
        <v>21</v>
      </c>
      <c r="AT1" s="2" t="s">
        <v>22</v>
      </c>
      <c r="AU1" s="8" t="s">
        <v>88</v>
      </c>
      <c r="AV1" s="9" t="s">
        <v>89</v>
      </c>
      <c r="AW1" s="9" t="s">
        <v>90</v>
      </c>
      <c r="AX1" s="9" t="s">
        <v>91</v>
      </c>
      <c r="AY1" s="9" t="s">
        <v>92</v>
      </c>
      <c r="AZ1" s="9" t="s">
        <v>93</v>
      </c>
      <c r="BA1" s="9" t="s">
        <v>94</v>
      </c>
    </row>
    <row r="2" spans="1:53" x14ac:dyDescent="0.25">
      <c r="A2" s="3" t="s">
        <v>23</v>
      </c>
      <c r="B2" s="4" t="s">
        <v>63</v>
      </c>
      <c r="C2" s="4"/>
      <c r="D2" s="4" t="s">
        <v>64</v>
      </c>
      <c r="E2" s="4" t="s">
        <v>65</v>
      </c>
      <c r="F2" s="4" t="s">
        <v>66</v>
      </c>
      <c r="G2" s="4" t="s">
        <v>67</v>
      </c>
      <c r="H2" s="4" t="s">
        <v>68</v>
      </c>
      <c r="I2" s="4" t="s">
        <v>69</v>
      </c>
      <c r="J2" s="4" t="s">
        <v>70</v>
      </c>
      <c r="K2" s="4" t="s">
        <v>71</v>
      </c>
      <c r="L2" s="4" t="s">
        <v>72</v>
      </c>
      <c r="M2" s="4" t="s">
        <v>73</v>
      </c>
      <c r="N2" s="4" t="s">
        <v>74</v>
      </c>
      <c r="O2" s="4" t="s">
        <v>75</v>
      </c>
      <c r="P2" s="4" t="s">
        <v>76</v>
      </c>
      <c r="Q2" s="4" t="s">
        <v>77</v>
      </c>
      <c r="R2" s="4" t="s">
        <v>78</v>
      </c>
      <c r="S2" s="4" t="s">
        <v>79</v>
      </c>
      <c r="T2" s="4" t="s">
        <v>80</v>
      </c>
      <c r="U2" s="4" t="s">
        <v>81</v>
      </c>
      <c r="V2" s="7"/>
      <c r="W2" s="4" t="s">
        <v>82</v>
      </c>
      <c r="X2" s="4" t="s">
        <v>83</v>
      </c>
      <c r="Y2" s="4" t="s">
        <v>84</v>
      </c>
      <c r="Z2" s="4" t="s">
        <v>85</v>
      </c>
      <c r="AA2" s="4" t="s">
        <v>86</v>
      </c>
      <c r="AB2" s="4" t="s">
        <v>41</v>
      </c>
      <c r="AC2" s="4" t="s">
        <v>87</v>
      </c>
      <c r="AD2" s="4" t="s">
        <v>46</v>
      </c>
      <c r="AE2" s="4" t="s">
        <v>47</v>
      </c>
      <c r="AF2" s="4" t="s">
        <v>48</v>
      </c>
      <c r="AG2" s="4" t="s">
        <v>49</v>
      </c>
      <c r="AH2" s="4" t="s">
        <v>50</v>
      </c>
      <c r="AI2" s="4" t="s">
        <v>51</v>
      </c>
      <c r="AJ2" s="4" t="s">
        <v>52</v>
      </c>
      <c r="AK2" s="4" t="s">
        <v>53</v>
      </c>
      <c r="AL2" s="4" t="s">
        <v>54</v>
      </c>
      <c r="AM2" s="5" t="s">
        <v>55</v>
      </c>
      <c r="AN2" s="5" t="s">
        <v>56</v>
      </c>
      <c r="AO2" s="5" t="s">
        <v>57</v>
      </c>
      <c r="AP2" s="5" t="s">
        <v>58</v>
      </c>
      <c r="AQ2" s="5" t="s">
        <v>59</v>
      </c>
      <c r="AR2" s="5" t="s">
        <v>60</v>
      </c>
      <c r="AS2" s="5" t="s">
        <v>61</v>
      </c>
      <c r="AT2" s="5" t="s">
        <v>62</v>
      </c>
      <c r="AU2" s="10"/>
      <c r="AV2" s="9" t="e">
        <f ca="1">CLEAN(
CONCATENATE(
"insert into [",MID(AV$1,4,100),"] (",
      AW2,
      "/* "",[_comments]"" */ ",
") values (",
AX2,AY2,AZ2,BA2,
CONCATENATE("/*,_comment='loaded from ",SUBSTITUTE(CELL("filename",AW1),"'","''"),"'*/"),
"
)"
))</f>
        <v>#REF!</v>
      </c>
      <c r="AW2" s="9" t="e">
        <f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CONCATENATE(",[",U$1,"],[",#REF!,"],[",,V$1,"],[",,W$1,"],[",,X$1,"]"),
    CONCATENATE(",[",Y$1,"],[",Z$1,"],[",,AA$1,"],[",,AB$1,"],[",,AC$1,"]"),
    CONCATENATE(",[",AD$1,"],[",AE$1,"],[",,AF$1,"],[",,AG$1,"],[",,AH$1,"]"),
    CONCATENATE(",[",AI$1,"],[",AJ$1,"],[",,AK$1,"],[",,AL$1,"],[",,AM$1,"]"),
    CONCATENATE(",[",AN$1,"],[",AO$1,"],[",,AP$1,"],[",,AQ$1,"],[",,AR$1,"]"),
    CONCATENATE(",[",AS$1,"],[",AT$1,"]"),
)</f>
        <v>#REF!</v>
      </c>
      <c r="AX2" s="9" t="str">
        <f>CONCATENATE(
CONCATENATE("/*[",A$1,"]=*/",IF(ISBLANK(A2),"NULL",CONCATENATE(" '",SUBSTITUTE(A2,"'","''"),"' ")),
CONCATENATE(",/*[",B$1,"]=*/",IF(ISBLANK(B2),"NULL",CONCATENATE(" '",SUBSTITUTE(B2,"'","''"),"' "))),
CONCATENATE(",/*[",C$1,"]=*/",IF(ISBLANK(C2),"NULL",CONCATENATE(" '",SUBSTITUTE(C2,"'","''"),"' "))),
CONCATENATE(",/*[",D$1,"]=*/",IF(ISBLANK(D2),"NULL",CONCATENATE(" '",SUBSTITUTE(D2,"'","''"),"' "))),
CONCATENATE(",/*[",E$1,"]=*/",IF(ISBLANK(E2),"NULL",CONCATENATE(" '",SUBSTITUTE(E2,"'","''"),"' "))),
CONCATENATE(",/*[",F$1,"]=*/",IF(ISBLANK(F2),"NULL",CONCATENATE(" '",SUBSTITUTE(F2,"'","''"),"' "))),
CONCATENATE(",/*[",G$1,"]=*/",IF(ISBLANK(G2),"NULL",CONCATENATE(" '",SUBSTITUTE(G2,"'","''"),"' "))),
CONCATENATE(",/*[",H$1,"]=*/",IF(ISBLANK(H2),"NULL",CONCATENATE(" '",SUBSTITUTE(H2,"'","''"),"' "))),
CONCATENATE(",/*[",I$1,"]=*/",IF(ISBLANK(I2),"NULL",CONCATENATE(" '",SUBSTITUTE(I2,"'","''"),"' "))),
CONCATENATE(",/*[",J$1,"]=*/",IF(ISBLANK(J2),"NULL",CONCATENATE(" '",SUBSTITUTE(J2,"'","''"),"' "))),
CONCATENATE(",/*[",K$1,"]=*/",IF(ISBLANK(K2),"NULL",CONCATENATE(" '",SUBSTITUTE(K2,"'","''"),"' "))),
CONCATENATE(",/*[",L$1,"]=*/",IF(ISBLANK(L2),"NULL",CONCATENATE(" '",SUBSTITUTE(L2,"'","''"),"' "))),
CONCATENATE(",/*[",M$1,"]=*/",IF(ISBLANK(M2),"NULL",CONCATENATE(" '",SUBSTITUTE(M2,"'","''"),"' "))),
CONCATENATE(",/*[",N$1,"]=*/",IF(ISBLANK(N2),"NULL",CONCATENATE(" '",SUBSTITUTE(N2,"'","''"),"' "))),
CONCATENATE(",/*[",O$1,"]=*/",IF(ISBLANK(O2),"NULL",CONCATENATE(" '",SUBSTITUTE(O2,"'","''"),"' "))),
))</f>
        <v xml:space="preserve">/*[filename]=*/ 'filename' ,/*[sort]=*/ 'Sort' ,/*[isWrong]=*/NULL,/*[proposal_abbrev]=*/ 'Proposals' ,/*[proposal]=*/ 'Filename' ,/*[spreadsheet]=*/ 'Spreadsheet' ,/*[srcRealm]=*/ 'Realm - Current' ,/*[srcSubRealm]=*/ 'Subrealm - Current' ,/*[srcKingdom]=*/ 'Kingdom - Current' ,/*[srcSubkingdom]=*/ 'Subkingdom - Current' ,/*[srcPhylum]=*/ 'Phylum - Current' ,/*[srcSubPhylum]=*/ 'Subphylum - Current' ,/*[srcClass]=*/ 'Class - Current' ,/*[srcSubClass]=*/ 'Subclass - Current' ,/*[srcOrder]=*/ 'Order - Current' </v>
      </c>
      <c r="AY2" s="9" t="e">
        <f>CONCATENATE(
CONCATENATE(",/*[",P$1,"]=*/",IF(ISBLANK(P2),"NULL",CONCATENATE(" '",SUBSTITUTE(P2,"'","''"),"' " ))),
CONCATENATE(",/*[",Q$1,"]=*/",IF(ISBLANK(Q2),"NULL",CONCATENATE(" '",SUBSTITUTE(Q2,"'","''"),"' " ))),
CONCATENATE(",/*[",R$1,"]=*/",IF(ISBLANK(R2),"NULL",CONCATENATE(" '",SUBSTITUTE(R2,"'","''"),"' " ))),
CONCATENATE(",/*[",S$1,"]=*/",IF(ISBLANK(S2),"NULL",CONCATENATE(" '",SUBSTITUTE(S2,"'","''"),"' " ))),
CONCATENATE(",/*[",T$1,"]=*/",IF(ISBLANK(T2),"NULL",CONCATENATE(" '",SUBSTITUTE(T2,"'","''"),"' " ))),
CONCATENATE(",/*[",U$1,"]=*/",IF(ISBLANK(U2),"NULL",CONCATENATE(" '",SUBSTITUTE(U2,"'","''"),"' " ))),
CONCATENATE(",/*[",#REF!,"]=*/",IF(ISBLANK(#REF!),"NULL",CONCATENATE(" '",SUBSTITUTE(#REF!,"'","''"),"' " ))),
CONCATENATE(",/*[",V$1,"]=*/",IF(ISBLANK(V2),"NULL",CONCATENATE(" '",SUBSTITUTE(V2,"'","''"),"' " ))),
CONCATENATE(",/*[",W$1,"]=*/",IF(ISBLANK(W2),"NULL",CONCATENATE(" '",SUBSTITUTE(W2,"'","''"),"' " ))),
CONCATENATE(",/*[",X$1,"]=*/",IF(ISBLANK(X2),"NULL",CONCATENATE(" '",SUBSTITUTE(X2,"'","''"),"' " ))),
CONCATENATE(",/*[",Y$1,"]=*/",IF(ISBLANK(Y2),"NULL",CONCATENATE(" '",SUBSTITUTE(Y2,"'","''"),"' " ))),
CONCATENATE(",/*[",Z$1,"]=*/",IF(ISBLANK(Z2),"NULL",CONCATENATE(" '",SUBSTITUTE(Z2,"'","''"),"' " ))),
CONCATENATE(",/*[",AA$1,"]=*/",IF(ISBLANK(AA2),"NULL",CONCATENATE(" '",SUBSTITUTE(AA2,"'","''"),"' " ))),
CONCATENATE(",/*[",AB$1,"]=*/",IF(ISBLANK(AB2),"NULL",CONCATENATE(" '",SUBSTITUTE(AB2,"'","''"),"' " ))),
CONCATENATE(",/*[",AC$1,"]=*/",IF(ISBLANK(AC2),"NULL",CONCATENATE(" '",SUBSTITUTE(AC2,"'","''"),"' " ))),
)</f>
        <v>#REF!</v>
      </c>
      <c r="AZ2" s="9" t="str">
        <f>CONCATENATE(
CONCATENATE(",/*[",AD$1,"]=*/",IF(ISBLANK(AD2),"NULL",CONCATENATE(" '",SUBSTITUTE(AD2,"'","''"),"' " ))),
CONCATENATE(",/*[",AE$1,"]=*/",IF(ISBLANK(AE2),"NULL",CONCATENATE(" '",SUBSTITUTE(AE2,"'","''"),"' " ))),
CONCATENATE(",/*[",AF$1,"]=*/",IF(ISBLANK(AF2),"NULL",CONCATENATE(" '",SUBSTITUTE(AF2,"'","''"),"' " ))),
CONCATENATE(",/*[",AG$1,"]=*/",IF(ISBLANK(AG2),"NULL",CONCATENATE(" '",SUBSTITUTE(AG2,"'","''"),"' " ))),
CONCATENATE(",/*[",AH$1,"]=*/",IF(ISBLANK(AH2),"NULL",CONCATENATE(" '",SUBSTITUTE(AH2,"'","''"),"' " ))),
CONCATENATE(",/*[",AI$1,"]=*/",IF(ISBLANK(AI2),"NULL",CONCATENATE(" '",SUBSTITUTE(AI2,"'","''"),"' " ))),
CONCATENATE(",/*[",AJ$1,"]=*/",IF(ISBLANK(AJ2),"NULL",CONCATENATE(" '",SUBSTITUTE(AJ2,"'","''"),"' " ))),
CONCATENATE(",/*[",AK$1,"]=*/",IF(ISBLANK(AK2),"NULL",CONCATENATE(" '",SUBSTITUTE(AK2,"'","''"),"' " ))),
CONCATENATE(",/*[",AL$1,"]=*/",IF(ISBLANK(AL2),"NULL",CONCATENATE(" '",SUBSTITUTE(AL2,"'","''"),"' " ))),
CONCATENATE(",/*[",AM$1,"]=*/",IF(ISBLANK(AM2),"NULL",CONCATENATE(" '",SUBSTITUTE(AM2,"'","''"),"' " ))),
CONCATENATE(",/*[",AN$1,"]=*/",IF(ISBLANK(AN2),"NULL",CONCATENATE(" '",SUBSTITUTE(AN2,"'","''"),"' " ))),
CONCATENATE(",/*[",AO$1,"]=*/",IF(ISBLANK(AO2),"NULL",CONCATENATE(" '",SUBSTITUTE(AO2,"'","''"),"' " ))),
CONCATENATE(",/*[",AP$1,"]=*/",IF(ISBLANK(AP2),"NULL",CONCATENATE(" '",SUBSTITUTE(AP2,"'","''"),"' " ))),
CONCATENATE(",/*[",AQ$1,"]=*/",IF(ISBLANK(AQ2),"NULL",CONCATENATE(" '",SUBSTITUTE(AQ2,"'","''"),"' " ))),
CONCATENATE(",/*[",AR$1,"]=*/",IF(ISBLANK(AR2),"NULL",CONCATENATE(" '",SUBSTITUTE(AR2,"'","''"),"' " ))),
)</f>
        <v xml:space="preserve">,/*[subclass]=*/ 'Subclass' ,/*[order]=*/ 'Order' ,/*[suborder]=*/ 'Suborder' ,/*[family]=*/ 'Family' ,/*[subfamily]=*/ 'Subfamily' ,/*[genus]=*/ 'Genus' ,/*[subgenus]=*/ 'Subgenus' ,/*[species]=*/ 'Species' ,/*[isType]=*/ 'Type species?
(1/0)' ,/*[exemplarAccessions]=*/ 'Exemplar GenBank Accession Number' ,/*[exemplarName]=*/ 'Exemplar 
virus name' ,/*[abbrev]=*/ 'Virus name abbrevn' ,/*[exemplarIsolate]=*/ 'Exemplar isolate designation' ,/*[isComplete]=*/ 'Genome coverage' ,/*[molecule]=*/ 'Genome composition
' </v>
      </c>
      <c r="BA2" s="9" t="str">
        <f>CONCATENATE(
CONCATENATE(",/*[",AS$1,"]=*/",IF(ISBLANK(AS2),"NULL",CONCATENATE(" '",SUBSTITUTE(AS2,"'","''"),"' " ))),
CONCATENATE(",/*[",AT$1,"]=*/",IF(ISBLANK(AT2),"NULL",CONCATENATE(" '",SUBSTITUTE(AT2,"'","''"),"' " ))),
)</f>
        <v xml:space="preserve">,/*[change]=*/ 'Change' ,/*[rank]=*/ 'Rank' </v>
      </c>
    </row>
    <row r="3" spans="1:53" x14ac:dyDescent="0.25">
      <c r="A3" s="6" t="str">
        <f ca="1">MID(CELL("filename",$A$2),FIND("[",CELL("filename",$A$2))+1,FIND("]", CELL("filename",$A$2))-FIND("[",CELL("filename",$A$2))-1)</f>
        <v>load_next_msl.col_map.xlsx</v>
      </c>
      <c r="AU3" s="10"/>
      <c r="AV3" s="9" t="e">
        <f ca="1">CLEAN(
CONCATENATE(
"insert into [",MID(AV$1,4,100),"] (",
      AW3,
      "/* "",[_comments]"" */ ",
") values (",
AX3,AY3,AZ3,BA3,
CONCATENATE("/*,_comment='loaded from ",SUBSTITUTE(CELL("filename",AW2),"'","''"),"'*/"),
"
)"
))</f>
        <v>#REF!</v>
      </c>
      <c r="AW3" s="9" t="e">
        <f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CONCATENATE(",[",U$1,"],[",#REF!,"],[",,V$1,"],[",,W$1,"],[",,X$1,"]"),
    CONCATENATE(",[",Y$1,"],[",Z$1,"],[",,AA$1,"],[",,AB$1,"],[",,AC$1,"]"),
    CONCATENATE(",[",AD$1,"],[",AE$1,"],[",,AF$1,"],[",,AG$1,"],[",,AH$1,"]"),
    CONCATENATE(",[",AI$1,"],[",AJ$1,"],[",,AK$1,"],[",,AL$1,"],[",,AM$1,"]"),
    CONCATENATE(",[",AN$1,"],[",AO$1,"],[",,AP$1,"],[",,AQ$1,"],[",,AR$1,"]"),
    CONCATENATE(",[",AS$1,"],[",AT$1,"]"),
)</f>
        <v>#REF!</v>
      </c>
      <c r="AX3" s="9" t="str">
        <f ca="1">CONCATENATE(
CONCATENATE("/*[",A$1,"]=*/",IF(ISBLANK(A3),"NULL",CONCATENATE(" '",SUBSTITUTE(A3,"'","''"),"' ")),
CONCATENATE(",/*[",B$1,"]=*/",IF(ISBLANK(B3),"NULL",CONCATENATE(" '",SUBSTITUTE(B3,"'","''"),"' "))),
CONCATENATE(",/*[",C$1,"]=*/",IF(ISBLANK(C3),"NULL",CONCATENATE(" '",SUBSTITUTE(C3,"'","''"),"' "))),
CONCATENATE(",/*[",D$1,"]=*/",IF(ISBLANK(D3),"NULL",CONCATENATE(" '",SUBSTITUTE(D3,"'","''"),"' "))),
CONCATENATE(",/*[",E$1,"]=*/",IF(ISBLANK(E3),"NULL",CONCATENATE(" '",SUBSTITUTE(E3,"'","''"),"' "))),
CONCATENATE(",/*[",F$1,"]=*/",IF(ISBLANK(F3),"NULL",CONCATENATE(" '",SUBSTITUTE(F3,"'","''"),"' "))),
CONCATENATE(",/*[",G$1,"]=*/",IF(ISBLANK(G3),"NULL",CONCATENATE(" '",SUBSTITUTE(G3,"'","''"),"' "))),
CONCATENATE(",/*[",H$1,"]=*/",IF(ISBLANK(H3),"NULL",CONCATENATE(" '",SUBSTITUTE(H3,"'","''"),"' "))),
CONCATENATE(",/*[",I$1,"]=*/",IF(ISBLANK(I3),"NULL",CONCATENATE(" '",SUBSTITUTE(I3,"'","''"),"' "))),
CONCATENATE(",/*[",J$1,"]=*/",IF(ISBLANK(J3),"NULL",CONCATENATE(" '",SUBSTITUTE(J3,"'","''"),"' "))),
CONCATENATE(",/*[",K$1,"]=*/",IF(ISBLANK(K3),"NULL",CONCATENATE(" '",SUBSTITUTE(K3,"'","''"),"' "))),
CONCATENATE(",/*[",L$1,"]=*/",IF(ISBLANK(L3),"NULL",CONCATENATE(" '",SUBSTITUTE(L3,"'","''"),"' "))),
CONCATENATE(",/*[",M$1,"]=*/",IF(ISBLANK(M3),"NULL",CONCATENATE(" '",SUBSTITUTE(M3,"'","''"),"' "))),
CONCATENATE(",/*[",N$1,"]=*/",IF(ISBLANK(N3),"NULL",CONCATENATE(" '",SUBSTITUTE(N3,"'","''"),"' "))),
CONCATENATE(",/*[",O$1,"]=*/",IF(ISBLANK(O3),"NULL",CONCATENATE(" '",SUBSTITUTE(O3,"'","''"),"' "))),
))</f>
        <v>/*[filename]=*/ 'load_next_msl.col_map.xlsx' ,/*[sort]=*/NULL,/*[isWrong]=*/NULL,/*[proposal_abbrev]=*/NULL,/*[proposal]=*/NULL,/*[spreadsheet]=*/NULL,/*[srcRealm]=*/NULL,/*[srcSubRealm]=*/NULL,/*[srcKingdom]=*/NULL,/*[srcSubkingdom]=*/NULL,/*[srcPhylum]=*/NULL,/*[srcSubPhylum]=*/NULL,/*[srcClass]=*/NULL,/*[srcSubClass]=*/NULL,/*[srcOrder]=*/NULL</v>
      </c>
      <c r="AY3" s="9" t="e">
        <f>CONCATENATE(
CONCATENATE(",/*[",P$1,"]=*/",IF(ISBLANK(P3),"NULL",CONCATENATE(" '",SUBSTITUTE(P3,"'","''"),"' " ))),
CONCATENATE(",/*[",Q$1,"]=*/",IF(ISBLANK(Q3),"NULL",CONCATENATE(" '",SUBSTITUTE(Q3,"'","''"),"' " ))),
CONCATENATE(",/*[",R$1,"]=*/",IF(ISBLANK(R3),"NULL",CONCATENATE(" '",SUBSTITUTE(R3,"'","''"),"' " ))),
CONCATENATE(",/*[",S$1,"]=*/",IF(ISBLANK(S3),"NULL",CONCATENATE(" '",SUBSTITUTE(S3,"'","''"),"' " ))),
CONCATENATE(",/*[",T$1,"]=*/",IF(ISBLANK(T3),"NULL",CONCATENATE(" '",SUBSTITUTE(T3,"'","''"),"' " ))),
CONCATENATE(",/*[",U$1,"]=*/",IF(ISBLANK(U3),"NULL",CONCATENATE(" '",SUBSTITUTE(U3,"'","''"),"' " ))),
CONCATENATE(",/*[",#REF!,"]=*/",IF(ISBLANK(#REF!),"NULL",CONCATENATE(" '",SUBSTITUTE(#REF!,"'","''"),"' " ))),
CONCATENATE(",/*[",V$1,"]=*/",IF(ISBLANK(V3),"NULL",CONCATENATE(" '",SUBSTITUTE(V3,"'","''"),"' " ))),
CONCATENATE(",/*[",W$1,"]=*/",IF(ISBLANK(W3),"NULL",CONCATENATE(" '",SUBSTITUTE(W3,"'","''"),"' " ))),
CONCATENATE(",/*[",X$1,"]=*/",IF(ISBLANK(X3),"NULL",CONCATENATE(" '",SUBSTITUTE(X3,"'","''"),"' " ))),
CONCATENATE(",/*[",Y$1,"]=*/",IF(ISBLANK(Y3),"NULL",CONCATENATE(" '",SUBSTITUTE(Y3,"'","''"),"' " ))),
CONCATENATE(",/*[",Z$1,"]=*/",IF(ISBLANK(Z3),"NULL",CONCATENATE(" '",SUBSTITUTE(Z3,"'","''"),"' " ))),
CONCATENATE(",/*[",AA$1,"]=*/",IF(ISBLANK(AA3),"NULL",CONCATENATE(" '",SUBSTITUTE(AA3,"'","''"),"' " ))),
CONCATENATE(",/*[",AB$1,"]=*/",IF(ISBLANK(AB3),"NULL",CONCATENATE(" '",SUBSTITUTE(AB3,"'","''"),"' " ))),
CONCATENATE(",/*[",AC$1,"]=*/",IF(ISBLANK(AC3),"NULL",CONCATENATE(" '",SUBSTITUTE(AC3,"'","''"),"' " ))),
)</f>
        <v>#REF!</v>
      </c>
      <c r="AZ3" s="9" t="str">
        <f>CONCATENATE(
CONCATENATE(",/*[",AD$1,"]=*/",IF(ISBLANK(AD3),"NULL",CONCATENATE(" '",SUBSTITUTE(AD3,"'","''"),"' " ))),
CONCATENATE(",/*[",AE$1,"]=*/",IF(ISBLANK(AE3),"NULL",CONCATENATE(" '",SUBSTITUTE(AE3,"'","''"),"' " ))),
CONCATENATE(",/*[",AF$1,"]=*/",IF(ISBLANK(AF3),"NULL",CONCATENATE(" '",SUBSTITUTE(AF3,"'","''"),"' " ))),
CONCATENATE(",/*[",AG$1,"]=*/",IF(ISBLANK(AG3),"NULL",CONCATENATE(" '",SUBSTITUTE(AG3,"'","''"),"' " ))),
CONCATENATE(",/*[",AH$1,"]=*/",IF(ISBLANK(AH3),"NULL",CONCATENATE(" '",SUBSTITUTE(AH3,"'","''"),"' " ))),
CONCATENATE(",/*[",AI$1,"]=*/",IF(ISBLANK(AI3),"NULL",CONCATENATE(" '",SUBSTITUTE(AI3,"'","''"),"' " ))),
CONCATENATE(",/*[",AJ$1,"]=*/",IF(ISBLANK(AJ3),"NULL",CONCATENATE(" '",SUBSTITUTE(AJ3,"'","''"),"' " ))),
CONCATENATE(",/*[",AK$1,"]=*/",IF(ISBLANK(AK3),"NULL",CONCATENATE(" '",SUBSTITUTE(AK3,"'","''"),"' " ))),
CONCATENATE(",/*[",AL$1,"]=*/",IF(ISBLANK(AL3),"NULL",CONCATENATE(" '",SUBSTITUTE(AL3,"'","''"),"' " ))),
CONCATENATE(",/*[",AM$1,"]=*/",IF(ISBLANK(AM3),"NULL",CONCATENATE(" '",SUBSTITUTE(AM3,"'","''"),"' " ))),
CONCATENATE(",/*[",AN$1,"]=*/",IF(ISBLANK(AN3),"NULL",CONCATENATE(" '",SUBSTITUTE(AN3,"'","''"),"' " ))),
CONCATENATE(",/*[",AO$1,"]=*/",IF(ISBLANK(AO3),"NULL",CONCATENATE(" '",SUBSTITUTE(AO3,"'","''"),"' " ))),
CONCATENATE(",/*[",AP$1,"]=*/",IF(ISBLANK(AP3),"NULL",CONCATENATE(" '",SUBSTITUTE(AP3,"'","''"),"' " ))),
CONCATENATE(",/*[",AQ$1,"]=*/",IF(ISBLANK(AQ3),"NULL",CONCATENATE(" '",SUBSTITUTE(AQ3,"'","''"),"' " ))),
CONCATENATE(",/*[",AR$1,"]=*/",IF(ISBLANK(AR3),"NULL",CONCATENATE(" '",SUBSTITUTE(AR3,"'","''"),"' " ))),
)</f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A3" s="9" t="str">
        <f>CONCATENATE(
CONCATENATE(",/*[",AS$1,"]=*/",IF(ISBLANK(AS3),"NULL",CONCATENATE(" '",SUBSTITUTE(AS3,"'","''"),"' " ))),
CONCATENATE(",/*[",AT$1,"]=*/",IF(ISBLANK(AT3),"NULL",CONCATENATE(" '",SUBSTITUTE(AT3,"'","''"),"' " ))),
)</f>
        <v>,/*[change]=*/NULL,/*[rank]=*/NULL</v>
      </c>
    </row>
  </sheetData>
  <conditionalFormatting sqref="BB2:BD2 Q1:V1 G2:V2">
    <cfRule type="expression" dxfId="28" priority="30" stopIfTrue="1">
      <formula>G1="Unassigned"</formula>
    </cfRule>
  </conditionalFormatting>
  <conditionalFormatting sqref="BD2">
    <cfRule type="cellIs" dxfId="27" priority="29" stopIfTrue="1" operator="equal">
      <formula>1</formula>
    </cfRule>
  </conditionalFormatting>
  <conditionalFormatting sqref="BD2">
    <cfRule type="cellIs" dxfId="26" priority="28" stopIfTrue="1" operator="equal">
      <formula>1</formula>
    </cfRule>
  </conditionalFormatting>
  <conditionalFormatting sqref="BE2">
    <cfRule type="expression" dxfId="25" priority="27" stopIfTrue="1">
      <formula>BE2="Unassigned"</formula>
    </cfRule>
  </conditionalFormatting>
  <conditionalFormatting sqref="BH2">
    <cfRule type="expression" dxfId="24" priority="26" stopIfTrue="1">
      <formula>BH2="Unassigned"</formula>
    </cfRule>
  </conditionalFormatting>
  <conditionalFormatting sqref="BF2">
    <cfRule type="expression" dxfId="23" priority="25" stopIfTrue="1">
      <formula>BF2="Unassigned"</formula>
    </cfRule>
  </conditionalFormatting>
  <conditionalFormatting sqref="BI2:BJ2">
    <cfRule type="expression" dxfId="22" priority="24" stopIfTrue="1">
      <formula>BI2="Unassigned"</formula>
    </cfRule>
  </conditionalFormatting>
  <conditionalFormatting sqref="BD2">
    <cfRule type="cellIs" dxfId="21" priority="23" stopIfTrue="1" operator="equal">
      <formula>1</formula>
    </cfRule>
  </conditionalFormatting>
  <conditionalFormatting sqref="BD2">
    <cfRule type="cellIs" dxfId="20" priority="22" stopIfTrue="1" operator="equal">
      <formula>1</formula>
    </cfRule>
  </conditionalFormatting>
  <conditionalFormatting sqref="BD2">
    <cfRule type="cellIs" dxfId="19" priority="21" stopIfTrue="1" operator="equal">
      <formula>1</formula>
    </cfRule>
  </conditionalFormatting>
  <conditionalFormatting sqref="BG2">
    <cfRule type="expression" dxfId="18" priority="20" stopIfTrue="1">
      <formula>BG2="Unassigned"</formula>
    </cfRule>
  </conditionalFormatting>
  <conditionalFormatting sqref="BL2">
    <cfRule type="expression" dxfId="17" priority="19" stopIfTrue="1">
      <formula>BL2="Unassigned"</formula>
    </cfRule>
  </conditionalFormatting>
  <conditionalFormatting sqref="BK2">
    <cfRule type="expression" dxfId="16" priority="18" stopIfTrue="1">
      <formula>BK2="Unassigned"</formula>
    </cfRule>
  </conditionalFormatting>
  <conditionalFormatting sqref="AE1 AG1:AT1">
    <cfRule type="expression" dxfId="15" priority="17" stopIfTrue="1">
      <formula>AE1="Unassigned"</formula>
    </cfRule>
  </conditionalFormatting>
  <conditionalFormatting sqref="W2:AL2">
    <cfRule type="expression" dxfId="14" priority="16" stopIfTrue="1">
      <formula>W2="Unassigned"</formula>
    </cfRule>
  </conditionalFormatting>
  <conditionalFormatting sqref="AL2">
    <cfRule type="cellIs" dxfId="13" priority="15" stopIfTrue="1" operator="equal">
      <formula>1</formula>
    </cfRule>
  </conditionalFormatting>
  <conditionalFormatting sqref="AL2">
    <cfRule type="cellIs" dxfId="12" priority="14" stopIfTrue="1" operator="equal">
      <formula>1</formula>
    </cfRule>
  </conditionalFormatting>
  <conditionalFormatting sqref="AM2">
    <cfRule type="expression" dxfId="11" priority="13" stopIfTrue="1">
      <formula>AM2="Unassigned"</formula>
    </cfRule>
  </conditionalFormatting>
  <conditionalFormatting sqref="AP2">
    <cfRule type="expression" dxfId="10" priority="12" stopIfTrue="1">
      <formula>AP2="Unassigned"</formula>
    </cfRule>
  </conditionalFormatting>
  <conditionalFormatting sqref="AN2">
    <cfRule type="expression" dxfId="9" priority="11" stopIfTrue="1">
      <formula>AN2="Unassigned"</formula>
    </cfRule>
  </conditionalFormatting>
  <conditionalFormatting sqref="AQ2:AR2">
    <cfRule type="expression" dxfId="8" priority="10" stopIfTrue="1">
      <formula>AQ2="Unassigned"</formula>
    </cfRule>
  </conditionalFormatting>
  <conditionalFormatting sqref="AL2">
    <cfRule type="cellIs" dxfId="7" priority="9" stopIfTrue="1" operator="equal">
      <formula>1</formula>
    </cfRule>
  </conditionalFormatting>
  <conditionalFormatting sqref="AL2">
    <cfRule type="cellIs" dxfId="6" priority="8" stopIfTrue="1" operator="equal">
      <formula>1</formula>
    </cfRule>
  </conditionalFormatting>
  <conditionalFormatting sqref="AL2">
    <cfRule type="cellIs" dxfId="5" priority="7" stopIfTrue="1" operator="equal">
      <formula>1</formula>
    </cfRule>
  </conditionalFormatting>
  <conditionalFormatting sqref="AO2">
    <cfRule type="expression" dxfId="4" priority="5" stopIfTrue="1">
      <formula>AO2="Unassigned"</formula>
    </cfRule>
  </conditionalFormatting>
  <conditionalFormatting sqref="AT2">
    <cfRule type="expression" dxfId="3" priority="4" stopIfTrue="1">
      <formula>AT2="Unassigned"</formula>
    </cfRule>
  </conditionalFormatting>
  <conditionalFormatting sqref="AS2">
    <cfRule type="expression" dxfId="2" priority="3" stopIfTrue="1">
      <formula>AS2="Unassigned"</formula>
    </cfRule>
  </conditionalFormatting>
  <conditionalFormatting sqref="AU1">
    <cfRule type="expression" dxfId="1" priority="2" stopIfTrue="1">
      <formula>AU1="Unassigned"</formula>
    </cfRule>
  </conditionalFormatting>
  <conditionalFormatting sqref="AU2:AU3">
    <cfRule type="expression" dxfId="0" priority="1" stopIfTrue="1">
      <formula>AU2="Unassigned"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RowHeight="15.75" x14ac:dyDescent="0.25"/>
  <sheetData>
    <row r="1" spans="1:6" x14ac:dyDescent="0.25">
      <c r="A1">
        <v>65</v>
      </c>
      <c r="C1" t="str">
        <f>CONCATENATE(CHAR(A1),IF(B1&gt;=64,CHAR(B1),""))</f>
        <v>A</v>
      </c>
      <c r="D1" t="str">
        <f>CONCATENATE("CONCATENATE(""/*["",",C1,"$1,""]=*/"",IF(ISBLANK(",C1,"2),""NULL"",CONCATENATE("" '"",SUBSTITUTE(",C1,"2,""'"",""''""),""' "" )),")</f>
        <v>CONCATENATE("/*[",A$1,"]=*/",IF(ISBLANK(A2),"NULL",CONCATENATE(" '",SUBSTITUTE(A2,"'","''"),"' " )),</v>
      </c>
      <c r="E1" t="str">
        <f>CONCATENATE("    CONCATENATE(""["",",C1,"$1,""],["",",C2,"$1,""],["",",C3,"$1,""],["",",C4,"$1,""],["",",C5,"$1,""]""),")</f>
        <v xml:space="preserve">    CONCATENATE("[",A$1,"],[",B$1,"],[",C$1,"],[",D$1,"],[",E$1,"]"),</v>
      </c>
      <c r="F1">
        <f>ROW(F1)</f>
        <v>1</v>
      </c>
    </row>
    <row r="2" spans="1:6" x14ac:dyDescent="0.25">
      <c r="A2">
        <v>66</v>
      </c>
      <c r="C2" t="str">
        <f t="shared" ref="C2:C52" si="0">CONCATENATE(CHAR(A2),IF(B2&gt;=64,CHAR(B2),""))</f>
        <v>B</v>
      </c>
      <c r="D2" t="str">
        <f>CONCATENATE("CONCATENATE("",/*["",",C2,"$1,""]=*/"",IF(ISBLANK(",C2,"2),""NULL"",CONCATENATE("" '"",SUBSTITUTE(",C2,"2,""'"",""''""),""' "" ))),")</f>
        <v>CONCATENATE(",/*[",B$1,"]=*/",IF(ISBLANK(B2),"NULL",CONCATENATE(" '",SUBSTITUTE(B2,"'","''"),"' " ))),</v>
      </c>
    </row>
    <row r="3" spans="1:6" x14ac:dyDescent="0.25">
      <c r="A3">
        <v>67</v>
      </c>
      <c r="C3" t="str">
        <f t="shared" si="0"/>
        <v>C</v>
      </c>
      <c r="D3" t="str">
        <f t="shared" ref="D3:D52" si="1">CONCATENATE("CONCATENATE("",/*["",",C3,"$1,""]=*/"",IF(ISBLANK(",C3,"2),""NULL"",CONCATENATE("" '"",SUBSTITUTE(",C3,"2,""'"",""''""),""' "" ))),")</f>
        <v>CONCATENATE(",/*[",C$1,"]=*/",IF(ISBLANK(C2),"NULL",CONCATENATE(" '",SUBSTITUTE(C2,"'","''"),"' " ))),</v>
      </c>
    </row>
    <row r="4" spans="1:6" x14ac:dyDescent="0.25">
      <c r="A4">
        <v>68</v>
      </c>
      <c r="C4" t="str">
        <f t="shared" si="0"/>
        <v>D</v>
      </c>
      <c r="D4" t="str">
        <f t="shared" si="1"/>
        <v>CONCATENATE(",/*[",D$1,"]=*/",IF(ISBLANK(D2),"NULL",CONCATENATE(" '",SUBSTITUTE(D2,"'","''"),"' " ))),</v>
      </c>
    </row>
    <row r="5" spans="1:6" x14ac:dyDescent="0.25">
      <c r="A5">
        <v>69</v>
      </c>
      <c r="C5" t="str">
        <f t="shared" si="0"/>
        <v>E</v>
      </c>
      <c r="D5" t="str">
        <f t="shared" si="1"/>
        <v>CONCATENATE(",/*[",E$1,"]=*/",IF(ISBLANK(E2),"NULL",CONCATENATE(" '",SUBSTITUTE(E2,"'","''"),"' " ))),</v>
      </c>
    </row>
    <row r="6" spans="1:6" x14ac:dyDescent="0.25">
      <c r="A6">
        <v>70</v>
      </c>
      <c r="C6" t="str">
        <f t="shared" si="0"/>
        <v>F</v>
      </c>
      <c r="D6" t="str">
        <f t="shared" si="1"/>
        <v>CONCATENATE(",/*[",F$1,"]=*/",IF(ISBLANK(F2),"NULL",CONCATENATE(" '",SUBSTITUTE(F2,"'","''"),"' " ))),</v>
      </c>
      <c r="E6" t="str">
        <f>CONCATENATE("    CONCATENATE("",["",",C6,"$1,""],["",",C7,"$1,""],["",",C8,"$1,""],["",",C9,"$1,""],["",",C10,"$1,""]""),")</f>
        <v xml:space="preserve">    CONCATENATE(",[",F$1,"],[",G$1,"],[",H$1,"],[",I$1,"],[",J$1,"]"),</v>
      </c>
      <c r="F6">
        <f>ROW(F6)</f>
        <v>6</v>
      </c>
    </row>
    <row r="7" spans="1:6" x14ac:dyDescent="0.25">
      <c r="A7">
        <v>71</v>
      </c>
      <c r="C7" t="str">
        <f t="shared" si="0"/>
        <v>G</v>
      </c>
      <c r="D7" t="str">
        <f t="shared" si="1"/>
        <v>CONCATENATE(",/*[",G$1,"]=*/",IF(ISBLANK(G2),"NULL",CONCATENATE(" '",SUBSTITUTE(G2,"'","''"),"' " ))),</v>
      </c>
    </row>
    <row r="8" spans="1:6" x14ac:dyDescent="0.25">
      <c r="A8">
        <v>72</v>
      </c>
      <c r="C8" t="str">
        <f t="shared" si="0"/>
        <v>H</v>
      </c>
      <c r="D8" t="str">
        <f t="shared" si="1"/>
        <v>CONCATENATE(",/*[",H$1,"]=*/",IF(ISBLANK(H2),"NULL",CONCATENATE(" '",SUBSTITUTE(H2,"'","''"),"' " ))),</v>
      </c>
    </row>
    <row r="9" spans="1:6" x14ac:dyDescent="0.25">
      <c r="A9">
        <v>73</v>
      </c>
      <c r="C9" t="str">
        <f t="shared" si="0"/>
        <v>I</v>
      </c>
      <c r="D9" t="str">
        <f t="shared" si="1"/>
        <v>CONCATENATE(",/*[",I$1,"]=*/",IF(ISBLANK(I2),"NULL",CONCATENATE(" '",SUBSTITUTE(I2,"'","''"),"' " ))),</v>
      </c>
    </row>
    <row r="10" spans="1:6" x14ac:dyDescent="0.25">
      <c r="A10">
        <v>74</v>
      </c>
      <c r="C10" t="str">
        <f t="shared" si="0"/>
        <v>J</v>
      </c>
      <c r="D10" t="str">
        <f t="shared" si="1"/>
        <v>CONCATENATE(",/*[",J$1,"]=*/",IF(ISBLANK(J2),"NULL",CONCATENATE(" '",SUBSTITUTE(J2,"'","''"),"' " ))),</v>
      </c>
    </row>
    <row r="11" spans="1:6" x14ac:dyDescent="0.25">
      <c r="A11">
        <v>75</v>
      </c>
      <c r="C11" t="str">
        <f t="shared" si="0"/>
        <v>K</v>
      </c>
      <c r="D11" t="str">
        <f t="shared" si="1"/>
        <v>CONCATENATE(",/*[",K$1,"]=*/",IF(ISBLANK(K2),"NULL",CONCATENATE(" '",SUBSTITUTE(K2,"'","''"),"' " ))),</v>
      </c>
      <c r="E11" t="str">
        <f>CONCATENATE("    CONCATENATE("",["",",C11,"$1,""],["",",C12,"$1,""],["",",C13,"$1,""],["",",C14,"$1,""],["",",C15,"$1,""]""),")</f>
        <v xml:space="preserve">    CONCATENATE(",[",K$1,"],[",L$1,"],[",M$1,"],[",N$1,"],[",O$1,"]"),</v>
      </c>
      <c r="F11">
        <f>ROW(F11)</f>
        <v>11</v>
      </c>
    </row>
    <row r="12" spans="1:6" x14ac:dyDescent="0.25">
      <c r="A12">
        <v>76</v>
      </c>
      <c r="C12" t="str">
        <f t="shared" si="0"/>
        <v>L</v>
      </c>
      <c r="D12" t="str">
        <f t="shared" si="1"/>
        <v>CONCATENATE(",/*[",L$1,"]=*/",IF(ISBLANK(L2),"NULL",CONCATENATE(" '",SUBSTITUTE(L2,"'","''"),"' " ))),</v>
      </c>
    </row>
    <row r="13" spans="1:6" x14ac:dyDescent="0.25">
      <c r="A13">
        <v>77</v>
      </c>
      <c r="C13" t="str">
        <f t="shared" si="0"/>
        <v>M</v>
      </c>
      <c r="D13" t="str">
        <f t="shared" si="1"/>
        <v>CONCATENATE(",/*[",M$1,"]=*/",IF(ISBLANK(M2),"NULL",CONCATENATE(" '",SUBSTITUTE(M2,"'","''"),"' " ))),</v>
      </c>
    </row>
    <row r="14" spans="1:6" x14ac:dyDescent="0.25">
      <c r="A14">
        <v>78</v>
      </c>
      <c r="C14" t="str">
        <f t="shared" si="0"/>
        <v>N</v>
      </c>
      <c r="D14" t="str">
        <f t="shared" si="1"/>
        <v>CONCATENATE(",/*[",N$1,"]=*/",IF(ISBLANK(N2),"NULL",CONCATENATE(" '",SUBSTITUTE(N2,"'","''"),"' " ))),</v>
      </c>
    </row>
    <row r="15" spans="1:6" x14ac:dyDescent="0.25">
      <c r="A15">
        <v>79</v>
      </c>
      <c r="C15" t="str">
        <f t="shared" si="0"/>
        <v>O</v>
      </c>
      <c r="D15" t="str">
        <f t="shared" si="1"/>
        <v>CONCATENATE(",/*[",O$1,"]=*/",IF(ISBLANK(O2),"NULL",CONCATENATE(" '",SUBSTITUTE(O2,"'","''"),"' " ))),</v>
      </c>
    </row>
    <row r="16" spans="1:6" x14ac:dyDescent="0.25">
      <c r="A16">
        <v>80</v>
      </c>
      <c r="C16" t="str">
        <f t="shared" si="0"/>
        <v>P</v>
      </c>
      <c r="D16" t="str">
        <f t="shared" si="1"/>
        <v>CONCATENATE(",/*[",P$1,"]=*/",IF(ISBLANK(P2),"NULL",CONCATENATE(" '",SUBSTITUTE(P2,"'","''"),"' " ))),</v>
      </c>
      <c r="E16" t="str">
        <f>CONCATENATE("    CONCATENATE("",["",",C16,"$1,""],["",",C17,"$1,""],["",,",C18,"$1,""],["",,",C19,"$1,""],["",,",C20,"$1,""]""),")</f>
        <v xml:space="preserve">    CONCATENATE(",[",P$1,"],[",Q$1,"],[",,R$1,"],[",,S$1,"],[",,T$1,"]"),</v>
      </c>
      <c r="F16">
        <f>ROW(F16)</f>
        <v>16</v>
      </c>
    </row>
    <row r="17" spans="1:6" x14ac:dyDescent="0.25">
      <c r="A17">
        <v>81</v>
      </c>
      <c r="C17" t="str">
        <f t="shared" si="0"/>
        <v>Q</v>
      </c>
      <c r="D17" t="str">
        <f t="shared" si="1"/>
        <v>CONCATENATE(",/*[",Q$1,"]=*/",IF(ISBLANK(Q2),"NULL",CONCATENATE(" '",SUBSTITUTE(Q2,"'","''"),"' " ))),</v>
      </c>
    </row>
    <row r="18" spans="1:6" x14ac:dyDescent="0.25">
      <c r="A18">
        <v>82</v>
      </c>
      <c r="C18" t="str">
        <f t="shared" si="0"/>
        <v>R</v>
      </c>
      <c r="D18" t="str">
        <f t="shared" si="1"/>
        <v>CONCATENATE(",/*[",R$1,"]=*/",IF(ISBLANK(R2),"NULL",CONCATENATE(" '",SUBSTITUTE(R2,"'","''"),"' " ))),</v>
      </c>
    </row>
    <row r="19" spans="1:6" x14ac:dyDescent="0.25">
      <c r="A19">
        <v>83</v>
      </c>
      <c r="C19" t="str">
        <f t="shared" si="0"/>
        <v>S</v>
      </c>
      <c r="D19" t="str">
        <f t="shared" si="1"/>
        <v>CONCATENATE(",/*[",S$1,"]=*/",IF(ISBLANK(S2),"NULL",CONCATENATE(" '",SUBSTITUTE(S2,"'","''"),"' " ))),</v>
      </c>
    </row>
    <row r="20" spans="1:6" x14ac:dyDescent="0.25">
      <c r="A20">
        <v>84</v>
      </c>
      <c r="C20" t="str">
        <f t="shared" si="0"/>
        <v>T</v>
      </c>
      <c r="D20" t="str">
        <f t="shared" si="1"/>
        <v>CONCATENATE(",/*[",T$1,"]=*/",IF(ISBLANK(T2),"NULL",CONCATENATE(" '",SUBSTITUTE(T2,"'","''"),"' " ))),</v>
      </c>
    </row>
    <row r="21" spans="1:6" x14ac:dyDescent="0.25">
      <c r="A21">
        <v>85</v>
      </c>
      <c r="C21" t="str">
        <f t="shared" si="0"/>
        <v>U</v>
      </c>
      <c r="D21" t="str">
        <f t="shared" si="1"/>
        <v>CONCATENATE(",/*[",U$1,"]=*/",IF(ISBLANK(U2),"NULL",CONCATENATE(" '",SUBSTITUTE(U2,"'","''"),"' " ))),</v>
      </c>
      <c r="E21" t="str">
        <f>CONCATENATE("    CONCATENATE("",["",",C21,"$1,""],["",",C22,"$1,""],["",,",C23,"$1,""],["",,",C24,"$1,""],["",,",C25,"$1,""]""),")</f>
        <v xml:space="preserve">    CONCATENATE(",[",U$1,"],[",V$1,"],[",,W$1,"],[",,X$1,"],[",,Y$1,"]"),</v>
      </c>
      <c r="F21">
        <f>ROW(F21)</f>
        <v>21</v>
      </c>
    </row>
    <row r="22" spans="1:6" x14ac:dyDescent="0.25">
      <c r="A22">
        <v>86</v>
      </c>
      <c r="C22" t="str">
        <f t="shared" si="0"/>
        <v>V</v>
      </c>
      <c r="D22" t="str">
        <f t="shared" si="1"/>
        <v>CONCATENATE(",/*[",V$1,"]=*/",IF(ISBLANK(V2),"NULL",CONCATENATE(" '",SUBSTITUTE(V2,"'","''"),"' " ))),</v>
      </c>
    </row>
    <row r="23" spans="1:6" x14ac:dyDescent="0.25">
      <c r="A23">
        <v>87</v>
      </c>
      <c r="C23" t="str">
        <f t="shared" si="0"/>
        <v>W</v>
      </c>
      <c r="D23" t="str">
        <f t="shared" si="1"/>
        <v>CONCATENATE(",/*[",W$1,"]=*/",IF(ISBLANK(W2),"NULL",CONCATENATE(" '",SUBSTITUTE(W2,"'","''"),"' " ))),</v>
      </c>
    </row>
    <row r="24" spans="1:6" x14ac:dyDescent="0.25">
      <c r="A24">
        <v>88</v>
      </c>
      <c r="C24" t="str">
        <f t="shared" si="0"/>
        <v>X</v>
      </c>
      <c r="D24" t="str">
        <f t="shared" si="1"/>
        <v>CONCATENATE(",/*[",X$1,"]=*/",IF(ISBLANK(X2),"NULL",CONCATENATE(" '",SUBSTITUTE(X2,"'","''"),"' " ))),</v>
      </c>
    </row>
    <row r="25" spans="1:6" x14ac:dyDescent="0.25">
      <c r="A25">
        <v>89</v>
      </c>
      <c r="C25" t="str">
        <f t="shared" si="0"/>
        <v>Y</v>
      </c>
      <c r="D25" t="str">
        <f t="shared" si="1"/>
        <v>CONCATENATE(",/*[",Y$1,"]=*/",IF(ISBLANK(Y2),"NULL",CONCATENATE(" '",SUBSTITUTE(Y2,"'","''"),"' " ))),</v>
      </c>
    </row>
    <row r="26" spans="1:6" x14ac:dyDescent="0.25">
      <c r="A26">
        <v>90</v>
      </c>
      <c r="C26" t="str">
        <f t="shared" si="0"/>
        <v>Z</v>
      </c>
      <c r="D26" t="str">
        <f t="shared" si="1"/>
        <v>CONCATENATE(",/*[",Z$1,"]=*/",IF(ISBLANK(Z2),"NULL",CONCATENATE(" '",SUBSTITUTE(Z2,"'","''"),"' " ))),</v>
      </c>
      <c r="E26" t="str">
        <f>CONCATENATE("    CONCATENATE("",["",",C26,"$1,""],["",",C27,"$1,""],["",,",C28,"$1,""],["",,",C29,"$1,""],["",,",C30,"$1,""]""),")</f>
        <v xml:space="preserve">    CONCATENATE(",[",Z$1,"],[",AA$1,"],[",,AB$1,"],[",,AC$1,"],[",,AD$1,"]"),</v>
      </c>
      <c r="F26">
        <f>ROW(F26)</f>
        <v>26</v>
      </c>
    </row>
    <row r="27" spans="1:6" x14ac:dyDescent="0.25">
      <c r="A27">
        <v>65</v>
      </c>
      <c r="B27">
        <v>65</v>
      </c>
      <c r="C27" t="str">
        <f t="shared" si="0"/>
        <v>AA</v>
      </c>
      <c r="D27" t="str">
        <f t="shared" si="1"/>
        <v>CONCATENATE(",/*[",AA$1,"]=*/",IF(ISBLANK(AA2),"NULL",CONCATENATE(" '",SUBSTITUTE(AA2,"'","''"),"' " ))),</v>
      </c>
    </row>
    <row r="28" spans="1:6" x14ac:dyDescent="0.25">
      <c r="A28">
        <v>65</v>
      </c>
      <c r="B28">
        <v>66</v>
      </c>
      <c r="C28" t="str">
        <f t="shared" si="0"/>
        <v>AB</v>
      </c>
      <c r="D28" t="str">
        <f t="shared" si="1"/>
        <v>CONCATENATE(",/*[",AB$1,"]=*/",IF(ISBLANK(AB2),"NULL",CONCATENATE(" '",SUBSTITUTE(AB2,"'","''"),"' " ))),</v>
      </c>
    </row>
    <row r="29" spans="1:6" x14ac:dyDescent="0.25">
      <c r="A29">
        <v>65</v>
      </c>
      <c r="B29">
        <v>67</v>
      </c>
      <c r="C29" t="str">
        <f t="shared" si="0"/>
        <v>AC</v>
      </c>
      <c r="D29" t="str">
        <f t="shared" si="1"/>
        <v>CONCATENATE(",/*[",AC$1,"]=*/",IF(ISBLANK(AC2),"NULL",CONCATENATE(" '",SUBSTITUTE(AC2,"'","''"),"' " ))),</v>
      </c>
    </row>
    <row r="30" spans="1:6" x14ac:dyDescent="0.25">
      <c r="A30">
        <v>65</v>
      </c>
      <c r="B30">
        <v>68</v>
      </c>
      <c r="C30" t="str">
        <f t="shared" si="0"/>
        <v>AD</v>
      </c>
      <c r="D30" t="str">
        <f t="shared" si="1"/>
        <v>CONCATENATE(",/*[",AD$1,"]=*/",IF(ISBLANK(AD2),"NULL",CONCATENATE(" '",SUBSTITUTE(AD2,"'","''"),"' " ))),</v>
      </c>
    </row>
    <row r="31" spans="1:6" x14ac:dyDescent="0.25">
      <c r="A31">
        <v>65</v>
      </c>
      <c r="B31">
        <v>69</v>
      </c>
      <c r="C31" t="str">
        <f t="shared" si="0"/>
        <v>AE</v>
      </c>
      <c r="D31" t="str">
        <f t="shared" si="1"/>
        <v>CONCATENATE(",/*[",AE$1,"]=*/",IF(ISBLANK(AE2),"NULL",CONCATENATE(" '",SUBSTITUTE(AE2,"'","''"),"' " ))),</v>
      </c>
      <c r="E31" t="str">
        <f>CONCATENATE("    CONCATENATE("",["",",C31,"$1,""],["",",C32,"$1,""],["",,",C33,"$1,""],["",,",C34,"$1,""],["",,",C35,"$1,""]""),")</f>
        <v xml:space="preserve">    CONCATENATE(",[",AE$1,"],[",AF$1,"],[",,AG$1,"],[",,AH$1,"],[",,AI$1,"]"),</v>
      </c>
      <c r="F31">
        <f>ROW(F31)</f>
        <v>31</v>
      </c>
    </row>
    <row r="32" spans="1:6" x14ac:dyDescent="0.25">
      <c r="A32">
        <v>65</v>
      </c>
      <c r="B32">
        <v>70</v>
      </c>
      <c r="C32" t="str">
        <f t="shared" si="0"/>
        <v>AF</v>
      </c>
      <c r="D32" t="str">
        <f t="shared" si="1"/>
        <v>CONCATENATE(",/*[",AF$1,"]=*/",IF(ISBLANK(AF2),"NULL",CONCATENATE(" '",SUBSTITUTE(AF2,"'","''"),"' " ))),</v>
      </c>
    </row>
    <row r="33" spans="1:6" x14ac:dyDescent="0.25">
      <c r="A33">
        <v>65</v>
      </c>
      <c r="B33">
        <v>71</v>
      </c>
      <c r="C33" t="str">
        <f t="shared" si="0"/>
        <v>AG</v>
      </c>
      <c r="D33" t="str">
        <f t="shared" si="1"/>
        <v>CONCATENATE(",/*[",AG$1,"]=*/",IF(ISBLANK(AG2),"NULL",CONCATENATE(" '",SUBSTITUTE(AG2,"'","''"),"' " ))),</v>
      </c>
    </row>
    <row r="34" spans="1:6" x14ac:dyDescent="0.25">
      <c r="A34">
        <v>65</v>
      </c>
      <c r="B34">
        <v>72</v>
      </c>
      <c r="C34" t="str">
        <f t="shared" si="0"/>
        <v>AH</v>
      </c>
      <c r="D34" t="str">
        <f t="shared" si="1"/>
        <v>CONCATENATE(",/*[",AH$1,"]=*/",IF(ISBLANK(AH2),"NULL",CONCATENATE(" '",SUBSTITUTE(AH2,"'","''"),"' " ))),</v>
      </c>
    </row>
    <row r="35" spans="1:6" x14ac:dyDescent="0.25">
      <c r="A35">
        <v>65</v>
      </c>
      <c r="B35">
        <v>73</v>
      </c>
      <c r="C35" t="str">
        <f t="shared" si="0"/>
        <v>AI</v>
      </c>
      <c r="D35" t="str">
        <f t="shared" si="1"/>
        <v>CONCATENATE(",/*[",AI$1,"]=*/",IF(ISBLANK(AI2),"NULL",CONCATENATE(" '",SUBSTITUTE(AI2,"'","''"),"' " ))),</v>
      </c>
    </row>
    <row r="36" spans="1:6" x14ac:dyDescent="0.25">
      <c r="A36">
        <v>65</v>
      </c>
      <c r="B36">
        <v>74</v>
      </c>
      <c r="C36" t="str">
        <f t="shared" si="0"/>
        <v>AJ</v>
      </c>
      <c r="D36" t="str">
        <f t="shared" si="1"/>
        <v>CONCATENATE(",/*[",AJ$1,"]=*/",IF(ISBLANK(AJ2),"NULL",CONCATENATE(" '",SUBSTITUTE(AJ2,"'","''"),"' " ))),</v>
      </c>
      <c r="E36" t="str">
        <f>CONCATENATE("    CONCATENATE("",["",",C36,"$1,""],["",",C37,"$1,""],["",,",C38,"$1,""],["",,",C39,"$1,""],["",,",C40,"$1,""]""),")</f>
        <v xml:space="preserve">    CONCATENATE(",[",AJ$1,"],[",AK$1,"],[",,AL$1,"],[",,AM$1,"],[",,AN$1,"]"),</v>
      </c>
      <c r="F36">
        <f>ROW(F36)</f>
        <v>36</v>
      </c>
    </row>
    <row r="37" spans="1:6" x14ac:dyDescent="0.25">
      <c r="A37">
        <v>65</v>
      </c>
      <c r="B37">
        <v>75</v>
      </c>
      <c r="C37" t="str">
        <f t="shared" si="0"/>
        <v>AK</v>
      </c>
      <c r="D37" t="str">
        <f t="shared" si="1"/>
        <v>CONCATENATE(",/*[",AK$1,"]=*/",IF(ISBLANK(AK2),"NULL",CONCATENATE(" '",SUBSTITUTE(AK2,"'","''"),"' " ))),</v>
      </c>
    </row>
    <row r="38" spans="1:6" x14ac:dyDescent="0.25">
      <c r="A38">
        <v>65</v>
      </c>
      <c r="B38">
        <v>76</v>
      </c>
      <c r="C38" t="str">
        <f t="shared" si="0"/>
        <v>AL</v>
      </c>
      <c r="D38" t="str">
        <f t="shared" si="1"/>
        <v>CONCATENATE(",/*[",AL$1,"]=*/",IF(ISBLANK(AL2),"NULL",CONCATENATE(" '",SUBSTITUTE(AL2,"'","''"),"' " ))),</v>
      </c>
    </row>
    <row r="39" spans="1:6" x14ac:dyDescent="0.25">
      <c r="A39">
        <v>65</v>
      </c>
      <c r="B39">
        <v>77</v>
      </c>
      <c r="C39" t="str">
        <f t="shared" si="0"/>
        <v>AM</v>
      </c>
      <c r="D39" t="str">
        <f t="shared" si="1"/>
        <v>CONCATENATE(",/*[",AM$1,"]=*/",IF(ISBLANK(AM2),"NULL",CONCATENATE(" '",SUBSTITUTE(AM2,"'","''"),"' " ))),</v>
      </c>
    </row>
    <row r="40" spans="1:6" x14ac:dyDescent="0.25">
      <c r="A40">
        <v>65</v>
      </c>
      <c r="B40">
        <v>78</v>
      </c>
      <c r="C40" t="str">
        <f t="shared" si="0"/>
        <v>AN</v>
      </c>
      <c r="D40" t="str">
        <f t="shared" si="1"/>
        <v>CONCATENATE(",/*[",AN$1,"]=*/",IF(ISBLANK(AN2),"NULL",CONCATENATE(" '",SUBSTITUTE(AN2,"'","''"),"' " ))),</v>
      </c>
    </row>
    <row r="41" spans="1:6" x14ac:dyDescent="0.25">
      <c r="A41">
        <v>65</v>
      </c>
      <c r="B41">
        <v>79</v>
      </c>
      <c r="C41" t="str">
        <f t="shared" si="0"/>
        <v>AO</v>
      </c>
      <c r="D41" t="str">
        <f t="shared" si="1"/>
        <v>CONCATENATE(",/*[",AO$1,"]=*/",IF(ISBLANK(AO2),"NULL",CONCATENATE(" '",SUBSTITUTE(AO2,"'","''"),"' " ))),</v>
      </c>
      <c r="E41" t="str">
        <f>CONCATENATE("    CONCATENATE("",["",",C41,"$1,""],["",",C42,"$1,""],["",,",C43,"$1,""],["",,",C44,"$1,""],["",,",C45,"$1,""]""),")</f>
        <v xml:space="preserve">    CONCATENATE(",[",AO$1,"],[",AP$1,"],[",,AQ$1,"],[",,AR$1,"],[",,AS$1,"]"),</v>
      </c>
      <c r="F41">
        <f>ROW(F41)</f>
        <v>41</v>
      </c>
    </row>
    <row r="42" spans="1:6" x14ac:dyDescent="0.25">
      <c r="A42">
        <v>65</v>
      </c>
      <c r="B42">
        <v>80</v>
      </c>
      <c r="C42" t="str">
        <f t="shared" si="0"/>
        <v>AP</v>
      </c>
      <c r="D42" t="str">
        <f t="shared" si="1"/>
        <v>CONCATENATE(",/*[",AP$1,"]=*/",IF(ISBLANK(AP2),"NULL",CONCATENATE(" '",SUBSTITUTE(AP2,"'","''"),"' " ))),</v>
      </c>
    </row>
    <row r="43" spans="1:6" x14ac:dyDescent="0.25">
      <c r="A43">
        <v>65</v>
      </c>
      <c r="B43">
        <v>81</v>
      </c>
      <c r="C43" t="str">
        <f t="shared" si="0"/>
        <v>AQ</v>
      </c>
      <c r="D43" t="str">
        <f t="shared" si="1"/>
        <v>CONCATENATE(",/*[",AQ$1,"]=*/",IF(ISBLANK(AQ2),"NULL",CONCATENATE(" '",SUBSTITUTE(AQ2,"'","''"),"' " ))),</v>
      </c>
    </row>
    <row r="44" spans="1:6" x14ac:dyDescent="0.25">
      <c r="A44">
        <v>65</v>
      </c>
      <c r="B44">
        <v>82</v>
      </c>
      <c r="C44" t="str">
        <f t="shared" si="0"/>
        <v>AR</v>
      </c>
      <c r="D44" t="str">
        <f t="shared" si="1"/>
        <v>CONCATENATE(",/*[",AR$1,"]=*/",IF(ISBLANK(AR2),"NULL",CONCATENATE(" '",SUBSTITUTE(AR2,"'","''"),"' " ))),</v>
      </c>
    </row>
    <row r="45" spans="1:6" x14ac:dyDescent="0.25">
      <c r="A45">
        <v>65</v>
      </c>
      <c r="B45">
        <v>83</v>
      </c>
      <c r="C45" t="str">
        <f t="shared" si="0"/>
        <v>AS</v>
      </c>
      <c r="D45" t="str">
        <f t="shared" si="1"/>
        <v>CONCATENATE(",/*[",AS$1,"]=*/",IF(ISBLANK(AS2),"NULL",CONCATENATE(" '",SUBSTITUTE(AS2,"'","''"),"' " ))),</v>
      </c>
    </row>
    <row r="46" spans="1:6" x14ac:dyDescent="0.25">
      <c r="A46">
        <v>65</v>
      </c>
      <c r="B46">
        <v>84</v>
      </c>
      <c r="C46" t="str">
        <f t="shared" si="0"/>
        <v>AT</v>
      </c>
      <c r="D46" t="str">
        <f t="shared" si="1"/>
        <v>CONCATENATE(",/*[",AT$1,"]=*/",IF(ISBLANK(AT2),"NULL",CONCATENATE(" '",SUBSTITUTE(AT2,"'","''"),"' " ))),</v>
      </c>
      <c r="E46" t="str">
        <f>CONCATENATE("    CONCATENATE("",["",",C46,"$1,""],["",",C47,"$1,""],["",,",C48,"$1,""],["",,",C49,"$1,""],["",,",C50,"$1,""]""),")</f>
        <v xml:space="preserve">    CONCATENATE(",[",AT$1,"],[",AU$1,"],[",,AV$1,"],[",,AW$1,"],[",,AX$1,"]"),</v>
      </c>
      <c r="F46">
        <f>ROW(F46)</f>
        <v>46</v>
      </c>
    </row>
    <row r="47" spans="1:6" x14ac:dyDescent="0.25">
      <c r="A47">
        <v>65</v>
      </c>
      <c r="B47">
        <v>85</v>
      </c>
      <c r="C47" t="str">
        <f t="shared" si="0"/>
        <v>AU</v>
      </c>
      <c r="D47" t="str">
        <f t="shared" si="1"/>
        <v>CONCATENATE(",/*[",AU$1,"]=*/",IF(ISBLANK(AU2),"NULL",CONCATENATE(" '",SUBSTITUTE(AU2,"'","''"),"' " ))),</v>
      </c>
    </row>
    <row r="48" spans="1:6" x14ac:dyDescent="0.25">
      <c r="A48">
        <v>65</v>
      </c>
      <c r="B48">
        <v>86</v>
      </c>
      <c r="C48" t="str">
        <f t="shared" si="0"/>
        <v>AV</v>
      </c>
      <c r="D48" t="str">
        <f t="shared" si="1"/>
        <v>CONCATENATE(",/*[",AV$1,"]=*/",IF(ISBLANK(AV2),"NULL",CONCATENATE(" '",SUBSTITUTE(AV2,"'","''"),"' " ))),</v>
      </c>
    </row>
    <row r="49" spans="1:6" x14ac:dyDescent="0.25">
      <c r="A49">
        <v>65</v>
      </c>
      <c r="B49">
        <v>87</v>
      </c>
      <c r="C49" t="str">
        <f t="shared" si="0"/>
        <v>AW</v>
      </c>
      <c r="D49" t="str">
        <f t="shared" si="1"/>
        <v>CONCATENATE(",/*[",AW$1,"]=*/",IF(ISBLANK(AW2),"NULL",CONCATENATE(" '",SUBSTITUTE(AW2,"'","''"),"' " ))),</v>
      </c>
    </row>
    <row r="50" spans="1:6" x14ac:dyDescent="0.25">
      <c r="A50">
        <v>65</v>
      </c>
      <c r="B50">
        <v>88</v>
      </c>
      <c r="C50" t="str">
        <f t="shared" si="0"/>
        <v>AX</v>
      </c>
      <c r="D50" t="str">
        <f t="shared" si="1"/>
        <v>CONCATENATE(",/*[",AX$1,"]=*/",IF(ISBLANK(AX2),"NULL",CONCATENATE(" '",SUBSTITUTE(AX2,"'","''"),"' " ))),</v>
      </c>
    </row>
    <row r="51" spans="1:6" x14ac:dyDescent="0.25">
      <c r="A51">
        <v>65</v>
      </c>
      <c r="B51">
        <v>89</v>
      </c>
      <c r="C51" t="str">
        <f t="shared" si="0"/>
        <v>AY</v>
      </c>
      <c r="D51" t="str">
        <f t="shared" si="1"/>
        <v>CONCATENATE(",/*[",AY$1,"]=*/",IF(ISBLANK(AY2),"NULL",CONCATENATE(" '",SUBSTITUTE(AY2,"'","''"),"' " ))),</v>
      </c>
      <c r="E51" t="str">
        <f>CONCATENATE("    CONCATENATE("",["",",C51,"$1,""],["",",C52,"$1,""],["",,",C53,"$1,""],["",,",C54,"$1,""],["",,",C55,"$1,""]""),")</f>
        <v xml:space="preserve">    CONCATENATE(",[",AY$1,"],[",AZ$1,"],[",,$1,"],[",,$1,"],[",,$1,"]"),</v>
      </c>
      <c r="F51">
        <f>ROW(F51)</f>
        <v>51</v>
      </c>
    </row>
    <row r="52" spans="1:6" x14ac:dyDescent="0.25">
      <c r="A52">
        <v>65</v>
      </c>
      <c r="B52">
        <v>90</v>
      </c>
      <c r="C52" t="str">
        <f t="shared" si="0"/>
        <v>AZ</v>
      </c>
      <c r="D52" t="str">
        <f t="shared" si="1"/>
        <v>CONCATENATE(",/*[",AZ$1,"]=*/",IF(ISBLANK(AZ2),"NULL",CONCATENATE(" '",SUBSTITUTE(AZ2,"'","''"),"' " ))),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col_map</vt:lpstr>
      <vt:lpstr>generateSQL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Hendrickson</dc:creator>
  <cp:lastModifiedBy>Hendrickson, Curtis (Campus)</cp:lastModifiedBy>
  <dcterms:created xsi:type="dcterms:W3CDTF">2019-02-26T17:50:05Z</dcterms:created>
  <dcterms:modified xsi:type="dcterms:W3CDTF">2021-04-29T17:39:48Z</dcterms:modified>
</cp:coreProperties>
</file>