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2024X/"/>
    </mc:Choice>
  </mc:AlternateContent>
  <xr:revisionPtr revIDLastSave="0" documentId="13_ncr:1_{CB724D7A-F016-9841-97EC-4E11875EC873}" xr6:coauthVersionLast="47" xr6:coauthVersionMax="47" xr10:uidLastSave="{00000000-0000-0000-0000-000000000000}"/>
  <bookViews>
    <workbookView xWindow="0" yWindow="760" windowWidth="2904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Template'!$AL$1:$AL$4</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<sst xmlns="http://schemas.openxmlformats.org/spreadsheetml/2006/main" count="163" uniqueCount="127">
  <si>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</si>
  <si>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</si>
  <si>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</si>
  <si>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</si>
  <si>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</si>
  <si>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</si>
  <si>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</si>
  <si>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</si>
  <si>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</si>
  <si>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</si>
  <si>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</si>
  <si>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</si>
  <si>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</si>
  <si>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</si>
  <si>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</si>
  <si>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</si>
  <si>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</si>
  <si>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</si>
  <si>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</si>
  <si>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</si>
  <si>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</si>
  <si>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</si>
  <si>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</si>
  <si>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</si>
  <si>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</si>
  <si>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</si>
  <si>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</si>
  <si>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</si>
  <si>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</si>
  <si>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</si>
  <si>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</si>
  <si>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</si>
  <si>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</si>
  <si>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</si>
  <si>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</si>
  <si>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</si>
  <si>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</si>
  <si>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</si>
  <si>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</si>
  <si>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</si>
  <si>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</si>
  <si>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</si>
  <si>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</si>
  <si>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</si>
  <si>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</si>
  <si>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</si>
  <si>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</si>
  <si>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</si>
  <si>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</si>
  <si>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</si>
  <si>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</si>
  <si>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</si>
  <si>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</si>
  <si>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</si>
  <si>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</si>
  <si>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</si>
  <si>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</si>
  <si>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</si>
  <si>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</si>
  <si>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</si>
  <si>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</si>
  <si>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</si>
  <si>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</si>
  <si>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</si>
  <si>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</si>
  <si>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</si>
  <si>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</si>
  <si>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</si>
  <si>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</si>
  <si>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</si>
  <si>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</si>
  <si>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</si>
  <si>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</si>
  <si>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</si>
  <si>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</si>
  <si>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</si>
  <si>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</si>
  <si>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</si>
  <si>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</si>
  <si>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</si>
  <si>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</si>
  <si>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</si>
  <si>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</si>
  <si>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</si>
  <si>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</si>
  <si>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</si>
  <si>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</si>
  <si>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</si>
  <si>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</si>
  <si>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</si>
  <si>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</si>
  <si>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</si>
  <si>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</si>
  <si>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</si>
  <si>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</si>
  <si>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</si>
  <si>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</si>
  <si>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</si>
  <si>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</si>
  <si>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</si>
  <si>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</si>
  <si>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</si>
  <si>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</si>
  <si>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</si>
  <si>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</si>
  <si>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</si>
  <si>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</si>
  <si>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</si>
  <si>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</si>
  <si>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</si>
  <si>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</si>
  <si>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</si>
  <si>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</si>
  <si>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</si>
  <si>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</si>
  <si>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</si>
  <si>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</si>
  <si>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</si>
  <si>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Pisuviricota</t>
  </si>
  <si>
    <t>Pisoniviricetes</t>
  </si>
  <si>
    <t>Picornavirales</t>
  </si>
  <si>
    <t>Picornaviridae</t>
  </si>
  <si>
    <t>Enterovirus D</t>
  </si>
  <si>
    <t>Enterovirus</t>
  </si>
  <si>
    <t>Ensavirinae</t>
  </si>
  <si>
    <t>Enterovirus deconjucti</t>
  </si>
  <si>
    <r>
      <t xml:space="preserve">d; </t>
    </r>
    <r>
      <rPr>
        <b/>
        <u/>
        <sz val="12"/>
        <rFont val="Calibri"/>
        <family val="2"/>
        <scheme val="minor"/>
      </rPr>
      <t>conjucti</t>
    </r>
    <r>
      <rPr>
        <sz val="12"/>
        <rFont val="Calibri"/>
        <family val="2"/>
        <scheme val="minor"/>
      </rPr>
      <t>vitis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</si>
</sst>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name val="Calibri"/>
      <family val="2"/>
      <scheme val="minor"/>
    </font>
    <font>
      <b/>
      <u/>
      <sz val="12"/>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9">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0" borderId="1" xfId="0" applyFont="1" applyBorder="1" applyAlignment="1">
      <alignment horizontal="left" vertical="top"/>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zoomScale="80" zoomScaleNormal="80" workbookViewId="0">
      <pane ySplit="4" topLeftCell="A5" activePane="bottomLeft" state="frozen"/>
      <selection pane="bottomLeft" activeCell="A6" sqref="A6:XFD121"/>
    </sheetView>
  </sheetViews>
  <sheetFormatPr baseColWidth="10" defaultColWidth="11" defaultRowHeight="16" x14ac:dyDescent="0.2"/>
  <cols>
    <col min="1" max="1" width="15" style="2" bestFit="1" customWidth="1"/>
    <col min="2" max="2" width="9" style="2" bestFit="1" customWidth="1"/>
    <col min="3" max="3" width="8.33203125" style="2" bestFit="1" customWidth="1"/>
    <col min="4" max="4" width="11.1640625" style="2" bestFit="1" customWidth="1"/>
    <col min="5" max="10" width="10.83203125" style="2"/>
    <col min="11" max="11" width="17.1640625" style="2" bestFit="1" customWidth="1"/>
    <col min="12" max="12" width="19.5" style="2" bestFit="1" customWidth="1"/>
    <col min="13" max="13" width="18.1640625" style="2" bestFit="1" customWidth="1"/>
    <col min="14" max="14" width="10.83203125" style="2"/>
    <col min="15" max="15" width="33.1640625" style="2" bestFit="1" customWidth="1"/>
    <col min="16" max="16" width="11" style="14" customWidth="1"/>
    <col min="17" max="25" width="10.83203125" style="14"/>
    <col min="26" max="26" width="17.1640625" style="14" bestFit="1" customWidth="1"/>
    <col min="27" max="27" width="19.5" style="14" bestFit="1" customWidth="1"/>
    <col min="28" max="28" width="18.1640625" style="14" bestFit="1" customWidth="1"/>
    <col min="29" max="29" width="10.83203125" style="14"/>
    <col min="30" max="30" width="23" style="26"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6" t="s">
        <v>112</v>
      </c>
      <c r="C1" s="46"/>
      <c r="D1" s="46"/>
      <c r="E1" s="47" t="str">
        <f ca="1">IF(LEN(cellFilenameFormatErrors)=0,LEFT(cellBaseFilename,9),"Code is automatically derived from the filename: 'YEAR.###X.[STATUS.][v#.]DESCRIPTION.xlsx', X=SC code")</f>
        <v>2023.003S</v>
      </c>
      <c r="F1" s="47"/>
      <c r="G1" s="47"/>
      <c r="H1" s="47"/>
      <c r="I1" s="47"/>
      <c r="J1" s="47"/>
      <c r="K1" s="47"/>
      <c r="L1" s="47"/>
      <c r="M1" s="47"/>
      <c r="N1" s="47"/>
      <c r="O1" s="47"/>
      <c r="P1" s="37"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8"/>
      <c r="R1" s="38"/>
      <c r="S1" s="38"/>
      <c r="T1" s="38"/>
      <c r="U1" s="38"/>
      <c r="V1" s="38"/>
      <c r="W1" s="38"/>
      <c r="X1" s="38"/>
      <c r="Y1" s="38"/>
      <c r="Z1" s="38"/>
      <c r="AA1" s="38"/>
      <c r="AB1" s="38"/>
      <c r="AC1" s="38"/>
      <c r="AD1" s="29" t="s">
        <v>28</v>
      </c>
      <c r="AE1" s="25" t="str" cm="1">
        <f t="array" aca="1" ref="AE1" ca="1">MID(CELL("filename",'Proposal Template'!$B$1),SEARCH("[",CELL("filename",'Proposal Template'!$B$1))+1, SEARCH("]",CELL("filename",'Proposal Template'!$B$1))-SEARCH("[",CELL("filename",'Proposal Template'!$B$1))-1)</f>
        <v>2023.003S.Picornaviridae_158sprenamed.xlsx</v>
      </c>
      <c r="AF1" s="23"/>
      <c r="AG1" s="16"/>
      <c r="AH1" s="16"/>
      <c r="AI1" s="16"/>
      <c r="AJ1" s="16"/>
      <c r="AK1" s="16"/>
      <c r="AL1" s="16"/>
      <c r="AM1" s="16"/>
      <c r="AN1" s="16"/>
      <c r="AO1"/>
    </row>
    <row r="2" spans="1:41" ht="19" x14ac:dyDescent="0.25">
      <c r="A2" s="18" t="s">
        <v>113</v>
      </c>
      <c r="B2" s="46" t="s">
        <v>111</v>
      </c>
      <c r="C2" s="46"/>
      <c r="D2" s="46"/>
      <c r="E2" s="48"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+ssRNA (S) proposals</v>
      </c>
      <c r="F2" s="48"/>
      <c r="G2" s="48"/>
      <c r="H2" s="48"/>
      <c r="I2" s="48"/>
      <c r="J2" s="48"/>
      <c r="K2" s="48"/>
      <c r="L2" s="48"/>
      <c r="M2" s="48"/>
      <c r="N2" s="48"/>
      <c r="O2" s="48"/>
      <c r="P2" s="39" t="str">
        <f ca="1">_xlfn.CONCAT(
IF(NOT(ISERROR(AF2)),"","Study Section code ('"&amp;AE2&amp;"') is not valid; ")
)</f>
        <v/>
      </c>
      <c r="Q2" s="40"/>
      <c r="R2" s="40"/>
      <c r="S2" s="40"/>
      <c r="T2" s="40"/>
      <c r="U2" s="40"/>
      <c r="V2" s="40"/>
      <c r="W2" s="40"/>
      <c r="X2" s="40"/>
      <c r="Y2" s="40"/>
      <c r="Z2" s="40"/>
      <c r="AA2" s="40"/>
      <c r="AB2" s="40"/>
      <c r="AC2" s="40"/>
      <c r="AD2" s="30" t="s">
        <v>28</v>
      </c>
      <c r="AE2" s="24" t="str">
        <f ca="1">MID(AE1,9,1)</f>
        <v>S</v>
      </c>
      <c r="AF2" s="24" t="str">
        <f ca="1">VLOOKUP(AE2,studySectionCodeLUT,2,FALSE)</f>
        <v>Animal +ssRNA (S) proposals</v>
      </c>
      <c r="AG2" s="3"/>
      <c r="AH2" s="3"/>
      <c r="AI2" s="3"/>
      <c r="AJ2" s="3"/>
      <c r="AK2" s="3"/>
      <c r="AL2" s="3"/>
      <c r="AM2" s="3"/>
      <c r="AN2" s="3"/>
    </row>
    <row r="3" spans="1:41" ht="36" customHeight="1" x14ac:dyDescent="0.2">
      <c r="A3" s="41" t="s">
        <v>21</v>
      </c>
      <c r="B3" s="41"/>
      <c r="C3" s="41"/>
      <c r="D3" s="41"/>
      <c r="E3" s="41"/>
      <c r="F3" s="41"/>
      <c r="G3" s="41"/>
      <c r="H3" s="41"/>
      <c r="I3" s="41"/>
      <c r="J3" s="41"/>
      <c r="K3" s="41"/>
      <c r="L3" s="41"/>
      <c r="M3" s="41"/>
      <c r="N3" s="41"/>
      <c r="O3" s="41"/>
      <c r="P3" s="42" t="s">
        <v>22</v>
      </c>
      <c r="Q3" s="42"/>
      <c r="R3" s="42"/>
      <c r="S3" s="42"/>
      <c r="T3" s="42"/>
      <c r="U3" s="42"/>
      <c r="V3" s="42"/>
      <c r="W3" s="42"/>
      <c r="X3" s="42"/>
      <c r="Y3" s="42"/>
      <c r="Z3" s="42"/>
      <c r="AA3" s="42"/>
      <c r="AB3" s="42"/>
      <c r="AC3" s="42"/>
      <c r="AD3" s="42"/>
      <c r="AE3" s="43" t="s">
        <v>110</v>
      </c>
      <c r="AF3" s="44"/>
      <c r="AG3" s="44"/>
      <c r="AH3" s="44"/>
      <c r="AI3" s="44"/>
      <c r="AJ3" s="44"/>
      <c r="AK3" s="45"/>
      <c r="AL3" s="35" t="s">
        <v>109</v>
      </c>
      <c r="AM3" s="36"/>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2" t="s">
        <v>116</v>
      </c>
      <c r="C5" s="2" t="s">
        <v>117</v>
      </c>
      <c r="E5" s="2" t="s">
        <v>118</v>
      </c>
      <c r="G5" s="2" t="s">
        <v>119</v>
      </c>
      <c r="I5" s="2" t="s">
        <v>120</v>
      </c>
      <c r="K5" s="2" t="s">
        <v>121</v>
      </c>
      <c r="L5" s="2" t="s">
        <v>124</v>
      </c>
      <c r="M5" s="2" t="s">
        <v>123</v>
      </c>
      <c r="O5" s="2" t="s">
        <v>122</v>
      </c>
      <c r="P5" s="14" t="s">
        <v>116</v>
      </c>
      <c r="R5" s="14" t="s">
        <v>117</v>
      </c>
      <c r="T5" s="14" t="s">
        <v>118</v>
      </c>
      <c r="V5" s="14" t="s">
        <v>119</v>
      </c>
      <c r="X5" s="14" t="s">
        <v>120</v>
      </c>
      <c r="Z5" s="14" t="s">
        <v>121</v>
      </c>
      <c r="AA5" s="14" t="s">
        <v>124</v>
      </c>
      <c r="AB5" s="14" t="s">
        <v>123</v>
      </c>
      <c r="AD5" s="26" t="s">
        <v>125</v>
      </c>
      <c r="AL5" s="15" t="s">
        <v>37</v>
      </c>
      <c r="AM5" s="15" t="s">
        <v>28</v>
      </c>
      <c r="AN5" s="34" t="s">
        <v>126</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417 Q3:AC1048417">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418:AC1048576">
    <cfRule type="expression" dxfId="2" priority="22">
      <formula>AND(NOT(ISBLANK(P1048418)),COUNTA(Q:$AD)=0)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5">
    <dataValidation type="custom" allowBlank="1" showInputMessage="1" showErrorMessage="1" errorTitle="Binomial Naming" error="Species name must start with the name of it's genus." promptTitle="binomial" sqref="AD4" xr:uid="{A4DA666E-DDD8-9B4C-9B1F-52F60FAD2C13}">
      <formula1>OR(LEFT(#REF!,LEN(#REF!))=#REF!,#REF!="Species")</formula1>
    </dataValidation>
    <dataValidation type="custom" allowBlank="1" showInputMessage="1" showErrorMessage="1" errorTitle="Binomial Naming" error="Species name must start with the name of it's genus." promptTitle="binomial" sqref="AD1:AD3" xr:uid="{233F19F5-C814-E04A-86AB-ECEDC3FB83EA}">
      <formula1>OR(LEFT(AD1048416,LEN(AB1048416))=AB1048416,AD1048416="Species")</formula1>
    </dataValidation>
    <dataValidation type="custom" allowBlank="1" showInputMessage="1" showErrorMessage="1" errorTitle="Binomial Naming" error="Species name must start with the name of it's genus." promptTitle="binomial" sqref="AD5:AD9" xr:uid="{702E1E91-369E-1547-B220-12F6A1ADCA5C}">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Q3:AC1048576 P1:P1048576" xr:uid="{29AC1C0B-5D2B-854F-90A8-436130DE61E2}"/>
    <dataValidation type="custom" allowBlank="1" showInputMessage="1" showErrorMessage="1" errorTitle="Binomial Naming" error="Species name must start with the name of it's genus." promptTitle="binomial" sqref="AD10:AD1048576" xr:uid="{15D5EA21-EDB6-3847-861E-A125BB44BF2A}">
      <formula1>OR(LEFT(AD6,LEN(AB6))=AB6,AD6="Species")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24029B60-C555-FD47-A5FA-985D6FC5ABD1}">
          <x14:formula1>
            <xm:f>'Menu Items (Do not change)'!$E:$E</xm:f>
          </x14:formula1>
          <xm:sqref>AM1:AM2 AM4:AM1048576</xm:sqref>
        </x14:dataValidation>
        <x14:dataValidation type="list" errorStyle="warning" allowBlank="1" showInputMessage="1" showErrorMessage="1" xr:uid="{EE67344E-246B-D747-A885-6964AF57E1D8}">
          <x14:formula1>
            <xm:f>'Menu Items (Do not change)'!$D:$D</xm:f>
          </x14:formula1>
          <xm:sqref>AL1:AL2 AL4:AL1048576</xm:sqref>
        </x14:dataValidation>
        <x14:dataValidation type="list" allowBlank="1" showInputMessage="1" showErrorMessage="1" xr:uid="{72067B48-69DD-6040-B6EB-9A24D4C12A3C}">
          <x14:formula1>
            <xm:f>'Menu Items (Do not change)'!$A:$A</xm:f>
          </x14:formula1>
          <xm:sqref>AI1:AI1048576</xm:sqref>
        </x14:dataValidation>
        <x14:dataValidation type="list" allowBlank="1" showInputMessage="1" showErrorMessage="1" xr:uid="{A7624981-2A3F-DD4D-AFD2-B1E485571519}">
          <x14:formula1>
            <xm:f>'Menu Items (Do not change)'!$B:$B</xm:f>
          </x14:formula1>
          <xm:sqref>AJ1:AJ1048576</xm:sqref>
        </x14:dataValidation>
        <x14:dataValidation type="list" allowBlank="1" showInputMessage="1" showErrorMessage="1" xr:uid="{F441E068-FA45-A94C-B23B-F8147DD65E7D}">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2024-04-22T21:00:50Z</dcterms:modified>
</cp:coreProperties>
</file>