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curtish/Documents/ICTV/load_msl/testData/msl38/proposalsMultiFileLinking/"/>
    </mc:Choice>
  </mc:AlternateContent>
  <xr:revisionPtr revIDLastSave="0" documentId="13_ncr:1_{D9185F65-D112-4749-93D3-2EE30F821F1D}" xr6:coauthVersionLast="47" xr6:coauthVersionMax="47" xr10:uidLastSave="{00000000-0000-0000-0000-000000000000}"/>
  <bookViews>
    <workbookView xWindow="0" yWindow="1760" windowWidth="29920" windowHeight="1584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Template'!$AL$1:$AL$26</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AE2" i="1" l="1"/>
  <c r="AF2" i="1" s="1"/>
  <c r="P2" i="1" s="1"/>
  <c r="P1" i="1" l="1"/>
  <c r="E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rPr>
          <t>virus name</t>
        </r>
        <r>
          <rPr>
            <sz val="12"/>
            <color rgb="FF000000"/>
            <rFont val="Calibri"/>
            <family val="2"/>
          </rPr>
          <t xml:space="preserve">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<sst xmlns="http://schemas.openxmlformats.org/spreadsheetml/2006/main" count="180" uniqueCount="133">
  <si>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</si>
  <si>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</si>
  <si>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</si>
  <si>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</si>
  <si>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</si>
  <si>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</si>
  <si>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</si>
  <si>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</si>
  <si>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</si>
  <si>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</si>
  <si>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</si>
  <si>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</si>
  <si>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</si>
  <si>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</si>
  <si>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</si>
  <si>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</si>
  <si>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</si>
  <si>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</si>
  <si>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</si>
  <si>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</si>
  <si>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</si>
  <si>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</si>
  <si>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</si>
  <si>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</si>
  <si>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</si>
  <si>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</si>
  <si>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</si>
  <si>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</si>
  <si>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</si>
  <si>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</si>
  <si>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</si>
  <si>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</si>
  <si>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</si>
  <si>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</si>
  <si>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</si>
  <si>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</si>
  <si>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</si>
  <si>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</si>
  <si>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</si>
  <si>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</si>
  <si>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</si>
  <si>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</si>
  <si>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</si>
  <si>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</si>
  <si>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</si>
  <si>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</si>
  <si>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</si>
  <si>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</si>
  <si>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</si>
  <si>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</si>
  <si>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</si>
  <si>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</si>
  <si>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</si>
  <si>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</si>
  <si>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</si>
  <si>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</si>
  <si>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</si>
  <si>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</si>
  <si>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</si>
  <si>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</si>
  <si>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</si>
  <si>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</si>
  <si>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</si>
  <si>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</si>
  <si>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</si>
  <si>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</si>
  <si>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</si>
  <si>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</si>
  <si>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</si>
  <si>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</si>
  <si>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</si>
  <si>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</si>
  <si>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</si>
  <si>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</si>
  <si>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</si>
  <si>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</si>
  <si>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</si>
  <si>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</si>
  <si>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</si>
  <si>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</si>
  <si>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</si>
  <si>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</si>
  <si>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</si>
  <si>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</si>
  <si>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</si>
  <si>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</si>
  <si>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</si>
  <si>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</si>
  <si>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</si>
  <si>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</si>
  <si>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</si>
  <si>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</si>
  <si>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</si>
  <si>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</si>
  <si>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</si>
  <si>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</si>
  <si>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</si>
  <si>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</si>
  <si>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</si>
  <si>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</si>
  <si>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</si>
  <si>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</si>
  <si>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</si>
  <si>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</si>
  <si>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</si>
  <si>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</si>
  <si>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</si>
  <si>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</si>
  <si>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</si>
  <si>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</si>
  <si>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</si>
  <si>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</si>
  <si>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</si>
  <si>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</si>
  <si>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</si>
  <si>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</si>
  <si>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Create genus for some species we created in an EARLIER proposal</t>
  </si>
  <si>
    <t xml:space="preserve">Rename on of the species we created before we created the genus. </t>
  </si>
  <si>
    <t>Rename genus created in an earlier proposal</t>
  </si>
  <si>
    <t>Rename a genus we will create in a later proposal</t>
  </si>
  <si>
    <t>GenusCreatedLater20Virus</t>
  </si>
  <si>
    <t>GenusToBeRenamed10Virus</t>
  </si>
  <si>
    <t>GenusRenamed20Virus</t>
  </si>
  <si>
    <t>GenusRenamedEarlier20Virus</t>
  </si>
  <si>
    <t>GenusRenamedEarlier30Virus</t>
  </si>
  <si>
    <t>Plasmaviridae</t>
  </si>
  <si>
    <t>Genus10</t>
  </si>
  <si>
    <t>Species10to30to20</t>
  </si>
  <si>
    <t>Genus10 Species30to20</t>
  </si>
  <si>
    <t>Genus10 Species20</t>
  </si>
  <si>
    <t>Rename a species created in 2023.10M, which was/will_be renamed in 2023.20M</t>
  </si>
  <si>
    <t>GenusCreatedLater20Virus Species10-Two-and-Three</t>
  </si>
  <si>
    <t>GenusCreatedLater20Virus Species20-TwoAndThree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</si>
</sst>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5"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5" fillId="8" borderId="1" xfId="0" applyFont="1" applyFill="1" applyBorder="1" applyAlignment="1">
      <alignment horizontal="center" vertical="center"/>
    </xf>
    <xf numFmtId="0" fontId="15" fillId="8" borderId="1" xfId="0" applyFont="1" applyFill="1" applyBorder="1" applyAlignment="1">
      <alignment horizontal="center" vertical="center" wrapText="1"/>
    </xf>
    <xf numFmtId="0" fontId="17" fillId="5" borderId="4" xfId="0" applyFont="1" applyFill="1" applyBorder="1"/>
    <xf numFmtId="0" fontId="16" fillId="5" borderId="4" xfId="0" applyFont="1" applyFill="1" applyBorder="1"/>
    <xf numFmtId="0" fontId="16" fillId="0" borderId="4" xfId="0" applyFont="1" applyBorder="1"/>
    <xf numFmtId="0" fontId="18" fillId="7" borderId="1" xfId="0" applyFont="1" applyFill="1" applyBorder="1"/>
    <xf numFmtId="0" fontId="19" fillId="7" borderId="1" xfId="0" applyFont="1" applyFill="1" applyBorder="1" applyAlignment="1">
      <alignment horizontal="center" vertical="center"/>
    </xf>
    <xf numFmtId="0" fontId="20" fillId="7" borderId="1" xfId="0" applyFont="1" applyFill="1" applyBorder="1" applyAlignment="1">
      <alignment horizontal="center" vertical="center"/>
    </xf>
    <xf numFmtId="0" fontId="21" fillId="5" borderId="4" xfId="0" applyFont="1" applyFill="1" applyBorder="1"/>
    <xf numFmtId="0" fontId="16" fillId="5" borderId="6" xfId="0" applyFont="1" applyFill="1" applyBorder="1"/>
    <xf numFmtId="0" fontId="22" fillId="0" borderId="3" xfId="0" applyFont="1" applyBorder="1" applyAlignment="1">
      <alignment horizontal="center" vertical="center"/>
    </xf>
    <xf numFmtId="0" fontId="0" fillId="5" borderId="0" xfId="0" applyFill="1" applyAlignment="1">
      <alignment horizontal="left" vertical="top" wrapText="1"/>
    </xf>
    <xf numFmtId="0" fontId="28" fillId="0" borderId="0" xfId="0" applyFont="1" applyAlignment="1">
      <alignment vertical="center"/>
    </xf>
    <xf numFmtId="0" fontId="29" fillId="4" borderId="1" xfId="0" applyFont="1" applyFill="1" applyBorder="1"/>
    <xf numFmtId="0" fontId="29" fillId="7" borderId="1" xfId="0" applyFont="1" applyFill="1" applyBorder="1"/>
    <xf numFmtId="0" fontId="8" fillId="7" borderId="1" xfId="0" applyFont="1" applyFill="1" applyBorder="1"/>
    <xf numFmtId="0" fontId="22" fillId="8" borderId="6" xfId="0" applyFont="1" applyFill="1" applyBorder="1" applyAlignment="1">
      <alignment horizontal="center" vertical="center"/>
    </xf>
    <xf numFmtId="0" fontId="22" fillId="8" borderId="2" xfId="0" applyFont="1" applyFill="1" applyBorder="1" applyAlignment="1">
      <alignment horizontal="center" vertical="center"/>
    </xf>
    <xf numFmtId="0" fontId="27" fillId="5" borderId="7" xfId="0" applyFont="1" applyFill="1" applyBorder="1" applyAlignment="1">
      <alignment horizontal="left"/>
    </xf>
    <xf numFmtId="0" fontId="27"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2" fillId="4" borderId="3" xfId="0" applyFont="1" applyFill="1" applyBorder="1" applyAlignment="1">
      <alignment horizontal="center" vertical="center"/>
    </xf>
    <xf numFmtId="0" fontId="22" fillId="7" borderId="3" xfId="0" applyFont="1" applyFill="1" applyBorder="1" applyAlignment="1">
      <alignment horizontal="center" vertical="center"/>
    </xf>
    <xf numFmtId="0" fontId="22" fillId="6" borderId="5" xfId="0" applyFont="1" applyFill="1" applyBorder="1" applyAlignment="1">
      <alignment horizontal="center" vertical="center"/>
    </xf>
    <xf numFmtId="0" fontId="22" fillId="6" borderId="6" xfId="0" applyFont="1" applyFill="1" applyBorder="1" applyAlignment="1">
      <alignment horizontal="center" vertical="center"/>
    </xf>
    <xf numFmtId="0" fontId="22" fillId="6" borderId="2" xfId="0" applyFont="1" applyFill="1" applyBorder="1" applyAlignment="1">
      <alignment horizontal="center" vertical="center"/>
    </xf>
    <xf numFmtId="0" fontId="23" fillId="5" borderId="1" xfId="0" applyFont="1" applyFill="1" applyBorder="1" applyAlignment="1">
      <alignment horizontal="right"/>
    </xf>
    <xf numFmtId="0" fontId="26"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9">
    <dxf>
      <font>
        <color rgb="FF9C0006"/>
      </font>
      <fill>
        <patternFill>
          <bgColor rgb="FFFFC7CE"/>
        </patternFill>
      </fill>
    </dxf>
    <dxf>
      <font>
        <color rgb="FF9C0006"/>
      </font>
      <fill>
        <patternFill>
          <bgColor rgb="FFFFC7CE"/>
        </patternFill>
      </fill>
    </dxf>
    <dxf>
      <font>
        <b/>
        <i val="0"/>
        <color rgb="FF7030A0"/>
      </font>
    </dxf>
    <dxf>
      <font>
        <b/>
        <i val="0"/>
        <color rgb="FF7030A0"/>
      </font>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8"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6"/>
  <sheetViews>
    <sheetView tabSelected="1" topLeftCell="U1" zoomScaleNormal="100" workbookViewId="0">
      <pane ySplit="4" topLeftCell="A5" activePane="bottomLeft" state="frozen"/>
      <selection pane="bottomLeft" activeCell="AD7" sqref="AD7"/>
    </sheetView>
  </sheetViews>
  <sheetFormatPr baseColWidth="10" defaultColWidth="11" defaultRowHeight="16" x14ac:dyDescent="0.2"/>
  <cols>
    <col min="1" max="1" width="15" style="2" bestFit="1" customWidth="1"/>
    <col min="2" max="2" width="9" style="2" customWidth="1"/>
    <col min="3" max="3" width="8.33203125" style="2" bestFit="1" customWidth="1"/>
    <col min="4" max="4" width="11.1640625" style="2" customWidth="1"/>
    <col min="5" max="7" width="10.83203125" style="2"/>
    <col min="8" max="8" width="11" style="2" customWidth="1"/>
    <col min="9" max="9" width="10.83203125" style="2"/>
    <col min="10" max="10" width="11" style="2" customWidth="1"/>
    <col min="11" max="11" width="10.83203125" style="2"/>
    <col min="12" max="12" width="11" style="2" customWidth="1"/>
    <col min="13" max="13" width="26.5" style="2" bestFit="1" customWidth="1"/>
    <col min="14" max="14" width="11" style="2" customWidth="1"/>
    <col min="15" max="15" width="46.33203125" style="2" bestFit="1" customWidth="1"/>
    <col min="16" max="16" width="11.6640625" style="14" customWidth="1"/>
    <col min="17" max="17" width="11" style="14" customWidth="1"/>
    <col min="18" max="18" width="14.33203125" style="14" customWidth="1"/>
    <col min="19" max="19" width="11" style="14" customWidth="1"/>
    <col min="20" max="20" width="15.6640625" style="14" customWidth="1"/>
    <col min="21" max="21" width="16.5" style="14" customWidth="1"/>
    <col min="22" max="22" width="12.83203125" style="14" customWidth="1"/>
    <col min="23" max="23" width="11" style="14" customWidth="1"/>
    <col min="24" max="24" width="13.33203125" style="14" customWidth="1"/>
    <col min="25" max="25" width="11" style="14" customWidth="1"/>
    <col min="26" max="26" width="14.1640625" style="14" customWidth="1"/>
    <col min="27" max="27" width="11" style="14" customWidth="1"/>
    <col min="28" max="28" width="15.1640625" style="14" customWidth="1"/>
    <col min="29" max="29" width="11" style="14" customWidth="1"/>
    <col min="30" max="30" width="45" style="26" bestFit="1" customWidth="1"/>
    <col min="31" max="31" width="37.1640625" style="4" customWidth="1"/>
    <col min="32" max="32" width="37.332031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80.83203125" style="1" customWidth="1"/>
  </cols>
  <sheetData>
    <row r="1" spans="1:41" s="17" customFormat="1" ht="24" x14ac:dyDescent="0.3">
      <c r="A1" s="18" t="s">
        <v>81</v>
      </c>
      <c r="B1" s="48" t="s">
        <v>112</v>
      </c>
      <c r="C1" s="48"/>
      <c r="D1" s="48"/>
      <c r="E1" s="49" t="str">
        <f ca="1">IF(LEN(cellFilenameFormatErrors)=0,LEFT(cellBaseFilename,9),"Code is automatically derived from the filename: 'YEAR.###X.[STATUS.][v#.]DESCRIPTION.xlsx', X=SC code")</f>
        <v>Code is automatically derived from the filename: 'YEAR.###X.[STATUS.][v#.]DESCRIPTION.xlsx', X=SC code</v>
      </c>
      <c r="F1" s="49"/>
      <c r="G1" s="49"/>
      <c r="H1" s="49"/>
      <c r="I1" s="49"/>
      <c r="J1" s="49"/>
      <c r="K1" s="49"/>
      <c r="L1" s="49"/>
      <c r="M1" s="49"/>
      <c r="N1" s="49"/>
      <c r="O1" s="49"/>
      <c r="P1" s="39"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Filename does not have proposal number after the 'YEAR.'; Study Section code ('.') at filename[9] not valid (see Menu Items)filename[10] should be a '.'; </v>
      </c>
      <c r="Q1" s="40"/>
      <c r="R1" s="40"/>
      <c r="S1" s="40"/>
      <c r="T1" s="40"/>
      <c r="U1" s="40"/>
      <c r="V1" s="40"/>
      <c r="W1" s="40"/>
      <c r="X1" s="40"/>
      <c r="Y1" s="40"/>
      <c r="Z1" s="40"/>
      <c r="AA1" s="40"/>
      <c r="AB1" s="40"/>
      <c r="AC1" s="40"/>
      <c r="AD1" s="29" t="s">
        <v>28</v>
      </c>
      <c r="AE1" s="25" t="str" cm="1">
        <f t="array" aca="1" ref="AE1" ca="1">MID(CELL("filename",'Proposal Template'!$B$1),SEARCH("[",CELL("filename",'Proposal Template'!$B$1))+1, SEARCH("]",CELL("filename",'Proposal Template'!$B$1))-SEARCH("[",CELL("filename",'Proposal Template'!$B$1))-1)</f>
        <v>2023.20M.N.v1.CreateGenusAfter.xlsx</v>
      </c>
      <c r="AF1" s="23"/>
      <c r="AG1" s="16"/>
      <c r="AH1" s="16"/>
      <c r="AI1" s="16"/>
      <c r="AJ1" s="16"/>
      <c r="AK1" s="16"/>
      <c r="AL1" s="16"/>
      <c r="AM1" s="16"/>
      <c r="AN1" s="16"/>
      <c r="AO1"/>
    </row>
    <row r="2" spans="1:41" ht="19" x14ac:dyDescent="0.25">
      <c r="A2" s="18" t="s">
        <v>113</v>
      </c>
      <c r="B2" s="48" t="s">
        <v>111</v>
      </c>
      <c r="C2" s="48"/>
      <c r="D2" s="48"/>
      <c r="E2" s="5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50"/>
      <c r="G2" s="50"/>
      <c r="H2" s="50"/>
      <c r="I2" s="50"/>
      <c r="J2" s="50"/>
      <c r="K2" s="50"/>
      <c r="L2" s="50"/>
      <c r="M2" s="50"/>
      <c r="N2" s="50"/>
      <c r="O2" s="50"/>
      <c r="P2" s="41" t="str">
        <f ca="1">_xlfn.CONCAT(
IF(NOT(ISERROR(AF2)),"","Study Section code ('"&amp;AE2&amp;"') is not valid; ")
)</f>
        <v xml:space="preserve">Study Section code ('.') is not valid; </v>
      </c>
      <c r="Q2" s="42"/>
      <c r="R2" s="42"/>
      <c r="S2" s="42"/>
      <c r="T2" s="42"/>
      <c r="U2" s="42"/>
      <c r="V2" s="42"/>
      <c r="W2" s="42"/>
      <c r="X2" s="42"/>
      <c r="Y2" s="42"/>
      <c r="Z2" s="42"/>
      <c r="AA2" s="42"/>
      <c r="AB2" s="42"/>
      <c r="AC2" s="42"/>
      <c r="AD2" s="30" t="s">
        <v>28</v>
      </c>
      <c r="AE2" s="24" t="str">
        <f ca="1">MID(AE1,9,1)</f>
        <v>.</v>
      </c>
      <c r="AF2" s="24" t="e">
        <f ca="1">VLOOKUP(AE2,studySectionCodeLUT,2,FALSE)</f>
        <v>#N/A</v>
      </c>
      <c r="AG2" s="3"/>
      <c r="AH2" s="3"/>
      <c r="AI2" s="3"/>
      <c r="AJ2" s="3"/>
      <c r="AK2" s="3"/>
      <c r="AL2" s="3"/>
      <c r="AM2" s="3"/>
      <c r="AN2" s="3"/>
    </row>
    <row r="3" spans="1:41" ht="36" customHeight="1" x14ac:dyDescent="0.2">
      <c r="A3" s="43" t="s">
        <v>21</v>
      </c>
      <c r="B3" s="43"/>
      <c r="C3" s="43"/>
      <c r="D3" s="43"/>
      <c r="E3" s="43"/>
      <c r="F3" s="43"/>
      <c r="G3" s="43"/>
      <c r="H3" s="43"/>
      <c r="I3" s="43"/>
      <c r="J3" s="43"/>
      <c r="K3" s="43"/>
      <c r="L3" s="43"/>
      <c r="M3" s="43"/>
      <c r="N3" s="43"/>
      <c r="O3" s="43"/>
      <c r="P3" s="44" t="s">
        <v>22</v>
      </c>
      <c r="Q3" s="44"/>
      <c r="R3" s="44"/>
      <c r="S3" s="44"/>
      <c r="T3" s="44"/>
      <c r="U3" s="44"/>
      <c r="V3" s="44"/>
      <c r="W3" s="44"/>
      <c r="X3" s="44"/>
      <c r="Y3" s="44"/>
      <c r="Z3" s="44"/>
      <c r="AA3" s="44"/>
      <c r="AB3" s="44"/>
      <c r="AC3" s="44"/>
      <c r="AD3" s="44"/>
      <c r="AE3" s="45" t="s">
        <v>110</v>
      </c>
      <c r="AF3" s="46"/>
      <c r="AG3" s="46"/>
      <c r="AH3" s="46"/>
      <c r="AI3" s="46"/>
      <c r="AJ3" s="46"/>
      <c r="AK3" s="47"/>
      <c r="AL3" s="37" t="s">
        <v>109</v>
      </c>
      <c r="AM3" s="38"/>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P5" s="35"/>
      <c r="Q5" s="35"/>
      <c r="R5" s="35"/>
      <c r="S5" s="35"/>
      <c r="T5" s="35"/>
      <c r="U5" s="35"/>
      <c r="V5" s="35"/>
      <c r="X5" s="36"/>
      <c r="Z5" s="14" t="s">
        <v>125</v>
      </c>
      <c r="AB5" s="14" t="s">
        <v>120</v>
      </c>
      <c r="AL5" s="15" t="s">
        <v>27</v>
      </c>
      <c r="AM5" s="15" t="s">
        <v>35</v>
      </c>
      <c r="AN5" s="1" t="s">
        <v>116</v>
      </c>
    </row>
    <row r="6" spans="1:41" x14ac:dyDescent="0.2">
      <c r="K6" s="2" t="s">
        <v>125</v>
      </c>
      <c r="M6" s="2" t="s">
        <v>120</v>
      </c>
      <c r="O6" s="2" t="s">
        <v>131</v>
      </c>
      <c r="Z6" s="14" t="s">
        <v>125</v>
      </c>
      <c r="AB6" s="14" t="s">
        <v>120</v>
      </c>
      <c r="AD6" s="26" t="s">
        <v>132</v>
      </c>
      <c r="AL6" s="15" t="s">
        <v>37</v>
      </c>
      <c r="AM6" s="15" t="s">
        <v>28</v>
      </c>
      <c r="AN6" s="1" t="s">
        <v>117</v>
      </c>
    </row>
    <row r="7" spans="1:41" x14ac:dyDescent="0.2">
      <c r="K7" s="2" t="s">
        <v>125</v>
      </c>
      <c r="M7" s="2" t="s">
        <v>121</v>
      </c>
      <c r="Z7" s="14" t="s">
        <v>125</v>
      </c>
      <c r="AB7" s="14" t="s">
        <v>122</v>
      </c>
      <c r="AL7" s="15" t="s">
        <v>37</v>
      </c>
      <c r="AM7" s="15" t="s">
        <v>35</v>
      </c>
      <c r="AN7" s="1" t="s">
        <v>118</v>
      </c>
    </row>
    <row r="8" spans="1:41" x14ac:dyDescent="0.2">
      <c r="K8" s="2" t="s">
        <v>125</v>
      </c>
      <c r="M8" s="2" t="s">
        <v>124</v>
      </c>
      <c r="Z8" s="14" t="s">
        <v>125</v>
      </c>
      <c r="AB8" s="14" t="s">
        <v>123</v>
      </c>
      <c r="AL8" s="15" t="s">
        <v>37</v>
      </c>
      <c r="AM8" s="15" t="s">
        <v>35</v>
      </c>
      <c r="AN8" s="1" t="s">
        <v>119</v>
      </c>
    </row>
    <row r="9" spans="1:41" x14ac:dyDescent="0.2">
      <c r="K9" s="2" t="s">
        <v>125</v>
      </c>
      <c r="M9" s="2" t="s">
        <v>126</v>
      </c>
      <c r="O9" s="2" t="s">
        <v>128</v>
      </c>
      <c r="Z9" s="14" t="s">
        <v>125</v>
      </c>
      <c r="AB9" s="14" t="s">
        <v>126</v>
      </c>
      <c r="AD9" s="26" t="s">
        <v>129</v>
      </c>
      <c r="AF9" s="4" t="s">
        <v>127</v>
      </c>
      <c r="AL9" s="15" t="s">
        <v>37</v>
      </c>
      <c r="AM9" s="15" t="s">
        <v>28</v>
      </c>
      <c r="AN9" s="1" t="s">
        <v>130</v>
      </c>
    </row>
    <row r="26" spans="1:24" x14ac:dyDescent="0.2">
      <c r="A26" s="34"/>
      <c r="B26" s="34"/>
      <c r="C26" s="34"/>
      <c r="D26" s="34"/>
      <c r="E26" s="34"/>
      <c r="F26" s="34"/>
      <c r="G26" s="34"/>
      <c r="H26" s="34"/>
      <c r="I26" s="34"/>
      <c r="J26" s="34"/>
      <c r="K26" s="34"/>
      <c r="L26" s="34"/>
      <c r="M26" s="34"/>
      <c r="N26" s="34"/>
      <c r="O26" s="34"/>
      <c r="P26" s="35"/>
      <c r="Q26" s="35"/>
      <c r="R26" s="35"/>
      <c r="S26" s="35"/>
      <c r="T26" s="35"/>
      <c r="U26" s="35"/>
      <c r="V26" s="35"/>
      <c r="W26" s="35"/>
      <c r="X26" s="35"/>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6:AD1048576 A1:AD4 A5:W5 Y5:AD5">
    <cfRule type="expression" dxfId="7" priority="17">
      <formula>ROW(A1)&gt;5</formula>
    </cfRule>
  </conditionalFormatting>
  <conditionalFormatting sqref="P1:P4 Q3:AC4 P5:W5 Y5:AC5 P6:AC18 V18:V25 X18:X25 P19:Y19 AA19:AC19 P20:AC1048572">
    <cfRule type="expression" dxfId="6" priority="19">
      <formula>AND(NOT(ISBLANK(P1)),COUNTA(Q1:$AD1)=0)</formula>
    </cfRule>
  </conditionalFormatting>
  <conditionalFormatting sqref="P6:AC1048576 P4:AC4 P5:W5 Y5:AC5">
    <cfRule type="containsText" dxfId="5" priority="18" operator="containsText" text=" ">
      <formula>NOT(ISERROR(SEARCH(" ",P4)))</formula>
    </cfRule>
  </conditionalFormatting>
  <conditionalFormatting sqref="P1048573:AC1048576">
    <cfRule type="expression" dxfId="4" priority="46">
      <formula>AND(NOT(ISBLANK(P1048573)),COUNTA(Q1048573:$AD1048574)=0)</formula>
    </cfRule>
  </conditionalFormatting>
  <conditionalFormatting sqref="Z19">
    <cfRule type="expression" dxfId="3" priority="6">
      <formula>AND(NOT(ISBLANK(Z19)),COUNTA(AA19:$AD19)=0)</formula>
    </cfRule>
    <cfRule type="expression" dxfId="2" priority="41">
      <formula>AND(NOT(ISBLANK(Z19)),COUNTA(#REF!)=0)</formula>
    </cfRule>
  </conditionalFormatting>
  <conditionalFormatting sqref="AD1:AD1048576">
    <cfRule type="expression" dxfId="1" priority="33">
      <formula>NOT(OR(OR(AD1="",AD1="Species"),_xlfn.CONCAT(AB1," ")=LEFT(AD1,LEN(AB1)+1)))</formula>
    </cfRule>
  </conditionalFormatting>
  <conditionalFormatting sqref="AM4:AM1048576">
    <cfRule type="expression" dxfId="0" priority="1">
      <formula>NOT(AM4=proposedRank)</formula>
    </cfRule>
  </conditionalFormatting>
  <dataValidations count="17">
    <dataValidation type="custom" allowBlank="1" showInputMessage="1" showErrorMessage="1" errorTitle="Binomial Naming" error="Species name must start with the name of it's genus." promptTitle="binomial" sqref="AD4 AD14:AD17 AD19:AD20 AD27" xr:uid="{C3BFCEE8-5F4E-4218-B34F-5F2909915D3E}">
      <formula1>OR(LEFT(#REF!,LEN(#REF!))=#REF!,#REF!="Species")</formula1>
    </dataValidation>
    <dataValidation type="custom" allowBlank="1" showInputMessage="1" showErrorMessage="1" errorTitle="Binomial Naming" error="Species name must start with the name of it's genus." promptTitle="binomial" sqref="AD31:AD1048576 AD22" xr:uid="{77DCB41F-881F-4ED8-B4E4-952B298D5F1E}">
      <formula1>OR(LEFT(AD18,LEN(AB18))=AB18,AD18="Species")</formula1>
    </dataValidation>
    <dataValidation type="custom" allowBlank="1" showInputMessage="1" showErrorMessage="1" errorTitle="Binomial Naming" error="Species name must start with the name of it's genus." promptTitle="binomial" sqref="AD1:AD3 AD5:AD6" xr:uid="{C41C12C6-6B99-41E7-9220-B018159F2448}">
      <formula1>OR(LEFT(AD1048575,LEN(AB1048575))=AB1048575,AD1048575="Species")</formula1>
    </dataValidation>
    <dataValidation allowBlank="1" showErrorMessage="1" errorTitle="No spaces allowed" error="Taxon names above the rank of species may NOT contain spaces." promptTitle="No spaces allowed" prompt="Taxon names above the rank of species may NOT contain spaces." sqref="P1:P4 Q3:AC4 P5:AC1048576" xr:uid="{52FC0539-8CE1-4D6A-8AE9-C667226BA6D9}"/>
    <dataValidation type="custom" allowBlank="1" showInputMessage="1" showErrorMessage="1" errorTitle="Binomial Naming" error="Species name must start with the name of it's genus." promptTitle="binomial" sqref="AD23 AD9" xr:uid="{FB4AE646-A3B6-45D8-989E-CE736059B2BA}">
      <formula1>OR(LEFT(AD4,LEN(AB4))=AB4,AD4="Species")</formula1>
    </dataValidation>
    <dataValidation type="custom" allowBlank="1" showInputMessage="1" showErrorMessage="1" errorTitle="Binomial Naming" error="Species name must start with the name of it's genus." promptTitle="binomial" sqref="AD11" xr:uid="{2A2FC3F8-8353-4644-8F75-26586C246651}">
      <formula1>OR(LEFT(AD4,LEN(AB4))=AB4,AD4="Species")</formula1>
    </dataValidation>
    <dataValidation type="custom" allowBlank="1" showInputMessage="1" showErrorMessage="1" errorTitle="Binomial Naming" error="Species name must start with the name of it's genus." promptTitle="binomial" sqref="AD10 AD25 AD29:AD30" xr:uid="{83478914-73FC-40EA-B47E-3F525BD6853C}">
      <formula1>OR(LEFT(AD4,LEN(AB4))=AB4,AD4="Species")</formula1>
    </dataValidation>
    <dataValidation type="custom" allowBlank="1" showInputMessage="1" showErrorMessage="1" errorTitle="Binomial Naming" error="Species name must start with the name of it's genus." promptTitle="binomial" sqref="AD23:AD24 AD7:AD8 AD28" xr:uid="{EF6B2581-7757-4474-9573-8B80651EFD46}">
      <formula1>OR(LEFT(AD4,LEN(AB4))=AB4,AD4="Species")</formula1>
    </dataValidation>
    <dataValidation type="custom" allowBlank="1" showInputMessage="1" showErrorMessage="1" errorTitle="Binomial Naming" error="Species name must start with the name of it's genus." promptTitle="binomial" sqref="AD14" xr:uid="{94DF421C-A6CA-42D5-B99D-F951A2DAF665}">
      <formula1>OR(LEFT(AD2,LEN(AB2))=AB2,AD2="Species")</formula1>
    </dataValidation>
    <dataValidation type="custom" allowBlank="1" showInputMessage="1" showErrorMessage="1" errorTitle="Binomial Naming" error="Species name must start with the name of it's genus." promptTitle="binomial" sqref="AD26" xr:uid="{8BBA8C0D-0B1E-4B07-BE80-41B31F90F909}">
      <formula1>OR(LEFT(AD1,LEN(AB1))=AB1,AD1="Species")</formula1>
    </dataValidation>
    <dataValidation type="custom" allowBlank="1" showInputMessage="1" showErrorMessage="1" errorTitle="Binomial Naming" error="Species name must start with the name of it's genus." promptTitle="binomial" sqref="AD15" xr:uid="{E94EB4B0-749B-4F68-9541-D7546586CB32}">
      <formula1>OR(LEFT(AD26,LEN(AB26))=AB26,AD26="Species")</formula1>
    </dataValidation>
    <dataValidation type="custom" allowBlank="1" showInputMessage="1" showErrorMessage="1" errorTitle="Binomial Naming" error="Species name must start with the name of it's genus." promptTitle="binomial" sqref="AD8" xr:uid="{9A862997-BEDA-40BD-A38E-553D82982759}">
      <formula1>OR(LEFT(AD17,LEN(AB17))=AB17,AD17="Species")</formula1>
    </dataValidation>
    <dataValidation type="custom" allowBlank="1" showInputMessage="1" showErrorMessage="1" errorTitle="Binomial Naming" error="Species name must start with the name of it's genus." promptTitle="binomial" sqref="AD13:AD14" xr:uid="{7A5BE8C2-C78E-4A31-B2AC-A9156C8DE1ED}">
      <formula1>OR(LEFT(AD4,LEN(AB4))=AB4,AD4="Species")</formula1>
    </dataValidation>
    <dataValidation type="custom" allowBlank="1" showInputMessage="1" showErrorMessage="1" errorTitle="Binomial Naming" error="Species name must start with the name of it's genus." promptTitle="binomial" sqref="AD12" xr:uid="{1DAD03DA-9D3A-431E-BBE3-A4D7262CF2B9}">
      <formula1>OR(LEFT(AD4,LEN(AB4))=AB4,AD4="Species")</formula1>
    </dataValidation>
    <dataValidation type="custom" allowBlank="1" showInputMessage="1" showErrorMessage="1" errorTitle="Binomial Naming" error="Species name must start with the name of it's genus." promptTitle="binomial" sqref="AD21" xr:uid="{8D8EAD86-71F7-4316-A49C-1F3AA21442DA}">
      <formula1>OR(LEFT(AD8,LEN(AB8))=AB8,AD8="Species")</formula1>
    </dataValidation>
    <dataValidation type="custom" allowBlank="1" showInputMessage="1" showErrorMessage="1" errorTitle="Binomial Naming" error="Species name must start with the name of it's genus." promptTitle="binomial" sqref="AD18" xr:uid="{58B13D35-BB13-4805-9934-45C7671A030E}">
      <formula1>OR(LEFT(AD8,LEN(AB8))=AB8,AD8="Species")</formula1>
    </dataValidation>
    <dataValidation type="custom" allowBlank="1" showInputMessage="1" showErrorMessage="1" errorTitle="Binomial Naming" error="Species name must start with the name of it's genus." promptTitle="binomial" sqref="AD14" xr:uid="{67710291-D695-4D15-8134-AED9C429D1B9}">
      <formula1>OR(LEFT(AD20,LEN(AB20))=AB20,AD20="Species")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1BB1C295-B413-4B18-A466-30365C806846}">
          <x14:formula1>
            <xm:f>'Menu Items (Do not change)'!$E:$E</xm:f>
          </x14:formula1>
          <xm:sqref>AM1:AM2 AM4:AM23 AM25:AM1048576</xm:sqref>
        </x14:dataValidation>
        <x14:dataValidation type="list" errorStyle="warning" allowBlank="1" showInputMessage="1" showErrorMessage="1" xr:uid="{2A672CDC-870A-4839-B2D6-7B04CE6BCE96}">
          <x14:formula1>
            <xm:f>'Menu Items (Do not change)'!$D:$D</xm:f>
          </x14:formula1>
          <xm:sqref>AL1:AL2 AL4:AL23 AL25:AL1048576</xm:sqref>
        </x14:dataValidation>
        <x14:dataValidation type="list" allowBlank="1" showInputMessage="1" showErrorMessage="1" xr:uid="{0EE2F3BE-CAD3-4318-AE64-52ECEE6F7217}">
          <x14:formula1>
            <xm:f>'Menu Items (Do not change)'!$A:$A</xm:f>
          </x14:formula1>
          <xm:sqref>AI1:AI23 AI25:AI1048576</xm:sqref>
        </x14:dataValidation>
        <x14:dataValidation type="list" allowBlank="1" showInputMessage="1" showErrorMessage="1" xr:uid="{8CECF568-9169-4C5D-8587-1D19897FDEF9}">
          <x14:formula1>
            <xm:f>'Menu Items (Do not change)'!$B:$B</xm:f>
          </x14:formula1>
          <xm:sqref>AJ1:AJ23 AJ25:AJ1048576</xm:sqref>
        </x14:dataValidation>
        <x14:dataValidation type="list" allowBlank="1" showInputMessage="1" showErrorMessage="1" xr:uid="{9C4EC30F-6E2C-48E0-A937-67AC64E20EDF}">
          <x14:formula1>
            <xm:f>'Menu Items (Do not change)'!$C:$C</xm:f>
          </x14:formula1>
          <xm:sqref>AK1:AK23 AK25:AK1048576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Hendrickson, Curtis (Campus)</cp:lastModifiedBy>
  <dcterms:created xsi:type="dcterms:W3CDTF">2023-02-08T19:24:03Z</dcterms:created>
  <dcterms:modified xsi:type="dcterms:W3CDTF">2025-06-19T02:40:59Z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e7542bc-63e5-412b-b0a0-d9586028a7d0_Enabled">
    <vt:lpwstr>true</vt:lpwstr>
  </property>
  <property fmtid="{D5CDD505-2E9C-101B-9397-08002B2CF9AE}" pid="3" name="MSIP_Label_ae7542bc-63e5-412b-b0a0-d9586028a7d0_SetDate">
    <vt:lpwstr>2025-06-19T02:37:21Z</vt:lpwstr>
  </property>
  <property fmtid="{D5CDD505-2E9C-101B-9397-08002B2CF9AE}" pid="4" name="MSIP_Label_ae7542bc-63e5-412b-b0a0-d9586028a7d0_Method">
    <vt:lpwstr>Standard</vt:lpwstr>
  </property>
  <property fmtid="{D5CDD505-2E9C-101B-9397-08002B2CF9AE}" pid="5" name="MSIP_Label_ae7542bc-63e5-412b-b0a0-d9586028a7d0_Name">
    <vt:lpwstr>Sensitive</vt:lpwstr>
  </property>
  <property fmtid="{D5CDD505-2E9C-101B-9397-08002B2CF9AE}" pid="6" name="MSIP_Label_ae7542bc-63e5-412b-b0a0-d9586028a7d0_SiteId">
    <vt:lpwstr>d8999fe4-76af-40b3-b435-1d8977abc08c</vt:lpwstr>
  </property>
  <property fmtid="{D5CDD505-2E9C-101B-9397-08002B2CF9AE}" pid="7" name="MSIP_Label_ae7542bc-63e5-412b-b0a0-d9586028a7d0_ActionId">
    <vt:lpwstr>665f7fdb-3f55-4093-86cb-7b8e869009a6</vt:lpwstr>
  </property>
  <property fmtid="{D5CDD505-2E9C-101B-9397-08002B2CF9AE}" pid="8" name="MSIP_Label_ae7542bc-63e5-412b-b0a0-d9586028a7d0_ContentBits">
    <vt:lpwstr>0</vt:lpwstr>
  </property>
  <property fmtid="{D5CDD505-2E9C-101B-9397-08002B2CF9AE}" pid="9" name="MSIP_Label_ae7542bc-63e5-412b-b0a0-d9586028a7d0_Tag">
    <vt:lpwstr>50, 3, 0, 1</vt:lpwstr>
  </property>
</Properties>
</file>