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curtish/Documents/ICTV/load_msl/testData/msl38/proposalsTest3_binomial/"/>
    </mc:Choice>
  </mc:AlternateContent>
  <xr:revisionPtr revIDLastSave="0" documentId="13_ncr:1_{6ED73FE0-ACB7-1548-8B02-CB66DAA45316}" xr6:coauthVersionLast="47" xr6:coauthVersionMax="47" xr10:uidLastSave="{00000000-0000-0000-0000-000000000000}"/>
  <bookViews>
    <workbookView xWindow="0" yWindow="780" windowWidth="29920" windowHeight="1856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P1" i="1" l="1"/>
  <c r="AE2" i="1"/>
  <c r="AF2" i="1" s="1"/>
  <c r="P2" i="1" s="1"/>
  <c r="E2" i="1" l="1"/>
  <c r="E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<sst xmlns="http://schemas.openxmlformats.org/spreadsheetml/2006/main" count="211" uniqueCount="141">
  <si>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</si>
  <si>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</si>
  <si>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</si>
  <si>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</si>
  <si>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</si>
  <si>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</si>
  <si>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</si>
  <si>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</si>
  <si>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</si>
  <si>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</si>
  <si>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</si>
  <si>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</si>
  <si>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</si>
  <si>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</si>
  <si>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</si>
  <si>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</si>
  <si>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</si>
  <si>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</si>
  <si>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</si>
  <si>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</si>
  <si>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</si>
  <si>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</si>
  <si>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</si>
  <si>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</si>
  <si>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</si>
  <si>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</si>
  <si>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</si>
  <si>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</si>
  <si>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</si>
  <si>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</si>
  <si>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</si>
  <si>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</si>
  <si>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</si>
  <si>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</si>
  <si>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</si>
  <si>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</si>
  <si>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</si>
  <si>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</si>
  <si>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</si>
  <si>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</si>
  <si>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</si>
  <si>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</si>
  <si>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</si>
  <si>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</si>
  <si>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</si>
  <si>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</si>
  <si>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</si>
  <si>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</si>
  <si>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</si>
  <si>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</si>
  <si>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</si>
  <si>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</si>
  <si>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</si>
  <si>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</si>
  <si>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</si>
  <si>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</si>
  <si>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</si>
  <si>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</si>
  <si>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</si>
  <si>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</si>
  <si>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</si>
  <si>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</si>
  <si>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</si>
  <si>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</si>
  <si>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</si>
  <si>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</si>
  <si>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</si>
  <si>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</si>
  <si>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</si>
  <si>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</si>
  <si>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</si>
  <si>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</si>
  <si>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</si>
  <si>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</si>
  <si>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</si>
  <si>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</si>
  <si>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</si>
  <si>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</si>
  <si>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</si>
  <si>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</si>
  <si>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</si>
  <si>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</si>
  <si>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</si>
  <si>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</si>
  <si>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</si>
  <si>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</si>
  <si>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</si>
  <si>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</si>
  <si>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</si>
  <si>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</si>
  <si>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</si>
  <si>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</si>
  <si>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</si>
  <si>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</si>
  <si>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</si>
  <si>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</si>
  <si>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</si>
  <si>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</si>
  <si>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</si>
  <si>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</si>
  <si>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</si>
  <si>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</si>
  <si>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</si>
  <si>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</si>
  <si>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</si>
  <si>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</si>
  <si>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</si>
  <si>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</si>
  <si>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</si>
  <si>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</si>
  <si>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</si>
  <si>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</si>
  <si>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</si>
  <si>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t>version 2023.1</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</si>
  <si>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</si>
  <si>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</si>
  <si>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Rhizidiovirus</t>
  </si>
  <si>
    <t>Rhizidiomyces virus</t>
  </si>
  <si>
    <t>NewRhizidiovirus</t>
  </si>
  <si>
    <t>NewSubRhizidiovirus</t>
  </si>
  <si>
    <t>should get error/warning: fails binomial naming</t>
  </si>
  <si>
    <t>Dinodnavirus</t>
  </si>
  <si>
    <t>Heterocapsa circularisquama DNA virus 01</t>
  </si>
  <si>
    <t>follows biniomial: renames virus when move into a new genus</t>
  </si>
  <si>
    <t>Create new</t>
  </si>
  <si>
    <t>follows biniomial: starts with genus name</t>
  </si>
  <si>
    <t>break binomial naming for all the species in a genus. Whee!</t>
  </si>
  <si>
    <t>Riboviria</t>
  </si>
  <si>
    <t>Orthornavirae</t>
  </si>
  <si>
    <t>Pisuviricota</t>
  </si>
  <si>
    <t>Pisoniviricetes</t>
  </si>
  <si>
    <t>Picornavirales</t>
  </si>
  <si>
    <t>Secoviridae</t>
  </si>
  <si>
    <t>Sadwavirus</t>
  </si>
  <si>
    <t>SadwavirusBadBinomial</t>
  </si>
  <si>
    <t>Cheravirus</t>
  </si>
  <si>
    <t>Polycipiviridae</t>
  </si>
  <si>
    <t>CheravirusBadBinomial</t>
  </si>
  <si>
    <t>NewRhizidiovirus good-binomail-move-virus</t>
  </si>
  <si>
    <t>Create-NotBinomial-Rhizidiomyces-virus</t>
  </si>
  <si>
    <t xml:space="preserve">NewRhizidiovirus Create-Binoimal-virus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</si>
</sst>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48">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7">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baseColWidth="10" defaultRowHeight="16" x14ac:dyDescent="0.2"/>
  <cols>
    <col min="1" max="1" width="2.83203125" customWidth="1"/>
    <col min="2" max="2" width="173.5" customWidth="1"/>
  </cols>
  <sheetData>
    <row r="1" spans="2:2" ht="37" customHeight="1" x14ac:dyDescent="0.2">
      <c r="B1" s="33" t="s">
        <v>115</v>
      </c>
    </row>
    <row r="2" spans="2:2" ht="255" x14ac:dyDescent="0.2">
      <c r="B2" s="32" t="s">
        <v>114</v>
      </c>
    </row>
  </sheetData>
  <conditionalFormatting sqref="B2">
    <cfRule type="expression" dxfId="6"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12"/>
  <sheetViews>
    <sheetView tabSelected="1" topLeftCell="AI1" zoomScale="130" zoomScaleNormal="130" workbookViewId="0">
      <pane ySplit="4" topLeftCell="A5" activePane="bottomLeft" state="frozen"/>
      <selection pane="bottomLeft" activeCell="AL9" sqref="AL9"/>
    </sheetView>
  </sheetViews>
  <sheetFormatPr baseColWidth="10" defaultRowHeight="16" x14ac:dyDescent="0.2"/>
  <cols>
    <col min="1" max="1" width="15" style="2" bestFit="1" customWidth="1"/>
    <col min="2" max="2" width="9" style="2" bestFit="1" customWidth="1"/>
    <col min="3" max="3" width="8.33203125" style="2" bestFit="1" customWidth="1"/>
    <col min="4" max="4" width="11.1640625" style="2" bestFit="1" customWidth="1"/>
    <col min="5" max="14" width="10.83203125" style="2"/>
    <col min="15" max="15" width="37.1640625" style="2" bestFit="1" customWidth="1"/>
    <col min="16" max="16" width="17" style="14" customWidth="1"/>
    <col min="17" max="27" width="10.83203125" style="14"/>
    <col min="28" max="28" width="16" style="14" bestFit="1" customWidth="1"/>
    <col min="29" max="29" width="19" style="14" bestFit="1" customWidth="1"/>
    <col min="30" max="30" width="29.1640625" style="26" bestFit="1" customWidth="1"/>
    <col min="31" max="31" width="31.33203125" style="4" customWidth="1"/>
    <col min="32" max="32" width="27.6640625" style="4" customWidth="1"/>
    <col min="33" max="33" width="16.33203125" style="4" customWidth="1"/>
    <col min="34" max="34" width="27.33203125" style="4" bestFit="1" customWidth="1"/>
    <col min="35" max="35" width="17.1640625" style="4" bestFit="1" customWidth="1"/>
    <col min="36" max="36" width="20.33203125" style="4" bestFit="1" customWidth="1"/>
    <col min="37" max="37" width="12.5" style="4" bestFit="1" customWidth="1"/>
    <col min="38" max="39" width="10.83203125" style="15"/>
    <col min="40" max="40" width="56.6640625" style="1" customWidth="1"/>
  </cols>
  <sheetData>
    <row r="1" spans="1:41" s="17" customFormat="1" ht="24" x14ac:dyDescent="0.3">
      <c r="A1" s="18" t="s">
        <v>81</v>
      </c>
      <c r="B1" s="45" t="s">
        <v>112</v>
      </c>
      <c r="C1" s="45"/>
      <c r="D1" s="45"/>
      <c r="E1" s="46" t="str">
        <f ca="1">IF(LEN(cellFilenameFormatErrors)=0,LEFT(cellBaseFilename,9),"Code is automatically derived from the filename: 'YEAR.###X.[STATUS.][v#.]DESCRIPTION.xlsx', X=SC code")</f>
        <v>2023.002A</v>
      </c>
      <c r="F1" s="46"/>
      <c r="G1" s="46"/>
      <c r="H1" s="46"/>
      <c r="I1" s="46"/>
      <c r="J1" s="46"/>
      <c r="K1" s="46"/>
      <c r="L1" s="46"/>
      <c r="M1" s="46"/>
      <c r="N1" s="46"/>
      <c r="O1" s="46"/>
      <c r="P1" s="36"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37"/>
      <c r="R1" s="37"/>
      <c r="S1" s="37"/>
      <c r="T1" s="37"/>
      <c r="U1" s="37"/>
      <c r="V1" s="37"/>
      <c r="W1" s="37"/>
      <c r="X1" s="37"/>
      <c r="Y1" s="37"/>
      <c r="Z1" s="37"/>
      <c r="AA1" s="37"/>
      <c r="AB1" s="37"/>
      <c r="AC1" s="37"/>
      <c r="AD1" s="29" t="s">
        <v>28</v>
      </c>
      <c r="AE1" s="25" t="str" cm="1">
        <f t="array" aca="1" ref="AE1" ca="1">MID(CELL("filename",'Proposal Template'!$B$1),SEARCH("[",CELL("filename",'Proposal Template'!$B$1))+1, SEARCH("]",CELL("filename",'Proposal Template'!$B$1))-SEARCH("[",CELL("filename",'Proposal Template'!$B$1))-1)</f>
        <v>2023.002A.N.v4.create_subgenus_move_sp_create_sp.xlsx</v>
      </c>
      <c r="AF1" s="23"/>
      <c r="AG1" s="16"/>
      <c r="AH1" s="16"/>
      <c r="AI1" s="16"/>
      <c r="AJ1" s="16"/>
      <c r="AK1" s="16"/>
      <c r="AL1" s="16"/>
      <c r="AM1" s="16"/>
      <c r="AN1" s="16"/>
      <c r="AO1"/>
    </row>
    <row r="2" spans="1:41" ht="19" x14ac:dyDescent="0.25">
      <c r="A2" s="18" t="s">
        <v>113</v>
      </c>
      <c r="B2" s="45" t="s">
        <v>111</v>
      </c>
      <c r="C2" s="45"/>
      <c r="D2" s="45"/>
      <c r="E2" s="47"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Archaeal viruses (A) proposals</v>
      </c>
      <c r="F2" s="47"/>
      <c r="G2" s="47"/>
      <c r="H2" s="47"/>
      <c r="I2" s="47"/>
      <c r="J2" s="47"/>
      <c r="K2" s="47"/>
      <c r="L2" s="47"/>
      <c r="M2" s="47"/>
      <c r="N2" s="47"/>
      <c r="O2" s="47"/>
      <c r="P2" s="38" t="str">
        <f ca="1">_xlfn.CONCAT(
IF(NOT(ISERROR(AF2)),"","Study Section code ('"&amp;AE2&amp;"') is not valid; ")
)</f>
        <v/>
      </c>
      <c r="Q2" s="39"/>
      <c r="R2" s="39"/>
      <c r="S2" s="39"/>
      <c r="T2" s="39"/>
      <c r="U2" s="39"/>
      <c r="V2" s="39"/>
      <c r="W2" s="39"/>
      <c r="X2" s="39"/>
      <c r="Y2" s="39"/>
      <c r="Z2" s="39"/>
      <c r="AA2" s="39"/>
      <c r="AB2" s="39"/>
      <c r="AC2" s="39"/>
      <c r="AD2" s="30" t="s">
        <v>28</v>
      </c>
      <c r="AE2" s="24" t="str">
        <f ca="1">MID(AE1,9,1)</f>
        <v>A</v>
      </c>
      <c r="AF2" s="24" t="str">
        <f ca="1">VLOOKUP(AE2,studySectionCodeLUT,2,FALSE)</f>
        <v>Archaeal viruses (A) proposals</v>
      </c>
      <c r="AG2" s="3"/>
      <c r="AH2" s="3"/>
      <c r="AI2" s="3"/>
      <c r="AJ2" s="3"/>
      <c r="AK2" s="3"/>
      <c r="AL2" s="3"/>
      <c r="AM2" s="3"/>
      <c r="AN2" s="3"/>
    </row>
    <row r="3" spans="1:41" ht="36" customHeight="1" x14ac:dyDescent="0.2">
      <c r="A3" s="40" t="s">
        <v>21</v>
      </c>
      <c r="B3" s="40"/>
      <c r="C3" s="40"/>
      <c r="D3" s="40"/>
      <c r="E3" s="40"/>
      <c r="F3" s="40"/>
      <c r="G3" s="40"/>
      <c r="H3" s="40"/>
      <c r="I3" s="40"/>
      <c r="J3" s="40"/>
      <c r="K3" s="40"/>
      <c r="L3" s="40"/>
      <c r="M3" s="40"/>
      <c r="N3" s="40"/>
      <c r="O3" s="40"/>
      <c r="P3" s="41" t="s">
        <v>22</v>
      </c>
      <c r="Q3" s="41"/>
      <c r="R3" s="41"/>
      <c r="S3" s="41"/>
      <c r="T3" s="41"/>
      <c r="U3" s="41"/>
      <c r="V3" s="41"/>
      <c r="W3" s="41"/>
      <c r="X3" s="41"/>
      <c r="Y3" s="41"/>
      <c r="Z3" s="41"/>
      <c r="AA3" s="41"/>
      <c r="AB3" s="41"/>
      <c r="AC3" s="41"/>
      <c r="AD3" s="41"/>
      <c r="AE3" s="42" t="s">
        <v>110</v>
      </c>
      <c r="AF3" s="43"/>
      <c r="AG3" s="43"/>
      <c r="AH3" s="43"/>
      <c r="AI3" s="43"/>
      <c r="AJ3" s="43"/>
      <c r="AK3" s="44"/>
      <c r="AL3" s="34" t="s">
        <v>109</v>
      </c>
      <c r="AM3" s="35"/>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x14ac:dyDescent="0.2">
      <c r="M5" s="2" t="s">
        <v>116</v>
      </c>
      <c r="O5" s="2" t="s">
        <v>117</v>
      </c>
      <c r="AB5" s="2" t="s">
        <v>118</v>
      </c>
      <c r="AC5" s="2" t="s">
        <v>119</v>
      </c>
      <c r="AD5" s="2" t="s">
        <v>138</v>
      </c>
      <c r="AL5" s="15" t="s">
        <v>34</v>
      </c>
      <c r="AM5" s="15" t="s">
        <v>28</v>
      </c>
      <c r="AN5" s="1" t="s">
        <v>123</v>
      </c>
    </row>
    <row r="6" spans="1:41" x14ac:dyDescent="0.2">
      <c r="AB6" s="2" t="s">
        <v>118</v>
      </c>
      <c r="AL6" s="15" t="s">
        <v>27</v>
      </c>
      <c r="AM6" s="15" t="s">
        <v>35</v>
      </c>
    </row>
    <row r="7" spans="1:41" x14ac:dyDescent="0.2">
      <c r="AB7" s="2" t="s">
        <v>118</v>
      </c>
      <c r="AC7" s="2" t="s">
        <v>119</v>
      </c>
      <c r="AL7" s="15" t="s">
        <v>27</v>
      </c>
      <c r="AM7" s="15" t="s">
        <v>32</v>
      </c>
    </row>
    <row r="8" spans="1:41" x14ac:dyDescent="0.2">
      <c r="AB8" s="2" t="s">
        <v>118</v>
      </c>
      <c r="AC8" s="2" t="s">
        <v>119</v>
      </c>
      <c r="AD8" s="26" t="s">
        <v>139</v>
      </c>
      <c r="AL8" s="15" t="s">
        <v>27</v>
      </c>
      <c r="AM8" s="15" t="s">
        <v>28</v>
      </c>
      <c r="AN8" s="1" t="s">
        <v>120</v>
      </c>
    </row>
    <row r="9" spans="1:41" x14ac:dyDescent="0.2">
      <c r="M9" s="2" t="s">
        <v>121</v>
      </c>
      <c r="O9" s="2" t="s">
        <v>122</v>
      </c>
      <c r="AB9" s="2" t="s">
        <v>118</v>
      </c>
      <c r="AC9" s="2" t="s">
        <v>119</v>
      </c>
      <c r="AD9" s="2" t="s">
        <v>122</v>
      </c>
      <c r="AL9" s="15" t="s">
        <v>34</v>
      </c>
      <c r="AM9" s="15" t="s">
        <v>28</v>
      </c>
      <c r="AN9" s="1" t="s">
        <v>120</v>
      </c>
    </row>
    <row r="10" spans="1:41" x14ac:dyDescent="0.2">
      <c r="AB10" s="14" t="s">
        <v>118</v>
      </c>
      <c r="AC10" s="14" t="s">
        <v>119</v>
      </c>
      <c r="AD10" s="26" t="s">
        <v>140</v>
      </c>
      <c r="AL10" s="15" t="s">
        <v>124</v>
      </c>
      <c r="AM10" s="15" t="s">
        <v>28</v>
      </c>
      <c r="AN10" s="1" t="s">
        <v>125</v>
      </c>
    </row>
    <row r="11" spans="1:41" x14ac:dyDescent="0.2">
      <c r="A11" s="2" t="s">
        <v>127</v>
      </c>
      <c r="C11" s="2" t="s">
        <v>128</v>
      </c>
      <c r="E11" s="2" t="s">
        <v>129</v>
      </c>
      <c r="G11" s="2" t="s">
        <v>130</v>
      </c>
      <c r="I11" s="2" t="s">
        <v>131</v>
      </c>
      <c r="K11" s="2" t="s">
        <v>132</v>
      </c>
      <c r="M11" s="2" t="s">
        <v>133</v>
      </c>
      <c r="P11" s="14" t="s">
        <v>127</v>
      </c>
      <c r="R11" s="14" t="s">
        <v>128</v>
      </c>
      <c r="T11" s="14" t="s">
        <v>129</v>
      </c>
      <c r="V11" s="14" t="s">
        <v>130</v>
      </c>
      <c r="X11" s="14" t="s">
        <v>131</v>
      </c>
      <c r="Z11" s="2" t="s">
        <v>132</v>
      </c>
      <c r="AA11" s="2"/>
      <c r="AB11" s="2" t="s">
        <v>134</v>
      </c>
      <c r="AL11" s="15" t="s">
        <v>37</v>
      </c>
      <c r="AM11" s="15" t="s">
        <v>35</v>
      </c>
      <c r="AN11" s="1" t="s">
        <v>126</v>
      </c>
    </row>
    <row r="12" spans="1:41" x14ac:dyDescent="0.2">
      <c r="A12" s="2" t="s">
        <v>127</v>
      </c>
      <c r="C12" s="2" t="s">
        <v>128</v>
      </c>
      <c r="E12" s="2" t="s">
        <v>129</v>
      </c>
      <c r="G12" s="2" t="s">
        <v>130</v>
      </c>
      <c r="I12" s="2" t="s">
        <v>131</v>
      </c>
      <c r="K12" s="2" t="s">
        <v>132</v>
      </c>
      <c r="M12" s="2" t="s">
        <v>135</v>
      </c>
      <c r="P12" s="14" t="s">
        <v>127</v>
      </c>
      <c r="R12" s="14" t="s">
        <v>128</v>
      </c>
      <c r="T12" s="14" t="s">
        <v>129</v>
      </c>
      <c r="V12" s="14" t="s">
        <v>130</v>
      </c>
      <c r="X12" s="14" t="s">
        <v>131</v>
      </c>
      <c r="Z12" s="14" t="s">
        <v>136</v>
      </c>
      <c r="AB12" s="2" t="s">
        <v>137</v>
      </c>
      <c r="AL12" s="15" t="s">
        <v>34</v>
      </c>
      <c r="AM12" s="15" t="s">
        <v>35</v>
      </c>
      <c r="AN12" s="1" t="s">
        <v>126</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AD1048576">
    <cfRule type="expression" dxfId="5" priority="1">
      <formula>ROW(A1)&gt;5</formula>
    </cfRule>
  </conditionalFormatting>
  <conditionalFormatting sqref="P1:P1048574 Q3:AC1048574">
    <cfRule type="expression" dxfId="4" priority="3">
      <formula>AND(NOT(ISBLANK(P1)),COUNTA(Q1:$AD1)=0)</formula>
    </cfRule>
  </conditionalFormatting>
  <conditionalFormatting sqref="P4:AC1048576">
    <cfRule type="containsText" dxfId="3" priority="2" operator="containsText" text=" ">
      <formula>NOT(ISERROR(SEARCH(" ",P4)))</formula>
    </cfRule>
  </conditionalFormatting>
  <conditionalFormatting sqref="P1048575:AC1048576">
    <cfRule type="expression" dxfId="2" priority="22">
      <formula>AND(NOT(ISBLANK(P1048575)),COUNTA(Q1048575:$AD1048576)=0)</formula>
    </cfRule>
  </conditionalFormatting>
  <conditionalFormatting sqref="AD1:AD1048576">
    <cfRule type="expression" dxfId="1" priority="17">
      <formula>NOT(OR(OR(AD1="",AD1="Species"),_xlfn.CONCAT(AB1," ")=LEFT(AD1,LEN(AB1)+1)))</formula>
    </cfRule>
  </conditionalFormatting>
  <conditionalFormatting sqref="AM4:AM1048576">
    <cfRule type="expression" dxfId="0" priority="19">
      <formula>NOT(AM4=proposedRank)</formula>
    </cfRule>
  </conditionalFormatting>
  <dataValidations count="3">
    <dataValidation allowBlank="1" showErrorMessage="1" errorTitle="No spaces allowed" error="Taxon names above the rank of species may NOT contain spaces." promptTitle="No spaces allowed" prompt="Taxon names above the rank of species may NOT contain spaces." sqref="P1:P1048576 AB3:AC4 AC6 AC10:AC1048576 AB10 Q3:Y1048576 Z3:AA10 Z12:AA1048576 AB13:AB1048576" xr:uid="{E28B2548-7112-D542-A592-7F8E7C97D14F}"/>
    <dataValidation type="custom" allowBlank="1" showInputMessage="1" showErrorMessage="1" errorTitle="Binomial Naming" error="Species name must start with the name of it's genus." promptTitle="binomial" sqref="AD1:AD3 AD6:AD8 AD10:AD1048576" xr:uid="{F0B5041E-5EED-9A4F-AEA2-CE79CD657BC6}">
      <formula1>OR(LEFT(AD1048573,LEN(AB1048573))=AB1048573,AD1048573="Species")</formula1>
    </dataValidation>
    <dataValidation type="custom" allowBlank="1" showInputMessage="1" showErrorMessage="1" errorTitle="Binomial Naming" error="Species name must start with the name of it's genus." promptTitle="binomial" sqref="AD4" xr:uid="{F6B44584-17CB-1447-BCCC-309F2C70B20D}">
      <formula1>OR(LEFT(#REF!,LEN(#REF!))=#REF!,#REF!="Species")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38EDF07A-5ABF-F74C-87EC-3757F65074B3}">
          <x14:formula1>
            <xm:f>'Menu Items (Do not change)'!$E:$E</xm:f>
          </x14:formula1>
          <xm:sqref>AM4:AM1048576 AM1:AM2</xm:sqref>
        </x14:dataValidation>
        <x14:dataValidation type="list" errorStyle="warning" allowBlank="1" showInputMessage="1" showErrorMessage="1" xr:uid="{D4A1542F-405E-D64A-BE3C-CC6C4DBA969B}">
          <x14:formula1>
            <xm:f>'Menu Items (Do not change)'!$D:$D</xm:f>
          </x14:formula1>
          <xm:sqref>AL4:AL1048576 AL1:AL2</xm:sqref>
        </x14:dataValidation>
        <x14:dataValidation type="list" allowBlank="1" showInputMessage="1" showErrorMessage="1" xr:uid="{A06AA229-0857-F944-B8A0-A7ACB2C06BCE}">
          <x14:formula1>
            <xm:f>'Menu Items (Do not change)'!$A:$A</xm:f>
          </x14:formula1>
          <xm:sqref>AI1:AI1048576</xm:sqref>
        </x14:dataValidation>
        <x14:dataValidation type="list" allowBlank="1" showInputMessage="1" showErrorMessage="1" xr:uid="{642967BF-B8D5-C949-A6C5-EBDB9A96BA7A}">
          <x14:formula1>
            <xm:f>'Menu Items (Do not change)'!$B:$B</xm:f>
          </x14:formula1>
          <xm:sqref>AJ1:AJ1048576</xm:sqref>
        </x14:dataValidation>
        <x14:dataValidation type="list" allowBlank="1" showInputMessage="1" showErrorMessage="1" xr:uid="{D5517CF9-E545-E544-ACC1-445A15EC38A3}">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Hendrickson, Curtis (Campus)</cp:lastModifiedBy>
  <dcterms:created xsi:type="dcterms:W3CDTF">2023-02-08T19:24:03Z</dcterms:created>
  <dcterms:modified xsi:type="dcterms:W3CDTF">2025-06-19T02:31:10Z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e7542bc-63e5-412b-b0a0-d9586028a7d0_Enabled">
    <vt:lpwstr>true</vt:lpwstr>
  </property>
  <property fmtid="{D5CDD505-2E9C-101B-9397-08002B2CF9AE}" pid="3" name="MSIP_Label_ae7542bc-63e5-412b-b0a0-d9586028a7d0_SetDate">
    <vt:lpwstr>2025-06-19T02:31:10Z</vt:lpwstr>
  </property>
  <property fmtid="{D5CDD505-2E9C-101B-9397-08002B2CF9AE}" pid="4" name="MSIP_Label_ae7542bc-63e5-412b-b0a0-d9586028a7d0_Method">
    <vt:lpwstr>Standard</vt:lpwstr>
  </property>
  <property fmtid="{D5CDD505-2E9C-101B-9397-08002B2CF9AE}" pid="5" name="MSIP_Label_ae7542bc-63e5-412b-b0a0-d9586028a7d0_Name">
    <vt:lpwstr>Sensitive</vt:lpwstr>
  </property>
  <property fmtid="{D5CDD505-2E9C-101B-9397-08002B2CF9AE}" pid="6" name="MSIP_Label_ae7542bc-63e5-412b-b0a0-d9586028a7d0_SiteId">
    <vt:lpwstr>d8999fe4-76af-40b3-b435-1d8977abc08c</vt:lpwstr>
  </property>
  <property fmtid="{D5CDD505-2E9C-101B-9397-08002B2CF9AE}" pid="7" name="MSIP_Label_ae7542bc-63e5-412b-b0a0-d9586028a7d0_ActionId">
    <vt:lpwstr>9dd5b9c4-141e-401a-b437-35eebaaf5652</vt:lpwstr>
  </property>
  <property fmtid="{D5CDD505-2E9C-101B-9397-08002B2CF9AE}" pid="8" name="MSIP_Label_ae7542bc-63e5-412b-b0a0-d9586028a7d0_ContentBits">
    <vt:lpwstr>0</vt:lpwstr>
  </property>
  <property fmtid="{D5CDD505-2E9C-101B-9397-08002B2CF9AE}" pid="9" name="MSIP_Label_ae7542bc-63e5-412b-b0a0-d9586028a7d0_Tag">
    <vt:lpwstr>50, 3, 0, 1</vt:lpwstr>
  </property>
</Properties>
</file>