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dc-my.sharepoint.com/personal/ltr8_cdc_gov/Documents/+My_Large_Workspace/ICTV/EC2024-26/TP 2025/"/>
    </mc:Choice>
  </mc:AlternateContent>
  <xr:revisionPtr revIDLastSave="19" documentId="13_ncr:1_{0279B043-D78B-7148-9E30-8161147805B7}" xr6:coauthVersionLast="47" xr6:coauthVersionMax="47" xr10:uidLastSave="{9489CC59-D72E-434A-B231-72F1B011E618}"/>
  <bookViews>
    <workbookView xWindow="-120" yWindow="-120" windowWidth="29040" windowHeight="1572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<sst xmlns="http://schemas.openxmlformats.org/spreadsheetml/2006/main" count="213" uniqueCount="143">
  <si>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</si>
  <si>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</si>
  <si>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</si>
  <si>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</si>
  <si>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</si>
  <si>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</si>
  <si>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</si>
  <si>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</si>
  <si>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</si>
  <si>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</si>
  <si>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</si>
  <si>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</si>
  <si>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</si>
  <si>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</si>
  <si>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</si>
  <si>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</si>
  <si>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</si>
  <si>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</si>
  <si>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</si>
  <si>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</si>
  <si>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</si>
  <si>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</si>
  <si>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</si>
  <si>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</si>
  <si>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</si>
  <si>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</si>
  <si>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</si>
  <si>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</si>
  <si>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</si>
  <si>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</si>
  <si>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</si>
  <si>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</si>
  <si>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</si>
  <si>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</si>
  <si>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</si>
  <si>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</si>
  <si>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</si>
  <si>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</si>
  <si>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</si>
  <si>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</si>
  <si>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</si>
  <si>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</si>
  <si>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</si>
  <si>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</si>
  <si>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</si>
  <si>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</si>
  <si>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</si>
  <si>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</si>
  <si>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</si>
  <si>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</si>
  <si>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</si>
  <si>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</si>
  <si>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</si>
  <si>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</si>
  <si>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</si>
  <si>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</si>
  <si>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</si>
  <si>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</si>
  <si>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</si>
  <si>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</si>
  <si>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</si>
  <si>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</si>
  <si>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</si>
  <si>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</si>
  <si>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</si>
  <si>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</si>
  <si>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</si>
  <si>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</si>
  <si>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</si>
  <si>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</si>
  <si>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</si>
  <si>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</si>
  <si>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</si>
  <si>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</si>
  <si>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</si>
  <si>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</si>
  <si>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</si>
  <si>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</si>
  <si>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</si>
  <si>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</si>
  <si>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</si>
  <si>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</si>
  <si>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</si>
  <si>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</si>
  <si>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</si>
  <si>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</si>
  <si>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</si>
  <si>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</si>
  <si>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</si>
  <si>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</si>
  <si>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</si>
  <si>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</si>
  <si>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</si>
  <si>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</si>
  <si>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</si>
  <si>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</si>
  <si>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</si>
  <si>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</si>
  <si>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</si>
  <si>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</si>
  <si>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</si>
  <si>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</si>
  <si>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</si>
  <si>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</si>
  <si>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</si>
  <si>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</si>
  <si>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</si>
  <si>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</si>
  <si>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</si>
  <si>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</si>
  <si>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</si>
  <si>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</si>
  <si>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</si>
  <si>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</si>
  <si>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</si>
  <si>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</si>
  <si>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</si>
  <si>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</si>
  <si>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Negarnaviricota</t>
  </si>
  <si>
    <t>Bunyaviricetes</t>
  </si>
  <si>
    <t>Elliovirales</t>
  </si>
  <si>
    <t>Phasmaviridae</t>
  </si>
  <si>
    <t>Polyploviricetes</t>
  </si>
  <si>
    <t>Wuhivirus</t>
  </si>
  <si>
    <t>Orthophasmavirus</t>
  </si>
  <si>
    <t>Wuhivirus inferensa</t>
  </si>
  <si>
    <t>Sanya sesamia inferens phasmavirus 1</t>
  </si>
  <si>
    <t>Culex orthophasmavirus 2</t>
  </si>
  <si>
    <t>Lobesia botrana phasmavirus</t>
  </si>
  <si>
    <t>Tuta absoluta phasmavirus 1</t>
  </si>
  <si>
    <t>Orthophasmavirus vrasenense</t>
  </si>
  <si>
    <t>Orthophasmavirus vitinea</t>
  </si>
  <si>
    <t>Orthophasmavirus lycotinea</t>
  </si>
  <si>
    <t>LbPV</t>
  </si>
  <si>
    <t>TaPhV1</t>
  </si>
  <si>
    <t>CPV2</t>
  </si>
  <si>
    <t>SSiPV</t>
  </si>
  <si>
    <t>MEMO061_1O1s0</t>
  </si>
  <si>
    <t>SHMSY124</t>
  </si>
  <si>
    <t>L: BK067724; M: BK067725; S: BK067726</t>
  </si>
  <si>
    <t>L: PQ655392; M: PQ655393; S: PQ655394</t>
  </si>
  <si>
    <t>L: MZ209951; M: MZ209952; S: MZ209953</t>
  </si>
  <si>
    <t>L: PP076545; M: PP076550; S: PP076548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</si>
</sst>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0">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8"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8"/>
  <sheetViews>
    <sheetView tabSelected="1" zoomScaleNormal="100" workbookViewId="0">
      <pane ySplit="4" topLeftCell="A5" activePane="bottomLeft" state="frozen"/>
      <selection pane="bottomLeft" activeCell="AM9" sqref="AM9"/>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9" width="10.875" style="14"/>
    <col min="30" max="30" width="10.875" style="26"/>
    <col min="31" max="31" width="31.375" style="4" customWidth="1"/>
    <col min="32" max="32" width="27.62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47" t="s">
        <v>112</v>
      </c>
      <c r="C1" s="47"/>
      <c r="D1" s="47"/>
      <c r="E1" s="48" t="str">
        <f ca="1">IF(LEN(cellFilenameFormatErrors)=0,LEFT(cellBaseFilename,9),"Code is automatically derived from the filename: 'YEAR.###X.[STATUS.][v#.]DESCRIPTION.xlsx', X=SC code")</f>
        <v>Code is automatically derived from the filename: 'YEAR.###X.[STATUS.][v#.]DESCRIPTION.xlsx', X=SC code</v>
      </c>
      <c r="F1" s="48"/>
      <c r="G1" s="48"/>
      <c r="H1" s="48"/>
      <c r="I1" s="48"/>
      <c r="J1" s="48"/>
      <c r="K1" s="48"/>
      <c r="L1" s="48"/>
      <c r="M1" s="48"/>
      <c r="N1" s="48"/>
      <c r="O1" s="48"/>
      <c r="P1" s="38"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v>
      </c>
      <c r="Q1" s="39"/>
      <c r="R1" s="39"/>
      <c r="S1" s="39"/>
      <c r="T1" s="39"/>
      <c r="U1" s="39"/>
      <c r="V1" s="39"/>
      <c r="W1" s="39"/>
      <c r="X1" s="39"/>
      <c r="Y1" s="39"/>
      <c r="Z1" s="39"/>
      <c r="AA1" s="39"/>
      <c r="AB1" s="39"/>
      <c r="AC1" s="39"/>
      <c r="AD1" s="29" t="s">
        <v>28</v>
      </c>
      <c r="AE1" s="25" t="str" cm="1">
        <f t="array" aca="1" ref="AE1" ca="1">MID(CELL("filename",'Proposal Template'!$B$1),SEARCH("[",CELL("filename",'Proposal Template'!$B$1))+1, SEARCH("]",CELL("filename",'Proposal Template'!$B$1))-SEARCH("[",CELL("filename",'Proposal Template'!$B$1))-1)</f>
        <v>2025.###M.(Submitted.)(v1.)Phasmaviridae.4nsp.xlsx</v>
      </c>
      <c r="AF1" s="23"/>
      <c r="AG1" s="16"/>
      <c r="AH1" s="16"/>
      <c r="AI1" s="16"/>
      <c r="AJ1" s="16"/>
      <c r="AK1" s="16"/>
      <c r="AL1" s="16"/>
      <c r="AM1" s="16"/>
      <c r="AN1" s="16"/>
      <c r="AO1"/>
    </row>
    <row r="2" spans="1:41" ht="18.75">
      <c r="A2" s="18" t="s">
        <v>115</v>
      </c>
      <c r="B2" s="47" t="s">
        <v>111</v>
      </c>
      <c r="C2" s="47"/>
      <c r="D2" s="47"/>
      <c r="E2" s="49"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49"/>
      <c r="G2" s="49"/>
      <c r="H2" s="49"/>
      <c r="I2" s="49"/>
      <c r="J2" s="49"/>
      <c r="K2" s="49"/>
      <c r="L2" s="49"/>
      <c r="M2" s="49"/>
      <c r="N2" s="49"/>
      <c r="O2" s="49"/>
      <c r="P2" s="40" t="str">
        <f ca="1">_xlfn.CONCAT(
IF(NOT(ISERROR(AF2)),"","Study Section code ('"&amp;AE2&amp;"') is not valid; ")
)</f>
        <v/>
      </c>
      <c r="Q2" s="41"/>
      <c r="R2" s="41"/>
      <c r="S2" s="41"/>
      <c r="T2" s="41"/>
      <c r="U2" s="41"/>
      <c r="V2" s="41"/>
      <c r="W2" s="41"/>
      <c r="X2" s="41"/>
      <c r="Y2" s="41"/>
      <c r="Z2" s="41"/>
      <c r="AA2" s="41"/>
      <c r="AB2" s="41"/>
      <c r="AC2" s="41"/>
      <c r="AD2" s="30" t="s">
        <v>28</v>
      </c>
      <c r="AE2" s="24" t="str">
        <f ca="1">MID(AE1,9,1)</f>
        <v>M</v>
      </c>
      <c r="AF2" s="24" t="str">
        <f ca="1">VLOOKUP(AE2,studySectionCodeLUT,2,FALSE)</f>
        <v>Animal dsRNA and -ssRNA (M) proposals</v>
      </c>
      <c r="AG2" s="3"/>
      <c r="AH2" s="3"/>
      <c r="AI2" s="3"/>
      <c r="AJ2" s="3"/>
      <c r="AK2" s="3"/>
      <c r="AL2" s="3"/>
      <c r="AM2" s="3"/>
      <c r="AN2" s="3"/>
    </row>
    <row r="3" spans="1:41" ht="36" customHeight="1">
      <c r="A3" s="42" t="s">
        <v>21</v>
      </c>
      <c r="B3" s="42"/>
      <c r="C3" s="42"/>
      <c r="D3" s="42"/>
      <c r="E3" s="42"/>
      <c r="F3" s="42"/>
      <c r="G3" s="42"/>
      <c r="H3" s="42"/>
      <c r="I3" s="42"/>
      <c r="J3" s="42"/>
      <c r="K3" s="42"/>
      <c r="L3" s="42"/>
      <c r="M3" s="42"/>
      <c r="N3" s="42"/>
      <c r="O3" s="42"/>
      <c r="P3" s="43" t="s">
        <v>22</v>
      </c>
      <c r="Q3" s="43"/>
      <c r="R3" s="43"/>
      <c r="S3" s="43"/>
      <c r="T3" s="43"/>
      <c r="U3" s="43"/>
      <c r="V3" s="43"/>
      <c r="W3" s="43"/>
      <c r="X3" s="43"/>
      <c r="Y3" s="43"/>
      <c r="Z3" s="43"/>
      <c r="AA3" s="43"/>
      <c r="AB3" s="43"/>
      <c r="AC3" s="43"/>
      <c r="AD3" s="43"/>
      <c r="AE3" s="44" t="s">
        <v>110</v>
      </c>
      <c r="AF3" s="45"/>
      <c r="AG3" s="45"/>
      <c r="AH3" s="45"/>
      <c r="AI3" s="45"/>
      <c r="AJ3" s="45"/>
      <c r="AK3" s="46"/>
      <c r="AL3" s="36" t="s">
        <v>109</v>
      </c>
      <c r="AM3" s="37"/>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14" t="s">
        <v>116</v>
      </c>
      <c r="R5" s="14" t="s">
        <v>117</v>
      </c>
      <c r="T5" s="14" t="s">
        <v>118</v>
      </c>
      <c r="U5" s="14" t="s">
        <v>122</v>
      </c>
      <c r="V5" s="14" t="s">
        <v>119</v>
      </c>
      <c r="X5" s="14" t="s">
        <v>120</v>
      </c>
      <c r="Z5" s="14" t="s">
        <v>121</v>
      </c>
      <c r="AB5" s="34" t="s">
        <v>123</v>
      </c>
      <c r="AD5" s="35" t="s">
        <v>125</v>
      </c>
      <c r="AE5" s="4" t="s">
        <v>141</v>
      </c>
      <c r="AF5" s="4" t="s">
        <v>126</v>
      </c>
      <c r="AG5" s="4" t="s">
        <v>136</v>
      </c>
      <c r="AH5" s="4" t="s">
        <v>138</v>
      </c>
      <c r="AI5" s="4" t="s">
        <v>29</v>
      </c>
      <c r="AJ5" s="4" t="s">
        <v>50</v>
      </c>
      <c r="AK5" s="4" t="s">
        <v>88</v>
      </c>
      <c r="AL5" s="15" t="s">
        <v>27</v>
      </c>
      <c r="AM5" s="15" t="s">
        <v>28</v>
      </c>
    </row>
    <row r="6" spans="1:41">
      <c r="P6" s="14" t="s">
        <v>116</v>
      </c>
      <c r="R6" s="14" t="s">
        <v>117</v>
      </c>
      <c r="T6" s="14" t="s">
        <v>118</v>
      </c>
      <c r="U6" s="14" t="s">
        <v>122</v>
      </c>
      <c r="V6" s="14" t="s">
        <v>119</v>
      </c>
      <c r="X6" s="14" t="s">
        <v>120</v>
      </c>
      <c r="Z6" s="14" t="s">
        <v>121</v>
      </c>
      <c r="AB6" s="14" t="s">
        <v>124</v>
      </c>
      <c r="AD6" s="26" t="s">
        <v>130</v>
      </c>
      <c r="AE6" s="4" t="s">
        <v>142</v>
      </c>
      <c r="AF6" s="4" t="s">
        <v>127</v>
      </c>
      <c r="AG6" s="4" t="s">
        <v>135</v>
      </c>
      <c r="AH6" s="4" t="s">
        <v>137</v>
      </c>
      <c r="AI6" s="4" t="s">
        <v>29</v>
      </c>
      <c r="AJ6" s="4" t="s">
        <v>50</v>
      </c>
      <c r="AK6" s="4" t="s">
        <v>88</v>
      </c>
      <c r="AL6" s="15" t="s">
        <v>27</v>
      </c>
      <c r="AM6" s="15" t="s">
        <v>28</v>
      </c>
    </row>
    <row r="7" spans="1:41">
      <c r="P7" s="14" t="s">
        <v>116</v>
      </c>
      <c r="R7" s="14" t="s">
        <v>117</v>
      </c>
      <c r="T7" s="14" t="s">
        <v>118</v>
      </c>
      <c r="U7" s="14" t="s">
        <v>122</v>
      </c>
      <c r="V7" s="14" t="s">
        <v>119</v>
      </c>
      <c r="X7" s="14" t="s">
        <v>120</v>
      </c>
      <c r="Z7" s="14" t="s">
        <v>121</v>
      </c>
      <c r="AB7" s="14" t="s">
        <v>124</v>
      </c>
      <c r="AD7" s="26" t="s">
        <v>131</v>
      </c>
      <c r="AE7" s="4" t="s">
        <v>139</v>
      </c>
      <c r="AF7" s="4" t="s">
        <v>128</v>
      </c>
      <c r="AG7" s="4" t="s">
        <v>133</v>
      </c>
      <c r="AI7" s="4" t="s">
        <v>29</v>
      </c>
      <c r="AJ7" s="4" t="s">
        <v>50</v>
      </c>
      <c r="AK7" s="4" t="s">
        <v>88</v>
      </c>
      <c r="AL7" s="15" t="s">
        <v>27</v>
      </c>
      <c r="AM7" s="15" t="s">
        <v>28</v>
      </c>
    </row>
    <row r="8" spans="1:41">
      <c r="P8" s="14" t="s">
        <v>116</v>
      </c>
      <c r="R8" s="14" t="s">
        <v>117</v>
      </c>
      <c r="T8" s="14" t="s">
        <v>118</v>
      </c>
      <c r="U8" s="14" t="s">
        <v>122</v>
      </c>
      <c r="V8" s="14" t="s">
        <v>119</v>
      </c>
      <c r="X8" s="14" t="s">
        <v>120</v>
      </c>
      <c r="Z8" s="14" t="s">
        <v>121</v>
      </c>
      <c r="AB8" s="14" t="s">
        <v>124</v>
      </c>
      <c r="AD8" s="26" t="s">
        <v>132</v>
      </c>
      <c r="AE8" s="4" t="s">
        <v>140</v>
      </c>
      <c r="AF8" s="4" t="s">
        <v>129</v>
      </c>
      <c r="AG8" s="4" t="s">
        <v>134</v>
      </c>
      <c r="AH8" s="4" t="s">
        <v>134</v>
      </c>
      <c r="AI8" s="4" t="s">
        <v>29</v>
      </c>
      <c r="AJ8" s="4" t="s">
        <v>50</v>
      </c>
      <c r="AK8" s="4" t="s">
        <v>88</v>
      </c>
      <c r="AL8" s="15" t="s">
        <v>27</v>
      </c>
      <c r="AM8"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P6:Z8">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Hughes, Holly (CDC/NCEZID/DVBD/ADB)</cp:lastModifiedBy>
  <dcterms:created xsi:type="dcterms:W3CDTF">2023-02-08T19:24:03Z</dcterms:created>
  <dcterms:modified xsi:type="dcterms:W3CDTF">2025-06-16T17:21:39Z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2025-06-16T16:02:18Z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db2cb594-c371-4535-a973-ca30f5785a74</vt:lpwstr>
  </property>
  <property fmtid="{D5CDD505-2E9C-101B-9397-08002B2CF9AE}" pid="8" name="MSIP_Label_7b94a7b8-f06c-4dfe-bdcc-9b548fd58c31_ContentBits">
    <vt:lpwstr>0</vt:lpwstr>
  </property>
</Properties>
</file>