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urtish/Documents/ICTV/validate_proposals/testData/proposalsTest8_renameThenCreate2/"/>
    </mc:Choice>
  </mc:AlternateContent>
  <xr:revisionPtr revIDLastSave="0" documentId="8_{B201B3DE-4798-AF4B-821F-6DB11E863606}" xr6:coauthVersionLast="47" xr6:coauthVersionMax="47" xr10:uidLastSave="{00000000-0000-0000-0000-000000000000}"/>
  <bookViews>
    <workbookView xWindow="0" yWindow="760" windowWidth="34560" windowHeight="2158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Template'!$AL$1:$AL$26</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 i="1" l="1" a="1"/>
  <c r="AE1" i="1" s="1"/>
  <c r="P1" i="1" l="1"/>
  <c r="AE2" i="1"/>
  <c r="AF2" i="1" s="1"/>
  <c r="P2" i="1" s="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<sst xmlns="http://schemas.openxmlformats.org/spreadsheetml/2006/main" count="483" uniqueCount="182">
  <si>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</si>
  <si>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</si>
  <si>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</si>
  <si>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</si>
  <si>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</si>
  <si>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</si>
  <si>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</si>
  <si>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</si>
  <si>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</si>
  <si>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</si>
  <si>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</si>
  <si>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</si>
  <si>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</si>
  <si>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</si>
  <si>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</si>
  <si>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</si>
  <si>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</si>
  <si>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</si>
  <si>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</si>
  <si>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</si>
  <si>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</si>
  <si>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</si>
  <si>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</si>
  <si>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</si>
  <si>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</si>
  <si>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</si>
  <si>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</si>
  <si>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</si>
  <si>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</si>
  <si>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</si>
  <si>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</si>
  <si>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</si>
  <si>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</si>
  <si>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</si>
  <si>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</si>
  <si>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</si>
  <si>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</si>
  <si>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</si>
  <si>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</si>
  <si>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</si>
  <si>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</si>
  <si>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</si>
  <si>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</si>
  <si>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</si>
  <si>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</si>
  <si>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</si>
  <si>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</si>
  <si>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</si>
  <si>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</si>
  <si>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</si>
  <si>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</si>
  <si>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</si>
  <si>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</si>
  <si>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</si>
  <si>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</si>
  <si>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</si>
  <si>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</si>
  <si>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</si>
  <si>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</si>
  <si>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</si>
  <si>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</si>
  <si>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</si>
  <si>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</si>
  <si>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</si>
  <si>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</si>
  <si>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</si>
  <si>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</si>
  <si>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</si>
  <si>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</si>
  <si>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</si>
  <si>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</si>
  <si>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</si>
  <si>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</si>
  <si>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</si>
  <si>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</si>
  <si>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</si>
  <si>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</si>
  <si>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</si>
  <si>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</si>
  <si>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</si>
  <si>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</si>
  <si>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</si>
  <si>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</si>
  <si>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</si>
  <si>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</si>
  <si>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</si>
  <si>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</si>
  <si>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</si>
  <si>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</si>
  <si>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</si>
  <si>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</si>
  <si>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</si>
  <si>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</si>
  <si>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</si>
  <si>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</si>
  <si>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</si>
  <si>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</si>
  <si>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</si>
  <si>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</si>
  <si>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</si>
  <si>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</si>
  <si>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</si>
  <si>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</si>
  <si>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</si>
  <si>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</si>
  <si>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</si>
  <si>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</si>
  <si>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</si>
  <si>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</si>
  <si>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</si>
  <si>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</si>
  <si>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</si>
  <si>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</si>
  <si>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</si>
  <si>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</si>
  <si>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</si>
  <si>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</si>
  <si>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</si>
  <si>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Negarnaviricota</t>
  </si>
  <si>
    <t>Polyploviricotina</t>
  </si>
  <si>
    <t>Ellioviricetes</t>
  </si>
  <si>
    <t>Bunyavirales</t>
  </si>
  <si>
    <t>Bunyaviricetes</t>
  </si>
  <si>
    <t>Elliovirales</t>
  </si>
  <si>
    <t>Phenuiviridae</t>
  </si>
  <si>
    <t>Discoviridae</t>
  </si>
  <si>
    <t>Cruliviridae</t>
  </si>
  <si>
    <t>Lincruvirus</t>
  </si>
  <si>
    <t>S: MZ508292; M: MZ508291; L: MZ508290</t>
  </si>
  <si>
    <t>BR37</t>
  </si>
  <si>
    <t>Callinectes danae portunibunyavirus 1</t>
  </si>
  <si>
    <t>CdPBV-1</t>
  </si>
  <si>
    <t>Lincruvirus braziliense</t>
  </si>
  <si>
    <t>Tulasviridae</t>
  </si>
  <si>
    <t>Paratulasvirus</t>
  </si>
  <si>
    <t>Paratulasvirus agrocybes</t>
  </si>
  <si>
    <t>Named after Brazil, where CdPBV-1 was discovered</t>
  </si>
  <si>
    <t>Agrocybe praecox tulasvirus 1</t>
  </si>
  <si>
    <t>LC746218</t>
  </si>
  <si>
    <t>MV011</t>
  </si>
  <si>
    <t>ApTV1</t>
  </si>
  <si>
    <t>Orthodiscovirus</t>
  </si>
  <si>
    <r>
      <t>Named after the host genus (</t>
    </r>
    <r>
      <rPr>
        <i/>
        <sz val="12"/>
        <color theme="1"/>
        <rFont val="Calibri"/>
        <family val="2"/>
        <scheme val="minor"/>
      </rPr>
      <t>Oryza</t>
    </r>
    <r>
      <rPr>
        <sz val="12"/>
        <color theme="1"/>
        <rFont val="Calibri"/>
        <family val="2"/>
        <scheme val="minor"/>
      </rPr>
      <t>)</t>
    </r>
  </si>
  <si>
    <t>S: ON366509; M: ON366508; L: ON366507</t>
  </si>
  <si>
    <t>rice dwarf-associated bunya-like virus</t>
  </si>
  <si>
    <t>RDaBV</t>
  </si>
  <si>
    <t>Orthodiscovirus oryzae</t>
  </si>
  <si>
    <t>Konkoviridae</t>
  </si>
  <si>
    <t>Olpivirus</t>
  </si>
  <si>
    <t>Olpivirus tulipae</t>
  </si>
  <si>
    <t>RNA1: LC571987; RNA2: LC571988</t>
  </si>
  <si>
    <t>tulip streak virus</t>
  </si>
  <si>
    <t>TuSV</t>
  </si>
  <si>
    <t>JP</t>
  </si>
  <si>
    <t>See seperately submitted proposal</t>
  </si>
  <si>
    <t>Bocivirus</t>
  </si>
  <si>
    <t>Botrytis cinerea bocivirus 1</t>
  </si>
  <si>
    <t>BcBV1</t>
  </si>
  <si>
    <t>Coguvirus viticulum</t>
  </si>
  <si>
    <t>Bocivirus viticulum</t>
  </si>
  <si>
    <t>RNA1: ON602044; RNA2: ON602046</t>
  </si>
  <si>
    <t>S: OQ295988; L: OQ295987</t>
  </si>
  <si>
    <t>Fusarium sibiricum coguvirus 1</t>
  </si>
  <si>
    <t>AH32</t>
  </si>
  <si>
    <t>Bocivirus fusarii</t>
  </si>
  <si>
    <t xml:space="preserve">Named after the host genus </t>
  </si>
  <si>
    <t>Bocivirus trichodermae</t>
  </si>
  <si>
    <t>Trichoderma gamsii cogu-like virus 1</t>
  </si>
  <si>
    <t>RNA1: OQ513277; RNA2: OQ513278; RNA3:OQ513279</t>
  </si>
  <si>
    <t>TgClV1</t>
  </si>
  <si>
    <t>CPK2306</t>
  </si>
  <si>
    <r>
      <t xml:space="preserve">Named as a logical succession to genus </t>
    </r>
    <r>
      <rPr>
        <i/>
        <sz val="12"/>
        <color theme="1"/>
        <rFont val="Calibri"/>
        <family val="2"/>
        <scheme val="minor"/>
      </rPr>
      <t xml:space="preserve">Orthotulasvirus </t>
    </r>
    <r>
      <rPr>
        <sz val="12"/>
        <color theme="1"/>
        <rFont val="Calibri"/>
        <family val="2"/>
        <scheme val="minor"/>
      </rPr>
      <t xml:space="preserve">using Greek </t>
    </r>
    <r>
      <rPr>
        <i/>
        <sz val="12"/>
        <color theme="1"/>
        <rFont val="Calibri"/>
        <family val="2"/>
        <scheme val="minor"/>
      </rPr>
      <t>para</t>
    </r>
    <r>
      <rPr>
        <sz val="12"/>
        <color theme="1"/>
        <rFont val="Calibri"/>
        <family val="2"/>
        <scheme val="minor"/>
      </rPr>
      <t>, meaning "around"</t>
    </r>
  </si>
  <si>
    <t>Named after "bunyavirus"</t>
  </si>
  <si>
    <r>
      <t>Named after the host genus (</t>
    </r>
    <r>
      <rPr>
        <i/>
        <sz val="12"/>
        <color theme="1"/>
        <rFont val="Calibri"/>
        <family val="2"/>
        <scheme val="minor"/>
      </rPr>
      <t>Agrocybe</t>
    </r>
    <r>
      <rPr>
        <sz val="12"/>
        <color theme="1"/>
        <rFont val="Calibri"/>
        <family val="2"/>
        <scheme val="minor"/>
      </rPr>
      <t>)</t>
    </r>
  </si>
  <si>
    <t>Bocivirus botrytidis</t>
  </si>
  <si>
    <t>Arenaviridae</t>
  </si>
  <si>
    <t>Leishbuviridae</t>
  </si>
  <si>
    <t>Mypoviridae</t>
  </si>
  <si>
    <t>Nairoviridae</t>
  </si>
  <si>
    <t>Wupedeviridae</t>
  </si>
  <si>
    <t>Hareavirales</t>
  </si>
  <si>
    <t>Named after Basque "harea", meaning sand.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</si>
</sst>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51">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30" fillId="4" borderId="1" xfId="0" applyFont="1" applyFill="1" applyBorder="1"/>
    <xf numFmtId="0" fontId="30" fillId="7" borderId="1" xfId="0" applyFont="1" applyFill="1" applyBorder="1"/>
    <xf numFmtId="0" fontId="8" fillId="7" borderId="1" xfId="0" applyFont="1" applyFill="1" applyBorder="1"/>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cellXfs>
  <cellStyles count="3">
    <cellStyle name="60% - Accent3" xfId="1" builtinId="40"/>
    <cellStyle name="Hyperlink" xfId="2" builtinId="8"/>
    <cellStyle name="Normal" xfId="0" builtinId="0"/>
  </cellStyles>
  <dxfs count="8">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baseColWidth="10" defaultColWidth="11"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7"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26"/>
  <sheetViews>
    <sheetView tabSelected="1" topLeftCell="L1" zoomScaleNormal="100" workbookViewId="0">
      <pane ySplit="4" topLeftCell="A5" activePane="bottomLeft" state="frozen"/>
      <selection pane="bottomLeft" activeCell="AN5" sqref="AN5"/>
    </sheetView>
  </sheetViews>
  <sheetFormatPr baseColWidth="10" defaultColWidth="11" defaultRowHeight="16" x14ac:dyDescent="0.2"/>
  <cols>
    <col min="1" max="1" width="15" style="2" bestFit="1" customWidth="1"/>
    <col min="2" max="2" width="9" style="2" customWidth="1"/>
    <col min="3" max="3" width="8.33203125" style="2" bestFit="1" customWidth="1"/>
    <col min="4" max="4" width="11.1640625" style="2" customWidth="1"/>
    <col min="5" max="5" width="15.83203125" style="2" customWidth="1"/>
    <col min="6" max="6" width="16.1640625" style="2" customWidth="1"/>
    <col min="7" max="7" width="10.83203125" style="2"/>
    <col min="8" max="8" width="11" style="2" customWidth="1"/>
    <col min="9" max="9" width="10.83203125" style="2"/>
    <col min="10" max="10" width="11" style="2" customWidth="1"/>
    <col min="11" max="11" width="10.83203125" style="2"/>
    <col min="12" max="12" width="11" style="2" customWidth="1"/>
    <col min="13" max="13" width="10.83203125" style="2"/>
    <col min="14" max="15" width="11" style="2" customWidth="1"/>
    <col min="16" max="16" width="11.6640625" style="14" customWidth="1"/>
    <col min="17" max="17" width="11" style="14" customWidth="1"/>
    <col min="18" max="18" width="14.33203125" style="14" customWidth="1"/>
    <col min="19" max="19" width="11" style="14" customWidth="1"/>
    <col min="20" max="20" width="15.6640625" style="14" customWidth="1"/>
    <col min="21" max="21" width="16.5" style="14" customWidth="1"/>
    <col min="22" max="22" width="12.83203125" style="14" customWidth="1"/>
    <col min="23" max="23" width="11" style="14" customWidth="1"/>
    <col min="24" max="24" width="13.33203125" style="14" customWidth="1"/>
    <col min="25" max="25" width="11" style="14" customWidth="1"/>
    <col min="26" max="26" width="14.1640625" style="14" customWidth="1"/>
    <col min="27" max="27" width="11" style="14" customWidth="1"/>
    <col min="28" max="28" width="15.1640625" style="14" customWidth="1"/>
    <col min="29" max="29" width="11" style="14" customWidth="1"/>
    <col min="30" max="30" width="24.1640625" style="26" customWidth="1"/>
    <col min="31" max="31" width="37.1640625" style="4" customWidth="1"/>
    <col min="32" max="32" width="37.332031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80.83203125" style="1" customWidth="1"/>
  </cols>
  <sheetData>
    <row r="1" spans="1:41" s="17" customFormat="1" ht="24" x14ac:dyDescent="0.3">
      <c r="A1" s="18" t="s">
        <v>81</v>
      </c>
      <c r="B1" s="48" t="s">
        <v>112</v>
      </c>
      <c r="C1" s="48"/>
      <c r="D1" s="48"/>
      <c r="E1" s="49" t="str">
        <f ca="1">IF(LEN(cellFilenameFormatErrors)=0,LEFT(cellBaseFilename,9),"Code is automatically derived from the filename: 'YEAR.###X.[STATUS.][v#.]DESCRIPTION.xlsx', X=SC code")</f>
        <v>2023.024M</v>
      </c>
      <c r="F1" s="49"/>
      <c r="G1" s="49"/>
      <c r="H1" s="49"/>
      <c r="I1" s="49"/>
      <c r="J1" s="49"/>
      <c r="K1" s="49"/>
      <c r="L1" s="49"/>
      <c r="M1" s="49"/>
      <c r="N1" s="49"/>
      <c r="O1" s="49"/>
      <c r="P1" s="39"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40"/>
      <c r="R1" s="40"/>
      <c r="S1" s="40"/>
      <c r="T1" s="40"/>
      <c r="U1" s="40"/>
      <c r="V1" s="40"/>
      <c r="W1" s="40"/>
      <c r="X1" s="40"/>
      <c r="Y1" s="40"/>
      <c r="Z1" s="40"/>
      <c r="AA1" s="40"/>
      <c r="AB1" s="40"/>
      <c r="AC1" s="40"/>
      <c r="AD1" s="29" t="s">
        <v>28</v>
      </c>
      <c r="AE1" s="25" t="str" cm="1">
        <f t="array" aca="1" ref="AE1" ca="1">MID(CELL("filename",'Proposal Template'!$B$1),SEARCH("[",CELL("filename",'Proposal Template'!$B$1))+1, SEARCH("]",CELL("filename",'Proposal Template'!$B$1))-SEARCH("[",CELL("filename",'Proposal Template'!$B$1))-1)</f>
        <v>2023.024M.A.v1.Bunyaviricetes(26).xlsx</v>
      </c>
      <c r="AF1" s="23"/>
      <c r="AG1" s="16"/>
      <c r="AH1" s="16"/>
      <c r="AI1" s="16"/>
      <c r="AJ1" s="16"/>
      <c r="AK1" s="16"/>
      <c r="AL1" s="16"/>
      <c r="AM1" s="16"/>
      <c r="AN1" s="16"/>
      <c r="AO1"/>
    </row>
    <row r="2" spans="1:41" ht="19" x14ac:dyDescent="0.25">
      <c r="A2" s="18" t="s">
        <v>113</v>
      </c>
      <c r="B2" s="48" t="s">
        <v>111</v>
      </c>
      <c r="C2" s="48"/>
      <c r="D2" s="48"/>
      <c r="E2" s="50"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Animal dsRNA and -ssRNA (M) proposals</v>
      </c>
      <c r="F2" s="50"/>
      <c r="G2" s="50"/>
      <c r="H2" s="50"/>
      <c r="I2" s="50"/>
      <c r="J2" s="50"/>
      <c r="K2" s="50"/>
      <c r="L2" s="50"/>
      <c r="M2" s="50"/>
      <c r="N2" s="50"/>
      <c r="O2" s="50"/>
      <c r="P2" s="41" t="str">
        <f ca="1">_xlfn.CONCAT(
IF(NOT(ISERROR(AF2)),"","Study Section code ('"&amp;AE2&amp;"') is not valid; ")
)</f>
        <v/>
      </c>
      <c r="Q2" s="42"/>
      <c r="R2" s="42"/>
      <c r="S2" s="42"/>
      <c r="T2" s="42"/>
      <c r="U2" s="42"/>
      <c r="V2" s="42"/>
      <c r="W2" s="42"/>
      <c r="X2" s="42"/>
      <c r="Y2" s="42"/>
      <c r="Z2" s="42"/>
      <c r="AA2" s="42"/>
      <c r="AB2" s="42"/>
      <c r="AC2" s="42"/>
      <c r="AD2" s="30" t="s">
        <v>28</v>
      </c>
      <c r="AE2" s="24" t="str">
        <f ca="1">MID(AE1,9,1)</f>
        <v>M</v>
      </c>
      <c r="AF2" s="24" t="str">
        <f ca="1">VLOOKUP(AE2,studySectionCodeLUT,2,FALSE)</f>
        <v>Animal dsRNA and -ssRNA (M) proposals</v>
      </c>
      <c r="AG2" s="3"/>
      <c r="AH2" s="3"/>
      <c r="AI2" s="3"/>
      <c r="AJ2" s="3"/>
      <c r="AK2" s="3"/>
      <c r="AL2" s="3"/>
      <c r="AM2" s="3"/>
      <c r="AN2" s="3"/>
    </row>
    <row r="3" spans="1:41" ht="36" customHeight="1" x14ac:dyDescent="0.2">
      <c r="A3" s="43" t="s">
        <v>21</v>
      </c>
      <c r="B3" s="43"/>
      <c r="C3" s="43"/>
      <c r="D3" s="43"/>
      <c r="E3" s="43"/>
      <c r="F3" s="43"/>
      <c r="G3" s="43"/>
      <c r="H3" s="43"/>
      <c r="I3" s="43"/>
      <c r="J3" s="43"/>
      <c r="K3" s="43"/>
      <c r="L3" s="43"/>
      <c r="M3" s="43"/>
      <c r="N3" s="43"/>
      <c r="O3" s="43"/>
      <c r="P3" s="44" t="s">
        <v>22</v>
      </c>
      <c r="Q3" s="44"/>
      <c r="R3" s="44"/>
      <c r="S3" s="44"/>
      <c r="T3" s="44"/>
      <c r="U3" s="44"/>
      <c r="V3" s="44"/>
      <c r="W3" s="44"/>
      <c r="X3" s="44"/>
      <c r="Y3" s="44"/>
      <c r="Z3" s="44"/>
      <c r="AA3" s="44"/>
      <c r="AB3" s="44"/>
      <c r="AC3" s="44"/>
      <c r="AD3" s="44"/>
      <c r="AE3" s="45" t="s">
        <v>110</v>
      </c>
      <c r="AF3" s="46"/>
      <c r="AG3" s="46"/>
      <c r="AH3" s="46"/>
      <c r="AI3" s="46"/>
      <c r="AJ3" s="46"/>
      <c r="AK3" s="47"/>
      <c r="AL3" s="37" t="s">
        <v>109</v>
      </c>
      <c r="AM3" s="38"/>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x14ac:dyDescent="0.2">
      <c r="P5" s="35" t="s">
        <v>116</v>
      </c>
      <c r="Q5" s="35"/>
      <c r="R5" s="35" t="s">
        <v>117</v>
      </c>
      <c r="S5" s="35"/>
      <c r="T5" s="35" t="s">
        <v>118</v>
      </c>
      <c r="U5" s="35" t="s">
        <v>119</v>
      </c>
      <c r="V5" s="35" t="s">
        <v>120</v>
      </c>
      <c r="X5" s="36" t="s">
        <v>180</v>
      </c>
      <c r="AL5" s="15" t="s">
        <v>27</v>
      </c>
      <c r="AM5" s="15" t="s">
        <v>49</v>
      </c>
      <c r="AN5" s="1" t="s">
        <v>181</v>
      </c>
    </row>
    <row r="6" spans="1:41" x14ac:dyDescent="0.2">
      <c r="A6" s="2" t="s">
        <v>116</v>
      </c>
      <c r="C6" s="2" t="s">
        <v>117</v>
      </c>
      <c r="E6" s="2" t="s">
        <v>118</v>
      </c>
      <c r="F6" s="2" t="s">
        <v>119</v>
      </c>
      <c r="G6" s="2" t="s">
        <v>120</v>
      </c>
      <c r="I6" s="2" t="s">
        <v>121</v>
      </c>
      <c r="K6" s="2" t="s">
        <v>175</v>
      </c>
      <c r="P6" s="14" t="s">
        <v>116</v>
      </c>
      <c r="R6" s="14" t="s">
        <v>117</v>
      </c>
      <c r="T6" s="14" t="s">
        <v>118</v>
      </c>
      <c r="U6" s="14" t="s">
        <v>119</v>
      </c>
      <c r="V6" s="14" t="s">
        <v>120</v>
      </c>
      <c r="X6" s="14" t="s">
        <v>180</v>
      </c>
      <c r="Z6" s="14" t="s">
        <v>175</v>
      </c>
      <c r="AL6" s="15" t="s">
        <v>34</v>
      </c>
      <c r="AM6" s="15" t="s">
        <v>42</v>
      </c>
    </row>
    <row r="7" spans="1:41" x14ac:dyDescent="0.2">
      <c r="A7" s="2" t="s">
        <v>116</v>
      </c>
      <c r="C7" s="2" t="s">
        <v>117</v>
      </c>
      <c r="E7" s="2" t="s">
        <v>118</v>
      </c>
      <c r="F7" s="2" t="s">
        <v>119</v>
      </c>
      <c r="G7" s="2" t="s">
        <v>120</v>
      </c>
      <c r="I7" s="2" t="s">
        <v>121</v>
      </c>
      <c r="K7" s="2" t="s">
        <v>125</v>
      </c>
      <c r="P7" s="14" t="s">
        <v>116</v>
      </c>
      <c r="R7" s="14" t="s">
        <v>117</v>
      </c>
      <c r="T7" s="14" t="s">
        <v>118</v>
      </c>
      <c r="U7" s="14" t="s">
        <v>119</v>
      </c>
      <c r="V7" s="14" t="s">
        <v>120</v>
      </c>
      <c r="X7" s="14" t="s">
        <v>180</v>
      </c>
      <c r="Z7" s="14" t="s">
        <v>125</v>
      </c>
      <c r="AL7" s="15" t="s">
        <v>34</v>
      </c>
      <c r="AM7" s="15" t="s">
        <v>42</v>
      </c>
    </row>
    <row r="8" spans="1:41" x14ac:dyDescent="0.2">
      <c r="P8" s="14" t="s">
        <v>116</v>
      </c>
      <c r="R8" s="14" t="s">
        <v>117</v>
      </c>
      <c r="T8" s="14" t="s">
        <v>118</v>
      </c>
      <c r="U8" s="14" t="s">
        <v>119</v>
      </c>
      <c r="V8" s="14" t="s">
        <v>120</v>
      </c>
      <c r="X8" s="14" t="s">
        <v>180</v>
      </c>
      <c r="Z8" s="14" t="s">
        <v>125</v>
      </c>
      <c r="AB8" s="14" t="s">
        <v>141</v>
      </c>
      <c r="AD8" s="26" t="s">
        <v>146</v>
      </c>
      <c r="AE8" s="4" t="s">
        <v>143</v>
      </c>
      <c r="AF8" s="4" t="s">
        <v>144</v>
      </c>
      <c r="AG8" s="4" t="s">
        <v>145</v>
      </c>
      <c r="AI8" s="4" t="s">
        <v>29</v>
      </c>
      <c r="AJ8" s="4" t="s">
        <v>102</v>
      </c>
      <c r="AK8" s="4" t="s">
        <v>56</v>
      </c>
      <c r="AL8" s="15" t="s">
        <v>27</v>
      </c>
      <c r="AM8" s="15" t="s">
        <v>28</v>
      </c>
      <c r="AN8" s="1" t="s">
        <v>142</v>
      </c>
    </row>
    <row r="9" spans="1:41" x14ac:dyDescent="0.2">
      <c r="A9" s="2" t="s">
        <v>116</v>
      </c>
      <c r="C9" s="2" t="s">
        <v>117</v>
      </c>
      <c r="E9" s="2" t="s">
        <v>118</v>
      </c>
      <c r="F9" s="2" t="s">
        <v>119</v>
      </c>
      <c r="G9" s="2" t="s">
        <v>120</v>
      </c>
      <c r="I9" s="2" t="s">
        <v>121</v>
      </c>
      <c r="K9" s="2" t="s">
        <v>176</v>
      </c>
      <c r="P9" s="14" t="s">
        <v>116</v>
      </c>
      <c r="R9" s="14" t="s">
        <v>117</v>
      </c>
      <c r="T9" s="14" t="s">
        <v>118</v>
      </c>
      <c r="U9" s="14" t="s">
        <v>119</v>
      </c>
      <c r="V9" s="14" t="s">
        <v>120</v>
      </c>
      <c r="X9" s="14" t="s">
        <v>180</v>
      </c>
      <c r="Z9" s="14" t="s">
        <v>176</v>
      </c>
      <c r="AL9" s="15" t="s">
        <v>34</v>
      </c>
      <c r="AM9" s="15" t="s">
        <v>42</v>
      </c>
    </row>
    <row r="10" spans="1:41" x14ac:dyDescent="0.2">
      <c r="A10" s="2" t="s">
        <v>116</v>
      </c>
      <c r="C10" s="2" t="s">
        <v>117</v>
      </c>
      <c r="E10" s="2" t="s">
        <v>118</v>
      </c>
      <c r="F10" s="2" t="s">
        <v>119</v>
      </c>
      <c r="G10" s="2" t="s">
        <v>120</v>
      </c>
      <c r="I10" s="2" t="s">
        <v>121</v>
      </c>
      <c r="K10" s="2" t="s">
        <v>177</v>
      </c>
      <c r="P10" s="14" t="s">
        <v>116</v>
      </c>
      <c r="R10" s="14" t="s">
        <v>117</v>
      </c>
      <c r="T10" s="14" t="s">
        <v>118</v>
      </c>
      <c r="U10" s="14" t="s">
        <v>119</v>
      </c>
      <c r="V10" s="14" t="s">
        <v>120</v>
      </c>
      <c r="X10" s="14" t="s">
        <v>180</v>
      </c>
      <c r="Z10" s="14" t="s">
        <v>177</v>
      </c>
      <c r="AL10" s="15" t="s">
        <v>34</v>
      </c>
      <c r="AM10" s="15" t="s">
        <v>42</v>
      </c>
    </row>
    <row r="11" spans="1:41" x14ac:dyDescent="0.2">
      <c r="A11" s="2" t="s">
        <v>116</v>
      </c>
      <c r="C11" s="2" t="s">
        <v>117</v>
      </c>
      <c r="E11" s="2" t="s">
        <v>118</v>
      </c>
      <c r="F11" s="2" t="s">
        <v>119</v>
      </c>
      <c r="G11" s="2" t="s">
        <v>120</v>
      </c>
      <c r="I11" s="2" t="s">
        <v>121</v>
      </c>
      <c r="K11" s="2" t="s">
        <v>178</v>
      </c>
      <c r="P11" s="14" t="s">
        <v>116</v>
      </c>
      <c r="R11" s="14" t="s">
        <v>117</v>
      </c>
      <c r="T11" s="14" t="s">
        <v>118</v>
      </c>
      <c r="U11" s="14" t="s">
        <v>119</v>
      </c>
      <c r="V11" s="14" t="s">
        <v>120</v>
      </c>
      <c r="X11" s="14" t="s">
        <v>180</v>
      </c>
      <c r="Z11" s="14" t="s">
        <v>178</v>
      </c>
      <c r="AL11" s="15" t="s">
        <v>34</v>
      </c>
      <c r="AM11" s="15" t="s">
        <v>42</v>
      </c>
    </row>
    <row r="12" spans="1:41" x14ac:dyDescent="0.2">
      <c r="A12" s="2" t="s">
        <v>116</v>
      </c>
      <c r="C12" s="2" t="s">
        <v>117</v>
      </c>
      <c r="E12" s="2" t="s">
        <v>118</v>
      </c>
      <c r="F12" s="2" t="s">
        <v>119</v>
      </c>
      <c r="G12" s="2" t="s">
        <v>120</v>
      </c>
      <c r="I12" s="2" t="s">
        <v>121</v>
      </c>
      <c r="K12" s="2" t="s">
        <v>124</v>
      </c>
      <c r="P12" s="14" t="s">
        <v>116</v>
      </c>
      <c r="R12" s="14" t="s">
        <v>117</v>
      </c>
      <c r="T12" s="14" t="s">
        <v>118</v>
      </c>
      <c r="U12" s="14" t="s">
        <v>119</v>
      </c>
      <c r="V12" s="14" t="s">
        <v>120</v>
      </c>
      <c r="X12" s="14" t="s">
        <v>180</v>
      </c>
      <c r="Z12" s="14" t="s">
        <v>124</v>
      </c>
      <c r="AL12" s="15" t="s">
        <v>34</v>
      </c>
      <c r="AM12" s="15" t="s">
        <v>42</v>
      </c>
    </row>
    <row r="13" spans="1:41" x14ac:dyDescent="0.2">
      <c r="P13" s="14" t="s">
        <v>116</v>
      </c>
      <c r="R13" s="14" t="s">
        <v>117</v>
      </c>
      <c r="T13" s="14" t="s">
        <v>118</v>
      </c>
      <c r="U13" s="14" t="s">
        <v>119</v>
      </c>
      <c r="V13" s="14" t="s">
        <v>120</v>
      </c>
      <c r="X13" s="14" t="s">
        <v>180</v>
      </c>
      <c r="Z13" s="14" t="s">
        <v>124</v>
      </c>
      <c r="AB13" s="14" t="s">
        <v>155</v>
      </c>
      <c r="AL13" s="15" t="s">
        <v>27</v>
      </c>
      <c r="AM13" s="15" t="s">
        <v>35</v>
      </c>
      <c r="AN13" s="1" t="s">
        <v>154</v>
      </c>
    </row>
    <row r="14" spans="1:41" x14ac:dyDescent="0.2">
      <c r="P14" s="14" t="s">
        <v>116</v>
      </c>
      <c r="R14" s="14" t="s">
        <v>117</v>
      </c>
      <c r="T14" s="14" t="s">
        <v>118</v>
      </c>
      <c r="U14" s="14" t="s">
        <v>119</v>
      </c>
      <c r="V14" s="14" t="s">
        <v>120</v>
      </c>
      <c r="X14" s="14" t="s">
        <v>180</v>
      </c>
      <c r="Z14" s="14" t="s">
        <v>124</v>
      </c>
      <c r="AB14" s="14" t="s">
        <v>155</v>
      </c>
      <c r="AD14" s="26" t="s">
        <v>174</v>
      </c>
      <c r="AE14" s="4" t="s">
        <v>160</v>
      </c>
      <c r="AF14" s="4" t="s">
        <v>156</v>
      </c>
      <c r="AG14" s="4" t="s">
        <v>157</v>
      </c>
      <c r="AI14" s="4" t="s">
        <v>24</v>
      </c>
      <c r="AJ14" s="4" t="s">
        <v>107</v>
      </c>
      <c r="AK14" s="4" t="s">
        <v>40</v>
      </c>
      <c r="AL14" s="15" t="s">
        <v>27</v>
      </c>
      <c r="AM14" s="15" t="s">
        <v>28</v>
      </c>
      <c r="AN14" s="1" t="s">
        <v>154</v>
      </c>
    </row>
    <row r="15" spans="1:41" x14ac:dyDescent="0.2">
      <c r="P15" s="14" t="s">
        <v>116</v>
      </c>
      <c r="R15" s="14" t="s">
        <v>117</v>
      </c>
      <c r="T15" s="14" t="s">
        <v>118</v>
      </c>
      <c r="U15" s="14" t="s">
        <v>119</v>
      </c>
      <c r="V15" s="14" t="s">
        <v>120</v>
      </c>
      <c r="X15" s="14" t="s">
        <v>180</v>
      </c>
      <c r="Z15" s="14" t="s">
        <v>124</v>
      </c>
      <c r="AB15" s="14" t="s">
        <v>155</v>
      </c>
      <c r="AD15" s="26" t="s">
        <v>164</v>
      </c>
      <c r="AE15" s="4" t="s">
        <v>161</v>
      </c>
      <c r="AF15" s="4" t="s">
        <v>162</v>
      </c>
      <c r="AH15" s="4" t="s">
        <v>163</v>
      </c>
      <c r="AI15" s="4" t="s">
        <v>24</v>
      </c>
      <c r="AJ15" s="4" t="s">
        <v>107</v>
      </c>
      <c r="AK15" s="4" t="s">
        <v>40</v>
      </c>
      <c r="AL15" s="15" t="s">
        <v>27</v>
      </c>
      <c r="AM15" s="15" t="s">
        <v>28</v>
      </c>
      <c r="AN15" s="1" t="s">
        <v>165</v>
      </c>
    </row>
    <row r="16" spans="1:41" x14ac:dyDescent="0.2">
      <c r="P16" s="14" t="s">
        <v>116</v>
      </c>
      <c r="R16" s="14" t="s">
        <v>117</v>
      </c>
      <c r="T16" s="14" t="s">
        <v>118</v>
      </c>
      <c r="U16" s="14" t="s">
        <v>119</v>
      </c>
      <c r="V16" s="14" t="s">
        <v>120</v>
      </c>
      <c r="X16" s="14" t="s">
        <v>180</v>
      </c>
      <c r="Z16" s="14" t="s">
        <v>124</v>
      </c>
      <c r="AB16" s="14" t="s">
        <v>155</v>
      </c>
      <c r="AD16" s="26" t="s">
        <v>166</v>
      </c>
      <c r="AE16" s="4" t="s">
        <v>168</v>
      </c>
      <c r="AF16" s="4" t="s">
        <v>167</v>
      </c>
      <c r="AG16" s="4" t="s">
        <v>169</v>
      </c>
      <c r="AH16" s="4" t="s">
        <v>170</v>
      </c>
      <c r="AI16" s="4" t="s">
        <v>24</v>
      </c>
      <c r="AJ16" s="4" t="s">
        <v>107</v>
      </c>
      <c r="AK16" s="4" t="s">
        <v>40</v>
      </c>
      <c r="AL16" s="15" t="s">
        <v>27</v>
      </c>
      <c r="AM16" s="15" t="s">
        <v>28</v>
      </c>
      <c r="AN16" s="1" t="s">
        <v>165</v>
      </c>
    </row>
    <row r="17" spans="1:40" x14ac:dyDescent="0.2">
      <c r="A17" s="2" t="s">
        <v>116</v>
      </c>
      <c r="C17" s="2" t="s">
        <v>117</v>
      </c>
      <c r="E17" s="2" t="s">
        <v>118</v>
      </c>
      <c r="F17" s="2" t="s">
        <v>119</v>
      </c>
      <c r="G17" s="2" t="s">
        <v>120</v>
      </c>
      <c r="I17" s="2" t="s">
        <v>121</v>
      </c>
      <c r="K17" s="2" t="s">
        <v>124</v>
      </c>
      <c r="M17" s="2" t="s">
        <v>158</v>
      </c>
      <c r="P17" s="14" t="s">
        <v>116</v>
      </c>
      <c r="R17" s="14" t="s">
        <v>117</v>
      </c>
      <c r="T17" s="14" t="s">
        <v>118</v>
      </c>
      <c r="U17" s="14" t="s">
        <v>119</v>
      </c>
      <c r="V17" s="14" t="s">
        <v>120</v>
      </c>
      <c r="X17" s="14" t="s">
        <v>180</v>
      </c>
      <c r="Z17" s="14" t="s">
        <v>124</v>
      </c>
      <c r="AB17" s="14" t="s">
        <v>155</v>
      </c>
      <c r="AD17" s="26" t="s">
        <v>159</v>
      </c>
      <c r="AL17" s="15" t="s">
        <v>41</v>
      </c>
      <c r="AM17" s="15" t="s">
        <v>28</v>
      </c>
      <c r="AN17" s="1" t="s">
        <v>154</v>
      </c>
    </row>
    <row r="18" spans="1:40" x14ac:dyDescent="0.2">
      <c r="A18" s="2" t="s">
        <v>116</v>
      </c>
      <c r="C18" s="2" t="s">
        <v>117</v>
      </c>
      <c r="E18" s="2" t="s">
        <v>118</v>
      </c>
      <c r="F18" s="2" t="s">
        <v>119</v>
      </c>
      <c r="G18" s="2" t="s">
        <v>120</v>
      </c>
      <c r="I18" s="2" t="s">
        <v>121</v>
      </c>
      <c r="K18" s="2" t="s">
        <v>179</v>
      </c>
      <c r="P18" s="14" t="s">
        <v>116</v>
      </c>
      <c r="R18" s="14" t="s">
        <v>117</v>
      </c>
      <c r="T18" s="14" t="s">
        <v>118</v>
      </c>
      <c r="U18" s="14" t="s">
        <v>119</v>
      </c>
      <c r="V18" s="14" t="s">
        <v>120</v>
      </c>
      <c r="X18" s="14" t="s">
        <v>180</v>
      </c>
      <c r="Z18" s="14" t="s">
        <v>179</v>
      </c>
      <c r="AL18" s="15" t="s">
        <v>34</v>
      </c>
      <c r="AM18" s="15" t="s">
        <v>42</v>
      </c>
    </row>
    <row r="19" spans="1:40" x14ac:dyDescent="0.2">
      <c r="P19" s="14" t="s">
        <v>116</v>
      </c>
      <c r="R19" s="14" t="s">
        <v>117</v>
      </c>
      <c r="T19" s="14" t="s">
        <v>118</v>
      </c>
      <c r="U19" s="14" t="s">
        <v>119</v>
      </c>
      <c r="V19" s="14" t="s">
        <v>120</v>
      </c>
      <c r="X19" s="14" t="s">
        <v>180</v>
      </c>
      <c r="Z19" s="14" t="s">
        <v>147</v>
      </c>
      <c r="AL19" s="15" t="s">
        <v>27</v>
      </c>
      <c r="AM19" s="15" t="s">
        <v>42</v>
      </c>
      <c r="AN19" s="1" t="s">
        <v>154</v>
      </c>
    </row>
    <row r="20" spans="1:40" x14ac:dyDescent="0.2">
      <c r="P20" s="14" t="s">
        <v>116</v>
      </c>
      <c r="R20" s="14" t="s">
        <v>117</v>
      </c>
      <c r="T20" s="14" t="s">
        <v>118</v>
      </c>
      <c r="U20" s="14" t="s">
        <v>119</v>
      </c>
      <c r="V20" s="14" t="s">
        <v>120</v>
      </c>
      <c r="X20" s="14" t="s">
        <v>180</v>
      </c>
      <c r="Z20" s="14" t="s">
        <v>147</v>
      </c>
      <c r="AB20" s="14" t="s">
        <v>148</v>
      </c>
      <c r="AL20" s="15" t="s">
        <v>27</v>
      </c>
      <c r="AM20" s="15" t="s">
        <v>35</v>
      </c>
      <c r="AN20" s="1" t="s">
        <v>154</v>
      </c>
    </row>
    <row r="21" spans="1:40" x14ac:dyDescent="0.2">
      <c r="P21" s="14" t="s">
        <v>116</v>
      </c>
      <c r="R21" s="14" t="s">
        <v>117</v>
      </c>
      <c r="T21" s="14" t="s">
        <v>118</v>
      </c>
      <c r="U21" s="14" t="s">
        <v>119</v>
      </c>
      <c r="V21" s="14" t="s">
        <v>120</v>
      </c>
      <c r="X21" s="14" t="s">
        <v>180</v>
      </c>
      <c r="Z21" s="14" t="s">
        <v>147</v>
      </c>
      <c r="AB21" s="14" t="s">
        <v>148</v>
      </c>
      <c r="AD21" s="26" t="s">
        <v>149</v>
      </c>
      <c r="AE21" s="4" t="s">
        <v>150</v>
      </c>
      <c r="AF21" s="4" t="s">
        <v>151</v>
      </c>
      <c r="AG21" s="4" t="s">
        <v>152</v>
      </c>
      <c r="AH21" s="4" t="s">
        <v>153</v>
      </c>
      <c r="AI21" s="4" t="s">
        <v>24</v>
      </c>
      <c r="AJ21" s="4" t="s">
        <v>102</v>
      </c>
      <c r="AK21" s="4" t="s">
        <v>56</v>
      </c>
      <c r="AL21" s="15" t="s">
        <v>27</v>
      </c>
      <c r="AM21" s="15" t="s">
        <v>28</v>
      </c>
      <c r="AN21" s="1" t="s">
        <v>154</v>
      </c>
    </row>
    <row r="22" spans="1:40" x14ac:dyDescent="0.2">
      <c r="A22" s="2" t="s">
        <v>116</v>
      </c>
      <c r="C22" s="2" t="s">
        <v>117</v>
      </c>
      <c r="E22" s="2" t="s">
        <v>118</v>
      </c>
      <c r="F22" s="2" t="s">
        <v>119</v>
      </c>
      <c r="G22" s="2" t="s">
        <v>120</v>
      </c>
      <c r="I22" s="2" t="s">
        <v>121</v>
      </c>
      <c r="P22" s="14" t="s">
        <v>116</v>
      </c>
      <c r="R22" s="14" t="s">
        <v>117</v>
      </c>
      <c r="T22" s="14" t="s">
        <v>118</v>
      </c>
      <c r="U22" s="14" t="s">
        <v>119</v>
      </c>
      <c r="V22" s="14" t="s">
        <v>120</v>
      </c>
      <c r="X22" s="14" t="s">
        <v>123</v>
      </c>
      <c r="AL22" s="15" t="s">
        <v>37</v>
      </c>
      <c r="AM22" s="15" t="s">
        <v>49</v>
      </c>
    </row>
    <row r="23" spans="1:40" x14ac:dyDescent="0.2">
      <c r="P23" s="14" t="s">
        <v>116</v>
      </c>
      <c r="R23" s="14" t="s">
        <v>117</v>
      </c>
      <c r="T23" s="14" t="s">
        <v>118</v>
      </c>
      <c r="U23" s="14" t="s">
        <v>119</v>
      </c>
      <c r="V23" s="14" t="s">
        <v>120</v>
      </c>
      <c r="X23" s="14" t="s">
        <v>123</v>
      </c>
      <c r="Z23" s="14" t="s">
        <v>126</v>
      </c>
      <c r="AB23" s="14" t="s">
        <v>127</v>
      </c>
      <c r="AD23" s="26" t="s">
        <v>132</v>
      </c>
      <c r="AE23" s="4" t="s">
        <v>128</v>
      </c>
      <c r="AF23" s="4" t="s">
        <v>130</v>
      </c>
      <c r="AG23" s="4" t="s">
        <v>131</v>
      </c>
      <c r="AH23" s="4" t="s">
        <v>129</v>
      </c>
      <c r="AI23" s="4" t="s">
        <v>29</v>
      </c>
      <c r="AJ23" s="4" t="s">
        <v>102</v>
      </c>
      <c r="AK23" s="4" t="s">
        <v>44</v>
      </c>
      <c r="AL23" s="15" t="s">
        <v>27</v>
      </c>
      <c r="AM23" s="15" t="s">
        <v>28</v>
      </c>
      <c r="AN23" s="1" t="s">
        <v>136</v>
      </c>
    </row>
    <row r="24" spans="1:40" x14ac:dyDescent="0.2">
      <c r="P24" s="14" t="s">
        <v>116</v>
      </c>
      <c r="R24" s="14" t="s">
        <v>117</v>
      </c>
      <c r="T24" s="14" t="s">
        <v>118</v>
      </c>
      <c r="U24" s="14" t="s">
        <v>119</v>
      </c>
      <c r="V24" s="14" t="s">
        <v>120</v>
      </c>
      <c r="X24" s="14" t="s">
        <v>123</v>
      </c>
      <c r="Z24" s="14" t="s">
        <v>133</v>
      </c>
      <c r="AB24" s="14" t="s">
        <v>134</v>
      </c>
      <c r="AL24" s="15" t="s">
        <v>27</v>
      </c>
      <c r="AM24" s="15" t="s">
        <v>35</v>
      </c>
      <c r="AN24" s="1" t="s">
        <v>171</v>
      </c>
    </row>
    <row r="25" spans="1:40" x14ac:dyDescent="0.2">
      <c r="P25" s="14" t="s">
        <v>116</v>
      </c>
      <c r="R25" s="14" t="s">
        <v>117</v>
      </c>
      <c r="T25" s="14" t="s">
        <v>118</v>
      </c>
      <c r="U25" s="14" t="s">
        <v>119</v>
      </c>
      <c r="V25" s="14" t="s">
        <v>120</v>
      </c>
      <c r="X25" s="14" t="s">
        <v>123</v>
      </c>
      <c r="Z25" s="14" t="s">
        <v>133</v>
      </c>
      <c r="AB25" s="14" t="s">
        <v>134</v>
      </c>
      <c r="AD25" s="26" t="s">
        <v>135</v>
      </c>
      <c r="AE25" s="4" t="s">
        <v>138</v>
      </c>
      <c r="AF25" s="4" t="s">
        <v>137</v>
      </c>
      <c r="AG25" s="4" t="s">
        <v>140</v>
      </c>
      <c r="AH25" s="4" t="s">
        <v>139</v>
      </c>
      <c r="AI25" s="4" t="s">
        <v>29</v>
      </c>
      <c r="AJ25" s="4" t="s">
        <v>102</v>
      </c>
      <c r="AK25" s="4" t="s">
        <v>40</v>
      </c>
      <c r="AL25" s="15" t="s">
        <v>27</v>
      </c>
      <c r="AM25" s="15" t="s">
        <v>28</v>
      </c>
      <c r="AN25" s="1" t="s">
        <v>173</v>
      </c>
    </row>
    <row r="26" spans="1:40" x14ac:dyDescent="0.2">
      <c r="A26" s="34" t="s">
        <v>116</v>
      </c>
      <c r="B26" s="34"/>
      <c r="C26" s="34" t="s">
        <v>117</v>
      </c>
      <c r="D26" s="34"/>
      <c r="E26" s="34" t="s">
        <v>118</v>
      </c>
      <c r="F26" s="34" t="s">
        <v>119</v>
      </c>
      <c r="G26" s="34" t="s">
        <v>120</v>
      </c>
      <c r="H26" s="34"/>
      <c r="I26" s="34"/>
      <c r="J26" s="34"/>
      <c r="K26" s="34"/>
      <c r="L26" s="34"/>
      <c r="M26" s="34"/>
      <c r="N26" s="34"/>
      <c r="O26" s="34"/>
      <c r="P26" s="35" t="s">
        <v>116</v>
      </c>
      <c r="Q26" s="35"/>
      <c r="R26" s="35" t="s">
        <v>117</v>
      </c>
      <c r="S26" s="35"/>
      <c r="T26" s="35" t="s">
        <v>118</v>
      </c>
      <c r="U26" s="35" t="s">
        <v>119</v>
      </c>
      <c r="V26" s="35" t="s">
        <v>122</v>
      </c>
      <c r="W26" s="35"/>
      <c r="X26" s="35"/>
      <c r="AL26" s="15" t="s">
        <v>37</v>
      </c>
      <c r="AM26" s="15" t="s">
        <v>54</v>
      </c>
      <c r="AN26" s="1" t="s">
        <v>172</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6:AD1048576 A1:AD4 A5:W5 Y5:AD5">
    <cfRule type="expression" dxfId="6" priority="17">
      <formula>ROW(A1)&gt;5</formula>
    </cfRule>
  </conditionalFormatting>
  <conditionalFormatting sqref="P1:P4 Q3:AC4 P5:W5 Y5:AC5 P6:AC19 X7:X21 V19:V21 P20:Y20 AA20:AC20 P21:AC1048576">
    <cfRule type="expression" dxfId="5" priority="19">
      <formula>AND(NOT(ISBLANK(P1)),COUNTA(Q1:$AD1)=0)</formula>
    </cfRule>
  </conditionalFormatting>
  <conditionalFormatting sqref="P6:AC1048576 P4:AC4 P5:W5 Y5:AC5">
    <cfRule type="containsText" dxfId="4" priority="18" operator="containsText" text=" ">
      <formula>NOT(ISERROR(SEARCH(" ",P4)))</formula>
    </cfRule>
  </conditionalFormatting>
  <conditionalFormatting sqref="Z20">
    <cfRule type="expression" dxfId="3" priority="41">
      <formula>AND(NOT(ISBLANK(Z20)),COUNTA(#REF!)=0)</formula>
    </cfRule>
    <cfRule type="expression" dxfId="2" priority="6">
      <formula>AND(NOT(ISBLANK(Z20)),COUNTA(AA20:$AD20)=0)</formula>
    </cfRule>
  </conditionalFormatting>
  <conditionalFormatting sqref="AD1:AD1048576">
    <cfRule type="expression" dxfId="1" priority="33">
      <formula>NOT(OR(OR(AD1="",AD1="Species"),_xlfn.CONCAT(AB1," ")=LEFT(AD1,LEN(AB1)+1)))</formula>
    </cfRule>
  </conditionalFormatting>
  <conditionalFormatting sqref="AM4:AM1048576">
    <cfRule type="expression" dxfId="0" priority="1">
      <formula>NOT(AM4=proposedRank)</formula>
    </cfRule>
  </conditionalFormatting>
  <dataValidations count="25">
    <dataValidation type="custom" allowBlank="1" showInputMessage="1" showErrorMessage="1" errorTitle="Binomial Naming" error="Species name must start with the name of it's genus." promptTitle="binomial" sqref="AD4" xr:uid="{726957A6-F0EB-4026-9A18-632277046D77}">
      <formula1>OR(LEFT(#REF!,LEN(#REF!))=#REF!,#REF!="Species")</formula1>
    </dataValidation>
    <dataValidation type="custom" allowBlank="1" showInputMessage="1" showErrorMessage="1" errorTitle="Binomial Naming" error="Species name must start with the name of it's genus." promptTitle="binomial" sqref="AD31:AD1048576" xr:uid="{6DE0EE34-E96D-4479-953F-CDFB771D16AD}">
      <formula1>OR(LEFT(AD27,LEN(AB27))=AB27,AD27="Species")</formula1>
    </dataValidation>
    <dataValidation type="custom" allowBlank="1" showInputMessage="1" showErrorMessage="1" errorTitle="Binomial Naming" error="Species name must start with the name of it's genus." promptTitle="binomial" sqref="AD1:AD3 AD5:AD6" xr:uid="{0BC4BD65-8DC4-4A30-B5BE-13B6AEA1813D}">
      <formula1>OR(LEFT(AD1048575,LEN(AB1048575))=AB1048575,AD1048575="Species")</formula1>
    </dataValidation>
    <dataValidation type="custom" allowBlank="1" showInputMessage="1" showErrorMessage="1" errorTitle="Binomial Naming" error="Species name must start with the name of it's genus." promptTitle="binomial" sqref="AD20:AD21 AD27" xr:uid="{508A7368-D17A-4C5F-ACC8-F2CF905279AC}">
      <formula1>OR(LEFT(#REF!,LEN(#REF!))=#REF!,#REF!="Species")</formula1>
    </dataValidation>
    <dataValidation allowBlank="1" showErrorMessage="1" errorTitle="No spaces allowed" error="Taxon names above the rank of species may NOT contain spaces." promptTitle="No spaces allowed" prompt="Taxon names above the rank of species may NOT contain spaces." sqref="P1:P4 Q3:AC4 P5:AC1048576" xr:uid="{3FFEA888-D9CB-4D56-97B2-D31AAB6BD348}"/>
    <dataValidation type="custom" allowBlank="1" showInputMessage="1" showErrorMessage="1" errorTitle="Binomial Naming" error="Species name must start with the name of it's genus." promptTitle="binomial" sqref="AD9 AD13" xr:uid="{0CBE59E8-A7D1-438C-9EDE-F3DDBA7ECA9C}">
      <formula1>OR(LEFT(AD4,LEN(AB4))=AB4,AD4="Species")</formula1>
    </dataValidation>
    <dataValidation type="custom" allowBlank="1" showInputMessage="1" showErrorMessage="1" errorTitle="Binomial Naming" error="Species name must start with the name of it's genus." promptTitle="binomial" sqref="AD11" xr:uid="{1523D56F-D8A3-4BBF-BC6D-565A39391985}">
      <formula1>OR(LEFT(AD4,LEN(AB4))=AB4,AD4="Species")</formula1>
    </dataValidation>
    <dataValidation type="custom" allowBlank="1" showInputMessage="1" showErrorMessage="1" errorTitle="Binomial Naming" error="Species name must start with the name of it's genus." promptTitle="binomial" sqref="AD10" xr:uid="{14CAF342-0705-4539-A1FF-E7F7238A01BF}">
      <formula1>OR(LEFT(AD4,LEN(AB4))=AB4,AD4="Species")</formula1>
    </dataValidation>
    <dataValidation type="custom" allowBlank="1" showInputMessage="1" showErrorMessage="1" errorTitle="Binomial Naming" error="Species name must start with the name of it's genus." promptTitle="binomial" sqref="AD7:AD8 AD16" xr:uid="{9CA6CD3E-2101-42F0-81E1-F28BA7EDDFA6}">
      <formula1>OR(LEFT(AD4,LEN(AB4))=AB4,AD4="Species")</formula1>
    </dataValidation>
    <dataValidation type="custom" allowBlank="1" showInputMessage="1" showErrorMessage="1" errorTitle="Binomial Naming" error="Species name must start with the name of it's genus." promptTitle="binomial" sqref="AD22" xr:uid="{125655C8-B285-4380-980F-A1A798560E05}">
      <formula1>OR(LEFT(AD2,LEN(AB2))=AB2,AD2="Species")</formula1>
    </dataValidation>
    <dataValidation type="custom" allowBlank="1" showInputMessage="1" showErrorMessage="1" errorTitle="Binomial Naming" error="Species name must start with the name of it's genus." promptTitle="binomial" sqref="AD26" xr:uid="{2DC8341E-B6DC-4012-91B2-4730448C068F}">
      <formula1>OR(LEFT(AD1,LEN(AB1))=AB1,AD1="Species")</formula1>
    </dataValidation>
    <dataValidation type="custom" allowBlank="1" showInputMessage="1" showErrorMessage="1" errorTitle="Binomial Naming" error="Species name must start with the name of it's genus." promptTitle="binomial" sqref="AD23 AD17" xr:uid="{25740CD0-10B9-4897-8EEC-AF5FC21A47D9}">
      <formula1>OR(LEFT(AD20,LEN(AB20))=AB20,AD20="Species")</formula1>
    </dataValidation>
    <dataValidation type="custom" allowBlank="1" showInputMessage="1" showErrorMessage="1" errorTitle="Binomial Naming" error="Species name must start with the name of it's genus." promptTitle="binomial" sqref="AD22" xr:uid="{9C20B3EF-096B-4FA9-AA55-2E063E468DD9}">
      <formula1>OR(LEFT(#REF!,LEN(#REF!))=#REF!,#REF!="Species")</formula1>
    </dataValidation>
    <dataValidation type="custom" allowBlank="1" showInputMessage="1" showErrorMessage="1" errorTitle="Binomial Naming" error="Species name must start with the name of it's genus." promptTitle="binomial" sqref="AD12:AD17" xr:uid="{16D18EB2-E67C-4B9B-BFF9-95DE7F02A64C}">
      <formula1>OR(LEFT(AD4,LEN(AB4))=AB4,AD4="Species")</formula1>
    </dataValidation>
    <dataValidation type="custom" allowBlank="1" showInputMessage="1" showErrorMessage="1" errorTitle="Binomial Naming" error="Species name must start with the name of it's genus." promptTitle="binomial" sqref="AD25" xr:uid="{D674AF06-F3CC-4EEA-A103-9C534685A54B}">
      <formula1>OR(LEFT(#REF!,LEN(#REF!))=#REF!,#REF!="Species")</formula1>
    </dataValidation>
    <dataValidation type="custom" allowBlank="1" showInputMessage="1" showErrorMessage="1" errorTitle="Binomial Naming" error="Species name must start with the name of it's genus." promptTitle="binomial" sqref="AD24" xr:uid="{23CB2890-4C34-4D66-9A78-DEDF6BAB1729}">
      <formula1>OR(LEFT(#REF!,LEN(#REF!))=#REF!,#REF!="Species")</formula1>
    </dataValidation>
    <dataValidation type="custom" allowBlank="1" showInputMessage="1" showErrorMessage="1" errorTitle="Binomial Naming" error="Species name must start with the name of it's genus." promptTitle="binomial" sqref="AD23" xr:uid="{773E2F7D-EC5C-48AC-972C-D7F6C0162AD6}">
      <formula1>OR(LEFT(#REF!,LEN(#REF!))=#REF!,#REF!="Species")</formula1>
    </dataValidation>
    <dataValidation type="custom" allowBlank="1" showInputMessage="1" showErrorMessage="1" errorTitle="Binomial Naming" error="Species name must start with the name of it's genus." promptTitle="binomial" sqref="AD15" xr:uid="{A79911ED-9E6A-4A51-9B28-5D0D4ABEAA6F}">
      <formula1>OR(LEFT(AD19,LEN(AB19))=AB19,AD19="Species")</formula1>
    </dataValidation>
    <dataValidation type="custom" allowBlank="1" showInputMessage="1" showErrorMessage="1" errorTitle="Binomial Naming" error="Species name must start with the name of it's genus." promptTitle="binomial" sqref="AD22" xr:uid="{CF8C3E52-1DB8-4BAA-949B-7B5C0AD9141D}">
      <formula1>OR(LEFT(AD5,LEN(AB5))=AB5,AD5="Species")</formula1>
    </dataValidation>
    <dataValidation type="custom" allowBlank="1" showInputMessage="1" showErrorMessage="1" errorTitle="Binomial Naming" error="Species name must start with the name of it's genus." promptTitle="binomial" sqref="AD8" xr:uid="{56E7FEF6-E3C1-43B6-AC85-9FAFF738988F}">
      <formula1>OR(LEFT(AD25,LEN(AB25))=AB25,AD25="Species")</formula1>
    </dataValidation>
    <dataValidation type="custom" allowBlank="1" showInputMessage="1" showErrorMessage="1" errorTitle="Binomial Naming" error="Species name must start with the name of it's genus." promptTitle="binomial" sqref="AD22" xr:uid="{D3D4080A-0877-4679-AC11-0673F51014B5}">
      <formula1>OR(LEFT(AD21,LEN(AB21))=AB21,AD21="Species")</formula1>
    </dataValidation>
    <dataValidation type="custom" allowBlank="1" showInputMessage="1" showErrorMessage="1" errorTitle="Binomial Naming" error="Species name must start with the name of it's genus." promptTitle="binomial" sqref="AD18:AD21 AD29:AD30" xr:uid="{0C58C326-EE50-43C6-B4B1-81047276BFA9}">
      <formula1>OR(LEFT(AD4,LEN(AB4))=AB4,AD4="Species")</formula1>
    </dataValidation>
    <dataValidation type="custom" allowBlank="1" showInputMessage="1" showErrorMessage="1" errorTitle="Binomial Naming" error="Species name must start with the name of it's genus." promptTitle="binomial" sqref="AD19 AD28" xr:uid="{AD9B9B83-8D19-4BC7-B27B-32A0ECB3D78E}">
      <formula1>OR(LEFT(AD8,LEN(AB8))=AB8,AD8="Species")</formula1>
    </dataValidation>
    <dataValidation type="custom" allowBlank="1" showInputMessage="1" showErrorMessage="1" errorTitle="Binomial Naming" error="Species name must start with the name of it's genus." promptTitle="binomial" sqref="AD15" xr:uid="{B93B9CB5-1C46-421C-9078-5FB17BA6F83E}">
      <formula1>OR(LEFT(AD21,LEN(AB21))=AB21,AD21="Species")</formula1>
    </dataValidation>
    <dataValidation type="custom" allowBlank="1" showInputMessage="1" showErrorMessage="1" errorTitle="Binomial Naming" error="Species name must start with the name of it's genus." promptTitle="binomial" sqref="AD14" xr:uid="{6CD7EC46-EC32-4BF5-8246-305A612A6C9C}">
      <formula1>OR(LEFT(AD19,LEN(AB19))=AB19,AD19="Species")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94B600C4-E999-4E26-91D2-7D13604FD2B8}">
          <x14:formula1>
            <xm:f>'Menu Items (Do not change)'!$E:$E</xm:f>
          </x14:formula1>
          <xm:sqref>AM1:AM2 AM4:AM15 AM17:AM1048576</xm:sqref>
        </x14:dataValidation>
        <x14:dataValidation type="list" errorStyle="warning" allowBlank="1" showInputMessage="1" showErrorMessage="1" xr:uid="{DB5C2DE2-C76B-44DE-B39E-FBC138F7E9D4}">
          <x14:formula1>
            <xm:f>'Menu Items (Do not change)'!$D:$D</xm:f>
          </x14:formula1>
          <xm:sqref>AL1:AL2 AL4:AL15 AL17:AL1048576</xm:sqref>
        </x14:dataValidation>
        <x14:dataValidation type="list" allowBlank="1" showInputMessage="1" showErrorMessage="1" xr:uid="{38BF25F0-5B2A-47F5-B113-3FF61643020B}">
          <x14:formula1>
            <xm:f>'Menu Items (Do not change)'!$A:$A</xm:f>
          </x14:formula1>
          <xm:sqref>AI1:AI15 AI17:AI1048576</xm:sqref>
        </x14:dataValidation>
        <x14:dataValidation type="list" allowBlank="1" showInputMessage="1" showErrorMessage="1" xr:uid="{2117C9E9-D758-4AD6-9510-4E6A8DDDE398}">
          <x14:formula1>
            <xm:f>'Menu Items (Do not change)'!$B:$B</xm:f>
          </x14:formula1>
          <xm:sqref>AJ1:AJ15 AJ17:AJ1048576</xm:sqref>
        </x14:dataValidation>
        <x14:dataValidation type="list" allowBlank="1" showInputMessage="1" showErrorMessage="1" xr:uid="{F483B2B0-5EE4-4586-AB40-AB59304BBA46}">
          <x14:formula1>
            <xm:f>'Menu Items (Do not change)'!$C:$C</xm:f>
          </x14:formula1>
          <xm:sqref>AK1:AK15 AK17:AK1048576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baseColWidth="10" defaultColWidth="11"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Curtis Hendrickson</cp:lastModifiedBy>
  <dcterms:created xsi:type="dcterms:W3CDTF">2023-02-08T19:24:03Z</dcterms:created>
  <dcterms:modified xsi:type="dcterms:W3CDTF">2023-10-24T01:57:25Z</dcterms:modified>
</cp:coreProperties>
</file>