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Data Drive\Data\Project\ICTV\Proposals Secretary\TPs 2024\B_Received\"/>
    </mc:Choice>
  </mc:AlternateContent>
  <xr:revisionPtr revIDLastSave="0" documentId="13_ncr:1_{5E2F49C4-C7A7-4CCE-8D86-B93B2AD86625}" xr6:coauthVersionLast="47" xr6:coauthVersionMax="47" xr10:uidLastSave="{00000000-0000-0000-0000-000000000000}"/>
  <bookViews>
    <workbookView xWindow="-110" yWindow="-110" windowWidth="19420" windowHeight="10300" activeTab="1" xr2:uid="{94A59F7B-7A42-3941-BED7-E7ACB004C4FA}"/>
  </bookViews>
  <sheets>
    <sheet name="Instructions" sheetId="3" r:id="rId1"/>
    <sheet name="Proposal Template" sheetId="1" r:id="rId2"/>
    <sheet name="Menu Items (Do not change)" sheetId="2" r:id="rId3"/>
  </sheets>
  <definedNames>
    <definedName name="_xlnm._FilterDatabase" localSheetId="1" hidden="1">'Proposal Template'!$AL$1:$AL$5</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1" i="1" l="1" a="1"/>
  <c r="AE1" i="1" s="1"/>
  <c r="P1" i="1" l="1"/>
  <c r="E2" i="1" s="1"/>
  <c r="AE2" i="1"/>
  <c r="AF2" i="1" s="1"/>
  <c r="P2" i="1" s="1"/>
  <c r="E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3E07247E-3BFC-B344-8B3F-530404AD50B4}">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367D9FFE-4BB5-0049-A706-AB10F502AD04}">
      <text>
        <r>
          <rPr>
            <b/>
            <sz val="10"/>
            <color rgb="FF000000"/>
            <rFont val="Tahoma"/>
            <family val="2"/>
          </rPr>
          <t>This cell provides error messages related to proper formatting of the  filenames</t>
        </r>
      </text>
    </comment>
    <comment ref="AE3" authorId="0" shapeId="0" xr:uid="{8E0007D5-1586-F345-9551-62B733A02F5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B6EF1CBA-2CCD-0244-94CC-73B352AD9EE3}">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F2F39802-1BBA-814C-BEA1-C82AA69F5DFC}">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B868EFBA-DB15-2044-BB11-C09A16E900D3}">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7089D41E-51A2-1346-996D-BB3D2614E7E7}">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BAF59127-9BEE-B646-BFCF-5923D6D9330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8E4C299B-49D4-DD4C-8B9E-B5F260B362FE}">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BFF4AB0-B585-C045-A90A-BD5E921848FF}">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A29D7DCC-BA67-8A42-9EC3-F87138AA8C01}">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DE523AA6-DC1D-9D40-9C8B-6EF7C5F5BA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9450ECFC-1BE3-FC44-94DF-5E04319FBE39}">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B23304EF-3D5F-2E4A-8295-DBA176C8DBF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39BF5B0A-6C7E-5946-9D9D-B626C5579354}">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1EF5BDB-9B46-374D-BB48-3A4503D1C03A}">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3BA189A-DB5B-8449-B531-9213DB27AD3B}">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8FD43B14-4B49-4241-854D-188B5E1D07C9}">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1E9F839E-0C04-F840-A907-48276DD48139}">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1A862F02-7E84-A34D-84F4-3880D665FB34}">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A8C2DB6C-A594-724B-9D94-672E13E8E17D}">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1AE6AB9B-C11F-8543-8767-6F4DAD65A385}">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ACD0F503-8EA8-E849-A353-EFCEA727B938}">
      <text>
        <r>
          <rPr>
            <b/>
            <sz val="10"/>
            <color rgb="FF000000"/>
            <rFont val="Tahoma"/>
            <family val="2"/>
          </rPr>
          <t xml:space="preserve">Rule: </t>
        </r>
        <r>
          <rPr>
            <sz val="10"/>
            <color rgb="FF000000"/>
            <rFont val="Tahoma"/>
            <family val="2"/>
          </rPr>
          <t xml:space="preserve">Please select a value from the pull-down. 
</t>
        </r>
      </text>
    </comment>
    <comment ref="AJ4" authorId="0" shapeId="0" xr:uid="{2EC51CDF-EFC1-BD49-BFE8-5576D37F27A8}">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EFAF605C-A1F9-874E-8915-5A09DCB96E2A}">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E8C95C8B-E72C-3C4D-866D-82681696561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EF977216-1F48-7646-B654-525A6EF7C977}">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<sst xmlns="http://schemas.openxmlformats.org/spreadsheetml/2006/main" count="289" uniqueCount="148">
  <si>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</si>
  <si>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</si>
  <si>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</si>
  <si>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</si>
  <si>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</si>
  <si>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</si>
  <si>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</si>
  <si>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</si>
  <si>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</si>
  <si>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</si>
  <si>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</si>
  <si>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</si>
  <si>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</si>
  <si>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</si>
  <si>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</si>
  <si>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</si>
  <si>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</si>
  <si>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</si>
  <si>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</si>
  <si>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</si>
  <si>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</si>
  <si>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</si>
  <si>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</si>
  <si>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</si>
  <si>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</si>
  <si>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</si>
  <si>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</si>
  <si>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</si>
  <si>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</si>
  <si>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</si>
  <si>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</si>
  <si>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</si>
  <si>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</si>
  <si>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</si>
  <si>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</si>
  <si>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</si>
  <si>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</si>
  <si>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</si>
  <si>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</si>
  <si>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</si>
  <si>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</si>
  <si>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</si>
  <si>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</si>
  <si>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</si>
  <si>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</si>
  <si>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</si>
  <si>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</si>
  <si>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</si>
  <si>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</si>
  <si>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</si>
  <si>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</si>
  <si>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</si>
  <si>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</si>
  <si>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</si>
  <si>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</si>
  <si>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</si>
  <si>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</si>
  <si>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</si>
  <si>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</si>
  <si>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</si>
  <si>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</si>
  <si>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</si>
  <si>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</si>
  <si>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</si>
  <si>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</si>
  <si>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</si>
  <si>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</si>
  <si>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</si>
  <si>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</si>
  <si>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</si>
  <si>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</si>
  <si>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</si>
  <si>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</si>
  <si>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</si>
  <si>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</si>
  <si>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</si>
  <si>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</si>
  <si>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</si>
  <si>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</si>
  <si>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</si>
  <si>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</si>
  <si>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</si>
  <si>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</si>
  <si>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</si>
  <si>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</si>
  <si>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</si>
  <si>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</si>
  <si>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</si>
  <si>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</si>
  <si>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</si>
  <si>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</si>
  <si>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</si>
  <si>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</si>
  <si>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</si>
  <si>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</si>
  <si>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</si>
  <si>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</si>
  <si>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</si>
  <si>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</si>
  <si>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</si>
  <si>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</si>
  <si>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</si>
  <si>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</si>
  <si>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</si>
  <si>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</si>
  <si>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</si>
  <si>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</si>
  <si>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</si>
  <si>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</si>
  <si>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</si>
  <si>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</si>
  <si>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</si>
  <si>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</si>
  <si>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</si>
  <si>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</si>
  <si>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version 2024.1</t>
  </si>
  <si>
    <t>Duplodnaviria</t>
  </si>
  <si>
    <t>Heunggongvirae</t>
  </si>
  <si>
    <t>Uroviricota</t>
  </si>
  <si>
    <t>Caudoviricetes</t>
  </si>
  <si>
    <t>Edwardsroadvirus</t>
  </si>
  <si>
    <t>Edwardsroadvirus RRH1</t>
  </si>
  <si>
    <t>JN116822.1</t>
  </si>
  <si>
    <t>Rhodococcus phage RRH1</t>
  </si>
  <si>
    <t>Bundooravirus</t>
  </si>
  <si>
    <t>Bundooravirus REQ3</t>
  </si>
  <si>
    <t>JN116824.1</t>
  </si>
  <si>
    <t>Rhodococcus phage REQ3</t>
  </si>
  <si>
    <t>Reqipinevirus reqipine5</t>
  </si>
  <si>
    <t>GU580943.1</t>
  </si>
  <si>
    <t>Rhodococcus phage ReqiPine5</t>
  </si>
  <si>
    <t xml:space="preserve">Melbournevirus </t>
  </si>
  <si>
    <t>JN116823.1</t>
  </si>
  <si>
    <t>Rhodococcus phage REQ2</t>
  </si>
  <si>
    <t>Trogglehumpervirus</t>
  </si>
  <si>
    <t>Trogglehumpervirus trogglehumper</t>
  </si>
  <si>
    <t>OQ709222.1</t>
  </si>
  <si>
    <t>Rhodococcus phage Trogglehumper</t>
  </si>
  <si>
    <t>Mboduovirus mbo2</t>
  </si>
  <si>
    <t>ON191531.1</t>
  </si>
  <si>
    <t>Rhodococcus phage Mbo2</t>
  </si>
  <si>
    <t>Reynauldvirus</t>
  </si>
  <si>
    <t>Reynauldvirus reynauld</t>
  </si>
  <si>
    <t>OR159659.1</t>
  </si>
  <si>
    <t>Rhodococcus phage Reynauld</t>
  </si>
  <si>
    <t>Mboduovirus</t>
  </si>
  <si>
    <t>Melbournevirus</t>
  </si>
  <si>
    <t>Reqipinevirus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</si>
</sst>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2"/>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i/>
      <sz val="12"/>
      <color theme="1"/>
      <name val="Calibri"/>
      <family val="2"/>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2" borderId="0" applyNumberFormat="0" applyBorder="0" applyAlignment="0" applyProtection="0"/>
    <xf numFmtId="0" fontId="6" fillId="0" borderId="0" applyNumberFormat="0" applyFill="0" applyBorder="0" applyAlignment="0" applyProtection="0"/>
  </cellStyleXfs>
  <cellXfs count="49">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1" fillId="3" borderId="1" xfId="1" applyFill="1" applyBorder="1" applyAlignment="1">
      <alignment horizontal="center" vertical="center"/>
    </xf>
    <xf numFmtId="0" fontId="2" fillId="6"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1" fillId="2" borderId="1" xfId="1" applyBorder="1"/>
    <xf numFmtId="0" fontId="5" fillId="0" borderId="0" xfId="0" applyFont="1"/>
    <xf numFmtId="0" fontId="2" fillId="7" borderId="1" xfId="0" applyFont="1" applyFill="1" applyBorder="1" applyAlignment="1">
      <alignment horizontal="center" vertical="center"/>
    </xf>
    <xf numFmtId="0" fontId="0" fillId="7" borderId="1" xfId="0" applyFill="1" applyBorder="1"/>
    <xf numFmtId="0" fontId="0" fillId="8" borderId="1" xfId="0" applyFill="1" applyBorder="1"/>
    <xf numFmtId="0" fontId="7" fillId="5" borderId="4" xfId="0" applyFont="1" applyFill="1" applyBorder="1"/>
    <xf numFmtId="0" fontId="7" fillId="0" borderId="0" xfId="0" applyFont="1"/>
    <xf numFmtId="0" fontId="6" fillId="4" borderId="1" xfId="2" applyFill="1" applyBorder="1" applyAlignment="1">
      <alignment horizontal="center"/>
    </xf>
    <xf numFmtId="0" fontId="16"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16" fillId="8" borderId="1" xfId="0" applyFont="1" applyFill="1" applyBorder="1" applyAlignment="1">
      <alignment horizontal="center" vertical="center"/>
    </xf>
    <xf numFmtId="0" fontId="16" fillId="8" borderId="1" xfId="0" applyFont="1" applyFill="1" applyBorder="1" applyAlignment="1">
      <alignment horizontal="center" vertical="center" wrapText="1"/>
    </xf>
    <xf numFmtId="0" fontId="18" fillId="5" borderId="4" xfId="0" applyFont="1" applyFill="1" applyBorder="1"/>
    <xf numFmtId="0" fontId="17" fillId="5" borderId="4" xfId="0" applyFont="1" applyFill="1" applyBorder="1"/>
    <xf numFmtId="0" fontId="17" fillId="0" borderId="4" xfId="0" applyFont="1" applyBorder="1"/>
    <xf numFmtId="0" fontId="19" fillId="7" borderId="1" xfId="0" applyFont="1" applyFill="1" applyBorder="1"/>
    <xf numFmtId="0" fontId="20" fillId="7" borderId="1" xfId="0" applyFont="1" applyFill="1" applyBorder="1" applyAlignment="1">
      <alignment horizontal="center" vertical="center"/>
    </xf>
    <xf numFmtId="0" fontId="21" fillId="7" borderId="1" xfId="0" applyFont="1" applyFill="1" applyBorder="1" applyAlignment="1">
      <alignment horizontal="center" vertical="center"/>
    </xf>
    <xf numFmtId="0" fontId="22" fillId="5" borderId="4" xfId="0" applyFont="1" applyFill="1" applyBorder="1"/>
    <xf numFmtId="0" fontId="17" fillId="5" borderId="6" xfId="0" applyFont="1" applyFill="1" applyBorder="1"/>
    <xf numFmtId="0" fontId="23" fillId="0" borderId="3" xfId="0" applyFont="1" applyBorder="1" applyAlignment="1">
      <alignment horizontal="center" vertical="center"/>
    </xf>
    <xf numFmtId="0" fontId="0" fillId="5" borderId="0" xfId="0" applyFill="1" applyAlignment="1">
      <alignment horizontal="left" vertical="top" wrapText="1"/>
    </xf>
    <xf numFmtId="0" fontId="29" fillId="0" borderId="0" xfId="0" applyFont="1" applyAlignment="1">
      <alignment vertical="center"/>
    </xf>
    <xf numFmtId="0" fontId="23" fillId="8" borderId="6" xfId="0" applyFont="1" applyFill="1" applyBorder="1" applyAlignment="1">
      <alignment horizontal="center" vertical="center"/>
    </xf>
    <xf numFmtId="0" fontId="23" fillId="8" borderId="2" xfId="0" applyFont="1" applyFill="1" applyBorder="1" applyAlignment="1">
      <alignment horizontal="center" vertical="center"/>
    </xf>
    <xf numFmtId="0" fontId="28" fillId="5" borderId="7" xfId="0" applyFont="1" applyFill="1" applyBorder="1" applyAlignment="1">
      <alignment horizontal="left"/>
    </xf>
    <xf numFmtId="0" fontId="28" fillId="5" borderId="4" xfId="0" applyFont="1" applyFill="1" applyBorder="1" applyAlignment="1">
      <alignment horizontal="left"/>
    </xf>
    <xf numFmtId="0" fontId="9" fillId="5" borderId="5" xfId="0" applyFont="1" applyFill="1" applyBorder="1" applyAlignment="1">
      <alignment horizontal="left"/>
    </xf>
    <xf numFmtId="0" fontId="9" fillId="5" borderId="6" xfId="0" applyFont="1" applyFill="1" applyBorder="1" applyAlignment="1">
      <alignment horizontal="left"/>
    </xf>
    <xf numFmtId="0" fontId="23" fillId="4" borderId="3" xfId="0" applyFont="1" applyFill="1" applyBorder="1" applyAlignment="1">
      <alignment horizontal="center" vertical="center"/>
    </xf>
    <xf numFmtId="0" fontId="23" fillId="7" borderId="3" xfId="0" applyFont="1" applyFill="1" applyBorder="1" applyAlignment="1">
      <alignment horizontal="center" vertical="center"/>
    </xf>
    <xf numFmtId="0" fontId="23" fillId="6" borderId="5" xfId="0" applyFont="1" applyFill="1" applyBorder="1" applyAlignment="1">
      <alignment horizontal="center" vertical="center"/>
    </xf>
    <xf numFmtId="0" fontId="23" fillId="6" borderId="6" xfId="0" applyFont="1" applyFill="1" applyBorder="1" applyAlignment="1">
      <alignment horizontal="center" vertical="center"/>
    </xf>
    <xf numFmtId="0" fontId="23" fillId="6" borderId="2" xfId="0" applyFont="1" applyFill="1" applyBorder="1" applyAlignment="1">
      <alignment horizontal="center" vertical="center"/>
    </xf>
    <xf numFmtId="0" fontId="24" fillId="5" borderId="1" xfId="0" applyFont="1" applyFill="1" applyBorder="1" applyAlignment="1">
      <alignment horizontal="right"/>
    </xf>
    <xf numFmtId="0" fontId="27" fillId="0" borderId="1" xfId="0" applyFont="1" applyBorder="1" applyAlignment="1">
      <alignment horizontal="left"/>
    </xf>
    <xf numFmtId="0" fontId="8" fillId="0" borderId="1" xfId="0" applyFont="1" applyBorder="1" applyAlignment="1">
      <alignment horizontal="left"/>
    </xf>
    <xf numFmtId="0" fontId="30" fillId="7" borderId="1" xfId="0" applyFont="1" applyFill="1" applyBorder="1"/>
  </cellXfs>
  <cellStyles count="3">
    <cellStyle name="60% - Accent3" xfId="1" builtinId="40"/>
    <cellStyle name="Hyperlink" xfId="2" builtinId="8"/>
    <cellStyle name="Normal" xfId="0" builtinId="0"/>
  </cellStyles>
  <dxfs count="7">
    <dxf>
      <font>
        <color rgb="FF9C0006"/>
      </font>
      <fill>
        <patternFill>
          <bgColor rgb="FFFFC7CE"/>
        </patternFill>
      </fill>
    </dxf>
    <dxf>
      <font>
        <color rgb="FF9C0006"/>
      </font>
      <fill>
        <patternFill>
          <bgColor rgb="FFFFC7CE"/>
        </patternFill>
      </fill>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mruColors>
      <color rgb="FFFFD966"/>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35A3D-841E-5543-A14C-F5FB9EBE9FDD}">
  <dimension ref="B1:B2"/>
  <sheetViews>
    <sheetView zoomScale="120" zoomScaleNormal="120" workbookViewId="0"/>
  </sheetViews>
  <sheetFormatPr defaultColWidth="11" defaultRowHeight="15.5"/>
  <cols>
    <col min="1" max="1" width="2.83203125" customWidth="1"/>
    <col min="2" max="2" width="173.5" customWidth="1"/>
  </cols>
  <sheetData>
    <row r="1" spans="2:2" ht="37" customHeight="1">
      <c r="B1" s="33" t="s">
        <v>114</v>
      </c>
    </row>
    <row r="2" spans="2:2" ht="232.5">
      <c r="B2" s="32" t="s">
        <v>113</v>
      </c>
    </row>
  </sheetData>
  <conditionalFormatting sqref="B2">
    <cfRule type="expression" dxfId="6"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286CF-D255-A24B-BEAA-53A574258AAC}">
  <dimension ref="A1:AO18"/>
  <sheetViews>
    <sheetView tabSelected="1" topLeftCell="T1" zoomScale="130" zoomScaleNormal="130" workbookViewId="0">
      <pane ySplit="4" topLeftCell="A5" activePane="bottomLeft" state="frozen"/>
      <selection pane="bottomLeft" activeCell="P1" sqref="P1:AC1"/>
    </sheetView>
  </sheetViews>
  <sheetFormatPr defaultColWidth="11" defaultRowHeight="15.5"/>
  <cols>
    <col min="1" max="1" width="15" style="2" bestFit="1" customWidth="1"/>
    <col min="2" max="2" width="9" style="2" bestFit="1" customWidth="1"/>
    <col min="3" max="3" width="8.33203125" style="2" bestFit="1" customWidth="1"/>
    <col min="4" max="4" width="11.08203125" style="2" bestFit="1" customWidth="1"/>
    <col min="5" max="15" width="10.83203125" style="2"/>
    <col min="16" max="16" width="17" style="14" customWidth="1"/>
    <col min="17" max="29" width="10.83203125" style="14"/>
    <col min="30" max="30" width="10.83203125" style="26"/>
    <col min="31" max="31" width="31.33203125" style="4" customWidth="1"/>
    <col min="32" max="32" width="27.58203125" style="4" customWidth="1"/>
    <col min="33" max="33" width="16.33203125" style="4" customWidth="1"/>
    <col min="34" max="34" width="27.33203125" style="4" bestFit="1" customWidth="1"/>
    <col min="35" max="35" width="17.08203125" style="4" bestFit="1" customWidth="1"/>
    <col min="36" max="36" width="20.33203125" style="4" bestFit="1" customWidth="1"/>
    <col min="37" max="37" width="12.5" style="4" bestFit="1" customWidth="1"/>
    <col min="38" max="39" width="10.83203125" style="15"/>
    <col min="40" max="40" width="56.58203125" style="1" customWidth="1"/>
  </cols>
  <sheetData>
    <row r="1" spans="1:41" s="17" customFormat="1" ht="23.5">
      <c r="A1" s="18" t="s">
        <v>81</v>
      </c>
      <c r="B1" s="45" t="s">
        <v>112</v>
      </c>
      <c r="C1" s="45"/>
      <c r="D1" s="45"/>
      <c r="E1" s="46" t="str">
        <f ca="1">IF(LEN(cellFilenameFormatErrors)=0,LEFT(cellBaseFilename,9),"Code is automatically derived from the filename: 'YEAR.###X.[STATUS.][v#.]DESCRIPTION.xlsx', X=SC code")</f>
        <v>2024.029B</v>
      </c>
      <c r="F1" s="46"/>
      <c r="G1" s="46"/>
      <c r="H1" s="46"/>
      <c r="I1" s="46"/>
      <c r="J1" s="46"/>
      <c r="K1" s="46"/>
      <c r="L1" s="46"/>
      <c r="M1" s="46"/>
      <c r="N1" s="46"/>
      <c r="O1" s="46"/>
      <c r="P1" s="36"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c>
      <c r="Q1" s="37"/>
      <c r="R1" s="37"/>
      <c r="S1" s="37"/>
      <c r="T1" s="37"/>
      <c r="U1" s="37"/>
      <c r="V1" s="37"/>
      <c r="W1" s="37"/>
      <c r="X1" s="37"/>
      <c r="Y1" s="37"/>
      <c r="Z1" s="37"/>
      <c r="AA1" s="37"/>
      <c r="AB1" s="37"/>
      <c r="AC1" s="37"/>
      <c r="AD1" s="29" t="s">
        <v>28</v>
      </c>
      <c r="AE1" s="25" t="str" cm="1">
        <f t="array" aca="1" ref="AE1" ca="1">MID(CELL("filename",'Proposal Template'!$B$1),SEARCH("[",CELL("filename",'Proposal Template'!$B$1))+1, SEARCH("]",CELL("filename",'Proposal Template'!$B$1))-SEARCH("[",CELL("filename",'Proposal Template'!$B$1))-1)</f>
        <v>2024.029B.N.v1.Rhodococcus_siphoviruses_7ng_7ns.xlsx</v>
      </c>
      <c r="AF1" s="23"/>
      <c r="AG1" s="16"/>
      <c r="AH1" s="16"/>
      <c r="AI1" s="16"/>
      <c r="AJ1" s="16"/>
      <c r="AK1" s="16"/>
      <c r="AL1" s="16"/>
      <c r="AM1" s="16"/>
      <c r="AN1" s="16"/>
      <c r="AO1"/>
    </row>
    <row r="2" spans="1:41" ht="18.5">
      <c r="A2" s="18" t="s">
        <v>115</v>
      </c>
      <c r="B2" s="45" t="s">
        <v>111</v>
      </c>
      <c r="C2" s="45"/>
      <c r="D2" s="45"/>
      <c r="E2" s="47"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Bacterial viruses (B) proposals</v>
      </c>
      <c r="F2" s="47"/>
      <c r="G2" s="47"/>
      <c r="H2" s="47"/>
      <c r="I2" s="47"/>
      <c r="J2" s="47"/>
      <c r="K2" s="47"/>
      <c r="L2" s="47"/>
      <c r="M2" s="47"/>
      <c r="N2" s="47"/>
      <c r="O2" s="47"/>
      <c r="P2" s="38" t="str">
        <f ca="1">_xlfn.CONCAT(
IF(NOT(ISERROR(AF2)),"","Study Section code ('"&amp;AE2&amp;"') is not valid; ")
)</f>
        <v/>
      </c>
      <c r="Q2" s="39"/>
      <c r="R2" s="39"/>
      <c r="S2" s="39"/>
      <c r="T2" s="39"/>
      <c r="U2" s="39"/>
      <c r="V2" s="39"/>
      <c r="W2" s="39"/>
      <c r="X2" s="39"/>
      <c r="Y2" s="39"/>
      <c r="Z2" s="39"/>
      <c r="AA2" s="39"/>
      <c r="AB2" s="39"/>
      <c r="AC2" s="39"/>
      <c r="AD2" s="30" t="s">
        <v>28</v>
      </c>
      <c r="AE2" s="24" t="str">
        <f ca="1">MID(AE1,9,1)</f>
        <v>B</v>
      </c>
      <c r="AF2" s="24" t="str">
        <f ca="1">VLOOKUP(AE2,studySectionCodeLUT,2,FALSE)</f>
        <v>Bacterial viruses (B) proposals</v>
      </c>
      <c r="AG2" s="3"/>
      <c r="AH2" s="3"/>
      <c r="AI2" s="3"/>
      <c r="AJ2" s="3"/>
      <c r="AK2" s="3"/>
      <c r="AL2" s="3"/>
      <c r="AM2" s="3"/>
      <c r="AN2" s="3"/>
    </row>
    <row r="3" spans="1:41" ht="36" customHeight="1">
      <c r="A3" s="40" t="s">
        <v>21</v>
      </c>
      <c r="B3" s="40"/>
      <c r="C3" s="40"/>
      <c r="D3" s="40"/>
      <c r="E3" s="40"/>
      <c r="F3" s="40"/>
      <c r="G3" s="40"/>
      <c r="H3" s="40"/>
      <c r="I3" s="40"/>
      <c r="J3" s="40"/>
      <c r="K3" s="40"/>
      <c r="L3" s="40"/>
      <c r="M3" s="40"/>
      <c r="N3" s="40"/>
      <c r="O3" s="40"/>
      <c r="P3" s="41" t="s">
        <v>22</v>
      </c>
      <c r="Q3" s="41"/>
      <c r="R3" s="41"/>
      <c r="S3" s="41"/>
      <c r="T3" s="41"/>
      <c r="U3" s="41"/>
      <c r="V3" s="41"/>
      <c r="W3" s="41"/>
      <c r="X3" s="41"/>
      <c r="Y3" s="41"/>
      <c r="Z3" s="41"/>
      <c r="AA3" s="41"/>
      <c r="AB3" s="41"/>
      <c r="AC3" s="41"/>
      <c r="AD3" s="41"/>
      <c r="AE3" s="42" t="s">
        <v>110</v>
      </c>
      <c r="AF3" s="43"/>
      <c r="AG3" s="43"/>
      <c r="AH3" s="43"/>
      <c r="AI3" s="43"/>
      <c r="AJ3" s="43"/>
      <c r="AK3" s="44"/>
      <c r="AL3" s="34" t="s">
        <v>109</v>
      </c>
      <c r="AM3" s="35"/>
      <c r="AN3" s="31" t="s">
        <v>23</v>
      </c>
    </row>
    <row r="4" spans="1:41" s="8" customFormat="1" ht="32.15" customHeight="1">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c r="P5" s="14" t="s">
        <v>116</v>
      </c>
      <c r="R5" s="14" t="s">
        <v>117</v>
      </c>
      <c r="T5" s="14" t="s">
        <v>118</v>
      </c>
      <c r="V5" s="14" t="s">
        <v>119</v>
      </c>
      <c r="AB5" s="48" t="s">
        <v>120</v>
      </c>
      <c r="AK5" s="4" t="s">
        <v>36</v>
      </c>
      <c r="AL5" s="15" t="s">
        <v>27</v>
      </c>
      <c r="AM5" s="15" t="s">
        <v>35</v>
      </c>
    </row>
    <row r="6" spans="1:41">
      <c r="P6" s="14" t="s">
        <v>116</v>
      </c>
      <c r="R6" s="14" t="s">
        <v>117</v>
      </c>
      <c r="T6" s="14" t="s">
        <v>118</v>
      </c>
      <c r="V6" s="14" t="s">
        <v>119</v>
      </c>
      <c r="AB6" s="14" t="s">
        <v>120</v>
      </c>
      <c r="AD6" s="26" t="s">
        <v>121</v>
      </c>
      <c r="AE6" s="4" t="s">
        <v>122</v>
      </c>
      <c r="AF6" s="4" t="s">
        <v>123</v>
      </c>
      <c r="AI6" s="4" t="s">
        <v>24</v>
      </c>
      <c r="AJ6" s="4" t="s">
        <v>25</v>
      </c>
      <c r="AK6" s="4" t="s">
        <v>36</v>
      </c>
      <c r="AL6" s="15" t="s">
        <v>27</v>
      </c>
      <c r="AM6" s="15" t="s">
        <v>28</v>
      </c>
    </row>
    <row r="7" spans="1:41">
      <c r="P7" s="14" t="s">
        <v>116</v>
      </c>
      <c r="R7" s="14" t="s">
        <v>117</v>
      </c>
      <c r="T7" s="14" t="s">
        <v>118</v>
      </c>
      <c r="V7" s="14" t="s">
        <v>119</v>
      </c>
      <c r="AB7" s="14" t="s">
        <v>124</v>
      </c>
      <c r="AK7" s="4" t="s">
        <v>36</v>
      </c>
      <c r="AL7" s="15" t="s">
        <v>27</v>
      </c>
      <c r="AM7" s="15" t="s">
        <v>35</v>
      </c>
    </row>
    <row r="8" spans="1:41">
      <c r="P8" s="14" t="s">
        <v>116</v>
      </c>
      <c r="R8" s="14" t="s">
        <v>117</v>
      </c>
      <c r="T8" s="14" t="s">
        <v>118</v>
      </c>
      <c r="V8" s="14" t="s">
        <v>119</v>
      </c>
      <c r="AB8" s="14" t="s">
        <v>124</v>
      </c>
      <c r="AD8" s="26" t="s">
        <v>125</v>
      </c>
      <c r="AE8" s="4" t="s">
        <v>126</v>
      </c>
      <c r="AF8" s="4" t="s">
        <v>127</v>
      </c>
      <c r="AI8" s="4" t="s">
        <v>24</v>
      </c>
      <c r="AJ8" s="4" t="s">
        <v>25</v>
      </c>
      <c r="AK8" s="4" t="s">
        <v>36</v>
      </c>
      <c r="AL8" s="15" t="s">
        <v>27</v>
      </c>
      <c r="AM8" s="15" t="s">
        <v>28</v>
      </c>
    </row>
    <row r="9" spans="1:41">
      <c r="P9" s="14" t="s">
        <v>116</v>
      </c>
      <c r="R9" s="14" t="s">
        <v>117</v>
      </c>
      <c r="T9" s="14" t="s">
        <v>118</v>
      </c>
      <c r="V9" s="14" t="s">
        <v>119</v>
      </c>
      <c r="AB9" s="14" t="s">
        <v>147</v>
      </c>
      <c r="AK9" s="4" t="s">
        <v>36</v>
      </c>
      <c r="AL9" s="15" t="s">
        <v>27</v>
      </c>
      <c r="AM9" s="15" t="s">
        <v>35</v>
      </c>
    </row>
    <row r="10" spans="1:41">
      <c r="P10" s="14" t="s">
        <v>116</v>
      </c>
      <c r="R10" s="14" t="s">
        <v>117</v>
      </c>
      <c r="T10" s="14" t="s">
        <v>118</v>
      </c>
      <c r="V10" s="14" t="s">
        <v>119</v>
      </c>
      <c r="AB10" s="14" t="s">
        <v>147</v>
      </c>
      <c r="AD10" s="26" t="s">
        <v>128</v>
      </c>
      <c r="AE10" s="4" t="s">
        <v>129</v>
      </c>
      <c r="AF10" s="4" t="s">
        <v>130</v>
      </c>
      <c r="AI10" s="4" t="s">
        <v>24</v>
      </c>
      <c r="AJ10" s="4" t="s">
        <v>25</v>
      </c>
      <c r="AK10" s="4" t="s">
        <v>36</v>
      </c>
      <c r="AL10" s="15" t="s">
        <v>27</v>
      </c>
      <c r="AM10" s="15" t="s">
        <v>28</v>
      </c>
    </row>
    <row r="11" spans="1:41">
      <c r="P11" s="14" t="s">
        <v>116</v>
      </c>
      <c r="R11" s="14" t="s">
        <v>117</v>
      </c>
      <c r="T11" s="14" t="s">
        <v>118</v>
      </c>
      <c r="V11" s="14" t="s">
        <v>119</v>
      </c>
      <c r="AB11" s="14" t="s">
        <v>146</v>
      </c>
      <c r="AK11" s="4" t="s">
        <v>36</v>
      </c>
      <c r="AL11" s="15" t="s">
        <v>27</v>
      </c>
      <c r="AM11" s="15" t="s">
        <v>35</v>
      </c>
    </row>
    <row r="12" spans="1:41">
      <c r="P12" s="14" t="s">
        <v>116</v>
      </c>
      <c r="R12" s="14" t="s">
        <v>117</v>
      </c>
      <c r="T12" s="14" t="s">
        <v>118</v>
      </c>
      <c r="V12" s="14" t="s">
        <v>119</v>
      </c>
      <c r="AB12" s="14" t="s">
        <v>146</v>
      </c>
      <c r="AD12" s="26" t="s">
        <v>131</v>
      </c>
      <c r="AE12" s="4" t="s">
        <v>132</v>
      </c>
      <c r="AF12" s="4" t="s">
        <v>133</v>
      </c>
      <c r="AI12" s="4" t="s">
        <v>24</v>
      </c>
      <c r="AJ12" s="4" t="s">
        <v>25</v>
      </c>
      <c r="AK12" s="4" t="s">
        <v>36</v>
      </c>
      <c r="AL12" s="15" t="s">
        <v>27</v>
      </c>
      <c r="AM12" s="15" t="s">
        <v>28</v>
      </c>
    </row>
    <row r="13" spans="1:41">
      <c r="P13" s="14" t="s">
        <v>116</v>
      </c>
      <c r="R13" s="14" t="s">
        <v>117</v>
      </c>
      <c r="T13" s="14" t="s">
        <v>118</v>
      </c>
      <c r="V13" s="14" t="s">
        <v>119</v>
      </c>
      <c r="AB13" s="14" t="s">
        <v>134</v>
      </c>
      <c r="AK13" s="4" t="s">
        <v>36</v>
      </c>
      <c r="AL13" s="15" t="s">
        <v>27</v>
      </c>
      <c r="AM13" s="15" t="s">
        <v>35</v>
      </c>
    </row>
    <row r="14" spans="1:41">
      <c r="P14" s="14" t="s">
        <v>116</v>
      </c>
      <c r="R14" s="14" t="s">
        <v>117</v>
      </c>
      <c r="T14" s="14" t="s">
        <v>118</v>
      </c>
      <c r="V14" s="14" t="s">
        <v>119</v>
      </c>
      <c r="AB14" s="14" t="s">
        <v>134</v>
      </c>
      <c r="AD14" s="26" t="s">
        <v>135</v>
      </c>
      <c r="AE14" s="4" t="s">
        <v>136</v>
      </c>
      <c r="AF14" s="4" t="s">
        <v>137</v>
      </c>
      <c r="AI14" s="4" t="s">
        <v>24</v>
      </c>
      <c r="AJ14" s="4" t="s">
        <v>25</v>
      </c>
      <c r="AK14" s="4" t="s">
        <v>36</v>
      </c>
      <c r="AL14" s="15" t="s">
        <v>27</v>
      </c>
      <c r="AM14" s="15" t="s">
        <v>28</v>
      </c>
    </row>
    <row r="15" spans="1:41">
      <c r="P15" s="14" t="s">
        <v>116</v>
      </c>
      <c r="R15" s="14" t="s">
        <v>117</v>
      </c>
      <c r="T15" s="14" t="s">
        <v>118</v>
      </c>
      <c r="V15" s="14" t="s">
        <v>119</v>
      </c>
      <c r="AB15" s="14" t="s">
        <v>145</v>
      </c>
      <c r="AK15" s="4" t="s">
        <v>36</v>
      </c>
      <c r="AL15" s="15" t="s">
        <v>27</v>
      </c>
      <c r="AM15" s="15" t="s">
        <v>35</v>
      </c>
    </row>
    <row r="16" spans="1:41">
      <c r="P16" s="14" t="s">
        <v>116</v>
      </c>
      <c r="R16" s="14" t="s">
        <v>117</v>
      </c>
      <c r="T16" s="14" t="s">
        <v>118</v>
      </c>
      <c r="V16" s="14" t="s">
        <v>119</v>
      </c>
      <c r="AB16" s="14" t="s">
        <v>145</v>
      </c>
      <c r="AD16" s="26" t="s">
        <v>138</v>
      </c>
      <c r="AE16" s="4" t="s">
        <v>139</v>
      </c>
      <c r="AF16" s="4" t="s">
        <v>140</v>
      </c>
      <c r="AI16" s="4" t="s">
        <v>24</v>
      </c>
      <c r="AJ16" s="4" t="s">
        <v>25</v>
      </c>
      <c r="AK16" s="4" t="s">
        <v>36</v>
      </c>
      <c r="AL16" s="15" t="s">
        <v>27</v>
      </c>
      <c r="AM16" s="15" t="s">
        <v>28</v>
      </c>
    </row>
    <row r="17" spans="16:39">
      <c r="P17" s="14" t="s">
        <v>116</v>
      </c>
      <c r="R17" s="14" t="s">
        <v>117</v>
      </c>
      <c r="T17" s="14" t="s">
        <v>118</v>
      </c>
      <c r="V17" s="14" t="s">
        <v>119</v>
      </c>
      <c r="AB17" s="14" t="s">
        <v>141</v>
      </c>
      <c r="AK17" s="4" t="s">
        <v>36</v>
      </c>
      <c r="AL17" s="15" t="s">
        <v>27</v>
      </c>
      <c r="AM17" s="15" t="s">
        <v>35</v>
      </c>
    </row>
    <row r="18" spans="16:39">
      <c r="P18" s="14" t="s">
        <v>116</v>
      </c>
      <c r="R18" s="14" t="s">
        <v>117</v>
      </c>
      <c r="T18" s="14" t="s">
        <v>118</v>
      </c>
      <c r="V18" s="14" t="s">
        <v>119</v>
      </c>
      <c r="AB18" s="14" t="s">
        <v>141</v>
      </c>
      <c r="AD18" s="26" t="s">
        <v>142</v>
      </c>
      <c r="AE18" s="4" t="s">
        <v>143</v>
      </c>
      <c r="AF18" s="4" t="s">
        <v>144</v>
      </c>
      <c r="AI18" s="4" t="s">
        <v>24</v>
      </c>
      <c r="AJ18" s="4" t="s">
        <v>25</v>
      </c>
      <c r="AK18" s="4" t="s">
        <v>36</v>
      </c>
      <c r="AL18" s="15" t="s">
        <v>27</v>
      </c>
      <c r="AM18" s="15" t="s">
        <v>28</v>
      </c>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1:AD1048576">
    <cfRule type="expression" dxfId="5" priority="1">
      <formula>ROW(A1)&gt;5</formula>
    </cfRule>
  </conditionalFormatting>
  <conditionalFormatting sqref="P1:P1048574 Q3:AC1048574">
    <cfRule type="expression" dxfId="4" priority="3">
      <formula>AND(NOT(ISBLANK(P1)),COUNTA(Q1:$AD1)=0)</formula>
    </cfRule>
  </conditionalFormatting>
  <conditionalFormatting sqref="P4:AC1048576">
    <cfRule type="containsText" dxfId="3" priority="2" operator="containsText" text=" ">
      <formula>NOT(ISERROR(SEARCH(" ",P4)))</formula>
    </cfRule>
  </conditionalFormatting>
  <conditionalFormatting sqref="P1048575:AC1048576">
    <cfRule type="expression" dxfId="2" priority="22">
      <formula>AND(NOT(ISBLANK(P1048575)),COUNTA(Q1048575:$AD1048576)=0)</formula>
    </cfRule>
  </conditionalFormatting>
  <conditionalFormatting sqref="AD1:AD1048576">
    <cfRule type="expression" dxfId="1" priority="17">
      <formula>NOT(OR(OR(AD1="",AD1="Species"),_xlfn.CONCAT(AB1," ")=LEFT(AD1,LEN(AB1)+1)))</formula>
    </cfRule>
  </conditionalFormatting>
  <conditionalFormatting sqref="AM4:AM1048576">
    <cfRule type="expression" dxfId="0" priority="19">
      <formula>NOT(AM4=proposedRank)</formula>
    </cfRule>
  </conditionalFormatting>
  <dataValidations count="3">
    <dataValidation allowBlank="1" showErrorMessage="1" errorTitle="No spaces allowed" error="Taxon names above the rank of species may NOT contain spaces." promptTitle="No spaces allowed" prompt="Taxon names above the rank of species may NOT contain spaces." sqref="Q3:AC1048576 P1:P1048576" xr:uid="{E28B2548-7112-D542-A592-7F8E7C97D14F}"/>
    <dataValidation type="custom" allowBlank="1" showInputMessage="1" showErrorMessage="1" errorTitle="Binomial Naming" error="Species name must start with the name of it's genus." promptTitle="binomial" sqref="AD5:AD1048576 AD1:AD3" xr:uid="{F0B5041E-5EED-9A4F-AEA2-CE79CD657BC6}">
      <formula1>OR(LEFT(AD1048573,LEN(AB1048573))=AB1048573,AD1048573="Species")</formula1>
    </dataValidation>
    <dataValidation type="custom" allowBlank="1" showInputMessage="1" showErrorMessage="1" errorTitle="Binomial Naming" error="Species name must start with the name of it's genus." promptTitle="binomial" sqref="AD4" xr:uid="{F6B44584-17CB-1447-BCCC-309F2C70B20D}">
      <formula1>OR(LEFT(#REF!,LEN(#REF!))=#REF!,#REF!="Species")</formula1>
    </dataValidation>
  </dataValidations>
  <hyperlinks>
    <hyperlink ref="A2" r:id="rId1" tooltip="Proposal Template Version. Follow link to check for updates..." display="2023.v1" xr:uid="{CA1820D6-4DA0-E543-B639-7426710635E9}"/>
    <hyperlink ref="A1" r:id="rId2" tooltip="You can upload draft versions of this sheet to the ICTV site for quick error checks and validation!" xr:uid="{77D47EFF-924B-294F-98A3-6497FD1A26A0}"/>
  </hyperlinks>
  <pageMargins left="0.7" right="0.7" top="0.75" bottom="0.75" header="0.3" footer="0.3"/>
  <pageSetup paperSize="9" orientation="portrait" r:id="rId3"/>
  <legacyDrawing r:id="rId4"/>
  <extLst>
    <ext xmlns:x14="http://schemas.microsoft.com/office/spreadsheetml/2009/9/main" uri="{CCE6A557-97BC-4b89-ADB6-D9C93CAAB3DF}">
      <x14:dataValidations xmlns:xm="http://schemas.microsoft.com/office/excel/2006/main" count="5">
        <x14:dataValidation type="list" allowBlank="1" showInputMessage="1" showErrorMessage="1" xr:uid="{38EDF07A-5ABF-F74C-87EC-3757F65074B3}">
          <x14:formula1>
            <xm:f>'Menu Items (Do not change)'!$E:$E</xm:f>
          </x14:formula1>
          <xm:sqref>AM4:AM1048576 AM1:AM2</xm:sqref>
        </x14:dataValidation>
        <x14:dataValidation type="list" errorStyle="warning" allowBlank="1" showInputMessage="1" showErrorMessage="1" xr:uid="{D4A1542F-405E-D64A-BE3C-CC6C4DBA969B}">
          <x14:formula1>
            <xm:f>'Menu Items (Do not change)'!$D:$D</xm:f>
          </x14:formula1>
          <xm:sqref>AL4:AL1048576 AL1:AL2</xm:sqref>
        </x14:dataValidation>
        <x14:dataValidation type="list" allowBlank="1" showInputMessage="1" showErrorMessage="1" xr:uid="{A06AA229-0857-F944-B8A0-A7ACB2C06BCE}">
          <x14:formula1>
            <xm:f>'Menu Items (Do not change)'!$A:$A</xm:f>
          </x14:formula1>
          <xm:sqref>AI1:AI1048576</xm:sqref>
        </x14:dataValidation>
        <x14:dataValidation type="list" allowBlank="1" showInputMessage="1" showErrorMessage="1" xr:uid="{642967BF-B8D5-C949-A6C5-EBDB9A96BA7A}">
          <x14:formula1>
            <xm:f>'Menu Items (Do not change)'!$B:$B</xm:f>
          </x14:formula1>
          <xm:sqref>AJ1:AJ1048576</xm:sqref>
        </x14:dataValidation>
        <x14:dataValidation type="list" allowBlank="1" showInputMessage="1" showErrorMessage="1" xr:uid="{D5517CF9-E545-E544-ACC1-445A15EC38A3}">
          <x14:formula1>
            <xm:f>'Menu Items (Do not change)'!$C:$C</xm:f>
          </x14:formula1>
          <xm:sqref>AK1:AK1048576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D5ECE-C6D7-F14B-B1DA-86C188540CD2}">
  <dimension ref="A1:G22"/>
  <sheetViews>
    <sheetView workbookViewId="0"/>
  </sheetViews>
  <sheetFormatPr defaultColWidth="11" defaultRowHeight="15.5"/>
  <cols>
    <col min="1" max="1" width="16" bestFit="1" customWidth="1"/>
    <col min="2" max="2" width="18.83203125" bestFit="1" customWidth="1"/>
    <col min="3" max="3" width="22.83203125" bestFit="1" customWidth="1"/>
    <col min="4" max="5" width="13.08203125" bestFit="1" customWidth="1"/>
    <col min="6" max="6" width="2.58203125" customWidth="1"/>
    <col min="7" max="7" width="43.83203125" bestFit="1" customWidth="1"/>
  </cols>
  <sheetData>
    <row r="1" spans="1:7">
      <c r="A1" s="11" t="s">
        <v>16</v>
      </c>
      <c r="B1" s="11" t="s">
        <v>17</v>
      </c>
      <c r="C1" s="11" t="s">
        <v>18</v>
      </c>
      <c r="D1" s="11" t="s">
        <v>19</v>
      </c>
      <c r="E1" s="11" t="s">
        <v>82</v>
      </c>
      <c r="F1" s="11" t="s">
        <v>64</v>
      </c>
      <c r="G1" s="11"/>
    </row>
    <row r="2" spans="1:7">
      <c r="A2" s="12" t="s">
        <v>86</v>
      </c>
      <c r="B2" s="12" t="s">
        <v>86</v>
      </c>
      <c r="C2" s="12" t="s">
        <v>86</v>
      </c>
      <c r="D2" s="12" t="s">
        <v>86</v>
      </c>
      <c r="E2" s="12" t="s">
        <v>86</v>
      </c>
      <c r="F2" t="s">
        <v>76</v>
      </c>
      <c r="G2" t="s">
        <v>68</v>
      </c>
    </row>
    <row r="3" spans="1:7">
      <c r="A3" s="9" t="s">
        <v>24</v>
      </c>
      <c r="B3" t="s">
        <v>25</v>
      </c>
      <c r="C3" s="9" t="s">
        <v>26</v>
      </c>
      <c r="D3" s="9" t="s">
        <v>27</v>
      </c>
      <c r="E3" s="9" t="s">
        <v>28</v>
      </c>
      <c r="F3" t="s">
        <v>77</v>
      </c>
      <c r="G3" t="s">
        <v>69</v>
      </c>
    </row>
    <row r="4" spans="1:7">
      <c r="A4" s="9" t="s">
        <v>29</v>
      </c>
      <c r="B4" t="s">
        <v>100</v>
      </c>
      <c r="C4" s="9" t="s">
        <v>30</v>
      </c>
      <c r="D4" s="9" t="s">
        <v>31</v>
      </c>
      <c r="E4" s="9" t="s">
        <v>32</v>
      </c>
      <c r="F4" t="s">
        <v>74</v>
      </c>
      <c r="G4" t="s">
        <v>66</v>
      </c>
    </row>
    <row r="5" spans="1:7">
      <c r="A5" s="9" t="s">
        <v>33</v>
      </c>
      <c r="B5" t="s">
        <v>104</v>
      </c>
      <c r="C5" s="9" t="s">
        <v>36</v>
      </c>
      <c r="D5" s="9" t="s">
        <v>34</v>
      </c>
      <c r="E5" s="9" t="s">
        <v>35</v>
      </c>
      <c r="F5" t="s">
        <v>78</v>
      </c>
      <c r="G5" t="s">
        <v>70</v>
      </c>
    </row>
    <row r="6" spans="1:7">
      <c r="A6" s="10"/>
      <c r="B6" t="s">
        <v>105</v>
      </c>
      <c r="C6" s="9" t="s">
        <v>87</v>
      </c>
      <c r="D6" s="9" t="s">
        <v>37</v>
      </c>
      <c r="E6" s="9" t="s">
        <v>38</v>
      </c>
      <c r="F6" t="s">
        <v>79</v>
      </c>
      <c r="G6" t="s">
        <v>71</v>
      </c>
    </row>
    <row r="7" spans="1:7">
      <c r="A7" s="10"/>
      <c r="B7" t="s">
        <v>106</v>
      </c>
      <c r="C7" s="9" t="s">
        <v>40</v>
      </c>
      <c r="D7" s="9" t="s">
        <v>41</v>
      </c>
      <c r="E7" s="9" t="s">
        <v>42</v>
      </c>
      <c r="F7" t="s">
        <v>75</v>
      </c>
      <c r="G7" t="s">
        <v>67</v>
      </c>
    </row>
    <row r="8" spans="1:7">
      <c r="A8" s="10"/>
      <c r="B8" t="s">
        <v>39</v>
      </c>
      <c r="C8" s="9" t="s">
        <v>44</v>
      </c>
      <c r="D8" s="9" t="s">
        <v>45</v>
      </c>
      <c r="E8" s="9" t="s">
        <v>46</v>
      </c>
      <c r="F8" t="s">
        <v>80</v>
      </c>
      <c r="G8" t="s">
        <v>72</v>
      </c>
    </row>
    <row r="9" spans="1:7">
      <c r="A9" s="10"/>
      <c r="B9" t="s">
        <v>43</v>
      </c>
      <c r="C9" s="9" t="s">
        <v>88</v>
      </c>
      <c r="D9" s="9" t="s">
        <v>48</v>
      </c>
      <c r="E9" s="9" t="s">
        <v>49</v>
      </c>
      <c r="F9" t="s">
        <v>73</v>
      </c>
      <c r="G9" t="s">
        <v>65</v>
      </c>
    </row>
    <row r="10" spans="1:7">
      <c r="A10" s="10"/>
      <c r="B10" t="s">
        <v>47</v>
      </c>
      <c r="C10" s="9" t="s">
        <v>89</v>
      </c>
      <c r="D10" s="9" t="s">
        <v>51</v>
      </c>
      <c r="E10" s="9" t="s">
        <v>52</v>
      </c>
    </row>
    <row r="11" spans="1:7">
      <c r="A11" s="10"/>
      <c r="B11" t="s">
        <v>50</v>
      </c>
      <c r="C11" s="9" t="s">
        <v>90</v>
      </c>
      <c r="D11" s="9" t="s">
        <v>53</v>
      </c>
      <c r="E11" s="9" t="s">
        <v>54</v>
      </c>
    </row>
    <row r="12" spans="1:7">
      <c r="A12" s="10"/>
      <c r="B12" t="s">
        <v>101</v>
      </c>
      <c r="C12" s="9" t="s">
        <v>91</v>
      </c>
      <c r="D12" s="10"/>
      <c r="E12" s="9" t="s">
        <v>55</v>
      </c>
    </row>
    <row r="13" spans="1:7">
      <c r="A13" s="10"/>
      <c r="B13" t="s">
        <v>102</v>
      </c>
      <c r="C13" s="9" t="s">
        <v>92</v>
      </c>
      <c r="D13" s="10"/>
      <c r="E13" s="9" t="s">
        <v>57</v>
      </c>
    </row>
    <row r="14" spans="1:7">
      <c r="A14" s="10"/>
      <c r="B14" t="s">
        <v>107</v>
      </c>
      <c r="C14" s="9" t="s">
        <v>93</v>
      </c>
      <c r="D14" s="10"/>
      <c r="E14" s="9" t="s">
        <v>59</v>
      </c>
    </row>
    <row r="15" spans="1:7">
      <c r="A15" s="10"/>
      <c r="B15" t="s">
        <v>103</v>
      </c>
      <c r="C15" s="9" t="s">
        <v>56</v>
      </c>
      <c r="D15" s="10"/>
      <c r="E15" s="9" t="s">
        <v>60</v>
      </c>
    </row>
    <row r="16" spans="1:7">
      <c r="A16" s="10"/>
      <c r="B16" t="s">
        <v>108</v>
      </c>
      <c r="C16" s="9" t="s">
        <v>94</v>
      </c>
      <c r="D16" s="10"/>
      <c r="E16" s="9" t="s">
        <v>61</v>
      </c>
    </row>
    <row r="17" spans="1:5">
      <c r="A17" s="10"/>
      <c r="B17" t="s">
        <v>58</v>
      </c>
      <c r="C17" s="9" t="s">
        <v>95</v>
      </c>
      <c r="D17" s="10"/>
      <c r="E17" s="9" t="s">
        <v>62</v>
      </c>
    </row>
    <row r="18" spans="1:5">
      <c r="A18" s="10"/>
      <c r="B18" s="10"/>
      <c r="C18" s="9" t="s">
        <v>96</v>
      </c>
      <c r="D18" s="10"/>
      <c r="E18" s="10"/>
    </row>
    <row r="19" spans="1:5">
      <c r="A19" s="10"/>
      <c r="B19" s="10"/>
      <c r="C19" s="9" t="s">
        <v>97</v>
      </c>
      <c r="D19" s="10"/>
      <c r="E19" s="10"/>
    </row>
    <row r="20" spans="1:5">
      <c r="C20" t="s">
        <v>98</v>
      </c>
    </row>
    <row r="21" spans="1:5">
      <c r="C21" t="s">
        <v>99</v>
      </c>
    </row>
    <row r="22" spans="1:5">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Peter Simmonds</cp:lastModifiedBy>
  <dcterms:created xsi:type="dcterms:W3CDTF">2023-02-08T19:24:03Z</dcterms:created>
  <dcterms:modified xsi:type="dcterms:W3CDTF">2024-07-12T09:05:04Z</dcterms:modified>
</cp:coreProperties>
</file>