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lliot/Desktop/"/>
    </mc:Choice>
  </mc:AlternateContent>
  <xr:revisionPtr revIDLastSave="0" documentId="13_ncr:1_{68523848-831E-FA48-8A04-C2FFC027078C}" xr6:coauthVersionLast="47" xr6:coauthVersionMax="47" xr10:uidLastSave="{00000000-0000-0000-0000-000000000000}"/>
  <bookViews>
    <workbookView xWindow="0" yWindow="500" windowWidth="58920" windowHeight="33340" xr2:uid="{94A59F7B-7A42-3941-BED7-E7ACB004C4FA}"/>
  </bookViews>
  <sheets>
    <sheet name="Proposal Template" sheetId="1" r:id="rId1"/>
    <sheet name="Menu Items (Do not change)" sheetId="2" r:id="rId2"/>
    <sheet name="ChangeLog" sheetId="4" r:id="rId3"/>
  </sheets>
  <definedNames>
    <definedName name="_xlnm._FilterDatabase" localSheetId="0" hidden="1">'Proposal Template'!$AL$1:$AL$6</definedName>
    <definedName name="cellBaseFilename">'Proposal Template'!$AE$2</definedName>
    <definedName name="cellFilenameFormatErrors">'Proposal Template'!$P$2</definedName>
    <definedName name="cellFilenameStudySectionCode">'Proposal Template'!$AE$3</definedName>
    <definedName name="cellFilenameStudySectionName">'Proposal Template'!$AF$3</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Template'!$AD$5,  IF(NOT(ISBLANK('Proposal Template'!$AC1)),'Proposal Template'!$AC$5,  IF(NOT(ISBLANK('Proposal Template'!$AB1)),'Proposal Template'!$AB$5,  IF(NOT(ISBLANK('Proposal Template'!$AA1)),'Proposal Template'!$AA$5,  IF(NOT(ISBLANK('Proposal Template'!$Z1)),'Proposal Template'!$Z$5,  IF(NOT(ISBLANK('Proposal Template'!$Y1)),'Proposal Template'!$Y$5,  IF(NOT(ISBLANK('Proposal Template'!$X1)),'Proposal Template'!$X$5,  IF(NOT(ISBLANK('Proposal Template'!$W1)),'Proposal Template'!$W$5,  IF(NOT(ISBLANK('Proposal Template'!$V1)),'Proposal Template'!$V$5,  IF(NOT(ISBLANK('Proposal Template'!$U1)),'Proposal Template'!$U$5,  IF(NOT(ISBLANK('Proposal Template'!$T1)),'Proposal Template'!$T$5,  IF(NOT(ISBLANK('Proposal Template'!$S1)),'Proposal Template'!$S$5,  IF(NOT(ISBLANK('Proposal Template'!$R1)),'Proposal Template'!$R$5,  IF(NOT(ISBLANK('Proposal Template'!$Q1)),'Proposal Template'!$Q$5,  IF(NOT(ISBLANK('Proposal Template'!$P1)),'Proposal Template'!$P$5,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a="1"/>
  <c r="AE2" i="1" s="1"/>
  <c r="AE3" i="1" l="1"/>
  <c r="AF3" i="1" s="1"/>
  <c r="P3" i="1" s="1"/>
  <c r="P2" i="1"/>
  <c r="E2" i="1" s="1"/>
  <c r="E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2" authorId="0" shapeId="0" xr:uid="{367D9FFE-4BB5-0049-A706-AB10F502AD04}">
      <text>
        <r>
          <rPr>
            <b/>
            <sz val="10"/>
            <color rgb="FF000000"/>
            <rFont val="Tahoma"/>
            <family val="2"/>
          </rPr>
          <t>This cell provides error messages related to proper formatting of the  filenames</t>
        </r>
      </text>
    </comment>
    <comment ref="AE4"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5"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5"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5"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5"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5"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5"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5"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5"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5"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5"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5"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5"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5"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5"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5"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5"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5"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5"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5"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5"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5"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5"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5"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5"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<sst xmlns="http://schemas.openxmlformats.org/spreadsheetml/2006/main" count="157" uniqueCount="132">
  <si>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</si>
  <si>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</si>
  <si>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</si>
  <si>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</si>
  <si>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</si>
  <si>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</si>
  <si>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</si>
  <si>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</si>
  <si>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</si>
  <si>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</si>
  <si>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</si>
  <si>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</si>
  <si>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</si>
  <si>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</si>
  <si>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</si>
  <si>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</si>
  <si>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</si>
  <si>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</si>
  <si>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</si>
  <si>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</si>
  <si>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</si>
  <si>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</si>
  <si>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</si>
  <si>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</si>
  <si>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</si>
  <si>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</si>
  <si>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</si>
  <si>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</si>
  <si>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</si>
  <si>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</si>
  <si>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</si>
  <si>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</si>
  <si>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</si>
  <si>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</si>
  <si>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</si>
  <si>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</si>
  <si>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</si>
  <si>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</si>
  <si>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</si>
  <si>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</si>
  <si>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</si>
  <si>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</si>
  <si>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</si>
  <si>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</si>
  <si>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</si>
  <si>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</si>
  <si>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</si>
  <si>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</si>
  <si>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</si>
  <si>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</si>
  <si>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</si>
  <si>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</si>
  <si>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</si>
  <si>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</si>
  <si>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</si>
  <si>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</si>
  <si>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</si>
  <si>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</si>
  <si>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</si>
  <si>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</si>
  <si>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</si>
  <si>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</si>
  <si>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</si>
  <si>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</si>
  <si>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</si>
  <si>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</si>
  <si>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</si>
  <si>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</si>
  <si>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</si>
  <si>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</si>
  <si>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</si>
  <si>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</si>
  <si>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</si>
  <si>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</si>
  <si>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</si>
  <si>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</si>
  <si>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</si>
  <si>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</si>
  <si>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</si>
  <si>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</si>
  <si>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</si>
  <si>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version</t>
  </si>
  <si>
    <t>date</t>
  </si>
  <si>
    <t>who</t>
  </si>
  <si>
    <t>what</t>
  </si>
  <si>
    <t>2023_v1a</t>
  </si>
  <si>
    <t>curtish@uab.edu</t>
  </si>
  <si>
    <t>Get filename validation working</t>
  </si>
  <si>
    <t>2023_v1b</t>
  </si>
  <si>
    <t>red conditional formatting for taxon names with spaces, and species binomial failures</t>
  </si>
  <si>
    <t>update proposal validation URL</t>
  </si>
  <si>
    <t>VALIDATE</t>
  </si>
  <si>
    <t>Proposed Rank</t>
  </si>
  <si>
    <t>2023.v1</t>
  </si>
  <si>
    <t>Exemplar GenBank 
Accession Number</t>
  </si>
  <si>
    <t>Exemplar  
virus name</t>
  </si>
  <si>
    <t>Virus name 
abbreviation</t>
  </si>
  <si>
    <t>add highlighting for incorrect "proposed rank" values</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</si>
  <si>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</si>
  <si>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</si>
  <si>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</si>
  <si>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</si>
  <si>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</si>
  <si>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</si>
  <si>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</si>
  <si>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</si>
  <si>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</si>
  <si>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</si>
  <si>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</si>
  <si>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</si>
  <si>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</si>
  <si>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</si>
  <si>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</si>
  <si>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</si>
  <si>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</si>
  <si>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</si>
  <si>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</si>
  <si>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</si>
  <si>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</si>
  <si>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</si>
  <si>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</si>
  <si>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IVK-183</t>
  </si>
  <si>
    <t>Update menu items</t>
  </si>
  <si>
    <t>The named functions used for filename parsing were slow, replace them by a series of white-text-on-white cells: AE2, AE3, AF3, for which I still created formula names, for legibility: cellBaseFilename=AE2, cellFilenameStudySectionCode=AE3, cellFilenameStudySectionName=AF3</t>
  </si>
  <si>
    <t>2023_v1b-simplified</t>
  </si>
  <si>
    <t>cutish@uab.edu</t>
  </si>
  <si>
    <r>
      <t xml:space="preserve">aaded </t>
    </r>
    <r>
      <rPr>
        <b/>
        <sz val="12"/>
        <color rgb="FF7030A0"/>
        <rFont val="Calibri (Body)"/>
      </rPr>
      <t>purple/bold</t>
    </r>
    <r>
      <rPr>
        <sz val="12"/>
        <color theme="1"/>
        <rFont val="Calibri"/>
        <family val="2"/>
        <scheme val="minor"/>
      </rPr>
      <t xml:space="preserve"> font for lowest ranked cell in each row of Proposed Taxonomy</t>
    </r>
  </si>
  <si>
    <r>
      <rPr>
        <b/>
        <sz val="12"/>
        <color theme="1"/>
        <rFont val="Calibri"/>
        <family val="2"/>
        <scheme val="minor"/>
      </rPr>
      <t>INSTRUCTIONS</t>
    </r>
    <r>
      <rPr>
        <sz val="12"/>
        <color theme="1"/>
        <rFont val="Calibri"/>
        <family val="2"/>
        <scheme val="minor"/>
      </rPr>
      <t xml:space="preserve">
1.	Before starting, please download help files and examples at https://ictv.global/taxonomy/templates (linked in cell A3 which specifies the current version of this template).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AL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Group related changes in a logical order. For example, if you wish to create a new species in a new genus, use the first row to create the genus and the row immediately below to create the species.
9.	Draft spreadsheets can be uploaded and validated by clicking on the VALIDATE link in cell A2.
</t>
    </r>
    <r>
      <rPr>
        <b/>
        <sz val="12"/>
        <color theme="1"/>
        <rFont val="Calibri"/>
        <family val="2"/>
        <scheme val="minor"/>
      </rPr>
      <t>10.	DO NOT HIDE ANY COLUMNS OR ROWS IN THE SPREADSHEET.</t>
    </r>
  </si>
  <si>
    <t>ACTION</t>
  </si>
  <si>
    <t>DESCRIPTIVES</t>
  </si>
  <si>
    <t>Study Section:</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</si>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</sst>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b/>
      <sz val="12"/>
      <color rgb="FF7030A0"/>
      <name val="Calibri (Body)"/>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3">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10" fillId="0" borderId="0" xfId="0" applyFont="1"/>
    <xf numFmtId="14" fontId="0" fillId="0" borderId="0" xfId="0" applyNumberFormat="1"/>
    <xf numFmtId="0" fontId="6" fillId="0" borderId="0" xfId="2"/>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0" fillId="0" borderId="0" xfId="0" applyFont="1" applyAlignment="1">
      <alignment wrapText="1"/>
    </xf>
    <xf numFmtId="0" fontId="0" fillId="0" borderId="0" xfId="0" applyAlignment="1">
      <alignment wrapText="1"/>
    </xf>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3" fillId="5" borderId="4" xfId="0" applyFont="1" applyFill="1" applyBorder="1"/>
    <xf numFmtId="0" fontId="17" fillId="5" borderId="6" xfId="0" applyFont="1" applyFill="1" applyBorder="1"/>
    <xf numFmtId="0" fontId="0" fillId="0" borderId="0" xfId="0" applyAlignment="1">
      <alignment horizontal="left" vertical="top" wrapText="1"/>
    </xf>
    <xf numFmtId="0" fontId="24" fillId="0" borderId="3" xfId="0" applyFont="1" applyBorder="1" applyAlignment="1">
      <alignment horizontal="center" vertical="center"/>
    </xf>
    <xf numFmtId="0" fontId="0" fillId="5" borderId="0" xfId="0" applyFill="1" applyAlignment="1">
      <alignment horizontal="left" vertical="top" wrapText="1"/>
    </xf>
    <xf numFmtId="0" fontId="24" fillId="4" borderId="3" xfId="0" applyFont="1" applyFill="1" applyBorder="1" applyAlignment="1">
      <alignment horizontal="center" vertical="center"/>
    </xf>
    <xf numFmtId="0" fontId="24" fillId="7" borderId="3"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 xfId="0" applyFont="1" applyFill="1" applyBorder="1" applyAlignment="1">
      <alignment horizontal="center" vertical="center"/>
    </xf>
    <xf numFmtId="0" fontId="25" fillId="5" borderId="1" xfId="0" applyFont="1" applyFill="1" applyBorder="1" applyAlignment="1">
      <alignment horizontal="right"/>
    </xf>
    <xf numFmtId="0" fontId="8" fillId="0" borderId="1" xfId="0" applyFont="1" applyBorder="1" applyAlignment="1">
      <alignment horizontal="left"/>
    </xf>
    <xf numFmtId="0" fontId="24" fillId="8" borderId="6" xfId="0" applyFont="1" applyFill="1" applyBorder="1" applyAlignment="1">
      <alignment horizontal="center" vertical="center"/>
    </xf>
    <xf numFmtId="0" fontId="24" fillId="8" borderId="2" xfId="0" applyFont="1" applyFill="1" applyBorder="1" applyAlignment="1">
      <alignment horizontal="center" vertical="center"/>
    </xf>
    <xf numFmtId="0" fontId="9" fillId="5" borderId="5" xfId="0" applyFont="1" applyFill="1" applyBorder="1" applyAlignment="1">
      <alignment horizontal="left"/>
    </xf>
    <xf numFmtId="0" fontId="9" fillId="5" borderId="6" xfId="0" applyFont="1" applyFill="1" applyBorder="1" applyAlignment="1">
      <alignment horizontal="left"/>
    </xf>
    <xf numFmtId="0" fontId="28" fillId="0" borderId="1" xfId="0" applyFont="1" applyBorder="1" applyAlignment="1">
      <alignment horizontal="left"/>
    </xf>
    <xf numFmtId="0" fontId="29" fillId="5" borderId="7" xfId="0" applyFont="1" applyFill="1" applyBorder="1" applyAlignment="1">
      <alignment horizontal="left"/>
    </xf>
    <xf numFmtId="0" fontId="29" fillId="5" borderId="4" xfId="0" applyFont="1" applyFill="1" applyBorder="1" applyAlignment="1">
      <alignment horizontal="left"/>
    </xf>
  </cellXfs>
  <cellStyles count="3">
    <cellStyle name="60% - Accent3" xfId="1" builtinId="40"/>
    <cellStyle name="Hyperlink" xfId="2" builtinId="8"/>
    <cellStyle name="Normal" xfId="0" builtinId="0"/>
  </cellStyles>
  <dxfs count="17">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uab-lefkowitz.atlassian.net/browse/IVK-183" TargetMode="External"/><Relationship Id="rId2" Type="http://schemas.openxmlformats.org/officeDocument/2006/relationships/hyperlink" Target="mailto:curtish@uab.edu" TargetMode="External"/><Relationship Id="rId1" Type="http://schemas.openxmlformats.org/officeDocument/2006/relationships/hyperlink" Target="mailto:curtish@uab.edu" TargetMode="External"/><Relationship Id="rId4" Type="http://schemas.openxmlformats.org/officeDocument/2006/relationships/hyperlink" Target="mailto:cutish@uab.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abSelected="1" zoomScale="130" zoomScaleNormal="130" workbookViewId="0">
      <pane ySplit="5" topLeftCell="A6" activePane="bottomLeft" state="frozen"/>
      <selection pane="bottomLeft" sqref="A1:AN1"/>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5" width="10.83203125" style="2"/>
    <col min="16" max="16" width="17" style="14" customWidth="1"/>
    <col min="17" max="29" width="10.83203125" style="14"/>
    <col min="30" max="30" width="10.83203125" style="3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36" customFormat="1" ht="185" customHeight="1" x14ac:dyDescent="0.2">
      <c r="A1" s="38" t="s">
        <v>127</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row>
    <row r="2" spans="1:41" s="17" customFormat="1" ht="24" x14ac:dyDescent="0.3">
      <c r="A2" s="21" t="s">
        <v>91</v>
      </c>
      <c r="B2" s="44" t="s">
        <v>131</v>
      </c>
      <c r="C2" s="44"/>
      <c r="D2" s="44"/>
      <c r="E2" s="50" t="str">
        <f ca="1">IF(LEN(cellFilenameFormatErrors)=0,LEFT(cellBaseFilename,9),"Code is automatically derived from the filename: 'YEAR.###X.[v#.]DESCRIPTION.xlsx', X=SC code")</f>
        <v>Code is automatically derived from the filename: 'YEAR.###X.[v#.]DESCRIPTION.xlsx', X=SC code</v>
      </c>
      <c r="F2" s="50"/>
      <c r="G2" s="50"/>
      <c r="H2" s="50"/>
      <c r="I2" s="50"/>
      <c r="J2" s="50"/>
      <c r="K2" s="50"/>
      <c r="L2" s="50"/>
      <c r="M2" s="50"/>
      <c r="N2" s="50"/>
      <c r="O2" s="50"/>
      <c r="P2" s="51" t="str">
        <f ca="1">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Year (filename[1-4]) NOT a number; filename[5] should be a '.'; Filename does not have proposal number after the 'YEAR.'; filename[10] should be a '.'; </v>
      </c>
      <c r="Q2" s="52"/>
      <c r="R2" s="52"/>
      <c r="S2" s="52"/>
      <c r="T2" s="52"/>
      <c r="U2" s="52"/>
      <c r="V2" s="52"/>
      <c r="W2" s="52"/>
      <c r="X2" s="52"/>
      <c r="Y2" s="52"/>
      <c r="Z2" s="52"/>
      <c r="AA2" s="52"/>
      <c r="AB2" s="52"/>
      <c r="AC2" s="52"/>
      <c r="AD2" s="34" t="s">
        <v>28</v>
      </c>
      <c r="AE2" s="28" t="str" cm="1">
        <f t="array" aca="1" ref="AE2" ca="1">MID(CELL("filename",'Proposal Template'!$B$2),SEARCH("[",CELL("filename",'Proposal Template'!$B$2))+1, SEARCH("]",CELL("filename",'Proposal Template'!$B$2))-SEARCH("[",CELL("filename",'Proposal Template'!$B$2))-1)</f>
        <v>TP_Template_Excel_module_2023_v1b.simpfied.xlsx</v>
      </c>
      <c r="AF2" s="26"/>
      <c r="AG2" s="16"/>
      <c r="AH2" s="16"/>
      <c r="AI2" s="16"/>
      <c r="AJ2" s="16"/>
      <c r="AK2" s="16"/>
      <c r="AL2" s="16"/>
      <c r="AM2" s="16"/>
      <c r="AN2" s="16"/>
      <c r="AO2"/>
    </row>
    <row r="3" spans="1:41" ht="19" x14ac:dyDescent="0.25">
      <c r="A3" s="21" t="s">
        <v>93</v>
      </c>
      <c r="B3" s="44" t="s">
        <v>130</v>
      </c>
      <c r="C3" s="44"/>
      <c r="D3" s="44"/>
      <c r="E3" s="45" t="str">
        <f ca="1">IF(LEN(cellFilenameFormatErrors)=0,IF(ISERROR(cellFilenameStudySectionName),cellFilenameStudySectionCode&amp;" is not a valid Study Section abbreviation, see [Menu Items] worksheet for the list",cellFilenameStudySectionName),"Determined from the Code above: (X=Study Section abbrev.")</f>
        <v>Determined from the Code above: (X=Study Section abbrev.</v>
      </c>
      <c r="F3" s="45"/>
      <c r="G3" s="45"/>
      <c r="H3" s="45"/>
      <c r="I3" s="45"/>
      <c r="J3" s="45"/>
      <c r="K3" s="45"/>
      <c r="L3" s="45"/>
      <c r="M3" s="45"/>
      <c r="N3" s="45"/>
      <c r="O3" s="45"/>
      <c r="P3" s="48" t="str">
        <f ca="1">_xlfn.CONCAT(
IF(NOT(ISERROR(AF3)),"","Study Section code ('"&amp;AE3&amp;"') is not valid; ")
)</f>
        <v/>
      </c>
      <c r="Q3" s="49"/>
      <c r="R3" s="49"/>
      <c r="S3" s="49"/>
      <c r="T3" s="49"/>
      <c r="U3" s="49"/>
      <c r="V3" s="49"/>
      <c r="W3" s="49"/>
      <c r="X3" s="49"/>
      <c r="Y3" s="49"/>
      <c r="Z3" s="49"/>
      <c r="AA3" s="49"/>
      <c r="AB3" s="49"/>
      <c r="AC3" s="49"/>
      <c r="AD3" s="35" t="s">
        <v>28</v>
      </c>
      <c r="AE3" s="27" t="str">
        <f ca="1">MID(AE2,9,1)</f>
        <v>a</v>
      </c>
      <c r="AF3" s="27" t="str">
        <f ca="1">VLOOKUP(AE3,studySectionCodeLUT,2,FALSE)</f>
        <v>Archaeal viruses (A) proposals</v>
      </c>
      <c r="AG3" s="3"/>
      <c r="AH3" s="3"/>
      <c r="AI3" s="3"/>
      <c r="AJ3" s="3"/>
      <c r="AK3" s="3"/>
      <c r="AL3" s="3"/>
      <c r="AM3" s="3"/>
      <c r="AN3" s="3"/>
    </row>
    <row r="4" spans="1:41" ht="36" customHeight="1" x14ac:dyDescent="0.2">
      <c r="A4" s="39" t="s">
        <v>21</v>
      </c>
      <c r="B4" s="39"/>
      <c r="C4" s="39"/>
      <c r="D4" s="39"/>
      <c r="E4" s="39"/>
      <c r="F4" s="39"/>
      <c r="G4" s="39"/>
      <c r="H4" s="39"/>
      <c r="I4" s="39"/>
      <c r="J4" s="39"/>
      <c r="K4" s="39"/>
      <c r="L4" s="39"/>
      <c r="M4" s="39"/>
      <c r="N4" s="39"/>
      <c r="O4" s="39"/>
      <c r="P4" s="40" t="s">
        <v>22</v>
      </c>
      <c r="Q4" s="40"/>
      <c r="R4" s="40"/>
      <c r="S4" s="40"/>
      <c r="T4" s="40"/>
      <c r="U4" s="40"/>
      <c r="V4" s="40"/>
      <c r="W4" s="40"/>
      <c r="X4" s="40"/>
      <c r="Y4" s="40"/>
      <c r="Z4" s="40"/>
      <c r="AA4" s="40"/>
      <c r="AB4" s="40"/>
      <c r="AC4" s="40"/>
      <c r="AD4" s="40"/>
      <c r="AE4" s="41" t="s">
        <v>129</v>
      </c>
      <c r="AF4" s="42"/>
      <c r="AG4" s="42"/>
      <c r="AH4" s="42"/>
      <c r="AI4" s="42"/>
      <c r="AJ4" s="42"/>
      <c r="AK4" s="43"/>
      <c r="AL4" s="46" t="s">
        <v>128</v>
      </c>
      <c r="AM4" s="47"/>
      <c r="AN4" s="37" t="s">
        <v>23</v>
      </c>
    </row>
    <row r="5" spans="1:41" s="8" customFormat="1" ht="32" customHeight="1" x14ac:dyDescent="0.2">
      <c r="A5" s="5" t="s">
        <v>0</v>
      </c>
      <c r="B5" s="5" t="s">
        <v>1</v>
      </c>
      <c r="C5" s="5" t="s">
        <v>2</v>
      </c>
      <c r="D5" s="5" t="s">
        <v>3</v>
      </c>
      <c r="E5" s="5" t="s">
        <v>4</v>
      </c>
      <c r="F5" s="5" t="s">
        <v>5</v>
      </c>
      <c r="G5" s="5" t="s">
        <v>8</v>
      </c>
      <c r="H5" s="5" t="s">
        <v>6</v>
      </c>
      <c r="I5" s="5" t="s">
        <v>7</v>
      </c>
      <c r="J5" s="5" t="s">
        <v>9</v>
      </c>
      <c r="K5" s="5"/>
      <c r="L5" s="5" t="s">
        <v>11</v>
      </c>
      <c r="M5" s="5"/>
      <c r="N5" s="5" t="s">
        <v>13</v>
      </c>
      <c r="O5" s="5" t="s">
        <v>14</v>
      </c>
      <c r="P5" s="13" t="s">
        <v>0</v>
      </c>
      <c r="Q5" s="13" t="s">
        <v>1</v>
      </c>
      <c r="R5" s="13" t="s">
        <v>2</v>
      </c>
      <c r="S5" s="13" t="s">
        <v>3</v>
      </c>
      <c r="T5" s="13" t="s">
        <v>4</v>
      </c>
      <c r="U5" s="13" t="s">
        <v>5</v>
      </c>
      <c r="V5" s="13" t="s">
        <v>8</v>
      </c>
      <c r="W5" s="13" t="s">
        <v>6</v>
      </c>
      <c r="X5" s="13" t="s">
        <v>7</v>
      </c>
      <c r="Y5" s="13" t="s">
        <v>9</v>
      </c>
      <c r="Z5" s="13" t="s">
        <v>10</v>
      </c>
      <c r="AA5" s="13" t="s">
        <v>11</v>
      </c>
      <c r="AB5" s="13" t="s">
        <v>12</v>
      </c>
      <c r="AC5" s="33" t="s">
        <v>13</v>
      </c>
      <c r="AD5" s="32" t="s">
        <v>14</v>
      </c>
      <c r="AE5" s="23" t="s">
        <v>94</v>
      </c>
      <c r="AF5" s="23" t="s">
        <v>95</v>
      </c>
      <c r="AG5" s="23" t="s">
        <v>96</v>
      </c>
      <c r="AH5" s="6" t="s">
        <v>15</v>
      </c>
      <c r="AI5" s="22" t="s">
        <v>16</v>
      </c>
      <c r="AJ5" s="22" t="s">
        <v>17</v>
      </c>
      <c r="AK5" s="22" t="s">
        <v>18</v>
      </c>
      <c r="AL5" s="24" t="s">
        <v>19</v>
      </c>
      <c r="AM5" s="25" t="s">
        <v>92</v>
      </c>
      <c r="AN5" s="7" t="s">
        <v>20</v>
      </c>
      <c r="AO5"/>
    </row>
  </sheetData>
  <sheetProtection formatColumns="0" insertRows="0" insertHyperlinks="0" deleteRows="0" sort="0" autoFilter="0" pivotTables="0"/>
  <mergeCells count="11">
    <mergeCell ref="A1:AN1"/>
    <mergeCell ref="A4:O4"/>
    <mergeCell ref="P4:AD4"/>
    <mergeCell ref="AE4:AK4"/>
    <mergeCell ref="B3:D3"/>
    <mergeCell ref="B2:D2"/>
    <mergeCell ref="E2:O2"/>
    <mergeCell ref="E3:O3"/>
    <mergeCell ref="AL4:AM4"/>
    <mergeCell ref="P2:AC2"/>
    <mergeCell ref="P3:AC3"/>
  </mergeCells>
  <conditionalFormatting sqref="P5:AC1048576">
    <cfRule type="containsText" dxfId="16" priority="1" operator="containsText" text=" ">
      <formula>NOT(ISERROR(SEARCH(" ",P5)))</formula>
    </cfRule>
  </conditionalFormatting>
  <conditionalFormatting sqref="AD1:AD1048576">
    <cfRule type="expression" dxfId="15" priority="16">
      <formula>NOT(OR(OR(AD1="",AD1="Species"),_xlfn.CONCAT(AB1," ")=LEFT(AD1,LEN(AB1)+1)))</formula>
    </cfRule>
  </conditionalFormatting>
  <conditionalFormatting sqref="AM5:AM1048576">
    <cfRule type="expression" dxfId="14" priority="18">
      <formula>NOT(AM5=proposedRank)</formula>
    </cfRule>
  </conditionalFormatting>
  <conditionalFormatting sqref="AC1 AC4:AC1048576">
    <cfRule type="expression" dxfId="13" priority="15">
      <formula>AND(NOT(ISBLANK(AC1)),COUNTA(AD1:$AD1)=0)</formula>
    </cfRule>
  </conditionalFormatting>
  <conditionalFormatting sqref="AB1 AB4:AB1048576">
    <cfRule type="expression" dxfId="12" priority="14">
      <formula>AND(NOT(ISBLANK(AB1)),COUNTA(AC1:$AD1)=0)</formula>
    </cfRule>
  </conditionalFormatting>
  <conditionalFormatting sqref="AA1 AA4:AA1048576">
    <cfRule type="expression" dxfId="11" priority="13">
      <formula>AND(NOT(ISBLANK(AA1)),COUNTA(AB1:$AD1)=0)</formula>
    </cfRule>
  </conditionalFormatting>
  <conditionalFormatting sqref="Z1 Z4:Z1048576">
    <cfRule type="expression" dxfId="10" priority="12">
      <formula>AND(NOT(ISBLANK(Z1)),COUNTA(AA1:$AD1)=0)</formula>
    </cfRule>
  </conditionalFormatting>
  <conditionalFormatting sqref="P1:P1048576">
    <cfRule type="expression" dxfId="9" priority="2">
      <formula>AND(NOT(ISBLANK(P1)),COUNTA(Q1:$AD1)=0)</formula>
    </cfRule>
  </conditionalFormatting>
  <conditionalFormatting sqref="Q1 Q4:Q1048576">
    <cfRule type="expression" dxfId="8" priority="3">
      <formula>AND(NOT(ISBLANK(Q1)),COUNTA(R1:$AD1)=0)</formula>
    </cfRule>
  </conditionalFormatting>
  <conditionalFormatting sqref="R1 R4:R1048576">
    <cfRule type="expression" dxfId="7" priority="4">
      <formula>AND(NOT(ISBLANK(R1)),COUNTA(S1:$AD1)=0)</formula>
    </cfRule>
  </conditionalFormatting>
  <conditionalFormatting sqref="S1 S4:S1048576">
    <cfRule type="expression" dxfId="6" priority="5">
      <formula>AND(NOT(ISBLANK(S1)),COUNTA(T1:$AD1)=0)</formula>
    </cfRule>
  </conditionalFormatting>
  <conditionalFormatting sqref="T1 T4:T1048576">
    <cfRule type="expression" dxfId="5" priority="6">
      <formula>AND(NOT(ISBLANK(T1)),COUNTA(U1:$AD1)=0)</formula>
    </cfRule>
  </conditionalFormatting>
  <conditionalFormatting sqref="U1 U4:U1048576">
    <cfRule type="expression" dxfId="4" priority="7">
      <formula>AND(NOT(ISBLANK(U1)),COUNTA(V1:$AD1)=0)</formula>
    </cfRule>
  </conditionalFormatting>
  <conditionalFormatting sqref="V1 V4:V1048576">
    <cfRule type="expression" dxfId="3" priority="8">
      <formula>AND(NOT(ISBLANK(V1)),COUNTA(W1:$AD1)=0)</formula>
    </cfRule>
  </conditionalFormatting>
  <conditionalFormatting sqref="W1 W4:W1048576">
    <cfRule type="expression" dxfId="2" priority="9">
      <formula>AND(NOT(ISBLANK(W1)),COUNTA(X1:$AD1)=0)</formula>
    </cfRule>
  </conditionalFormatting>
  <conditionalFormatting sqref="X1 X4:X1048576">
    <cfRule type="expression" dxfId="1" priority="10">
      <formula>AND(NOT(ISBLANK(X1)),COUNTA(Y1:$AD1)=0)</formula>
    </cfRule>
  </conditionalFormatting>
  <conditionalFormatting sqref="Y1 Y4:Y1048576">
    <cfRule type="expression" dxfId="0" priority="11">
      <formula>AND(NOT(ISBLANK(Y1)),COUNTA(Z1:$AD1)=0)</formula>
    </cfRule>
  </conditionalFormatting>
  <dataValidations count="2">
    <dataValidation allowBlank="1" showErrorMessage="1" errorTitle="No spaces allowed" error="Taxon names above the rank of species may NOT contain spaces." promptTitle="No spaces allowed" prompt="Taxon names above the rank of species may NOT contain spaces." sqref="P1:P1048576 Q1:AC1 Q4:AC1048576" xr:uid="{D3D42B5A-813D-3646-992C-65827D3ECEEE}"/>
    <dataValidation type="custom" allowBlank="1" showInputMessage="1" showErrorMessage="1" errorTitle="Binomial Naming" error="Species name must start with the name of it's genus." promptTitle="binomial" sqref="AD1:AD1048576" xr:uid="{E1424BE8-860C-634F-BB94-B30F351679AB}">
      <formula1>OR(LEFT(AD1048573,LEN(AB1048573))=AB1048573,AD1048573="Species")</formula1>
    </dataValidation>
  </dataValidations>
  <hyperlinks>
    <hyperlink ref="A3" r:id="rId1" tooltip="Proposal Template Version. Follow link to check for updates..." xr:uid="{CA1820D6-4DA0-E543-B639-7426710635E9}"/>
    <hyperlink ref="A2"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E42AE87B-2621-B44E-8558-4288EB74EBA2}">
          <x14:formula1>
            <xm:f>'Menu Items (Do not change)'!$A:$A</xm:f>
          </x14:formula1>
          <xm:sqref>AI1:AI1048576</xm:sqref>
        </x14:dataValidation>
        <x14:dataValidation type="list" allowBlank="1" showInputMessage="1" showErrorMessage="1" xr:uid="{AC558894-3C56-494B-81AD-BB73AD5D7271}">
          <x14:formula1>
            <xm:f>'Menu Items (Do not change)'!$B:$B</xm:f>
          </x14:formula1>
          <xm:sqref>AJ1:AJ1048576</xm:sqref>
        </x14:dataValidation>
        <x14:dataValidation type="list" allowBlank="1" showInputMessage="1" showErrorMessage="1" xr:uid="{83B0B41F-8A57-5540-B7AE-EB1A8850964D}">
          <x14:formula1>
            <xm:f>'Menu Items (Do not change)'!$C:$C</xm:f>
          </x14:formula1>
          <xm:sqref>AK1:AK1048576</xm:sqref>
        </x14:dataValidation>
        <x14:dataValidation type="list" allowBlank="1" showInputMessage="1" showErrorMessage="1" xr:uid="{33C28799-C396-9F41-B5E4-4EE043326231}">
          <x14:formula1>
            <xm:f>'Menu Items (Do not change)'!$E:$E</xm:f>
          </x14:formula1>
          <xm:sqref>AM1:AM3 AM5:AM1048576</xm:sqref>
        </x14:dataValidation>
        <x14:dataValidation type="list" errorStyle="warning" allowBlank="1" showInputMessage="1" showErrorMessage="1" xr:uid="{0F755355-BAAB-5444-A93F-3303BABE8A47}">
          <x14:formula1>
            <xm:f>'Menu Items (Do not change)'!$D:$D</xm:f>
          </x14:formula1>
          <xm:sqref>AL1:AL3 AL5:AL1048576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election sqref="A1:A1048576"/>
    </sheetView>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92</v>
      </c>
      <c r="F1" s="11" t="s">
        <v>64</v>
      </c>
      <c r="G1" s="11"/>
    </row>
    <row r="2" spans="1:7" x14ac:dyDescent="0.2">
      <c r="A2" s="12" t="s">
        <v>98</v>
      </c>
      <c r="B2" s="12" t="s">
        <v>98</v>
      </c>
      <c r="C2" s="12" t="s">
        <v>98</v>
      </c>
      <c r="D2" s="12" t="s">
        <v>98</v>
      </c>
      <c r="E2" s="12" t="s">
        <v>98</v>
      </c>
      <c r="F2" t="s">
        <v>76</v>
      </c>
      <c r="G2" t="s">
        <v>68</v>
      </c>
    </row>
    <row r="3" spans="1:7" x14ac:dyDescent="0.2">
      <c r="A3" s="9" t="s">
        <v>24</v>
      </c>
      <c r="B3" t="s">
        <v>25</v>
      </c>
      <c r="C3" s="9" t="s">
        <v>26</v>
      </c>
      <c r="D3" s="9" t="s">
        <v>27</v>
      </c>
      <c r="E3" s="9" t="s">
        <v>28</v>
      </c>
      <c r="F3" t="s">
        <v>77</v>
      </c>
      <c r="G3" t="s">
        <v>69</v>
      </c>
    </row>
    <row r="4" spans="1:7" x14ac:dyDescent="0.2">
      <c r="A4" s="9" t="s">
        <v>29</v>
      </c>
      <c r="B4" t="s">
        <v>112</v>
      </c>
      <c r="C4" s="9" t="s">
        <v>30</v>
      </c>
      <c r="D4" s="9" t="s">
        <v>31</v>
      </c>
      <c r="E4" s="9" t="s">
        <v>32</v>
      </c>
      <c r="F4" t="s">
        <v>74</v>
      </c>
      <c r="G4" t="s">
        <v>66</v>
      </c>
    </row>
    <row r="5" spans="1:7" x14ac:dyDescent="0.2">
      <c r="A5" s="9" t="s">
        <v>33</v>
      </c>
      <c r="B5" t="s">
        <v>116</v>
      </c>
      <c r="C5" s="9" t="s">
        <v>36</v>
      </c>
      <c r="D5" s="9" t="s">
        <v>34</v>
      </c>
      <c r="E5" s="9" t="s">
        <v>35</v>
      </c>
      <c r="F5" t="s">
        <v>78</v>
      </c>
      <c r="G5" t="s">
        <v>70</v>
      </c>
    </row>
    <row r="6" spans="1:7" x14ac:dyDescent="0.2">
      <c r="A6" s="10"/>
      <c r="B6" t="s">
        <v>117</v>
      </c>
      <c r="C6" s="9" t="s">
        <v>99</v>
      </c>
      <c r="D6" s="9" t="s">
        <v>37</v>
      </c>
      <c r="E6" s="9" t="s">
        <v>38</v>
      </c>
      <c r="F6" t="s">
        <v>79</v>
      </c>
      <c r="G6" t="s">
        <v>71</v>
      </c>
    </row>
    <row r="7" spans="1:7" x14ac:dyDescent="0.2">
      <c r="A7" s="10"/>
      <c r="B7" t="s">
        <v>118</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100</v>
      </c>
      <c r="D9" s="9" t="s">
        <v>48</v>
      </c>
      <c r="E9" s="9" t="s">
        <v>49</v>
      </c>
      <c r="F9" t="s">
        <v>73</v>
      </c>
      <c r="G9" t="s">
        <v>65</v>
      </c>
    </row>
    <row r="10" spans="1:7" x14ac:dyDescent="0.2">
      <c r="A10" s="10"/>
      <c r="B10" t="s">
        <v>47</v>
      </c>
      <c r="C10" s="9" t="s">
        <v>101</v>
      </c>
      <c r="D10" s="9" t="s">
        <v>51</v>
      </c>
      <c r="E10" s="9" t="s">
        <v>52</v>
      </c>
    </row>
    <row r="11" spans="1:7" x14ac:dyDescent="0.2">
      <c r="A11" s="10"/>
      <c r="B11" t="s">
        <v>50</v>
      </c>
      <c r="C11" s="9" t="s">
        <v>102</v>
      </c>
      <c r="D11" s="9" t="s">
        <v>53</v>
      </c>
      <c r="E11" s="9" t="s">
        <v>54</v>
      </c>
    </row>
    <row r="12" spans="1:7" x14ac:dyDescent="0.2">
      <c r="A12" s="10"/>
      <c r="B12" t="s">
        <v>113</v>
      </c>
      <c r="C12" s="9" t="s">
        <v>103</v>
      </c>
      <c r="D12" s="10"/>
      <c r="E12" s="9" t="s">
        <v>55</v>
      </c>
    </row>
    <row r="13" spans="1:7" x14ac:dyDescent="0.2">
      <c r="A13" s="10"/>
      <c r="B13" t="s">
        <v>114</v>
      </c>
      <c r="C13" s="9" t="s">
        <v>104</v>
      </c>
      <c r="D13" s="10"/>
      <c r="E13" s="9" t="s">
        <v>57</v>
      </c>
    </row>
    <row r="14" spans="1:7" x14ac:dyDescent="0.2">
      <c r="A14" s="10"/>
      <c r="B14" t="s">
        <v>119</v>
      </c>
      <c r="C14" s="9" t="s">
        <v>105</v>
      </c>
      <c r="D14" s="10"/>
      <c r="E14" s="9" t="s">
        <v>59</v>
      </c>
    </row>
    <row r="15" spans="1:7" x14ac:dyDescent="0.2">
      <c r="A15" s="10"/>
      <c r="B15" t="s">
        <v>115</v>
      </c>
      <c r="C15" s="9" t="s">
        <v>56</v>
      </c>
      <c r="D15" s="10"/>
      <c r="E15" s="9" t="s">
        <v>60</v>
      </c>
    </row>
    <row r="16" spans="1:7" x14ac:dyDescent="0.2">
      <c r="A16" s="10"/>
      <c r="B16" t="s">
        <v>120</v>
      </c>
      <c r="C16" s="9" t="s">
        <v>106</v>
      </c>
      <c r="D16" s="10"/>
      <c r="E16" s="9" t="s">
        <v>61</v>
      </c>
    </row>
    <row r="17" spans="1:5" x14ac:dyDescent="0.2">
      <c r="A17" s="10"/>
      <c r="B17" t="s">
        <v>58</v>
      </c>
      <c r="C17" s="9" t="s">
        <v>107</v>
      </c>
      <c r="D17" s="10"/>
      <c r="E17" s="9" t="s">
        <v>62</v>
      </c>
    </row>
    <row r="18" spans="1:5" x14ac:dyDescent="0.2">
      <c r="A18" s="10"/>
      <c r="B18" s="10"/>
      <c r="C18" s="9" t="s">
        <v>108</v>
      </c>
      <c r="D18" s="10"/>
      <c r="E18" s="10"/>
    </row>
    <row r="19" spans="1:5" x14ac:dyDescent="0.2">
      <c r="A19" s="10"/>
      <c r="B19" s="10"/>
      <c r="C19" s="9" t="s">
        <v>109</v>
      </c>
      <c r="D19" s="10"/>
      <c r="E19" s="10"/>
    </row>
    <row r="20" spans="1:5" x14ac:dyDescent="0.2">
      <c r="C20" t="s">
        <v>110</v>
      </c>
    </row>
    <row r="21" spans="1:5" x14ac:dyDescent="0.2">
      <c r="C21" t="s">
        <v>111</v>
      </c>
    </row>
    <row r="22" spans="1:5" x14ac:dyDescent="0.2">
      <c r="C22" t="s">
        <v>63</v>
      </c>
    </row>
  </sheetData>
  <sortState xmlns:xlrd2="http://schemas.microsoft.com/office/spreadsheetml/2017/richdata2" ref="F2:G9">
    <sortCondition ref="F2:F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36FC7-D306-BB40-989E-DDBE896000C9}">
  <dimension ref="A1:D8"/>
  <sheetViews>
    <sheetView workbookViewId="0">
      <selection activeCell="D14" sqref="D14"/>
    </sheetView>
  </sheetViews>
  <sheetFormatPr baseColWidth="10" defaultRowHeight="16" x14ac:dyDescent="0.2"/>
  <cols>
    <col min="1" max="1" width="18" bestFit="1" customWidth="1"/>
    <col min="3" max="3" width="15" bestFit="1" customWidth="1"/>
    <col min="4" max="4" width="88.1640625" style="30" customWidth="1"/>
  </cols>
  <sheetData>
    <row r="1" spans="1:4" ht="17" x14ac:dyDescent="0.2">
      <c r="A1" s="18" t="s">
        <v>81</v>
      </c>
      <c r="B1" s="18" t="s">
        <v>82</v>
      </c>
      <c r="C1" s="18" t="s">
        <v>83</v>
      </c>
      <c r="D1" s="29" t="s">
        <v>84</v>
      </c>
    </row>
    <row r="2" spans="1:4" ht="17" x14ac:dyDescent="0.2">
      <c r="A2" t="s">
        <v>85</v>
      </c>
      <c r="B2" s="19">
        <v>44992</v>
      </c>
      <c r="C2" s="20" t="s">
        <v>86</v>
      </c>
      <c r="D2" s="30" t="s">
        <v>87</v>
      </c>
    </row>
    <row r="3" spans="1:4" ht="17" x14ac:dyDescent="0.2">
      <c r="A3" t="s">
        <v>88</v>
      </c>
      <c r="B3" s="19">
        <v>44992</v>
      </c>
      <c r="C3" s="20" t="s">
        <v>86</v>
      </c>
      <c r="D3" s="30" t="s">
        <v>89</v>
      </c>
    </row>
    <row r="4" spans="1:4" ht="17" x14ac:dyDescent="0.2">
      <c r="D4" s="30" t="s">
        <v>90</v>
      </c>
    </row>
    <row r="5" spans="1:4" ht="17" x14ac:dyDescent="0.2">
      <c r="D5" s="30" t="s">
        <v>97</v>
      </c>
    </row>
    <row r="6" spans="1:4" ht="17" x14ac:dyDescent="0.2">
      <c r="C6" s="20" t="s">
        <v>121</v>
      </c>
      <c r="D6" s="30" t="s">
        <v>122</v>
      </c>
    </row>
    <row r="7" spans="1:4" ht="51" x14ac:dyDescent="0.2">
      <c r="A7" t="s">
        <v>124</v>
      </c>
      <c r="B7" s="19">
        <v>44992</v>
      </c>
      <c r="C7" s="20" t="s">
        <v>125</v>
      </c>
      <c r="D7" s="30" t="s">
        <v>123</v>
      </c>
    </row>
    <row r="8" spans="1:4" ht="17" x14ac:dyDescent="0.2">
      <c r="D8" s="30" t="s">
        <v>126</v>
      </c>
    </row>
  </sheetData>
  <hyperlinks>
    <hyperlink ref="C2" r:id="rId1" xr:uid="{706EED82-B66D-D54A-A5BE-D575858BA042}"/>
    <hyperlink ref="C3" r:id="rId2" xr:uid="{ECC9EBDF-5C98-0D43-9359-96E87C2C21C3}"/>
    <hyperlink ref="C6" r:id="rId3" xr:uid="{3E8A42B3-08D3-D440-B5C8-7C7800E1BBAE}"/>
    <hyperlink ref="C7" r:id="rId4" xr:uid="{4203F9D2-FDDC-CB48-A6BD-DD37FC6E04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Proposal Template</vt:lpstr>
      <vt:lpstr>Menu Items (Do not change)</vt:lpstr>
      <vt:lpstr>ChangeLog</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2023-03-16T22:13:12Z</dcterms:modified>
</cp:coreProperties>
</file>