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30" yWindow="0" windowWidth="2340" windowHeight="2865" firstSheet="1" activeTab="3"/>
  </bookViews>
  <sheets>
    <sheet name="Base Resource (EIA run)" sheetId="22" r:id="rId1"/>
    <sheet name="Base costs (no adders)" sheetId="16" r:id="rId2"/>
    <sheet name="Start Costs (adders)" sheetId="19" r:id="rId3"/>
    <sheet name="Sheet2" sheetId="27" r:id="rId4"/>
    <sheet name="Sheet1" sheetId="26" r:id="rId5"/>
    <sheet name="Optimization Results (adders)" sheetId="20" r:id="rId6"/>
    <sheet name="Base Resource (20% Wind Vision)" sheetId="23" r:id="rId7"/>
    <sheet name="tracking document - EIA" sheetId="6" r:id="rId8"/>
    <sheet name="Stan. Data &amp; Excl, May 05 (EIA)" sheetId="8" r:id="rId9"/>
    <sheet name="Onshore data &amp; excl (Wind Vis)" sheetId="24" r:id="rId10"/>
    <sheet name="Offshore data &amp; excl (Wind Vis)" sheetId="25" r:id="rId11"/>
  </sheets>
  <externalReferences>
    <externalReference r:id="rId12"/>
  </externalReferences>
  <definedNames>
    <definedName name="CRF">[1]Financials!$G$9</definedName>
    <definedName name="_xlnm.Database" localSheetId="1">'Base costs (no adders)'!$A$1:$D$154</definedName>
    <definedName name="_xlnm.Database" localSheetId="5">'Optimization Results (adders)'!$A$1:$G$722</definedName>
    <definedName name="_xlnm.Database" localSheetId="2">'Start Costs (adders)'!$A$1:$G$299</definedName>
    <definedName name="_xlnm.Database">#REF!</definedName>
    <definedName name="_xlnm.Print_Area" localSheetId="10">'Offshore data &amp; excl (Wind Vis)'!$A$1:$H$30</definedName>
    <definedName name="_xlnm.Print_Area" localSheetId="9">'Onshore data &amp; excl (Wind Vis)'!$A$1:$H$54</definedName>
    <definedName name="_xlnm.Print_Area" localSheetId="8">'Stan. Data &amp; Excl, May 05 (EIA)'!$A$1:$H$49</definedName>
  </definedNames>
  <calcPr calcId="125725"/>
  <pivotCaches>
    <pivotCache cacheId="122" r:id="rId13"/>
  </pivotCaches>
</workbook>
</file>

<file path=xl/calcChain.xml><?xml version="1.0" encoding="utf-8"?>
<calcChain xmlns="http://schemas.openxmlformats.org/spreadsheetml/2006/main">
  <c r="B16" i="27"/>
  <c r="B17"/>
  <c r="B18"/>
  <c r="B19"/>
  <c r="B15"/>
  <c r="D3" i="26"/>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2"/>
  <c r="O3" i="20"/>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W32"/>
  <c r="W33" s="1"/>
  <c r="W31"/>
  <c r="W30"/>
  <c r="R32"/>
  <c r="R33"/>
  <c r="R34" s="1"/>
  <c r="R35" s="1"/>
  <c r="R36" s="1"/>
  <c r="R37" s="1"/>
  <c r="R38" s="1"/>
  <c r="R39" s="1"/>
  <c r="R40" s="1"/>
  <c r="R41" s="1"/>
  <c r="R42" s="1"/>
  <c r="R43" s="1"/>
  <c r="R44" s="1"/>
  <c r="R45" s="1"/>
  <c r="R46" s="1"/>
  <c r="R47" s="1"/>
  <c r="R48" s="1"/>
  <c r="R31"/>
  <c r="R30"/>
  <c r="W22"/>
  <c r="W23" s="1"/>
  <c r="W21"/>
  <c r="W20"/>
  <c r="R22"/>
  <c r="R23"/>
  <c r="R24"/>
  <c r="R25" s="1"/>
  <c r="R26" s="1"/>
  <c r="R27" s="1"/>
  <c r="R28" s="1"/>
  <c r="R29" s="1"/>
  <c r="R21"/>
  <c r="R20"/>
  <c r="AD15"/>
  <c r="AD14"/>
  <c r="AD13"/>
  <c r="AD12"/>
  <c r="AD11"/>
  <c r="Q30"/>
  <c r="Q49"/>
  <c r="Q57"/>
  <c r="P56"/>
  <c r="P57"/>
  <c r="P58"/>
  <c r="P59"/>
  <c r="P60"/>
  <c r="P61"/>
  <c r="P62"/>
  <c r="P63"/>
  <c r="Q20"/>
  <c r="W4"/>
  <c r="W5" s="1"/>
  <c r="W3"/>
  <c r="W2"/>
  <c r="O2"/>
  <c r="P3"/>
  <c r="P4"/>
  <c r="P5"/>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2"/>
  <c r="Q2"/>
  <c r="R2"/>
  <c r="R3" s="1"/>
  <c r="R4" s="1"/>
  <c r="R5" s="1"/>
  <c r="R6" s="1"/>
  <c r="R7" s="1"/>
  <c r="R8" s="1"/>
  <c r="R9" s="1"/>
  <c r="R10" s="1"/>
  <c r="R11" s="1"/>
  <c r="R12" s="1"/>
  <c r="R13" s="1"/>
  <c r="R14" s="1"/>
  <c r="R15" s="1"/>
  <c r="R16" s="1"/>
  <c r="R17" s="1"/>
  <c r="R18" s="1"/>
  <c r="R19" s="1"/>
  <c r="U4" i="19"/>
  <c r="U5"/>
  <c r="U3"/>
  <c r="U2"/>
  <c r="P4"/>
  <c r="P5"/>
  <c r="P6" s="1"/>
  <c r="P7" s="1"/>
  <c r="P8" s="1"/>
  <c r="P9" s="1"/>
  <c r="P10" s="1"/>
  <c r="P11" s="1"/>
  <c r="P12" s="1"/>
  <c r="P13" s="1"/>
  <c r="P14" s="1"/>
  <c r="P15" s="1"/>
  <c r="P3"/>
  <c r="P2"/>
  <c r="O49"/>
  <c r="Y24"/>
  <c r="Y23"/>
  <c r="Y22"/>
  <c r="Y21"/>
  <c r="Y20"/>
  <c r="Y25" s="1"/>
  <c r="O40"/>
  <c r="O29"/>
  <c r="O16"/>
  <c r="O2"/>
  <c r="N56"/>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2"/>
  <c r="T11" i="16"/>
  <c r="L19"/>
  <c r="L15"/>
  <c r="L11"/>
  <c r="L8"/>
  <c r="L5"/>
  <c r="L2"/>
  <c r="T7"/>
  <c r="T8"/>
  <c r="T9"/>
  <c r="T10"/>
  <c r="T6"/>
  <c r="K5"/>
  <c r="K6"/>
  <c r="K7"/>
  <c r="K8"/>
  <c r="K9"/>
  <c r="K10"/>
  <c r="K11"/>
  <c r="K12"/>
  <c r="K13"/>
  <c r="K14"/>
  <c r="K15"/>
  <c r="K16"/>
  <c r="K17"/>
  <c r="K18"/>
  <c r="K3"/>
  <c r="K4"/>
  <c r="K2"/>
  <c r="F42" i="6"/>
  <c r="H42"/>
  <c r="J42"/>
  <c r="K42"/>
  <c r="M42"/>
  <c r="F43"/>
  <c r="K43"/>
  <c r="M43"/>
  <c r="F44"/>
  <c r="K44"/>
  <c r="M44"/>
  <c r="F45"/>
  <c r="K45"/>
  <c r="M45"/>
  <c r="F46"/>
  <c r="H46"/>
  <c r="J46"/>
  <c r="K46"/>
  <c r="M46"/>
</calcChain>
</file>

<file path=xl/sharedStrings.xml><?xml version="1.0" encoding="utf-8"?>
<sst xmlns="http://schemas.openxmlformats.org/spreadsheetml/2006/main" count="4941" uniqueCount="279">
  <si>
    <t>WPC</t>
  </si>
  <si>
    <t>Resource Data:</t>
  </si>
  <si>
    <t>State</t>
  </si>
  <si>
    <t>Data Source*</t>
  </si>
  <si>
    <t>Arizona</t>
  </si>
  <si>
    <t>2003, N/TWS</t>
  </si>
  <si>
    <t>Maine</t>
  </si>
  <si>
    <t>2002, N/TWS</t>
  </si>
  <si>
    <t>Ohio</t>
  </si>
  <si>
    <t>1987, PNL</t>
  </si>
  <si>
    <t>Alabama</t>
  </si>
  <si>
    <t>Maryland</t>
  </si>
  <si>
    <t>Oklahoma</t>
  </si>
  <si>
    <t>Arkansas</t>
  </si>
  <si>
    <t>Massachusetts</t>
  </si>
  <si>
    <t>Oregon</t>
  </si>
  <si>
    <t>California</t>
  </si>
  <si>
    <t>Michigan</t>
  </si>
  <si>
    <t>Pennsylvania</t>
  </si>
  <si>
    <t>Colorado</t>
  </si>
  <si>
    <t>Minnesota</t>
  </si>
  <si>
    <t>Rhode Island</t>
  </si>
  <si>
    <t>Connecticut</t>
  </si>
  <si>
    <t>Mississippi</t>
  </si>
  <si>
    <t>South Carolina</t>
  </si>
  <si>
    <t>Delaware</t>
  </si>
  <si>
    <t>Missouri</t>
  </si>
  <si>
    <t>South Dakota</t>
  </si>
  <si>
    <t>2000 NREL</t>
  </si>
  <si>
    <t>Florida</t>
  </si>
  <si>
    <t>Montana</t>
  </si>
  <si>
    <t>Tennessee</t>
  </si>
  <si>
    <t>Georgia</t>
  </si>
  <si>
    <t>Nebraska</t>
  </si>
  <si>
    <t>Texas</t>
  </si>
  <si>
    <t>Idaho</t>
  </si>
  <si>
    <t>Nevada</t>
  </si>
  <si>
    <t>Utah</t>
  </si>
  <si>
    <t>Illinois</t>
  </si>
  <si>
    <t>2001, NREL</t>
  </si>
  <si>
    <t>New Hampshire</t>
  </si>
  <si>
    <t>Vermont</t>
  </si>
  <si>
    <t>Indiana</t>
  </si>
  <si>
    <t>New Jersey</t>
  </si>
  <si>
    <t>Virginia</t>
  </si>
  <si>
    <t>Iowa</t>
  </si>
  <si>
    <t>New Mexico</t>
  </si>
  <si>
    <t>Washington</t>
  </si>
  <si>
    <t>Kansas</t>
  </si>
  <si>
    <t>New York</t>
  </si>
  <si>
    <t>West Virginia</t>
  </si>
  <si>
    <t>Kentucky</t>
  </si>
  <si>
    <t>North Carolina</t>
  </si>
  <si>
    <t>Wisconsin</t>
  </si>
  <si>
    <t>Louisiana</t>
  </si>
  <si>
    <t>North Dakota</t>
  </si>
  <si>
    <t>Wyoming</t>
  </si>
  <si>
    <t>* YrSource</t>
  </si>
  <si>
    <t>Yr = Year validated (1987 to present); Source = PNL, NREL, or N/TWS (NREL with AWS TrueWind)</t>
  </si>
  <si>
    <t>PNL data resolution is 1/4 degree of latitude by 1/3 degree of longitude, each cell has a terrain exposure percent</t>
  </si>
  <si>
    <t>NREL data was generated with the WRAMS model, and does not account for surface roughness. Resolution is 1 km.</t>
  </si>
  <si>
    <t>N/TWS data was generated by AWS TrueWind and validated by NREL.  Resolution is 400 m for the northwest states</t>
  </si>
  <si>
    <t>(WA, OR, ID, MT, and WY) and 200 m everywhere else.  These data consider surface roughness in their estimates.</t>
  </si>
  <si>
    <t>Criteria for Defining Available Windy Land (numbered in the order they are applied):</t>
  </si>
  <si>
    <t>Environmental Criteria</t>
  </si>
  <si>
    <t>Data/Comments:</t>
  </si>
  <si>
    <t>2) 100% exclusion of National Park Service and Fish and Wildlife Service managed lands</t>
  </si>
  <si>
    <t>4) 100% exclusion of state and private lands equivalent to criteria 2 and 3, where GIS data is available.</t>
  </si>
  <si>
    <t>8) 50% exclusion of remaining USDA Forest Service (FS) lands (incl. National Grasslands)</t>
  </si>
  <si>
    <t>9) 50% exclusion of remaining Dept. of Defense lands</t>
  </si>
  <si>
    <t>10) 50% exclusion of state forest land, where GIS data is available</t>
  </si>
  <si>
    <t>Land Use Criteria</t>
  </si>
  <si>
    <t>5) 100% exclusion of airfields, urban, wetland and water areas.</t>
  </si>
  <si>
    <t>USGS North America Land Use Land Cover (LULC), version 2.0, 1993; ESRI airports and airfields (2003)</t>
  </si>
  <si>
    <t>11) 50% exclusion of non-ridgecrest forest</t>
  </si>
  <si>
    <t>Ridge-crest areas defined using a terrain definition script, overlaid with USGS LULC data screened for the forest categories.</t>
  </si>
  <si>
    <t>Other Criteria</t>
  </si>
  <si>
    <t>1) Exclude areas of slope &gt; 20%</t>
  </si>
  <si>
    <t>Derived from elevation data used in the wind resource model.</t>
  </si>
  <si>
    <t>6) 100% exclude 3 km surrounding criteria 2-5 (except water)</t>
  </si>
  <si>
    <t>Merged datasets and buffer 3 km</t>
  </si>
  <si>
    <t>Focalsum function of class 3+ areas (not applied to 1987 PNL resource data)</t>
  </si>
  <si>
    <t>Note - 50% exclusions are not cumulative.  If an area is non-ridgecrest forest on FS land, it is just excluded at the 50% level one time.</t>
  </si>
  <si>
    <r>
      <t>7) Exclude resource areas that do not meet a density of 5 km</t>
    </r>
    <r>
      <rPr>
        <vertAlign val="superscript"/>
        <sz val="9"/>
        <rFont val="Arial"/>
        <family val="2"/>
      </rPr>
      <t>2</t>
    </r>
    <r>
      <rPr>
        <sz val="9"/>
        <rFont val="Arial"/>
        <family val="2"/>
      </rPr>
      <t xml:space="preserve"> of class 3 or better resource within the surrounding 100 km</t>
    </r>
    <r>
      <rPr>
        <vertAlign val="superscript"/>
        <sz val="9"/>
        <rFont val="Arial"/>
        <family val="2"/>
      </rPr>
      <t>2</t>
    </r>
    <r>
      <rPr>
        <sz val="9"/>
        <rFont val="Arial"/>
        <family val="2"/>
      </rPr>
      <t xml:space="preserve"> area.</t>
    </r>
  </si>
  <si>
    <t>Request for Wind Resource Analysis</t>
  </si>
  <si>
    <t>Date Req.:</t>
  </si>
  <si>
    <t>Requestor:</t>
  </si>
  <si>
    <t>Purpose:</t>
  </si>
  <si>
    <t>Distribution:</t>
  </si>
  <si>
    <t>Date Comp:</t>
  </si>
  <si>
    <t>Components:</t>
  </si>
  <si>
    <t>Resource Data Used:</t>
  </si>
  <si>
    <t>Comments</t>
  </si>
  <si>
    <t>Criteria for Determining Windy Land</t>
  </si>
  <si>
    <t>Comments/Data Source</t>
  </si>
  <si>
    <t>Data Processing Steps:</t>
  </si>
  <si>
    <t>Other information:</t>
  </si>
  <si>
    <t>Trans cost $/MWh-mile</t>
  </si>
  <si>
    <t>LCOE $/MWh</t>
  </si>
  <si>
    <t>Wind Resource Database - Standard Version, May 2005</t>
  </si>
  <si>
    <t>2004, N/TWS</t>
  </si>
  <si>
    <t>2005, N/TWS</t>
  </si>
  <si>
    <t>1987, PNL/2000 NREL</t>
  </si>
  <si>
    <t>Hawaii</t>
  </si>
  <si>
    <t xml:space="preserve"> (5% for ridgecrest to 90% for plains) to define base resource area in each cell.  Ridgecrest areas have 10% of the area</t>
  </si>
  <si>
    <t xml:space="preserve">  assigned to the next higher power class.</t>
  </si>
  <si>
    <t xml:space="preserve">  Texas includes the Texas mesas study area updated by NREL using WRAMS.</t>
  </si>
  <si>
    <t>Wind Resource Exclusion Database - Standard Version, last revised Jan 2004</t>
  </si>
  <si>
    <t>USGS Federal and Indian Lands shapefile, Jan 2005</t>
  </si>
  <si>
    <t>State/GAP land stewardship data management status 1, from Conservation Biology Institute Protected Lands database, 2004</t>
  </si>
  <si>
    <t>State/GAP land stewardship data management status 2, from Conservation Biology Institute Protected Lands database, 2004</t>
  </si>
  <si>
    <t>3) 100% exclusion of federal lands designated as park, wilderness, wilderness study area, national monument, national battlefield, recreation area, national conservation area, wildlife refuge, wildlife area, wild and scenic river or inventoried roadless area.</t>
  </si>
  <si>
    <t>Standard data</t>
  </si>
  <si>
    <t>Standard exclusions</t>
  </si>
  <si>
    <t>Summarized results into $1 costbins by region and power class</t>
  </si>
  <si>
    <t>Trans $1000 MWh-mile</t>
  </si>
  <si>
    <t>Area (km2)</t>
  </si>
  <si>
    <t>Wind Power Class 
(50m height)</t>
  </si>
  <si>
    <t>Cost bin 
($1/MWh increment)</t>
  </si>
  <si>
    <t>Starting wind resource costs, based solely on</t>
  </si>
  <si>
    <t>LCOE by power class, transmission cost by</t>
  </si>
  <si>
    <t>power class, and the distance to the nearest</t>
  </si>
  <si>
    <t>transmission line.</t>
  </si>
  <si>
    <t>Avg. Transmission Slope-related Cost Increase Factor</t>
  </si>
  <si>
    <t>Avg. Transmission Population-related Cost Increase Factor</t>
  </si>
  <si>
    <t>Starting wind resource costs once slope and</t>
  </si>
  <si>
    <t>population density related cost increases</t>
  </si>
  <si>
    <t>are factored into total costs.</t>
  </si>
  <si>
    <t>Avg. Turbine Siting Slope Cost Adder ($/MWh)</t>
  </si>
  <si>
    <t>(Distances range from 0 - 85 miles to get to</t>
  </si>
  <si>
    <t>the closest transmission line in the voltage range)</t>
  </si>
  <si>
    <t>Results based on allocation of wind resource to meet</t>
  </si>
  <si>
    <t>20% of estimated transmission carrying capacity on</t>
  </si>
  <si>
    <t>each transmission line.  Cost bin values of $1000</t>
  </si>
  <si>
    <t>indicate the resource was not assigned to a transmission</t>
  </si>
  <si>
    <t>line.  Maximum allowable distance is 600 miles.</t>
  </si>
  <si>
    <t>Jim McVeigh/PERI</t>
  </si>
  <si>
    <t>Run GIS optimization as done with WinDS, but accounting for slope and population density cost factors.  Use only NREL validated/standard data.</t>
  </si>
  <si>
    <t>Utilized standard WinDS dataset that included only validated onshore wind data (see Standard Data &amp; Exclusions sheet for details)</t>
  </si>
  <si>
    <t>Aggregated to 3 x 3 km points, one point per power class to preserve the power class distribution within that area.</t>
  </si>
  <si>
    <t>Calculated percent slope for each wind resource site and converted to turbine siting cost adder.  Adder was + 0.625% for each degree of slope to the capital cost.</t>
  </si>
  <si>
    <t>2*</t>
  </si>
  <si>
    <t>Dynamically calculate cost adders for slope and population density based on the average slope and population density values for that resource area, accounting for the distance to the assigned transmission line.  Slope multiplier is + 2% for each degree of slope to the transmission cost; population density multiplier ranges from 1-2, and is the ratio of the average population density to the maximum population density.</t>
  </si>
  <si>
    <t>Calculated average percent slope and population density for each resource area in different radiuses around the resource sites.  Population density was based on the 2000 U.S. Census values by block group.</t>
  </si>
  <si>
    <t>Cost = LCOE + turbine siting cost adder + (distance * trans cost multiplier * slope multiplier * population density multiplier)</t>
  </si>
  <si>
    <t>Allocate wind resource to meet 20% of available transmission capacity on each line, lowest cost first.  As transmission lines are filled, wind resource costs are recalculated to go to the next closest transmission lines with the lowest cost.</t>
  </si>
  <si>
    <t>Wind Cost components - generated by Walter Short, based on information from Chris Namovicz</t>
  </si>
  <si>
    <t>Turbine Siting Cost adder per degree of slope ($/MWh)</t>
  </si>
  <si>
    <t>class</t>
  </si>
  <si>
    <t>Online Year</t>
  </si>
  <si>
    <t>Regional Multiplier</t>
  </si>
  <si>
    <t>Base Capital Costs</t>
  </si>
  <si>
    <t>Learning Factor</t>
  </si>
  <si>
    <t>Raw Capital Cost</t>
  </si>
  <si>
    <t>FixedO&amp;M</t>
  </si>
  <si>
    <t>Capacity Factor Used</t>
  </si>
  <si>
    <t>Fixed Charge Fctr</t>
  </si>
  <si>
    <t>Lev. Fixed O&amp;M</t>
  </si>
  <si>
    <t>Raw Levelized Cost</t>
  </si>
  <si>
    <t>trans cost</t>
  </si>
  <si>
    <t>$/MW-mile</t>
  </si>
  <si>
    <t>$/KW</t>
  </si>
  <si>
    <t>$/KW-yr</t>
  </si>
  <si>
    <t>$/MWh</t>
  </si>
  <si>
    <t>$/MWh-mile</t>
  </si>
  <si>
    <t>Additional costs</t>
  </si>
  <si>
    <t>Turbines: Increase capital costs by 0.625% for every degree of slope at the turbine site</t>
  </si>
  <si>
    <t>Transmission: Increase capital costs of new lines by 2% for each degree of average slope over the length of the line (in WinDS we just use the source and sink region slopes).</t>
  </si>
  <si>
    <t>Increase transmission capital costs of new lines by average of population factors over the length of the line (In Winds we just use the source and sink region population factors)</t>
  </si>
  <si>
    <t>factor = 1 + (reg pop density - min U.S. pop density)/ (Max U.S. pop density - min U.S. pop density)</t>
  </si>
  <si>
    <t>i.e. population factor will range from 1 to 2.</t>
  </si>
  <si>
    <t>Information from Walter for costs:</t>
  </si>
  <si>
    <t>WPC 3-7 = onshore resource</t>
  </si>
  <si>
    <t>WPC 13-17 = offshore shallow</t>
  </si>
  <si>
    <t>WPC 23-27 = offshore deep</t>
  </si>
  <si>
    <t>3/22/2007 - updated 5/3/07</t>
  </si>
  <si>
    <t>For in-region analysis, assigned to 20% of city max peak load.  When a region had no cities, used the county centroids</t>
  </si>
  <si>
    <t>Assigned in-region wind points to in-region load only, assigning lowest cost points first.</t>
  </si>
  <si>
    <t>AZNM</t>
  </si>
  <si>
    <t>CA-N</t>
  </si>
  <si>
    <t>CA-S</t>
  </si>
  <si>
    <t>COMD</t>
  </si>
  <si>
    <t>DSNY</t>
  </si>
  <si>
    <t>ENTG</t>
  </si>
  <si>
    <t>ERCT</t>
  </si>
  <si>
    <t>GWAY</t>
  </si>
  <si>
    <t>LILC</t>
  </si>
  <si>
    <t>MACE</t>
  </si>
  <si>
    <t>MACS</t>
  </si>
  <si>
    <t>MACW</t>
  </si>
  <si>
    <t>MECS</t>
  </si>
  <si>
    <t>MRO</t>
  </si>
  <si>
    <t>NENG</t>
  </si>
  <si>
    <t>NWPE</t>
  </si>
  <si>
    <t>PNW</t>
  </si>
  <si>
    <t>RFCO</t>
  </si>
  <si>
    <t>RFCP</t>
  </si>
  <si>
    <t>RMPA</t>
  </si>
  <si>
    <t>SNV</t>
  </si>
  <si>
    <t>SOU</t>
  </si>
  <si>
    <t>SPPN</t>
  </si>
  <si>
    <t>SPPS</t>
  </si>
  <si>
    <t>TVA</t>
  </si>
  <si>
    <t>TVAK</t>
  </si>
  <si>
    <t>UPNY</t>
  </si>
  <si>
    <t>VACA</t>
  </si>
  <si>
    <t>VAPW</t>
  </si>
  <si>
    <t>WUMS</t>
  </si>
  <si>
    <t>IPM Region</t>
  </si>
  <si>
    <t>EIA/PERI results reprocessed to IPM regions</t>
  </si>
  <si>
    <t>Starting wind resource area (onshore only) used</t>
  </si>
  <si>
    <t>in the original EIA multiplier analysis.</t>
  </si>
  <si>
    <t>FRCC</t>
  </si>
  <si>
    <t>NYC</t>
  </si>
  <si>
    <t>in the 20% Wind Vision analysis</t>
  </si>
  <si>
    <t>Wind Vision data reprocessed to IPM regions</t>
  </si>
  <si>
    <t>EIA/PERI data reprocessed to IPM regions</t>
  </si>
  <si>
    <t>Data used in EIA Multiplier analysis</t>
  </si>
  <si>
    <t>Resource Data (50 m height):</t>
  </si>
  <si>
    <t>2003, N/AWST</t>
  </si>
  <si>
    <t>2002, N/AWST</t>
  </si>
  <si>
    <t>2004, N/AWST</t>
  </si>
  <si>
    <t>2002, OTH</t>
  </si>
  <si>
    <t>2006, N/AWST**</t>
  </si>
  <si>
    <t>2005, N/AWST</t>
  </si>
  <si>
    <t>2006, OTH</t>
  </si>
  <si>
    <t>2005, AWST</t>
  </si>
  <si>
    <t>2006, AWST</t>
  </si>
  <si>
    <t>2004, OTH/2000, NREL</t>
  </si>
  <si>
    <t>1997, OTH</t>
  </si>
  <si>
    <t>2004, OTH</t>
  </si>
  <si>
    <t>2004, AWST</t>
  </si>
  <si>
    <t>2003, OTH</t>
  </si>
  <si>
    <t>Yr = Year produced (1987 to present); Source = PNL, NREL, N/AWST (NREL with AWS TrueWind), AWST (AWS TrueWind alone</t>
  </si>
  <si>
    <t xml:space="preserve">   not validated by NREL) or OTH (data from other sources)</t>
  </si>
  <si>
    <t>PNL data resolution is 1/4 degree of latitude by 1/3 degree of longitude, each cell has a terrain exposure percent (5% for</t>
  </si>
  <si>
    <t xml:space="preserve">  ridgecrest to 90% for plains) to define base resource area in each cell.  Ridgecrest areas have 10% of the area assigned to</t>
  </si>
  <si>
    <t xml:space="preserve">  the next higher power class.</t>
  </si>
  <si>
    <t xml:space="preserve">   Texas includes the Texas mesas study area updated by NREL using WRAMS.</t>
  </si>
  <si>
    <t>N/AWST data was generated by AWS TrueWind and validated by NREL.  Resolution is 400 m for the northwest states (WA, OR,</t>
  </si>
  <si>
    <t xml:space="preserve">   ID, MT, and WY) and 200 m everywhere else.  These data consider surface roughness in their estimates.</t>
  </si>
  <si>
    <t>N/AWST** data was generated by AWS TrueWind, and will be validated by NREL.  Data used is preliminary.</t>
  </si>
  <si>
    <t>OTH data from other sources.  The methods, resolution, and assumptions vary.  These results have not been validated by NREL</t>
  </si>
  <si>
    <t xml:space="preserve">   For most states, the data was taken at face value.  However, some datasets were not available as 50 m power density.  In those </t>
  </si>
  <si>
    <t xml:space="preserve">   cases, assumptions were made to adjust the data to 50 m power density.  For Kansas, the wind power class distribution was</t>
  </si>
  <si>
    <t xml:space="preserve">   adjusted downward to minimize modeling artifacts caused by the resource discrepancy.</t>
  </si>
  <si>
    <t>Wind Resource Onshore Exclusions (last revised Jan 2004)</t>
  </si>
  <si>
    <t>8) 50% exclusion of remaining USDA Forest Service (FS) lands (incl. National Grasslands)***</t>
  </si>
  <si>
    <t>9) 50% exclusion of remaining Dept. of Defense lands***</t>
  </si>
  <si>
    <t>10) 50% exclusion of state forest land, where GIS data is available***</t>
  </si>
  <si>
    <t>11) 50% exclusion of non-ridgecrest forest***</t>
  </si>
  <si>
    <t>***50% exclusions are not cumulative.  If an area is non-ridgecrest forest on FS land, it is just excluded at the 50% level one time.</t>
  </si>
  <si>
    <t>Onshore Wind Resource Data Used in 20% Wind Vision Report (4/23/2007)</t>
  </si>
  <si>
    <t>2006, NREL3</t>
  </si>
  <si>
    <t>2002, NREL1</t>
  </si>
  <si>
    <t>2003, NREL1</t>
  </si>
  <si>
    <t>2006, NREL2</t>
  </si>
  <si>
    <t>2007, NREL0</t>
  </si>
  <si>
    <t>Yr = Year produced (2002 to present); Source = NREL with different methods enumerated below</t>
  </si>
  <si>
    <t>NREL0:  Validated offshore resource datasets.</t>
  </si>
  <si>
    <t>NREL1:  Validated near-shore data was supplemented with offshore resource data from earlier, preliminary runs which extended</t>
  </si>
  <si>
    <t xml:space="preserve">   further from shore.  In most cases, this still did not fill the modeling area of interest of 50 nm from shore.  The resource estimates</t>
  </si>
  <si>
    <t xml:space="preserve">   were extended linearly to obtain full coverage at 50 nm with little or no change in spatial pattern.</t>
  </si>
  <si>
    <t>NREL2:  Similar to NREL1, but available resource data estimates and areas not covered by validated and preliminary data were</t>
  </si>
  <si>
    <t xml:space="preserve">   evaluated by NREL meteorologist to establish a best estimate of resource distribution based on expert knowledge and available</t>
  </si>
  <si>
    <t xml:space="preserve">   measured/modeled data sources.</t>
  </si>
  <si>
    <t>NREL3:  No validated resource estimates existed to provide a baseline.  NREL meteorologists generated an initial best estimate</t>
  </si>
  <si>
    <t xml:space="preserve">   of resource distribution to be used in the model, based on expert knowledge and available measured/modeled data sources.</t>
  </si>
  <si>
    <t>Wind Resource Offshore Exclusions</t>
  </si>
  <si>
    <t>No exclusions were applied to the offshore resource data.  It is characterized by power class and depth (0-30 m and &gt;30m)</t>
  </si>
  <si>
    <t>Offshore Wind Resource Data Used in 20% Wind Vision (4/23/2007)</t>
  </si>
  <si>
    <t>(not re-alloc to IPM regions)</t>
  </si>
  <si>
    <t>MW</t>
  </si>
  <si>
    <t>(All)</t>
  </si>
  <si>
    <t>Column Labels</t>
  </si>
  <si>
    <t>(blank)</t>
  </si>
  <si>
    <t>Grand Total</t>
  </si>
  <si>
    <t>Row Labels</t>
  </si>
  <si>
    <t>Sum of MW</t>
  </si>
</sst>
</file>

<file path=xl/styles.xml><?xml version="1.0" encoding="utf-8"?>
<styleSheet xmlns="http://schemas.openxmlformats.org/spreadsheetml/2006/main">
  <numFmts count="4">
    <numFmt numFmtId="164" formatCode="0.0000"/>
    <numFmt numFmtId="165" formatCode="#,##0.0000"/>
    <numFmt numFmtId="166" formatCode="0.0"/>
    <numFmt numFmtId="167" formatCode="#,##0.0"/>
  </numFmts>
  <fonts count="10">
    <font>
      <sz val="10"/>
      <name val="Arial"/>
    </font>
    <font>
      <b/>
      <sz val="10"/>
      <name val="Arial"/>
      <family val="2"/>
    </font>
    <font>
      <b/>
      <i/>
      <sz val="9"/>
      <name val="Arial"/>
      <family val="2"/>
    </font>
    <font>
      <i/>
      <sz val="9"/>
      <name val="Arial"/>
      <family val="2"/>
    </font>
    <font>
      <sz val="9"/>
      <name val="Arial"/>
      <family val="2"/>
    </font>
    <font>
      <sz val="8"/>
      <name val="Arial"/>
      <family val="2"/>
    </font>
    <font>
      <vertAlign val="superscript"/>
      <sz val="9"/>
      <name val="Arial"/>
      <family val="2"/>
    </font>
    <font>
      <sz val="10"/>
      <name val="Arial"/>
      <family val="2"/>
    </font>
    <font>
      <sz val="10"/>
      <color indexed="8"/>
      <name val="Arial"/>
      <family val="2"/>
    </font>
    <font>
      <sz val="10"/>
      <color indexed="47"/>
      <name val="Arial"/>
      <family val="2"/>
    </font>
  </fonts>
  <fills count="3">
    <fill>
      <patternFill patternType="none"/>
    </fill>
    <fill>
      <patternFill patternType="gray125"/>
    </fill>
    <fill>
      <patternFill patternType="solid">
        <fgColor indexed="55"/>
        <bgColor indexed="64"/>
      </patternFill>
    </fill>
  </fills>
  <borders count="1">
    <border>
      <left/>
      <right/>
      <top/>
      <bottom/>
      <diagonal/>
    </border>
  </borders>
  <cellStyleXfs count="2">
    <xf numFmtId="0" fontId="0" fillId="0" borderId="0"/>
    <xf numFmtId="0" fontId="7" fillId="0" borderId="0"/>
  </cellStyleXfs>
  <cellXfs count="67">
    <xf numFmtId="0" fontId="0" fillId="0" borderId="0" xfId="0"/>
    <xf numFmtId="1" fontId="0" fillId="0" borderId="0" xfId="0" applyNumberFormat="1"/>
    <xf numFmtId="164" fontId="0" fillId="0" borderId="0" xfId="0" applyNumberFormat="1"/>
    <xf numFmtId="0" fontId="1" fillId="0" borderId="0" xfId="0" applyFont="1"/>
    <xf numFmtId="0" fontId="0" fillId="0" borderId="0" xfId="0" applyAlignment="1">
      <alignment horizontal="center"/>
    </xf>
    <xf numFmtId="0" fontId="0" fillId="2" borderId="0" xfId="0" applyFill="1"/>
    <xf numFmtId="0" fontId="5" fillId="0" borderId="0" xfId="0" applyFont="1"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horizontal="center" vertical="top"/>
    </xf>
    <xf numFmtId="2" fontId="0" fillId="0" borderId="0" xfId="0" applyNumberFormat="1" applyAlignment="1">
      <alignment horizontal="center" wrapText="1"/>
    </xf>
    <xf numFmtId="2" fontId="5" fillId="0" borderId="0" xfId="0" applyNumberFormat="1" applyFont="1" applyAlignment="1">
      <alignment horizontal="center" wrapText="1"/>
    </xf>
    <xf numFmtId="1" fontId="0" fillId="0" borderId="0" xfId="0" applyNumberFormat="1" applyAlignment="1">
      <alignment horizontal="center" wrapText="1"/>
    </xf>
    <xf numFmtId="0" fontId="0" fillId="0" borderId="0" xfId="0" applyAlignment="1">
      <alignment horizontal="center" wrapText="1"/>
    </xf>
    <xf numFmtId="4" fontId="0" fillId="0" borderId="0" xfId="0" applyNumberFormat="1" applyAlignment="1">
      <alignment horizontal="center" wrapText="1"/>
    </xf>
    <xf numFmtId="4" fontId="0" fillId="0" borderId="0" xfId="0" applyNumberFormat="1"/>
    <xf numFmtId="0" fontId="8" fillId="0" borderId="0" xfId="0" applyFont="1"/>
    <xf numFmtId="0" fontId="9" fillId="0" borderId="0" xfId="0" applyFont="1"/>
    <xf numFmtId="0" fontId="0" fillId="0" borderId="0" xfId="0" applyNumberFormat="1" applyAlignment="1">
      <alignment horizontal="center" wrapText="1"/>
    </xf>
    <xf numFmtId="14" fontId="0" fillId="0" borderId="0" xfId="0" applyNumberFormat="1"/>
    <xf numFmtId="0" fontId="7" fillId="0" borderId="0" xfId="0" applyFont="1"/>
    <xf numFmtId="0" fontId="7" fillId="0" borderId="0" xfId="1"/>
    <xf numFmtId="0" fontId="1" fillId="0" borderId="0" xfId="1" applyFont="1"/>
    <xf numFmtId="0" fontId="7" fillId="0" borderId="0" xfId="1" applyAlignment="1">
      <alignment horizontal="center"/>
    </xf>
    <xf numFmtId="0" fontId="5" fillId="0" borderId="0" xfId="1" applyFont="1"/>
    <xf numFmtId="0" fontId="4" fillId="0" borderId="0" xfId="1" applyFont="1"/>
    <xf numFmtId="0" fontId="7" fillId="2" borderId="0" xfId="1" applyFill="1"/>
    <xf numFmtId="0" fontId="5" fillId="0" borderId="0" xfId="1" applyFont="1" applyAlignment="1">
      <alignment wrapText="1"/>
    </xf>
    <xf numFmtId="1" fontId="7" fillId="0" borderId="0" xfId="0" applyNumberFormat="1" applyFont="1" applyAlignment="1">
      <alignment horizontal="center" wrapText="1"/>
    </xf>
    <xf numFmtId="165" fontId="7" fillId="0" borderId="0" xfId="0" applyNumberFormat="1" applyFont="1" applyAlignment="1">
      <alignment horizontal="center" wrapText="1"/>
    </xf>
    <xf numFmtId="1" fontId="7" fillId="0" borderId="0" xfId="0" applyNumberFormat="1" applyFont="1"/>
    <xf numFmtId="165" fontId="7" fillId="0" borderId="0" xfId="0" applyNumberFormat="1" applyFont="1"/>
    <xf numFmtId="164" fontId="7" fillId="0" borderId="0" xfId="0" applyNumberFormat="1" applyFont="1"/>
    <xf numFmtId="0" fontId="0" fillId="0" borderId="0" xfId="0" applyAlignment="1">
      <alignment horizontal="left"/>
    </xf>
    <xf numFmtId="3" fontId="0" fillId="0" borderId="0" xfId="0" applyNumberFormat="1"/>
    <xf numFmtId="0" fontId="0" fillId="0" borderId="0" xfId="0" applyFill="1" applyBorder="1" applyAlignment="1">
      <alignment wrapText="1"/>
    </xf>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vertical="top" wrapText="1"/>
    </xf>
    <xf numFmtId="0" fontId="7" fillId="0" borderId="0" xfId="0" applyFont="1" applyAlignment="1">
      <alignment wrapText="1"/>
    </xf>
    <xf numFmtId="2" fontId="5" fillId="0" borderId="0" xfId="0" applyNumberFormat="1" applyFont="1" applyAlignment="1">
      <alignment horizontal="center" wrapText="1"/>
    </xf>
    <xf numFmtId="0" fontId="0" fillId="0" borderId="0" xfId="0" applyAlignment="1">
      <alignment horizontal="center" wrapText="1"/>
    </xf>
    <xf numFmtId="0" fontId="7" fillId="0" borderId="0" xfId="0" applyFont="1" applyFill="1" applyBorder="1" applyAlignment="1">
      <alignment wrapText="1"/>
    </xf>
    <xf numFmtId="0" fontId="4" fillId="0" borderId="0" xfId="0" applyFont="1" applyAlignment="1">
      <alignment vertical="top" wrapText="1"/>
    </xf>
    <xf numFmtId="0" fontId="4" fillId="0" borderId="0" xfId="0" applyFont="1" applyAlignment="1"/>
    <xf numFmtId="0" fontId="4" fillId="0" borderId="0" xfId="0" applyFont="1" applyAlignment="1">
      <alignment wrapText="1"/>
    </xf>
    <xf numFmtId="0" fontId="0" fillId="0" borderId="0" xfId="0" applyAlignment="1"/>
    <xf numFmtId="0" fontId="4" fillId="0" borderId="0" xfId="0" applyFont="1" applyAlignment="1">
      <alignment vertical="top"/>
    </xf>
    <xf numFmtId="0" fontId="2" fillId="0" borderId="0" xfId="0" applyFont="1" applyAlignment="1">
      <alignment horizontal="center"/>
    </xf>
    <xf numFmtId="0" fontId="0" fillId="0" borderId="0" xfId="0" applyAlignment="1">
      <alignment horizontal="center"/>
    </xf>
    <xf numFmtId="0" fontId="1" fillId="0" borderId="0" xfId="0" applyFont="1" applyAlignment="1"/>
    <xf numFmtId="0" fontId="3" fillId="0" borderId="0" xfId="0" applyFont="1" applyAlignment="1"/>
    <xf numFmtId="0" fontId="7" fillId="0" borderId="0" xfId="1" applyAlignment="1"/>
    <xf numFmtId="0" fontId="1" fillId="0" borderId="0" xfId="1" applyFont="1" applyAlignment="1"/>
    <xf numFmtId="0" fontId="2" fillId="0" borderId="0" xfId="1" applyFont="1" applyAlignment="1">
      <alignment horizontal="center"/>
    </xf>
    <xf numFmtId="0" fontId="7" fillId="0" borderId="0" xfId="1" applyAlignment="1">
      <alignment horizontal="center"/>
    </xf>
    <xf numFmtId="0" fontId="3" fillId="0" borderId="0" xfId="1" applyFont="1" applyAlignment="1"/>
    <xf numFmtId="0" fontId="4" fillId="0" borderId="0" xfId="1" applyFont="1" applyAlignment="1">
      <alignment vertical="top" wrapText="1"/>
    </xf>
    <xf numFmtId="0" fontId="4" fillId="0" borderId="0" xfId="1" applyFont="1" applyAlignment="1">
      <alignment vertical="top"/>
    </xf>
    <xf numFmtId="0" fontId="4" fillId="0" borderId="0" xfId="1" applyFont="1" applyAlignment="1"/>
    <xf numFmtId="0" fontId="4" fillId="0" borderId="0" xfId="1" applyFont="1" applyAlignment="1">
      <alignment wrapText="1"/>
    </xf>
    <xf numFmtId="0" fontId="0" fillId="0" borderId="0" xfId="0" pivotButton="1"/>
    <xf numFmtId="166" fontId="7" fillId="0" borderId="0" xfId="0" applyNumberFormat="1" applyFont="1"/>
    <xf numFmtId="167" fontId="0" fillId="0" borderId="0" xfId="0" applyNumberFormat="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'Start Costs (adders)'!$M$2:$M$15</c:f>
              <c:numCache>
                <c:formatCode>0</c:formatCode>
                <c:ptCount val="14"/>
                <c:pt idx="0">
                  <c:v>67</c:v>
                </c:pt>
                <c:pt idx="1">
                  <c:v>67</c:v>
                </c:pt>
                <c:pt idx="2">
                  <c:v>68</c:v>
                </c:pt>
                <c:pt idx="3">
                  <c:v>68</c:v>
                </c:pt>
                <c:pt idx="4">
                  <c:v>69</c:v>
                </c:pt>
                <c:pt idx="5">
                  <c:v>69</c:v>
                </c:pt>
                <c:pt idx="6">
                  <c:v>70</c:v>
                </c:pt>
                <c:pt idx="7">
                  <c:v>70</c:v>
                </c:pt>
                <c:pt idx="8">
                  <c:v>71</c:v>
                </c:pt>
                <c:pt idx="9">
                  <c:v>71</c:v>
                </c:pt>
                <c:pt idx="10">
                  <c:v>72</c:v>
                </c:pt>
                <c:pt idx="11">
                  <c:v>73</c:v>
                </c:pt>
                <c:pt idx="12">
                  <c:v>74</c:v>
                </c:pt>
                <c:pt idx="13">
                  <c:v>75</c:v>
                </c:pt>
              </c:numCache>
            </c:numRef>
          </c:xVal>
          <c:yVal>
            <c:numRef>
              <c:f>'Start Costs (adders)'!$P$2:$P$15</c:f>
              <c:numCache>
                <c:formatCode>General</c:formatCode>
                <c:ptCount val="14"/>
                <c:pt idx="0">
                  <c:v>20334.7</c:v>
                </c:pt>
                <c:pt idx="1">
                  <c:v>20344.3</c:v>
                </c:pt>
                <c:pt idx="2">
                  <c:v>80126.807000000001</c:v>
                </c:pt>
                <c:pt idx="3">
                  <c:v>81396.807000000001</c:v>
                </c:pt>
                <c:pt idx="4">
                  <c:v>116622.974</c:v>
                </c:pt>
                <c:pt idx="5">
                  <c:v>117710.57400000001</c:v>
                </c:pt>
                <c:pt idx="6">
                  <c:v>124747.02800000001</c:v>
                </c:pt>
                <c:pt idx="7">
                  <c:v>125055.82800000001</c:v>
                </c:pt>
                <c:pt idx="8">
                  <c:v>126719.86300000001</c:v>
                </c:pt>
                <c:pt idx="9">
                  <c:v>126721.46300000002</c:v>
                </c:pt>
                <c:pt idx="10">
                  <c:v>127138.92600000002</c:v>
                </c:pt>
                <c:pt idx="11">
                  <c:v>127246.12600000002</c:v>
                </c:pt>
                <c:pt idx="12">
                  <c:v>127266.65100000001</c:v>
                </c:pt>
                <c:pt idx="13">
                  <c:v>127270.45100000002</c:v>
                </c:pt>
              </c:numCache>
            </c:numRef>
          </c:yVal>
        </c:ser>
        <c:ser>
          <c:idx val="1"/>
          <c:order val="1"/>
          <c:spPr>
            <a:ln w="28575">
              <a:noFill/>
            </a:ln>
          </c:spPr>
          <c:xVal>
            <c:numRef>
              <c:f>'Start Costs (adders)'!$S$2:$S$5</c:f>
              <c:numCache>
                <c:formatCode>General</c:formatCode>
                <c:ptCount val="4"/>
                <c:pt idx="0">
                  <c:v>67</c:v>
                </c:pt>
                <c:pt idx="1">
                  <c:v>68</c:v>
                </c:pt>
                <c:pt idx="2">
                  <c:v>70</c:v>
                </c:pt>
                <c:pt idx="3">
                  <c:v>74</c:v>
                </c:pt>
              </c:numCache>
            </c:numRef>
          </c:xVal>
          <c:yVal>
            <c:numRef>
              <c:f>'Start Costs (adders)'!$U$2:$U$5</c:f>
              <c:numCache>
                <c:formatCode>General</c:formatCode>
                <c:ptCount val="4"/>
                <c:pt idx="0">
                  <c:v>707</c:v>
                </c:pt>
                <c:pt idx="1">
                  <c:v>2421</c:v>
                </c:pt>
                <c:pt idx="2">
                  <c:v>2465</c:v>
                </c:pt>
                <c:pt idx="3">
                  <c:v>128226</c:v>
                </c:pt>
              </c:numCache>
            </c:numRef>
          </c:yVal>
        </c:ser>
        <c:axId val="227698560"/>
        <c:axId val="227700096"/>
      </c:scatterChart>
      <c:valAx>
        <c:axId val="227698560"/>
        <c:scaling>
          <c:orientation val="minMax"/>
        </c:scaling>
        <c:axPos val="b"/>
        <c:numFmt formatCode="0" sourceLinked="1"/>
        <c:tickLblPos val="nextTo"/>
        <c:crossAx val="227700096"/>
        <c:crosses val="autoZero"/>
        <c:crossBetween val="midCat"/>
      </c:valAx>
      <c:valAx>
        <c:axId val="227700096"/>
        <c:scaling>
          <c:orientation val="minMax"/>
        </c:scaling>
        <c:axPos val="l"/>
        <c:majorGridlines/>
        <c:numFmt formatCode="General" sourceLinked="1"/>
        <c:tickLblPos val="nextTo"/>
        <c:crossAx val="227698560"/>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ser>
          <c:idx val="0"/>
          <c:order val="0"/>
          <c:spPr>
            <a:ln w="28575">
              <a:noFill/>
            </a:ln>
          </c:spPr>
          <c:xVal>
            <c:numRef>
              <c:f>'Optimization Results (adders)'!$O$2:$O$18</c:f>
              <c:numCache>
                <c:formatCode>0</c:formatCode>
                <c:ptCount val="17"/>
                <c:pt idx="0">
                  <c:v>68</c:v>
                </c:pt>
                <c:pt idx="1">
                  <c:v>69</c:v>
                </c:pt>
                <c:pt idx="2">
                  <c:v>70</c:v>
                </c:pt>
                <c:pt idx="3">
                  <c:v>71</c:v>
                </c:pt>
                <c:pt idx="4">
                  <c:v>72</c:v>
                </c:pt>
                <c:pt idx="5">
                  <c:v>73</c:v>
                </c:pt>
                <c:pt idx="6">
                  <c:v>74</c:v>
                </c:pt>
                <c:pt idx="7">
                  <c:v>75</c:v>
                </c:pt>
                <c:pt idx="8">
                  <c:v>76</c:v>
                </c:pt>
                <c:pt idx="9">
                  <c:v>77</c:v>
                </c:pt>
                <c:pt idx="10">
                  <c:v>78</c:v>
                </c:pt>
                <c:pt idx="11">
                  <c:v>79</c:v>
                </c:pt>
                <c:pt idx="12">
                  <c:v>82</c:v>
                </c:pt>
                <c:pt idx="13">
                  <c:v>86</c:v>
                </c:pt>
                <c:pt idx="14">
                  <c:v>88</c:v>
                </c:pt>
                <c:pt idx="15">
                  <c:v>90</c:v>
                </c:pt>
                <c:pt idx="16">
                  <c:v>92</c:v>
                </c:pt>
              </c:numCache>
            </c:numRef>
          </c:xVal>
          <c:yVal>
            <c:numRef>
              <c:f>'Optimization Results (adders)'!$R$2:$R$18</c:f>
              <c:numCache>
                <c:formatCode>General</c:formatCode>
                <c:ptCount val="17"/>
                <c:pt idx="0">
                  <c:v>397.40000000000003</c:v>
                </c:pt>
                <c:pt idx="1">
                  <c:v>701.60000000000014</c:v>
                </c:pt>
                <c:pt idx="2">
                  <c:v>1463.9</c:v>
                </c:pt>
                <c:pt idx="3">
                  <c:v>1813.9</c:v>
                </c:pt>
                <c:pt idx="4">
                  <c:v>2071.3000000000002</c:v>
                </c:pt>
                <c:pt idx="5">
                  <c:v>2210.6000000000004</c:v>
                </c:pt>
                <c:pt idx="6">
                  <c:v>2267.2000000000003</c:v>
                </c:pt>
                <c:pt idx="7">
                  <c:v>2301.7000000000003</c:v>
                </c:pt>
                <c:pt idx="8">
                  <c:v>2341.4</c:v>
                </c:pt>
                <c:pt idx="9">
                  <c:v>2368.9</c:v>
                </c:pt>
                <c:pt idx="10">
                  <c:v>2382.7000000000003</c:v>
                </c:pt>
                <c:pt idx="11">
                  <c:v>2402.3000000000002</c:v>
                </c:pt>
                <c:pt idx="12">
                  <c:v>2403.9</c:v>
                </c:pt>
                <c:pt idx="13">
                  <c:v>2417.1</c:v>
                </c:pt>
                <c:pt idx="14">
                  <c:v>2432.6</c:v>
                </c:pt>
                <c:pt idx="15">
                  <c:v>2433.4</c:v>
                </c:pt>
                <c:pt idx="16">
                  <c:v>2445.7000000000003</c:v>
                </c:pt>
              </c:numCache>
            </c:numRef>
          </c:yVal>
        </c:ser>
        <c:ser>
          <c:idx val="1"/>
          <c:order val="1"/>
          <c:spPr>
            <a:ln w="28575">
              <a:noFill/>
            </a:ln>
          </c:spPr>
          <c:xVal>
            <c:numRef>
              <c:f>'Optimization Results (adders)'!$U$2:$U$4</c:f>
              <c:numCache>
                <c:formatCode>General</c:formatCode>
                <c:ptCount val="3"/>
                <c:pt idx="0">
                  <c:v>69</c:v>
                </c:pt>
                <c:pt idx="1">
                  <c:v>80</c:v>
                </c:pt>
                <c:pt idx="2">
                  <c:v>92</c:v>
                </c:pt>
              </c:numCache>
            </c:numRef>
          </c:xVal>
          <c:yVal>
            <c:numRef>
              <c:f>'Optimization Results (adders)'!$W$2:$W$4</c:f>
              <c:numCache>
                <c:formatCode>General</c:formatCode>
                <c:ptCount val="3"/>
                <c:pt idx="0">
                  <c:v>707</c:v>
                </c:pt>
                <c:pt idx="1">
                  <c:v>2421</c:v>
                </c:pt>
                <c:pt idx="2">
                  <c:v>2465</c:v>
                </c:pt>
              </c:numCache>
            </c:numRef>
          </c:yVal>
        </c:ser>
        <c:axId val="225857920"/>
        <c:axId val="225859456"/>
      </c:scatterChart>
      <c:valAx>
        <c:axId val="225857920"/>
        <c:scaling>
          <c:orientation val="minMax"/>
          <c:max val="100"/>
          <c:min val="60"/>
        </c:scaling>
        <c:axPos val="b"/>
        <c:numFmt formatCode="0" sourceLinked="1"/>
        <c:tickLblPos val="nextTo"/>
        <c:crossAx val="225859456"/>
        <c:crosses val="autoZero"/>
        <c:crossBetween val="midCat"/>
      </c:valAx>
      <c:valAx>
        <c:axId val="225859456"/>
        <c:scaling>
          <c:orientation val="minMax"/>
        </c:scaling>
        <c:axPos val="l"/>
        <c:majorGridlines/>
        <c:numFmt formatCode="General" sourceLinked="1"/>
        <c:tickLblPos val="nextTo"/>
        <c:crossAx val="225857920"/>
        <c:crosses val="autoZero"/>
        <c:crossBetween val="midCat"/>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257175</xdr:colOff>
      <xdr:row>18</xdr:row>
      <xdr:rowOff>95250</xdr:rowOff>
    </xdr:from>
    <xdr:to>
      <xdr:col>15</xdr:col>
      <xdr:colOff>561975</xdr:colOff>
      <xdr:row>35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13</xdr:row>
      <xdr:rowOff>19050</xdr:rowOff>
    </xdr:from>
    <xdr:to>
      <xdr:col>14</xdr:col>
      <xdr:colOff>495300</xdr:colOff>
      <xdr:row>30</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GAMSProject\mhand_AWEA\input\WinDS_input_11-21-06_mauree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al_Fuel_Price"/>
      <sheetName val="References"/>
      <sheetName val="StateRPS"/>
      <sheetName val="Conv_Gen"/>
      <sheetName val="Production_Input_Page"/>
      <sheetName val="Schedules"/>
      <sheetName val="H2inputs"/>
      <sheetName val="offshore"/>
      <sheetName val="timedata"/>
      <sheetName val="ferror"/>
      <sheetName val="PCAdmd"/>
      <sheetName val="Wind_inputs"/>
      <sheetName val="Pwr_Syst_Reqs"/>
      <sheetName val="regdmd"/>
      <sheetName val="Financials"/>
      <sheetName val="old Coal_Fuel_Price"/>
      <sheetName val="Bio_Fuel_Price"/>
      <sheetName val="NG_Fuel_Price"/>
      <sheetName val="Nuclear"/>
      <sheetName val="CF_corr"/>
      <sheetName val="Init_WO"/>
      <sheetName val="Init_WO2"/>
      <sheetName val="biopower_res"/>
      <sheetName val="recentdata"/>
      <sheetName val="Geotherm_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9">
          <cell r="G9">
            <v>0.10567097435774886</v>
          </cell>
        </row>
      </sheetData>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tin" refreshedDate="40652.846749421296" createdVersion="3" refreshedVersion="3" minRefreshableVersion="3" recordCount="1466">
  <cacheSource type="worksheet">
    <worksheetSource ref="A1:D1048576" sheet="Sheet1"/>
  </cacheSource>
  <cacheFields count="4">
    <cacheField name="IPM Region" numFmtId="0">
      <sharedItems containsBlank="1" count="31">
        <s v="AZNM"/>
        <s v="CA-N"/>
        <s v="CA-S"/>
        <s v="COMD"/>
        <s v="DSNY"/>
        <s v="ENTG"/>
        <s v="ERCT"/>
        <s v="GWAY"/>
        <s v="LILC"/>
        <s v="MACE"/>
        <s v="MACS"/>
        <s v="MACW"/>
        <s v="MECS"/>
        <s v="MRO"/>
        <s v="NENG"/>
        <s v="NWPE"/>
        <s v="PNW"/>
        <s v="RFCO"/>
        <s v="RFCP"/>
        <s v="RMPA"/>
        <s v="SNV"/>
        <s v="SOU"/>
        <s v="SPPN"/>
        <s v="SPPS"/>
        <s v="TVA"/>
        <s v="TVAK"/>
        <s v="UPNY"/>
        <s v="VACA"/>
        <s v="VAPW"/>
        <s v="WUMS"/>
        <m/>
      </sharedItems>
    </cacheField>
    <cacheField name="Wind Power Class _x000a_(50m height)" numFmtId="1">
      <sharedItems containsString="0" containsBlank="1" containsNumber="1" containsInteger="1" minValue="3" maxValue="7" count="6">
        <n v="3"/>
        <n v="4"/>
        <n v="5"/>
        <n v="6"/>
        <n v="7"/>
        <m/>
      </sharedItems>
    </cacheField>
    <cacheField name="Cost bin _x000a_($1/MWh increment)" numFmtId="1">
      <sharedItems containsString="0" containsBlank="1" containsNumber="1" containsInteger="1" minValue="37" maxValue="1000" count="66">
        <n v="68"/>
        <n v="69"/>
        <n v="70"/>
        <n v="71"/>
        <n v="72"/>
        <n v="73"/>
        <n v="74"/>
        <n v="75"/>
        <n v="76"/>
        <n v="77"/>
        <n v="78"/>
        <n v="79"/>
        <n v="82"/>
        <n v="86"/>
        <n v="88"/>
        <n v="90"/>
        <n v="92"/>
        <n v="1000"/>
        <n v="58"/>
        <n v="59"/>
        <n v="60"/>
        <n v="61"/>
        <n v="62"/>
        <n v="63"/>
        <n v="64"/>
        <n v="67"/>
        <n v="83"/>
        <n v="48"/>
        <n v="49"/>
        <n v="50"/>
        <n v="51"/>
        <n v="52"/>
        <n v="53"/>
        <n v="54"/>
        <n v="55"/>
        <n v="56"/>
        <n v="57"/>
        <n v="41"/>
        <n v="42"/>
        <n v="43"/>
        <n v="44"/>
        <n v="45"/>
        <n v="46"/>
        <n v="47"/>
        <n v="37"/>
        <n v="38"/>
        <n v="39"/>
        <n v="40"/>
        <n v="80"/>
        <n v="81"/>
        <n v="84"/>
        <n v="85"/>
        <n v="87"/>
        <n v="89"/>
        <n v="91"/>
        <n v="93"/>
        <n v="95"/>
        <n v="65"/>
        <n v="66"/>
        <n v="94"/>
        <n v="96"/>
        <n v="97"/>
        <n v="98"/>
        <n v="99"/>
        <n v="100"/>
        <m/>
      </sharedItems>
    </cacheField>
    <cacheField name="MW" numFmtId="0">
      <sharedItems containsString="0" containsBlank="1" containsNumber="1" minValue="8.4999999999999982E-6" maxValue="1887.2388780000001"/>
    </cacheField>
  </cacheFields>
</pivotCacheDefinition>
</file>

<file path=xl/pivotCache/pivotCacheRecords1.xml><?xml version="1.0" encoding="utf-8"?>
<pivotCacheRecords xmlns="http://schemas.openxmlformats.org/spreadsheetml/2006/main" xmlns:r="http://schemas.openxmlformats.org/officeDocument/2006/relationships" count="1466">
  <r>
    <x v="0"/>
    <x v="0"/>
    <x v="0"/>
    <n v="0.39740000000000003"/>
  </r>
  <r>
    <x v="0"/>
    <x v="0"/>
    <x v="1"/>
    <n v="0.30420000000000003"/>
  </r>
  <r>
    <x v="0"/>
    <x v="0"/>
    <x v="2"/>
    <n v="0.76230000000000009"/>
  </r>
  <r>
    <x v="0"/>
    <x v="0"/>
    <x v="3"/>
    <n v="0.35"/>
  </r>
  <r>
    <x v="0"/>
    <x v="0"/>
    <x v="4"/>
    <n v="0.25739999999999996"/>
  </r>
  <r>
    <x v="0"/>
    <x v="0"/>
    <x v="5"/>
    <n v="0.13930000000000001"/>
  </r>
  <r>
    <x v="0"/>
    <x v="0"/>
    <x v="6"/>
    <n v="5.6600000000000004E-2"/>
  </r>
  <r>
    <x v="0"/>
    <x v="0"/>
    <x v="7"/>
    <n v="3.4500000000000003E-2"/>
  </r>
  <r>
    <x v="0"/>
    <x v="0"/>
    <x v="8"/>
    <n v="3.9700000000000006E-2"/>
  </r>
  <r>
    <x v="0"/>
    <x v="0"/>
    <x v="9"/>
    <n v="2.75E-2"/>
  </r>
  <r>
    <x v="0"/>
    <x v="0"/>
    <x v="10"/>
    <n v="1.38E-2"/>
  </r>
  <r>
    <x v="0"/>
    <x v="0"/>
    <x v="11"/>
    <n v="1.9600000000000003E-2"/>
  </r>
  <r>
    <x v="0"/>
    <x v="0"/>
    <x v="12"/>
    <n v="1.6000000000000001E-3"/>
  </r>
  <r>
    <x v="0"/>
    <x v="0"/>
    <x v="13"/>
    <n v="1.3200000000000002E-2"/>
  </r>
  <r>
    <x v="0"/>
    <x v="0"/>
    <x v="14"/>
    <n v="1.55E-2"/>
  </r>
  <r>
    <x v="0"/>
    <x v="0"/>
    <x v="15"/>
    <n v="8.0000000000000004E-4"/>
  </r>
  <r>
    <x v="0"/>
    <x v="0"/>
    <x v="16"/>
    <n v="1.23E-2"/>
  </r>
  <r>
    <x v="0"/>
    <x v="0"/>
    <x v="17"/>
    <n v="124.82475099999999"/>
  </r>
  <r>
    <x v="0"/>
    <x v="1"/>
    <x v="18"/>
    <n v="4.4000000000000003E-3"/>
  </r>
  <r>
    <x v="0"/>
    <x v="1"/>
    <x v="19"/>
    <n v="3.6999999999999998E-2"/>
  </r>
  <r>
    <x v="0"/>
    <x v="1"/>
    <x v="20"/>
    <n v="0.1045"/>
  </r>
  <r>
    <x v="0"/>
    <x v="1"/>
    <x v="21"/>
    <n v="0.10630000000000001"/>
  </r>
  <r>
    <x v="0"/>
    <x v="1"/>
    <x v="22"/>
    <n v="6.9599999999999995E-2"/>
  </r>
  <r>
    <x v="0"/>
    <x v="1"/>
    <x v="23"/>
    <n v="4.0500000000000001E-2"/>
  </r>
  <r>
    <x v="0"/>
    <x v="1"/>
    <x v="24"/>
    <n v="1E-3"/>
  </r>
  <r>
    <x v="0"/>
    <x v="1"/>
    <x v="25"/>
    <n v="3.4000000000000002E-3"/>
  </r>
  <r>
    <x v="0"/>
    <x v="1"/>
    <x v="26"/>
    <n v="2.6600000000000002E-2"/>
  </r>
  <r>
    <x v="0"/>
    <x v="1"/>
    <x v="17"/>
    <n v="33.378207000000003"/>
  </r>
  <r>
    <x v="0"/>
    <x v="2"/>
    <x v="27"/>
    <n v="6.7500000000000004E-4"/>
  </r>
  <r>
    <x v="0"/>
    <x v="2"/>
    <x v="28"/>
    <n v="5.4000000000000003E-3"/>
  </r>
  <r>
    <x v="0"/>
    <x v="2"/>
    <x v="29"/>
    <n v="0.38667599999999996"/>
  </r>
  <r>
    <x v="0"/>
    <x v="2"/>
    <x v="30"/>
    <n v="0.305118"/>
  </r>
  <r>
    <x v="0"/>
    <x v="2"/>
    <x v="31"/>
    <n v="0.25508999999999998"/>
  </r>
  <r>
    <x v="0"/>
    <x v="2"/>
    <x v="32"/>
    <n v="0.56937599999999999"/>
  </r>
  <r>
    <x v="0"/>
    <x v="2"/>
    <x v="33"/>
    <n v="0.5181079999999999"/>
  </r>
  <r>
    <x v="0"/>
    <x v="2"/>
    <x v="34"/>
    <n v="1.155016"/>
  </r>
  <r>
    <x v="0"/>
    <x v="2"/>
    <x v="35"/>
    <n v="0.13950000000000001"/>
  </r>
  <r>
    <x v="0"/>
    <x v="2"/>
    <x v="36"/>
    <n v="0.2707"/>
  </r>
  <r>
    <x v="0"/>
    <x v="2"/>
    <x v="18"/>
    <n v="4.7999999999999996E-3"/>
  </r>
  <r>
    <x v="0"/>
    <x v="2"/>
    <x v="19"/>
    <n v="6.7000000000000002E-3"/>
  </r>
  <r>
    <x v="0"/>
    <x v="2"/>
    <x v="20"/>
    <n v="1.1999999999999999E-3"/>
  </r>
  <r>
    <x v="0"/>
    <x v="2"/>
    <x v="21"/>
    <n v="1.7999999999999997E-3"/>
  </r>
  <r>
    <x v="0"/>
    <x v="2"/>
    <x v="22"/>
    <n v="3.4000000000000002E-3"/>
  </r>
  <r>
    <x v="0"/>
    <x v="2"/>
    <x v="23"/>
    <n v="1.0835999999999998E-2"/>
  </r>
  <r>
    <x v="0"/>
    <x v="2"/>
    <x v="25"/>
    <n v="6.6000000000000008E-3"/>
  </r>
  <r>
    <x v="0"/>
    <x v="2"/>
    <x v="0"/>
    <n v="1.7100000000000001E-2"/>
  </r>
  <r>
    <x v="0"/>
    <x v="2"/>
    <x v="17"/>
    <n v="2.3625819999999997"/>
  </r>
  <r>
    <x v="0"/>
    <x v="3"/>
    <x v="37"/>
    <n v="2.9138000000000001E-2"/>
  </r>
  <r>
    <x v="0"/>
    <x v="3"/>
    <x v="38"/>
    <n v="0.17173500000000003"/>
  </r>
  <r>
    <x v="0"/>
    <x v="3"/>
    <x v="39"/>
    <n v="0.41932099999999994"/>
  </r>
  <r>
    <x v="0"/>
    <x v="3"/>
    <x v="40"/>
    <n v="0.23136700000000002"/>
  </r>
  <r>
    <x v="0"/>
    <x v="3"/>
    <x v="41"/>
    <n v="8.5900000000000004E-3"/>
  </r>
  <r>
    <x v="0"/>
    <x v="3"/>
    <x v="42"/>
    <n v="5.96E-3"/>
  </r>
  <r>
    <x v="0"/>
    <x v="3"/>
    <x v="43"/>
    <n v="2.0270000000000002E-3"/>
  </r>
  <r>
    <x v="0"/>
    <x v="3"/>
    <x v="17"/>
    <n v="0.48079999999999995"/>
  </r>
  <r>
    <x v="0"/>
    <x v="4"/>
    <x v="44"/>
    <n v="3.6080000000000001E-3"/>
  </r>
  <r>
    <x v="0"/>
    <x v="4"/>
    <x v="45"/>
    <n v="9.1450999999999991E-2"/>
  </r>
  <r>
    <x v="0"/>
    <x v="4"/>
    <x v="46"/>
    <n v="0.12414799999999999"/>
  </r>
  <r>
    <x v="0"/>
    <x v="4"/>
    <x v="47"/>
    <n v="0.111447"/>
  </r>
  <r>
    <x v="0"/>
    <x v="4"/>
    <x v="37"/>
    <n v="1.7003000000000001E-2"/>
  </r>
  <r>
    <x v="0"/>
    <x v="4"/>
    <x v="38"/>
    <n v="1.4500000000000001E-2"/>
  </r>
  <r>
    <x v="0"/>
    <x v="4"/>
    <x v="39"/>
    <n v="2.9999999999999997E-4"/>
  </r>
  <r>
    <x v="1"/>
    <x v="0"/>
    <x v="25"/>
    <n v="0.42659999999999998"/>
  </r>
  <r>
    <x v="1"/>
    <x v="0"/>
    <x v="0"/>
    <n v="0.85620000000000007"/>
  </r>
  <r>
    <x v="1"/>
    <x v="0"/>
    <x v="1"/>
    <n v="1.0284"/>
  </r>
  <r>
    <x v="1"/>
    <x v="0"/>
    <x v="2"/>
    <n v="0.83319999999999994"/>
  </r>
  <r>
    <x v="1"/>
    <x v="0"/>
    <x v="3"/>
    <n v="0.5615"/>
  </r>
  <r>
    <x v="1"/>
    <x v="0"/>
    <x v="4"/>
    <n v="0.55549999999999999"/>
  </r>
  <r>
    <x v="1"/>
    <x v="0"/>
    <x v="5"/>
    <n v="0.39810000000000001"/>
  </r>
  <r>
    <x v="1"/>
    <x v="0"/>
    <x v="6"/>
    <n v="0.2298"/>
  </r>
  <r>
    <x v="1"/>
    <x v="0"/>
    <x v="7"/>
    <n v="0.1603"/>
  </r>
  <r>
    <x v="1"/>
    <x v="0"/>
    <x v="8"/>
    <n v="0.25210000000000005"/>
  </r>
  <r>
    <x v="1"/>
    <x v="0"/>
    <x v="9"/>
    <n v="0.16900000000000001"/>
  </r>
  <r>
    <x v="1"/>
    <x v="0"/>
    <x v="10"/>
    <n v="4.3499999999999997E-2"/>
  </r>
  <r>
    <x v="1"/>
    <x v="0"/>
    <x v="11"/>
    <n v="9.0799999999999992E-2"/>
  </r>
  <r>
    <x v="1"/>
    <x v="0"/>
    <x v="48"/>
    <n v="6.8099999999999994E-2"/>
  </r>
  <r>
    <x v="1"/>
    <x v="0"/>
    <x v="49"/>
    <n v="8.6999999999999994E-3"/>
  </r>
  <r>
    <x v="1"/>
    <x v="0"/>
    <x v="12"/>
    <n v="2.75E-2"/>
  </r>
  <r>
    <x v="1"/>
    <x v="0"/>
    <x v="26"/>
    <n v="3.4900000000000007E-2"/>
  </r>
  <r>
    <x v="1"/>
    <x v="0"/>
    <x v="50"/>
    <n v="4.1000000000000002E-2"/>
  </r>
  <r>
    <x v="1"/>
    <x v="0"/>
    <x v="51"/>
    <n v="2.0399999999999998E-2"/>
  </r>
  <r>
    <x v="1"/>
    <x v="0"/>
    <x v="13"/>
    <n v="9.5500000000000002E-2"/>
  </r>
  <r>
    <x v="1"/>
    <x v="0"/>
    <x v="52"/>
    <n v="6.480000000000001E-2"/>
  </r>
  <r>
    <x v="1"/>
    <x v="0"/>
    <x v="14"/>
    <n v="0.19550000000000001"/>
  </r>
  <r>
    <x v="1"/>
    <x v="0"/>
    <x v="53"/>
    <n v="8.9700000000000002E-2"/>
  </r>
  <r>
    <x v="1"/>
    <x v="0"/>
    <x v="15"/>
    <n v="5.0099999999999992E-2"/>
  </r>
  <r>
    <x v="1"/>
    <x v="0"/>
    <x v="54"/>
    <n v="6.7000000000000002E-3"/>
  </r>
  <r>
    <x v="1"/>
    <x v="0"/>
    <x v="55"/>
    <n v="5.4000000000000003E-3"/>
  </r>
  <r>
    <x v="1"/>
    <x v="0"/>
    <x v="56"/>
    <n v="2.3999999999999998E-3"/>
  </r>
  <r>
    <x v="1"/>
    <x v="0"/>
    <x v="17"/>
    <n v="3.7056999999999998"/>
  </r>
  <r>
    <x v="1"/>
    <x v="1"/>
    <x v="18"/>
    <n v="0.55779999999999996"/>
  </r>
  <r>
    <x v="1"/>
    <x v="1"/>
    <x v="19"/>
    <n v="1.0646"/>
  </r>
  <r>
    <x v="1"/>
    <x v="1"/>
    <x v="20"/>
    <n v="0.80319999999999991"/>
  </r>
  <r>
    <x v="1"/>
    <x v="1"/>
    <x v="21"/>
    <n v="0.66700000000000004"/>
  </r>
  <r>
    <x v="1"/>
    <x v="1"/>
    <x v="22"/>
    <n v="0.57250000000000001"/>
  </r>
  <r>
    <x v="1"/>
    <x v="1"/>
    <x v="23"/>
    <n v="0.46259999999999996"/>
  </r>
  <r>
    <x v="1"/>
    <x v="1"/>
    <x v="24"/>
    <n v="0.25639999999999996"/>
  </r>
  <r>
    <x v="1"/>
    <x v="1"/>
    <x v="57"/>
    <n v="0.152"/>
  </r>
  <r>
    <x v="1"/>
    <x v="1"/>
    <x v="58"/>
    <n v="3.7999999999999999E-2"/>
  </r>
  <r>
    <x v="1"/>
    <x v="1"/>
    <x v="25"/>
    <n v="3.5000000000000001E-3"/>
  </r>
  <r>
    <x v="1"/>
    <x v="1"/>
    <x v="0"/>
    <n v="4.0000000000000002E-4"/>
  </r>
  <r>
    <x v="1"/>
    <x v="1"/>
    <x v="1"/>
    <n v="1.38E-2"/>
  </r>
  <r>
    <x v="1"/>
    <x v="1"/>
    <x v="2"/>
    <n v="2E-3"/>
  </r>
  <r>
    <x v="1"/>
    <x v="1"/>
    <x v="3"/>
    <n v="5.0000000000000001E-4"/>
  </r>
  <r>
    <x v="1"/>
    <x v="1"/>
    <x v="8"/>
    <n v="5.9999999999999995E-4"/>
  </r>
  <r>
    <x v="1"/>
    <x v="1"/>
    <x v="17"/>
    <n v="3.04E-2"/>
  </r>
  <r>
    <x v="1"/>
    <x v="2"/>
    <x v="27"/>
    <n v="7.9200000000000007E-2"/>
  </r>
  <r>
    <x v="1"/>
    <x v="2"/>
    <x v="28"/>
    <n v="0.6332000000000001"/>
  </r>
  <r>
    <x v="1"/>
    <x v="2"/>
    <x v="29"/>
    <n v="0.74939999999999996"/>
  </r>
  <r>
    <x v="1"/>
    <x v="2"/>
    <x v="30"/>
    <n v="0.44350000000000001"/>
  </r>
  <r>
    <x v="1"/>
    <x v="2"/>
    <x v="31"/>
    <n v="0.20460000000000003"/>
  </r>
  <r>
    <x v="1"/>
    <x v="2"/>
    <x v="32"/>
    <n v="0.10269999999999999"/>
  </r>
  <r>
    <x v="1"/>
    <x v="2"/>
    <x v="33"/>
    <n v="4.3E-3"/>
  </r>
  <r>
    <x v="1"/>
    <x v="2"/>
    <x v="34"/>
    <n v="7.000000000000001E-4"/>
  </r>
  <r>
    <x v="1"/>
    <x v="2"/>
    <x v="35"/>
    <n v="4.0000000000000002E-4"/>
  </r>
  <r>
    <x v="1"/>
    <x v="2"/>
    <x v="17"/>
    <n v="1.1899999999999999E-2"/>
  </r>
  <r>
    <x v="1"/>
    <x v="3"/>
    <x v="37"/>
    <n v="0.28570000000000001"/>
  </r>
  <r>
    <x v="1"/>
    <x v="3"/>
    <x v="38"/>
    <n v="0.79540000000000011"/>
  </r>
  <r>
    <x v="1"/>
    <x v="3"/>
    <x v="39"/>
    <n v="0.54"/>
  </r>
  <r>
    <x v="1"/>
    <x v="3"/>
    <x v="40"/>
    <n v="0.14430000000000001"/>
  </r>
  <r>
    <x v="1"/>
    <x v="3"/>
    <x v="41"/>
    <n v="4.4499999999999998E-2"/>
  </r>
  <r>
    <x v="1"/>
    <x v="3"/>
    <x v="42"/>
    <n v="3.5999999999999995E-3"/>
  </r>
  <r>
    <x v="1"/>
    <x v="3"/>
    <x v="43"/>
    <n v="1E-3"/>
  </r>
  <r>
    <x v="1"/>
    <x v="3"/>
    <x v="29"/>
    <n v="1.2999999999999999E-3"/>
  </r>
  <r>
    <x v="1"/>
    <x v="3"/>
    <x v="17"/>
    <n v="5.6000000000000008E-3"/>
  </r>
  <r>
    <x v="1"/>
    <x v="4"/>
    <x v="44"/>
    <n v="1.2E-2"/>
  </r>
  <r>
    <x v="1"/>
    <x v="4"/>
    <x v="45"/>
    <n v="0.3513"/>
  </r>
  <r>
    <x v="1"/>
    <x v="4"/>
    <x v="46"/>
    <n v="0.31380000000000002"/>
  </r>
  <r>
    <x v="1"/>
    <x v="4"/>
    <x v="47"/>
    <n v="7.1900000000000006E-2"/>
  </r>
  <r>
    <x v="1"/>
    <x v="4"/>
    <x v="37"/>
    <n v="1.18E-2"/>
  </r>
  <r>
    <x v="1"/>
    <x v="4"/>
    <x v="40"/>
    <n v="1E-4"/>
  </r>
  <r>
    <x v="1"/>
    <x v="4"/>
    <x v="42"/>
    <n v="4.0000000000000002E-4"/>
  </r>
  <r>
    <x v="2"/>
    <x v="0"/>
    <x v="25"/>
    <n v="0.41460000000000002"/>
  </r>
  <r>
    <x v="2"/>
    <x v="0"/>
    <x v="0"/>
    <n v="1.2803"/>
  </r>
  <r>
    <x v="2"/>
    <x v="0"/>
    <x v="1"/>
    <n v="0.86909999999999987"/>
  </r>
  <r>
    <x v="2"/>
    <x v="0"/>
    <x v="2"/>
    <n v="1.49"/>
  </r>
  <r>
    <x v="2"/>
    <x v="0"/>
    <x v="3"/>
    <n v="2.1899000000000002"/>
  </r>
  <r>
    <x v="2"/>
    <x v="0"/>
    <x v="4"/>
    <n v="1.8741999999999999"/>
  </r>
  <r>
    <x v="2"/>
    <x v="0"/>
    <x v="5"/>
    <n v="1.2727999999999999"/>
  </r>
  <r>
    <x v="2"/>
    <x v="0"/>
    <x v="6"/>
    <n v="0.64879999999999993"/>
  </r>
  <r>
    <x v="2"/>
    <x v="0"/>
    <x v="7"/>
    <n v="0.5706"/>
  </r>
  <r>
    <x v="2"/>
    <x v="0"/>
    <x v="8"/>
    <n v="1.0004000000000002"/>
  </r>
  <r>
    <x v="2"/>
    <x v="0"/>
    <x v="9"/>
    <n v="0.56399999999999995"/>
  </r>
  <r>
    <x v="2"/>
    <x v="0"/>
    <x v="10"/>
    <n v="0.19579999999999997"/>
  </r>
  <r>
    <x v="2"/>
    <x v="0"/>
    <x v="11"/>
    <n v="0.20039999999999997"/>
  </r>
  <r>
    <x v="2"/>
    <x v="0"/>
    <x v="48"/>
    <n v="7.6999999999999999E-2"/>
  </r>
  <r>
    <x v="2"/>
    <x v="0"/>
    <x v="49"/>
    <n v="3.1E-2"/>
  </r>
  <r>
    <x v="2"/>
    <x v="0"/>
    <x v="12"/>
    <n v="3.2100000000000004E-2"/>
  </r>
  <r>
    <x v="2"/>
    <x v="0"/>
    <x v="26"/>
    <n v="8.8900000000000007E-2"/>
  </r>
  <r>
    <x v="2"/>
    <x v="0"/>
    <x v="50"/>
    <n v="4.3700000000000003E-2"/>
  </r>
  <r>
    <x v="2"/>
    <x v="0"/>
    <x v="51"/>
    <n v="5.0999999999999997E-2"/>
  </r>
  <r>
    <x v="2"/>
    <x v="0"/>
    <x v="13"/>
    <n v="0.34110000000000001"/>
  </r>
  <r>
    <x v="2"/>
    <x v="0"/>
    <x v="52"/>
    <n v="0.25869999999999999"/>
  </r>
  <r>
    <x v="2"/>
    <x v="0"/>
    <x v="14"/>
    <n v="0.43619999999999998"/>
  </r>
  <r>
    <x v="2"/>
    <x v="0"/>
    <x v="53"/>
    <n v="0.20399999999999999"/>
  </r>
  <r>
    <x v="2"/>
    <x v="0"/>
    <x v="15"/>
    <n v="0.17030000000000001"/>
  </r>
  <r>
    <x v="2"/>
    <x v="0"/>
    <x v="54"/>
    <n v="0.13350000000000001"/>
  </r>
  <r>
    <x v="2"/>
    <x v="0"/>
    <x v="16"/>
    <n v="1.7999999999999999E-2"/>
  </r>
  <r>
    <x v="2"/>
    <x v="0"/>
    <x v="55"/>
    <n v="1.5900000000000001E-2"/>
  </r>
  <r>
    <x v="2"/>
    <x v="0"/>
    <x v="59"/>
    <n v="3.2000000000000002E-3"/>
  </r>
  <r>
    <x v="2"/>
    <x v="0"/>
    <x v="17"/>
    <n v="5.295700000000001"/>
  </r>
  <r>
    <x v="2"/>
    <x v="1"/>
    <x v="18"/>
    <n v="0.57619999999999993"/>
  </r>
  <r>
    <x v="2"/>
    <x v="1"/>
    <x v="19"/>
    <n v="0.74470000000000003"/>
  </r>
  <r>
    <x v="2"/>
    <x v="1"/>
    <x v="20"/>
    <n v="1.4570000000000001"/>
  </r>
  <r>
    <x v="2"/>
    <x v="1"/>
    <x v="21"/>
    <n v="1.3991999999999998"/>
  </r>
  <r>
    <x v="2"/>
    <x v="1"/>
    <x v="22"/>
    <n v="1.3512999999999999"/>
  </r>
  <r>
    <x v="2"/>
    <x v="1"/>
    <x v="23"/>
    <n v="0.67030000000000001"/>
  </r>
  <r>
    <x v="2"/>
    <x v="1"/>
    <x v="24"/>
    <n v="0.30769999999999997"/>
  </r>
  <r>
    <x v="2"/>
    <x v="1"/>
    <x v="57"/>
    <n v="0.1167"/>
  </r>
  <r>
    <x v="2"/>
    <x v="1"/>
    <x v="58"/>
    <n v="3.1800000000000002E-2"/>
  </r>
  <r>
    <x v="2"/>
    <x v="1"/>
    <x v="25"/>
    <n v="1.0500000000000001E-2"/>
  </r>
  <r>
    <x v="2"/>
    <x v="1"/>
    <x v="0"/>
    <n v="1.0199999999999999E-2"/>
  </r>
  <r>
    <x v="2"/>
    <x v="1"/>
    <x v="1"/>
    <n v="2.2200000000000004E-2"/>
  </r>
  <r>
    <x v="2"/>
    <x v="1"/>
    <x v="2"/>
    <n v="1.04E-2"/>
  </r>
  <r>
    <x v="2"/>
    <x v="1"/>
    <x v="3"/>
    <n v="1E-3"/>
  </r>
  <r>
    <x v="2"/>
    <x v="2"/>
    <x v="27"/>
    <n v="0.37969999999999998"/>
  </r>
  <r>
    <x v="2"/>
    <x v="2"/>
    <x v="28"/>
    <n v="0.6127999999999999"/>
  </r>
  <r>
    <x v="2"/>
    <x v="2"/>
    <x v="29"/>
    <n v="0.65180000000000005"/>
  </r>
  <r>
    <x v="2"/>
    <x v="2"/>
    <x v="30"/>
    <n v="0.51539999999999997"/>
  </r>
  <r>
    <x v="2"/>
    <x v="2"/>
    <x v="31"/>
    <n v="0.19950000000000001"/>
  </r>
  <r>
    <x v="2"/>
    <x v="2"/>
    <x v="32"/>
    <n v="8.8599999999999998E-2"/>
  </r>
  <r>
    <x v="2"/>
    <x v="2"/>
    <x v="33"/>
    <n v="2.4500000000000001E-2"/>
  </r>
  <r>
    <x v="2"/>
    <x v="2"/>
    <x v="35"/>
    <n v="1.6000000000000001E-3"/>
  </r>
  <r>
    <x v="2"/>
    <x v="3"/>
    <x v="37"/>
    <n v="0.1193"/>
  </r>
  <r>
    <x v="2"/>
    <x v="3"/>
    <x v="38"/>
    <n v="0.439"/>
  </r>
  <r>
    <x v="2"/>
    <x v="3"/>
    <x v="39"/>
    <n v="0.35680000000000001"/>
  </r>
  <r>
    <x v="2"/>
    <x v="3"/>
    <x v="40"/>
    <n v="0.14560000000000001"/>
  </r>
  <r>
    <x v="2"/>
    <x v="3"/>
    <x v="41"/>
    <n v="3.6299999999999999E-2"/>
  </r>
  <r>
    <x v="2"/>
    <x v="3"/>
    <x v="42"/>
    <n v="4.9000000000000007E-3"/>
  </r>
  <r>
    <x v="2"/>
    <x v="3"/>
    <x v="43"/>
    <n v="1.1999999999999999E-3"/>
  </r>
  <r>
    <x v="2"/>
    <x v="4"/>
    <x v="44"/>
    <n v="4.5499999999999999E-2"/>
  </r>
  <r>
    <x v="2"/>
    <x v="4"/>
    <x v="45"/>
    <n v="0.23050000000000001"/>
  </r>
  <r>
    <x v="2"/>
    <x v="4"/>
    <x v="46"/>
    <n v="0.1782"/>
  </r>
  <r>
    <x v="2"/>
    <x v="4"/>
    <x v="47"/>
    <n v="3.7400000000000003E-2"/>
  </r>
  <r>
    <x v="2"/>
    <x v="4"/>
    <x v="37"/>
    <n v="1.7299999999999999E-2"/>
  </r>
  <r>
    <x v="3"/>
    <x v="0"/>
    <x v="25"/>
    <n v="1.6000000000000001E-3"/>
  </r>
  <r>
    <x v="3"/>
    <x v="0"/>
    <x v="1"/>
    <n v="8.0000000000000004E-4"/>
  </r>
  <r>
    <x v="3"/>
    <x v="0"/>
    <x v="8"/>
    <n v="1.2800000000000001E-2"/>
  </r>
  <r>
    <x v="3"/>
    <x v="0"/>
    <x v="9"/>
    <n v="0.121"/>
  </r>
  <r>
    <x v="3"/>
    <x v="0"/>
    <x v="11"/>
    <n v="0.15840000000000001"/>
  </r>
  <r>
    <x v="3"/>
    <x v="0"/>
    <x v="48"/>
    <n v="0.55510000000000004"/>
  </r>
  <r>
    <x v="3"/>
    <x v="0"/>
    <x v="49"/>
    <n v="0.67079999999999995"/>
  </r>
  <r>
    <x v="3"/>
    <x v="0"/>
    <x v="12"/>
    <n v="0.46300000000000002"/>
  </r>
  <r>
    <x v="3"/>
    <x v="0"/>
    <x v="26"/>
    <n v="1.3406999999999998"/>
  </r>
  <r>
    <x v="3"/>
    <x v="0"/>
    <x v="50"/>
    <n v="1.6828999999999998"/>
  </r>
  <r>
    <x v="3"/>
    <x v="0"/>
    <x v="51"/>
    <n v="1.2329000000000001"/>
  </r>
  <r>
    <x v="3"/>
    <x v="0"/>
    <x v="13"/>
    <n v="1.5826"/>
  </r>
  <r>
    <x v="3"/>
    <x v="0"/>
    <x v="52"/>
    <n v="1.3009999999999999"/>
  </r>
  <r>
    <x v="3"/>
    <x v="0"/>
    <x v="14"/>
    <n v="2.0671999999999997"/>
  </r>
  <r>
    <x v="3"/>
    <x v="0"/>
    <x v="53"/>
    <n v="1.8140999999999998"/>
  </r>
  <r>
    <x v="3"/>
    <x v="0"/>
    <x v="15"/>
    <n v="0.8479000000000001"/>
  </r>
  <r>
    <x v="3"/>
    <x v="0"/>
    <x v="54"/>
    <n v="1.6012"/>
  </r>
  <r>
    <x v="3"/>
    <x v="0"/>
    <x v="16"/>
    <n v="1.0194000000000001"/>
  </r>
  <r>
    <x v="3"/>
    <x v="0"/>
    <x v="55"/>
    <n v="1.8512"/>
  </r>
  <r>
    <x v="3"/>
    <x v="0"/>
    <x v="59"/>
    <n v="0.93870000000000009"/>
  </r>
  <r>
    <x v="3"/>
    <x v="0"/>
    <x v="56"/>
    <n v="2.3127000000000004"/>
  </r>
  <r>
    <x v="3"/>
    <x v="0"/>
    <x v="60"/>
    <n v="1.6795"/>
  </r>
  <r>
    <x v="3"/>
    <x v="0"/>
    <x v="61"/>
    <n v="1.5135000000000001"/>
  </r>
  <r>
    <x v="3"/>
    <x v="0"/>
    <x v="62"/>
    <n v="0.49960000000000004"/>
  </r>
  <r>
    <x v="3"/>
    <x v="0"/>
    <x v="63"/>
    <n v="0.14560000000000001"/>
  </r>
  <r>
    <x v="3"/>
    <x v="0"/>
    <x v="17"/>
    <n v="44.936"/>
  </r>
  <r>
    <x v="3"/>
    <x v="1"/>
    <x v="18"/>
    <n v="2.8199999999999999E-2"/>
  </r>
  <r>
    <x v="3"/>
    <x v="1"/>
    <x v="19"/>
    <n v="0.19839999999999999"/>
  </r>
  <r>
    <x v="3"/>
    <x v="1"/>
    <x v="20"/>
    <n v="0.1986"/>
  </r>
  <r>
    <x v="3"/>
    <x v="1"/>
    <x v="21"/>
    <n v="0.39509999999999995"/>
  </r>
  <r>
    <x v="3"/>
    <x v="1"/>
    <x v="17"/>
    <n v="8.0600000000000005E-2"/>
  </r>
  <r>
    <x v="4"/>
    <x v="0"/>
    <x v="25"/>
    <n v="8.9924499999999991E-2"/>
  </r>
  <r>
    <x v="4"/>
    <x v="0"/>
    <x v="0"/>
    <n v="0.28161200000000003"/>
  </r>
  <r>
    <x v="4"/>
    <x v="0"/>
    <x v="1"/>
    <n v="0.26876450000000002"/>
  </r>
  <r>
    <x v="4"/>
    <x v="0"/>
    <x v="2"/>
    <n v="0.272505"/>
  </r>
  <r>
    <x v="4"/>
    <x v="0"/>
    <x v="3"/>
    <n v="0.152757"/>
  </r>
  <r>
    <x v="4"/>
    <x v="0"/>
    <x v="4"/>
    <n v="8.8135499999999992E-2"/>
  </r>
  <r>
    <x v="4"/>
    <x v="0"/>
    <x v="5"/>
    <n v="0.11529350000000001"/>
  </r>
  <r>
    <x v="4"/>
    <x v="0"/>
    <x v="6"/>
    <n v="3.7385500000000002E-2"/>
  </r>
  <r>
    <x v="4"/>
    <x v="0"/>
    <x v="7"/>
    <n v="5.0186000000000001E-2"/>
  </r>
  <r>
    <x v="4"/>
    <x v="0"/>
    <x v="8"/>
    <n v="6.7485000000000002E-3"/>
  </r>
  <r>
    <x v="4"/>
    <x v="0"/>
    <x v="9"/>
    <n v="9.4269999999999996E-3"/>
  </r>
  <r>
    <x v="4"/>
    <x v="1"/>
    <x v="18"/>
    <n v="0.110524"/>
  </r>
  <r>
    <x v="4"/>
    <x v="1"/>
    <x v="19"/>
    <n v="0.33574900000000002"/>
  </r>
  <r>
    <x v="4"/>
    <x v="1"/>
    <x v="20"/>
    <n v="9.0136499999999994E-2"/>
  </r>
  <r>
    <x v="4"/>
    <x v="1"/>
    <x v="21"/>
    <n v="2.9682E-2"/>
  </r>
  <r>
    <x v="4"/>
    <x v="1"/>
    <x v="22"/>
    <n v="5.9985000000000004E-3"/>
  </r>
  <r>
    <x v="4"/>
    <x v="1"/>
    <x v="23"/>
    <n v="7.7899999999999996E-4"/>
  </r>
  <r>
    <x v="4"/>
    <x v="1"/>
    <x v="24"/>
    <n v="7.6500000000000003E-5"/>
  </r>
  <r>
    <x v="4"/>
    <x v="2"/>
    <x v="27"/>
    <n v="9.5264000000000015E-2"/>
  </r>
  <r>
    <x v="4"/>
    <x v="2"/>
    <x v="28"/>
    <n v="0.11079900000000001"/>
  </r>
  <r>
    <x v="4"/>
    <x v="2"/>
    <x v="29"/>
    <n v="2.5104500000000002E-2"/>
  </r>
  <r>
    <x v="4"/>
    <x v="2"/>
    <x v="30"/>
    <n v="6.4149999999999988E-3"/>
  </r>
  <r>
    <x v="4"/>
    <x v="2"/>
    <x v="31"/>
    <n v="3.4500000000000005E-5"/>
  </r>
  <r>
    <x v="4"/>
    <x v="2"/>
    <x v="17"/>
    <n v="8.4999999999999982E-6"/>
  </r>
  <r>
    <x v="4"/>
    <x v="3"/>
    <x v="37"/>
    <n v="1.0661000000000002E-2"/>
  </r>
  <r>
    <x v="4"/>
    <x v="3"/>
    <x v="38"/>
    <n v="8.072000000000001E-3"/>
  </r>
  <r>
    <x v="4"/>
    <x v="3"/>
    <x v="39"/>
    <n v="2.0374999999999998E-3"/>
  </r>
  <r>
    <x v="4"/>
    <x v="3"/>
    <x v="40"/>
    <n v="1.3450000000000002E-4"/>
  </r>
  <r>
    <x v="4"/>
    <x v="4"/>
    <x v="46"/>
    <n v="5.9999999999999995E-4"/>
  </r>
  <r>
    <x v="5"/>
    <x v="0"/>
    <x v="25"/>
    <n v="0.18926549999999998"/>
  </r>
  <r>
    <x v="5"/>
    <x v="0"/>
    <x v="0"/>
    <n v="0.26972550000000001"/>
  </r>
  <r>
    <x v="5"/>
    <x v="0"/>
    <x v="1"/>
    <n v="0.1727505"/>
  </r>
  <r>
    <x v="5"/>
    <x v="0"/>
    <x v="2"/>
    <n v="7.3043999999999998E-2"/>
  </r>
  <r>
    <x v="5"/>
    <x v="0"/>
    <x v="3"/>
    <n v="1.8076499999999999E-2"/>
  </r>
  <r>
    <x v="5"/>
    <x v="0"/>
    <x v="4"/>
    <n v="2.1280500000000001E-2"/>
  </r>
  <r>
    <x v="5"/>
    <x v="0"/>
    <x v="5"/>
    <n v="2.7202500000000001E-2"/>
  </r>
  <r>
    <x v="5"/>
    <x v="0"/>
    <x v="6"/>
    <n v="7.8344999999999995E-3"/>
  </r>
  <r>
    <x v="5"/>
    <x v="0"/>
    <x v="7"/>
    <n v="2.3760000000000001E-3"/>
  </r>
  <r>
    <x v="5"/>
    <x v="0"/>
    <x v="8"/>
    <n v="6.7499999999999999E-3"/>
  </r>
  <r>
    <x v="5"/>
    <x v="0"/>
    <x v="9"/>
    <n v="5.9354999999999998E-3"/>
  </r>
  <r>
    <x v="5"/>
    <x v="0"/>
    <x v="10"/>
    <n v="9.6750000000000004E-4"/>
  </r>
  <r>
    <x v="5"/>
    <x v="0"/>
    <x v="11"/>
    <n v="1.6199999999999998E-4"/>
  </r>
  <r>
    <x v="5"/>
    <x v="0"/>
    <x v="48"/>
    <n v="1.0125000000000002E-3"/>
  </r>
  <r>
    <x v="5"/>
    <x v="0"/>
    <x v="49"/>
    <n v="3.9015E-3"/>
  </r>
  <r>
    <x v="5"/>
    <x v="0"/>
    <x v="50"/>
    <n v="1.0125000000000002E-3"/>
  </r>
  <r>
    <x v="5"/>
    <x v="0"/>
    <x v="51"/>
    <n v="1.0125000000000002E-3"/>
  </r>
  <r>
    <x v="5"/>
    <x v="0"/>
    <x v="13"/>
    <n v="1.0125000000000002E-3"/>
  </r>
  <r>
    <x v="5"/>
    <x v="0"/>
    <x v="53"/>
    <n v="4.2119999999999996E-3"/>
  </r>
  <r>
    <x v="5"/>
    <x v="0"/>
    <x v="15"/>
    <n v="9.4634999999999997E-3"/>
  </r>
  <r>
    <x v="5"/>
    <x v="0"/>
    <x v="54"/>
    <n v="6.1514999999999999E-3"/>
  </r>
  <r>
    <x v="5"/>
    <x v="0"/>
    <x v="16"/>
    <n v="1.0993500000000002E-2"/>
  </r>
  <r>
    <x v="5"/>
    <x v="0"/>
    <x v="55"/>
    <n v="7.375500000000001E-3"/>
  </r>
  <r>
    <x v="5"/>
    <x v="0"/>
    <x v="59"/>
    <n v="6.1875000000000003E-3"/>
  </r>
  <r>
    <x v="5"/>
    <x v="0"/>
    <x v="56"/>
    <n v="1.0125000000000002E-3"/>
  </r>
  <r>
    <x v="5"/>
    <x v="0"/>
    <x v="60"/>
    <n v="3.0375000000000003E-3"/>
  </r>
  <r>
    <x v="5"/>
    <x v="0"/>
    <x v="61"/>
    <n v="3.0644999999999999E-3"/>
  </r>
  <r>
    <x v="5"/>
    <x v="0"/>
    <x v="17"/>
    <n v="0.16738650000000002"/>
  </r>
  <r>
    <x v="5"/>
    <x v="1"/>
    <x v="18"/>
    <n v="0.153528"/>
  </r>
  <r>
    <x v="5"/>
    <x v="1"/>
    <x v="19"/>
    <n v="0.16090450000000001"/>
  </r>
  <r>
    <x v="5"/>
    <x v="1"/>
    <x v="20"/>
    <n v="4.8912000000000004E-2"/>
  </r>
  <r>
    <x v="5"/>
    <x v="1"/>
    <x v="21"/>
    <n v="3.6404999999999996E-3"/>
  </r>
  <r>
    <x v="5"/>
    <x v="1"/>
    <x v="22"/>
    <n v="2.8649999999999999E-3"/>
  </r>
  <r>
    <x v="5"/>
    <x v="1"/>
    <x v="58"/>
    <n v="1.1249999999999998E-4"/>
  </r>
  <r>
    <x v="5"/>
    <x v="1"/>
    <x v="2"/>
    <n v="1.7324999999999999E-3"/>
  </r>
  <r>
    <x v="5"/>
    <x v="1"/>
    <x v="3"/>
    <n v="3.2749999999999999E-4"/>
  </r>
  <r>
    <x v="5"/>
    <x v="1"/>
    <x v="8"/>
    <n v="1.557E-3"/>
  </r>
  <r>
    <x v="5"/>
    <x v="1"/>
    <x v="11"/>
    <n v="1.0845E-3"/>
  </r>
  <r>
    <x v="5"/>
    <x v="1"/>
    <x v="48"/>
    <n v="1.215E-4"/>
  </r>
  <r>
    <x v="5"/>
    <x v="1"/>
    <x v="49"/>
    <n v="4.0500000000000003E-4"/>
  </r>
  <r>
    <x v="5"/>
    <x v="1"/>
    <x v="12"/>
    <n v="1.1249999999999998E-4"/>
  </r>
  <r>
    <x v="5"/>
    <x v="1"/>
    <x v="17"/>
    <n v="0.18967049999999999"/>
  </r>
  <r>
    <x v="5"/>
    <x v="2"/>
    <x v="27"/>
    <n v="2.0233500000000001E-2"/>
  </r>
  <r>
    <x v="5"/>
    <x v="2"/>
    <x v="28"/>
    <n v="2.2219000000000003E-2"/>
  </r>
  <r>
    <x v="5"/>
    <x v="2"/>
    <x v="29"/>
    <n v="6.882000000000001E-3"/>
  </r>
  <r>
    <x v="5"/>
    <x v="2"/>
    <x v="30"/>
    <n v="5.3499999999999999E-4"/>
  </r>
  <r>
    <x v="5"/>
    <x v="2"/>
    <x v="31"/>
    <n v="2.855E-4"/>
  </r>
  <r>
    <x v="6"/>
    <x v="0"/>
    <x v="25"/>
    <n v="2.5617599999999996"/>
  </r>
  <r>
    <x v="6"/>
    <x v="0"/>
    <x v="0"/>
    <n v="1.1603700000000001"/>
  </r>
  <r>
    <x v="6"/>
    <x v="0"/>
    <x v="1"/>
    <n v="0.76302000000000014"/>
  </r>
  <r>
    <x v="6"/>
    <x v="0"/>
    <x v="2"/>
    <n v="0.31949"/>
  </r>
  <r>
    <x v="6"/>
    <x v="0"/>
    <x v="3"/>
    <n v="0.29799000000000003"/>
  </r>
  <r>
    <x v="6"/>
    <x v="0"/>
    <x v="4"/>
    <n v="0.26136000000000004"/>
  </r>
  <r>
    <x v="6"/>
    <x v="0"/>
    <x v="5"/>
    <n v="0.55088999999999999"/>
  </r>
  <r>
    <x v="6"/>
    <x v="0"/>
    <x v="6"/>
    <n v="0.15021000000000001"/>
  </r>
  <r>
    <x v="6"/>
    <x v="0"/>
    <x v="7"/>
    <n v="0.21780000000000002"/>
  </r>
  <r>
    <x v="6"/>
    <x v="0"/>
    <x v="8"/>
    <n v="8.6580000000000004E-2"/>
  </r>
  <r>
    <x v="6"/>
    <x v="0"/>
    <x v="9"/>
    <n v="5.8860000000000003E-2"/>
  </r>
  <r>
    <x v="6"/>
    <x v="0"/>
    <x v="10"/>
    <n v="7.1369999999999989E-2"/>
  </r>
  <r>
    <x v="6"/>
    <x v="0"/>
    <x v="11"/>
    <n v="0.11709"/>
  </r>
  <r>
    <x v="6"/>
    <x v="0"/>
    <x v="48"/>
    <n v="0.27684000000000003"/>
  </r>
  <r>
    <x v="6"/>
    <x v="0"/>
    <x v="49"/>
    <n v="0.45090000000000002"/>
  </r>
  <r>
    <x v="6"/>
    <x v="0"/>
    <x v="12"/>
    <n v="0.52712999999999999"/>
  </r>
  <r>
    <x v="6"/>
    <x v="0"/>
    <x v="26"/>
    <n v="0.70495000000000008"/>
  </r>
  <r>
    <x v="6"/>
    <x v="0"/>
    <x v="50"/>
    <n v="0.70028999999999997"/>
  </r>
  <r>
    <x v="6"/>
    <x v="0"/>
    <x v="51"/>
    <n v="0.68346000000000007"/>
  </r>
  <r>
    <x v="6"/>
    <x v="0"/>
    <x v="13"/>
    <n v="0.33878999999999998"/>
  </r>
  <r>
    <x v="6"/>
    <x v="0"/>
    <x v="52"/>
    <n v="0.29448000000000002"/>
  </r>
  <r>
    <x v="6"/>
    <x v="0"/>
    <x v="14"/>
    <n v="0.46476000000000001"/>
  </r>
  <r>
    <x v="6"/>
    <x v="0"/>
    <x v="53"/>
    <n v="0.68147999999999997"/>
  </r>
  <r>
    <x v="6"/>
    <x v="0"/>
    <x v="15"/>
    <n v="0.67132000000000003"/>
  </r>
  <r>
    <x v="6"/>
    <x v="0"/>
    <x v="54"/>
    <n v="0.47105999999999998"/>
  </r>
  <r>
    <x v="6"/>
    <x v="0"/>
    <x v="16"/>
    <n v="0.48832999999999999"/>
  </r>
  <r>
    <x v="6"/>
    <x v="0"/>
    <x v="55"/>
    <n v="0.50723999999999991"/>
  </r>
  <r>
    <x v="6"/>
    <x v="0"/>
    <x v="59"/>
    <n v="0.49886999999999998"/>
  </r>
  <r>
    <x v="6"/>
    <x v="0"/>
    <x v="56"/>
    <n v="0.39338999999999996"/>
  </r>
  <r>
    <x v="6"/>
    <x v="0"/>
    <x v="60"/>
    <n v="0.33360000000000001"/>
  </r>
  <r>
    <x v="6"/>
    <x v="0"/>
    <x v="61"/>
    <n v="0.43163999999999997"/>
  </r>
  <r>
    <x v="6"/>
    <x v="0"/>
    <x v="62"/>
    <n v="0.15822"/>
  </r>
  <r>
    <x v="6"/>
    <x v="0"/>
    <x v="17"/>
    <n v="360.43693500000001"/>
  </r>
  <r>
    <x v="6"/>
    <x v="1"/>
    <x v="18"/>
    <n v="1.4059000000000001"/>
  </r>
  <r>
    <x v="6"/>
    <x v="1"/>
    <x v="19"/>
    <n v="1.36385"/>
  </r>
  <r>
    <x v="6"/>
    <x v="1"/>
    <x v="20"/>
    <n v="0.43104999999999993"/>
  </r>
  <r>
    <x v="6"/>
    <x v="1"/>
    <x v="21"/>
    <n v="0.246"/>
  </r>
  <r>
    <x v="6"/>
    <x v="1"/>
    <x v="22"/>
    <n v="0.28050000000000003"/>
  </r>
  <r>
    <x v="6"/>
    <x v="1"/>
    <x v="23"/>
    <n v="0.53349999999999997"/>
  </r>
  <r>
    <x v="6"/>
    <x v="1"/>
    <x v="24"/>
    <n v="0.95440000000000003"/>
  </r>
  <r>
    <x v="6"/>
    <x v="1"/>
    <x v="57"/>
    <n v="1.1531999999999998"/>
  </r>
  <r>
    <x v="6"/>
    <x v="1"/>
    <x v="58"/>
    <n v="1.8754999999999999"/>
  </r>
  <r>
    <x v="6"/>
    <x v="1"/>
    <x v="25"/>
    <n v="2.0710799999999998"/>
  </r>
  <r>
    <x v="6"/>
    <x v="1"/>
    <x v="0"/>
    <n v="0.88927900000000004"/>
  </r>
  <r>
    <x v="6"/>
    <x v="1"/>
    <x v="1"/>
    <n v="0.70327800000000007"/>
  </r>
  <r>
    <x v="6"/>
    <x v="1"/>
    <x v="2"/>
    <n v="0.28062500000000001"/>
  </r>
  <r>
    <x v="6"/>
    <x v="1"/>
    <x v="3"/>
    <n v="5.2275000000000002E-2"/>
  </r>
  <r>
    <x v="6"/>
    <x v="1"/>
    <x v="4"/>
    <n v="4.725E-2"/>
  </r>
  <r>
    <x v="6"/>
    <x v="1"/>
    <x v="5"/>
    <n v="7.0599999999999996E-2"/>
  </r>
  <r>
    <x v="6"/>
    <x v="1"/>
    <x v="6"/>
    <n v="3.6893999999999996E-2"/>
  </r>
  <r>
    <x v="6"/>
    <x v="1"/>
    <x v="7"/>
    <n v="2.8399999999999998E-2"/>
  </r>
  <r>
    <x v="6"/>
    <x v="1"/>
    <x v="8"/>
    <n v="7.2249999999999995E-2"/>
  </r>
  <r>
    <x v="6"/>
    <x v="1"/>
    <x v="9"/>
    <n v="2.3824999999999999E-2"/>
  </r>
  <r>
    <x v="6"/>
    <x v="1"/>
    <x v="11"/>
    <n v="1.7470000000000003E-2"/>
  </r>
  <r>
    <x v="6"/>
    <x v="1"/>
    <x v="48"/>
    <n v="8.5099999999999995E-2"/>
  </r>
  <r>
    <x v="6"/>
    <x v="1"/>
    <x v="49"/>
    <n v="5.7199999999999994E-3"/>
  </r>
  <r>
    <x v="6"/>
    <x v="1"/>
    <x v="12"/>
    <n v="2.3999999999999998E-3"/>
  </r>
  <r>
    <x v="6"/>
    <x v="1"/>
    <x v="26"/>
    <n v="5.8500000000000003E-2"/>
  </r>
  <r>
    <x v="6"/>
    <x v="1"/>
    <x v="17"/>
    <n v="14.360922499999999"/>
  </r>
  <r>
    <x v="6"/>
    <x v="2"/>
    <x v="27"/>
    <n v="0.306757"/>
  </r>
  <r>
    <x v="6"/>
    <x v="2"/>
    <x v="28"/>
    <n v="0.52748499999999998"/>
  </r>
  <r>
    <x v="6"/>
    <x v="2"/>
    <x v="29"/>
    <n v="0.56795600000000002"/>
  </r>
  <r>
    <x v="6"/>
    <x v="2"/>
    <x v="30"/>
    <n v="0.45342100000000007"/>
  </r>
  <r>
    <x v="6"/>
    <x v="2"/>
    <x v="31"/>
    <n v="0.2428265"/>
  </r>
  <r>
    <x v="6"/>
    <x v="2"/>
    <x v="32"/>
    <n v="0.26303949999999998"/>
  </r>
  <r>
    <x v="6"/>
    <x v="2"/>
    <x v="33"/>
    <n v="0.29963850000000003"/>
  </r>
  <r>
    <x v="6"/>
    <x v="2"/>
    <x v="34"/>
    <n v="9.022100000000001E-2"/>
  </r>
  <r>
    <x v="6"/>
    <x v="2"/>
    <x v="35"/>
    <n v="8.404E-3"/>
  </r>
  <r>
    <x v="6"/>
    <x v="2"/>
    <x v="22"/>
    <n v="2.2499999999999997E-4"/>
  </r>
  <r>
    <x v="6"/>
    <x v="2"/>
    <x v="23"/>
    <n v="2.1959999999999996E-3"/>
  </r>
  <r>
    <x v="6"/>
    <x v="2"/>
    <x v="24"/>
    <n v="1.3788E-2"/>
  </r>
  <r>
    <x v="6"/>
    <x v="2"/>
    <x v="57"/>
    <n v="2.0250000000000003E-3"/>
  </r>
  <r>
    <x v="6"/>
    <x v="2"/>
    <x v="17"/>
    <n v="0.46937800000000002"/>
  </r>
  <r>
    <x v="6"/>
    <x v="3"/>
    <x v="37"/>
    <n v="0.19044700000000001"/>
  </r>
  <r>
    <x v="6"/>
    <x v="3"/>
    <x v="38"/>
    <n v="0.47223599999999999"/>
  </r>
  <r>
    <x v="6"/>
    <x v="3"/>
    <x v="39"/>
    <n v="0.36045650000000001"/>
  </r>
  <r>
    <x v="6"/>
    <x v="3"/>
    <x v="40"/>
    <n v="9.9953500000000001E-2"/>
  </r>
  <r>
    <x v="6"/>
    <x v="3"/>
    <x v="41"/>
    <n v="6.1929000000000005E-2"/>
  </r>
  <r>
    <x v="6"/>
    <x v="3"/>
    <x v="42"/>
    <n v="1.2360500000000002E-2"/>
  </r>
  <r>
    <x v="6"/>
    <x v="3"/>
    <x v="43"/>
    <n v="1.6715E-3"/>
  </r>
  <r>
    <x v="6"/>
    <x v="3"/>
    <x v="27"/>
    <n v="2.2499999999999997E-4"/>
  </r>
  <r>
    <x v="6"/>
    <x v="4"/>
    <x v="44"/>
    <n v="5.0680000000000005E-3"/>
  </r>
  <r>
    <x v="6"/>
    <x v="4"/>
    <x v="45"/>
    <n v="1.7503999999999999E-2"/>
  </r>
  <r>
    <x v="6"/>
    <x v="4"/>
    <x v="46"/>
    <n v="8.9999999999999987E-4"/>
  </r>
  <r>
    <x v="6"/>
    <x v="4"/>
    <x v="47"/>
    <n v="2.2499999999999997E-4"/>
  </r>
  <r>
    <x v="7"/>
    <x v="0"/>
    <x v="25"/>
    <n v="4.0000000000000002E-4"/>
  </r>
  <r>
    <x v="7"/>
    <x v="0"/>
    <x v="0"/>
    <n v="9.2000000000000016E-3"/>
  </r>
  <r>
    <x v="7"/>
    <x v="0"/>
    <x v="1"/>
    <n v="5.7999999999999996E-3"/>
  </r>
  <r>
    <x v="7"/>
    <x v="0"/>
    <x v="2"/>
    <n v="9.8000000000000014E-3"/>
  </r>
  <r>
    <x v="7"/>
    <x v="0"/>
    <x v="3"/>
    <n v="1.04E-2"/>
  </r>
  <r>
    <x v="7"/>
    <x v="0"/>
    <x v="4"/>
    <n v="1.7999999999999999E-2"/>
  </r>
  <r>
    <x v="7"/>
    <x v="0"/>
    <x v="5"/>
    <n v="2.5399999999999999E-2"/>
  </r>
  <r>
    <x v="7"/>
    <x v="0"/>
    <x v="6"/>
    <n v="3.7100000000000001E-2"/>
  </r>
  <r>
    <x v="7"/>
    <x v="0"/>
    <x v="7"/>
    <n v="6.3899999999999998E-2"/>
  </r>
  <r>
    <x v="7"/>
    <x v="0"/>
    <x v="8"/>
    <n v="0.2248"/>
  </r>
  <r>
    <x v="7"/>
    <x v="0"/>
    <x v="9"/>
    <n v="0.2402"/>
  </r>
  <r>
    <x v="7"/>
    <x v="0"/>
    <x v="10"/>
    <n v="0.68920000000000003"/>
  </r>
  <r>
    <x v="7"/>
    <x v="0"/>
    <x v="11"/>
    <n v="1.2172000000000001"/>
  </r>
  <r>
    <x v="7"/>
    <x v="0"/>
    <x v="48"/>
    <n v="2.7879"/>
  </r>
  <r>
    <x v="7"/>
    <x v="0"/>
    <x v="49"/>
    <n v="1.9647999999999999"/>
  </r>
  <r>
    <x v="7"/>
    <x v="0"/>
    <x v="12"/>
    <n v="1.8649"/>
  </r>
  <r>
    <x v="7"/>
    <x v="0"/>
    <x v="26"/>
    <n v="6.1115000000000004"/>
  </r>
  <r>
    <x v="7"/>
    <x v="0"/>
    <x v="50"/>
    <n v="6.8147000000000011"/>
  </r>
  <r>
    <x v="7"/>
    <x v="0"/>
    <x v="51"/>
    <n v="6.6657000000000011"/>
  </r>
  <r>
    <x v="7"/>
    <x v="0"/>
    <x v="13"/>
    <n v="6.1654999999999998"/>
  </r>
  <r>
    <x v="7"/>
    <x v="0"/>
    <x v="52"/>
    <n v="7.3252999999999995"/>
  </r>
  <r>
    <x v="7"/>
    <x v="0"/>
    <x v="14"/>
    <n v="6.3161000000000005"/>
  </r>
  <r>
    <x v="7"/>
    <x v="0"/>
    <x v="53"/>
    <n v="5.2323000000000004"/>
  </r>
  <r>
    <x v="7"/>
    <x v="0"/>
    <x v="15"/>
    <n v="5.4660000000000002"/>
  </r>
  <r>
    <x v="7"/>
    <x v="0"/>
    <x v="54"/>
    <n v="4.3995999999999995"/>
  </r>
  <r>
    <x v="7"/>
    <x v="0"/>
    <x v="16"/>
    <n v="5.0852999999999993"/>
  </r>
  <r>
    <x v="7"/>
    <x v="0"/>
    <x v="55"/>
    <n v="5.6523000000000003"/>
  </r>
  <r>
    <x v="7"/>
    <x v="0"/>
    <x v="59"/>
    <n v="5.9855"/>
  </r>
  <r>
    <x v="7"/>
    <x v="0"/>
    <x v="56"/>
    <n v="10.728199999999999"/>
  </r>
  <r>
    <x v="7"/>
    <x v="0"/>
    <x v="60"/>
    <n v="6.8141999999999996"/>
  </r>
  <r>
    <x v="7"/>
    <x v="0"/>
    <x v="61"/>
    <n v="5.0004999999999997"/>
  </r>
  <r>
    <x v="7"/>
    <x v="0"/>
    <x v="62"/>
    <n v="2.39"/>
  </r>
  <r>
    <x v="7"/>
    <x v="0"/>
    <x v="63"/>
    <n v="0.49119999999999997"/>
  </r>
  <r>
    <x v="7"/>
    <x v="0"/>
    <x v="64"/>
    <n v="0.105"/>
  </r>
  <r>
    <x v="7"/>
    <x v="0"/>
    <x v="17"/>
    <n v="165.34560000000002"/>
  </r>
  <r>
    <x v="7"/>
    <x v="1"/>
    <x v="18"/>
    <n v="0.59970000000000001"/>
  </r>
  <r>
    <x v="7"/>
    <x v="1"/>
    <x v="19"/>
    <n v="0.56020000000000003"/>
  </r>
  <r>
    <x v="7"/>
    <x v="1"/>
    <x v="20"/>
    <n v="0.39180000000000004"/>
  </r>
  <r>
    <x v="7"/>
    <x v="1"/>
    <x v="21"/>
    <n v="0.49960000000000004"/>
  </r>
  <r>
    <x v="8"/>
    <x v="0"/>
    <x v="25"/>
    <n v="0.53752800000000001"/>
  </r>
  <r>
    <x v="8"/>
    <x v="0"/>
    <x v="0"/>
    <n v="0.10132849999999999"/>
  </r>
  <r>
    <x v="8"/>
    <x v="0"/>
    <x v="1"/>
    <n v="0.25389"/>
  </r>
  <r>
    <x v="8"/>
    <x v="0"/>
    <x v="2"/>
    <n v="0.11609999999999999"/>
  </r>
  <r>
    <x v="8"/>
    <x v="0"/>
    <x v="3"/>
    <n v="4.5629999999999997E-2"/>
  </r>
  <r>
    <x v="8"/>
    <x v="1"/>
    <x v="18"/>
    <n v="0.31073800000000001"/>
  </r>
  <r>
    <x v="8"/>
    <x v="1"/>
    <x v="19"/>
    <n v="0.47267550000000003"/>
  </r>
  <r>
    <x v="9"/>
    <x v="0"/>
    <x v="25"/>
    <n v="0.2389"/>
  </r>
  <r>
    <x v="9"/>
    <x v="0"/>
    <x v="0"/>
    <n v="0.57579999999999998"/>
  </r>
  <r>
    <x v="9"/>
    <x v="0"/>
    <x v="1"/>
    <n v="0.67600000000000005"/>
  </r>
  <r>
    <x v="9"/>
    <x v="0"/>
    <x v="2"/>
    <n v="0.11070000000000001"/>
  </r>
  <r>
    <x v="9"/>
    <x v="1"/>
    <x v="18"/>
    <n v="5.7999999999999996E-3"/>
  </r>
  <r>
    <x v="9"/>
    <x v="1"/>
    <x v="19"/>
    <n v="0.111"/>
  </r>
  <r>
    <x v="9"/>
    <x v="2"/>
    <x v="28"/>
    <n v="1.1999999999999999E-3"/>
  </r>
  <r>
    <x v="10"/>
    <x v="0"/>
    <x v="6"/>
    <n v="7.0999999999999995E-3"/>
  </r>
  <r>
    <x v="10"/>
    <x v="0"/>
    <x v="10"/>
    <n v="2.0000000000000001E-4"/>
  </r>
  <r>
    <x v="10"/>
    <x v="0"/>
    <x v="11"/>
    <n v="9.6999999999999986E-3"/>
  </r>
  <r>
    <x v="10"/>
    <x v="0"/>
    <x v="48"/>
    <n v="2.1600000000000001E-2"/>
  </r>
  <r>
    <x v="10"/>
    <x v="0"/>
    <x v="49"/>
    <n v="5.8999999999999999E-3"/>
  </r>
  <r>
    <x v="10"/>
    <x v="0"/>
    <x v="26"/>
    <n v="5.0000000000000001E-4"/>
  </r>
  <r>
    <x v="10"/>
    <x v="0"/>
    <x v="50"/>
    <n v="5.0000000000000001E-4"/>
  </r>
  <r>
    <x v="10"/>
    <x v="0"/>
    <x v="53"/>
    <n v="4.0000000000000002E-4"/>
  </r>
  <r>
    <x v="10"/>
    <x v="0"/>
    <x v="54"/>
    <n v="1.7999999999999997E-3"/>
  </r>
  <r>
    <x v="10"/>
    <x v="0"/>
    <x v="16"/>
    <n v="9.5999999999999992E-3"/>
  </r>
  <r>
    <x v="10"/>
    <x v="1"/>
    <x v="18"/>
    <n v="1.7000000000000001E-3"/>
  </r>
  <r>
    <x v="10"/>
    <x v="1"/>
    <x v="19"/>
    <n v="4.4999999999999997E-3"/>
  </r>
  <r>
    <x v="10"/>
    <x v="1"/>
    <x v="20"/>
    <n v="8.9999999999999993E-3"/>
  </r>
  <r>
    <x v="10"/>
    <x v="2"/>
    <x v="27"/>
    <n v="1E-4"/>
  </r>
  <r>
    <x v="10"/>
    <x v="2"/>
    <x v="28"/>
    <n v="1.5E-3"/>
  </r>
  <r>
    <x v="10"/>
    <x v="2"/>
    <x v="29"/>
    <n v="5.0000000000000001E-4"/>
  </r>
  <r>
    <x v="11"/>
    <x v="0"/>
    <x v="25"/>
    <n v="0.32289999999999996"/>
  </r>
  <r>
    <x v="11"/>
    <x v="0"/>
    <x v="0"/>
    <n v="0.48579999999999995"/>
  </r>
  <r>
    <x v="11"/>
    <x v="0"/>
    <x v="1"/>
    <n v="0.80561499999999997"/>
  </r>
  <r>
    <x v="11"/>
    <x v="0"/>
    <x v="2"/>
    <n v="0.35170000000000007"/>
  </r>
  <r>
    <x v="11"/>
    <x v="0"/>
    <x v="3"/>
    <n v="7.2300000000000017E-2"/>
  </r>
  <r>
    <x v="11"/>
    <x v="0"/>
    <x v="4"/>
    <n v="1.3899999999999999E-2"/>
  </r>
  <r>
    <x v="11"/>
    <x v="0"/>
    <x v="5"/>
    <n v="8.6E-3"/>
  </r>
  <r>
    <x v="11"/>
    <x v="0"/>
    <x v="6"/>
    <n v="3.3000000000000004E-3"/>
  </r>
  <r>
    <x v="11"/>
    <x v="0"/>
    <x v="7"/>
    <n v="6.4000000000000003E-3"/>
  </r>
  <r>
    <x v="11"/>
    <x v="0"/>
    <x v="8"/>
    <n v="6.7000000000000004E-2"/>
  </r>
  <r>
    <x v="11"/>
    <x v="0"/>
    <x v="9"/>
    <n v="6.0999999999999995E-3"/>
  </r>
  <r>
    <x v="11"/>
    <x v="0"/>
    <x v="10"/>
    <n v="3.04E-2"/>
  </r>
  <r>
    <x v="11"/>
    <x v="0"/>
    <x v="11"/>
    <n v="0.1124"/>
  </r>
  <r>
    <x v="11"/>
    <x v="0"/>
    <x v="48"/>
    <n v="0.1457"/>
  </r>
  <r>
    <x v="11"/>
    <x v="0"/>
    <x v="49"/>
    <n v="1.4800000000000001E-2"/>
  </r>
  <r>
    <x v="11"/>
    <x v="0"/>
    <x v="12"/>
    <n v="2.8000000000000001E-2"/>
  </r>
  <r>
    <x v="11"/>
    <x v="0"/>
    <x v="26"/>
    <n v="1.0500000000000001E-2"/>
  </r>
  <r>
    <x v="11"/>
    <x v="0"/>
    <x v="50"/>
    <n v="3.1099999999999999E-2"/>
  </r>
  <r>
    <x v="11"/>
    <x v="0"/>
    <x v="51"/>
    <n v="2.4399999999999998E-2"/>
  </r>
  <r>
    <x v="11"/>
    <x v="0"/>
    <x v="13"/>
    <n v="1.1899999999999999E-2"/>
  </r>
  <r>
    <x v="11"/>
    <x v="0"/>
    <x v="52"/>
    <n v="2.0000000000000001E-4"/>
  </r>
  <r>
    <x v="11"/>
    <x v="0"/>
    <x v="53"/>
    <n v="1.3899999999999999E-2"/>
  </r>
  <r>
    <x v="11"/>
    <x v="0"/>
    <x v="15"/>
    <n v="1.5800000000000002E-2"/>
  </r>
  <r>
    <x v="11"/>
    <x v="0"/>
    <x v="54"/>
    <n v="3.44E-2"/>
  </r>
  <r>
    <x v="11"/>
    <x v="0"/>
    <x v="16"/>
    <n v="3.1099999999999999E-2"/>
  </r>
  <r>
    <x v="11"/>
    <x v="0"/>
    <x v="55"/>
    <n v="3.5000000000000003E-2"/>
  </r>
  <r>
    <x v="11"/>
    <x v="0"/>
    <x v="59"/>
    <n v="3.7499999999999999E-2"/>
  </r>
  <r>
    <x v="11"/>
    <x v="0"/>
    <x v="56"/>
    <n v="3.4000000000000002E-3"/>
  </r>
  <r>
    <x v="11"/>
    <x v="0"/>
    <x v="17"/>
    <n v="2.3999999999999998E-3"/>
  </r>
  <r>
    <x v="11"/>
    <x v="1"/>
    <x v="18"/>
    <n v="8.5600000000000009E-2"/>
  </r>
  <r>
    <x v="11"/>
    <x v="1"/>
    <x v="19"/>
    <n v="0.29902249999999997"/>
  </r>
  <r>
    <x v="11"/>
    <x v="1"/>
    <x v="20"/>
    <n v="0.16800000000000001"/>
  </r>
  <r>
    <x v="11"/>
    <x v="1"/>
    <x v="21"/>
    <n v="5.45E-2"/>
  </r>
  <r>
    <x v="11"/>
    <x v="1"/>
    <x v="22"/>
    <n v="2E-3"/>
  </r>
  <r>
    <x v="11"/>
    <x v="2"/>
    <x v="27"/>
    <n v="3.3500000000000002E-2"/>
  </r>
  <r>
    <x v="11"/>
    <x v="2"/>
    <x v="28"/>
    <n v="9.5002500000000004E-2"/>
  </r>
  <r>
    <x v="11"/>
    <x v="2"/>
    <x v="29"/>
    <n v="7.3499999999999996E-2"/>
  </r>
  <r>
    <x v="11"/>
    <x v="2"/>
    <x v="30"/>
    <n v="3.0000000000000001E-3"/>
  </r>
  <r>
    <x v="11"/>
    <x v="3"/>
    <x v="37"/>
    <n v="2.41E-2"/>
  </r>
  <r>
    <x v="11"/>
    <x v="3"/>
    <x v="38"/>
    <n v="3.6899999999999995E-2"/>
  </r>
  <r>
    <x v="11"/>
    <x v="3"/>
    <x v="39"/>
    <n v="6.0999999999999995E-3"/>
  </r>
  <r>
    <x v="11"/>
    <x v="4"/>
    <x v="45"/>
    <n v="4.0000000000000002E-4"/>
  </r>
  <r>
    <x v="12"/>
    <x v="0"/>
    <x v="25"/>
    <n v="0.56369999999999998"/>
  </r>
  <r>
    <x v="12"/>
    <x v="0"/>
    <x v="0"/>
    <n v="0.49149999999999999"/>
  </r>
  <r>
    <x v="12"/>
    <x v="0"/>
    <x v="1"/>
    <n v="0.70340000000000014"/>
  </r>
  <r>
    <x v="12"/>
    <x v="0"/>
    <x v="2"/>
    <n v="0.29510000000000003"/>
  </r>
  <r>
    <x v="12"/>
    <x v="0"/>
    <x v="3"/>
    <n v="0.10730000000000001"/>
  </r>
  <r>
    <x v="12"/>
    <x v="0"/>
    <x v="4"/>
    <n v="0.1079"/>
  </r>
  <r>
    <x v="12"/>
    <x v="0"/>
    <x v="5"/>
    <n v="0.1605"/>
  </r>
  <r>
    <x v="12"/>
    <x v="0"/>
    <x v="6"/>
    <n v="0.89209999999999989"/>
  </r>
  <r>
    <x v="12"/>
    <x v="0"/>
    <x v="7"/>
    <n v="1.1202999999999999"/>
  </r>
  <r>
    <x v="12"/>
    <x v="0"/>
    <x v="8"/>
    <n v="3.1871"/>
  </r>
  <r>
    <x v="12"/>
    <x v="0"/>
    <x v="9"/>
    <n v="0.87769999999999992"/>
  </r>
  <r>
    <x v="12"/>
    <x v="0"/>
    <x v="10"/>
    <n v="1.3937999999999999"/>
  </r>
  <r>
    <x v="12"/>
    <x v="0"/>
    <x v="11"/>
    <n v="1.073"/>
  </r>
  <r>
    <x v="12"/>
    <x v="0"/>
    <x v="48"/>
    <n v="0.38430000000000003"/>
  </r>
  <r>
    <x v="12"/>
    <x v="0"/>
    <x v="49"/>
    <n v="7.3999999999999996E-2"/>
  </r>
  <r>
    <x v="12"/>
    <x v="0"/>
    <x v="12"/>
    <n v="2.4399999999999998E-2"/>
  </r>
  <r>
    <x v="12"/>
    <x v="0"/>
    <x v="50"/>
    <n v="6.3600000000000004E-2"/>
  </r>
  <r>
    <x v="12"/>
    <x v="0"/>
    <x v="51"/>
    <n v="2.4700000000000003E-2"/>
  </r>
  <r>
    <x v="12"/>
    <x v="0"/>
    <x v="13"/>
    <n v="1.95E-2"/>
  </r>
  <r>
    <x v="12"/>
    <x v="0"/>
    <x v="52"/>
    <n v="1.7399999999999999E-2"/>
  </r>
  <r>
    <x v="12"/>
    <x v="0"/>
    <x v="15"/>
    <n v="2.5999999999999999E-3"/>
  </r>
  <r>
    <x v="12"/>
    <x v="1"/>
    <x v="18"/>
    <n v="5.0599999999999992E-2"/>
  </r>
  <r>
    <x v="12"/>
    <x v="1"/>
    <x v="19"/>
    <n v="2.81E-2"/>
  </r>
  <r>
    <x v="12"/>
    <x v="2"/>
    <x v="27"/>
    <n v="1.9E-3"/>
  </r>
  <r>
    <x v="12"/>
    <x v="2"/>
    <x v="28"/>
    <n v="2.2000000000000001E-3"/>
  </r>
  <r>
    <x v="12"/>
    <x v="3"/>
    <x v="38"/>
    <n v="2.9999999999999997E-4"/>
  </r>
  <r>
    <x v="13"/>
    <x v="0"/>
    <x v="50"/>
    <n v="2.0000000000000001E-4"/>
  </r>
  <r>
    <x v="13"/>
    <x v="0"/>
    <x v="51"/>
    <n v="1.575E-2"/>
  </r>
  <r>
    <x v="13"/>
    <x v="0"/>
    <x v="14"/>
    <n v="1.491E-2"/>
  </r>
  <r>
    <x v="13"/>
    <x v="0"/>
    <x v="53"/>
    <n v="7.2100000000000003E-3"/>
  </r>
  <r>
    <x v="13"/>
    <x v="0"/>
    <x v="15"/>
    <n v="1.7999999999999997E-3"/>
  </r>
  <r>
    <x v="13"/>
    <x v="0"/>
    <x v="54"/>
    <n v="1E-3"/>
  </r>
  <r>
    <x v="13"/>
    <x v="0"/>
    <x v="16"/>
    <n v="4.7999999999999996E-3"/>
  </r>
  <r>
    <x v="13"/>
    <x v="0"/>
    <x v="56"/>
    <n v="3.27E-2"/>
  </r>
  <r>
    <x v="13"/>
    <x v="0"/>
    <x v="60"/>
    <n v="5.9999999999999995E-4"/>
  </r>
  <r>
    <x v="13"/>
    <x v="0"/>
    <x v="63"/>
    <n v="1.491E-2"/>
  </r>
  <r>
    <x v="13"/>
    <x v="0"/>
    <x v="17"/>
    <n v="1887.2388780000001"/>
  </r>
  <r>
    <x v="13"/>
    <x v="1"/>
    <x v="18"/>
    <n v="3.0000000000000001E-3"/>
  </r>
  <r>
    <x v="13"/>
    <x v="1"/>
    <x v="19"/>
    <n v="4.0600000000000002E-3"/>
  </r>
  <r>
    <x v="13"/>
    <x v="1"/>
    <x v="20"/>
    <n v="2.8000000000000004E-3"/>
  </r>
  <r>
    <x v="13"/>
    <x v="1"/>
    <x v="21"/>
    <n v="3.5999999999999995E-3"/>
  </r>
  <r>
    <x v="13"/>
    <x v="1"/>
    <x v="23"/>
    <n v="4.2400000000000007E-2"/>
  </r>
  <r>
    <x v="13"/>
    <x v="1"/>
    <x v="24"/>
    <n v="4.7999999999999996E-3"/>
  </r>
  <r>
    <x v="13"/>
    <x v="1"/>
    <x v="57"/>
    <n v="1.6000000000000001E-3"/>
  </r>
  <r>
    <x v="13"/>
    <x v="1"/>
    <x v="58"/>
    <n v="4.6000000000000008E-3"/>
  </r>
  <r>
    <x v="13"/>
    <x v="1"/>
    <x v="25"/>
    <n v="7.0000000000000001E-3"/>
  </r>
  <r>
    <x v="13"/>
    <x v="1"/>
    <x v="1"/>
    <n v="3.44E-2"/>
  </r>
  <r>
    <x v="13"/>
    <x v="1"/>
    <x v="2"/>
    <n v="3.7408699999999997"/>
  </r>
  <r>
    <x v="13"/>
    <x v="1"/>
    <x v="3"/>
    <n v="9.4681100000000011"/>
  </r>
  <r>
    <x v="13"/>
    <x v="1"/>
    <x v="4"/>
    <n v="9.9562299999999997"/>
  </r>
  <r>
    <x v="13"/>
    <x v="1"/>
    <x v="5"/>
    <n v="8.4720750000000002"/>
  </r>
  <r>
    <x v="13"/>
    <x v="1"/>
    <x v="6"/>
    <n v="6.9496500000000001"/>
  </r>
  <r>
    <x v="13"/>
    <x v="1"/>
    <x v="7"/>
    <n v="5.7283100000000005"/>
  </r>
  <r>
    <x v="13"/>
    <x v="1"/>
    <x v="8"/>
    <n v="5.1373800000000012"/>
  </r>
  <r>
    <x v="13"/>
    <x v="1"/>
    <x v="9"/>
    <n v="6.3537699999999999"/>
  </r>
  <r>
    <x v="13"/>
    <x v="1"/>
    <x v="10"/>
    <n v="5.2432600000000003"/>
  </r>
  <r>
    <x v="13"/>
    <x v="1"/>
    <x v="11"/>
    <n v="4.7449409999999999"/>
  </r>
  <r>
    <x v="13"/>
    <x v="1"/>
    <x v="48"/>
    <n v="9.512694999999999"/>
  </r>
  <r>
    <x v="13"/>
    <x v="1"/>
    <x v="49"/>
    <n v="18.7859695"/>
  </r>
  <r>
    <x v="13"/>
    <x v="1"/>
    <x v="12"/>
    <n v="20.527422499999997"/>
  </r>
  <r>
    <x v="13"/>
    <x v="1"/>
    <x v="26"/>
    <n v="38.981660000000005"/>
  </r>
  <r>
    <x v="13"/>
    <x v="1"/>
    <x v="50"/>
    <n v="6.9476700000000005"/>
  </r>
  <r>
    <x v="13"/>
    <x v="1"/>
    <x v="17"/>
    <n v="994.85058350000008"/>
  </r>
  <r>
    <x v="13"/>
    <x v="2"/>
    <x v="27"/>
    <n v="0.73199999999999998"/>
  </r>
  <r>
    <x v="13"/>
    <x v="2"/>
    <x v="28"/>
    <n v="1.1445999999999998"/>
  </r>
  <r>
    <x v="13"/>
    <x v="2"/>
    <x v="29"/>
    <n v="0.71540000000000004"/>
  </r>
  <r>
    <x v="13"/>
    <x v="2"/>
    <x v="30"/>
    <n v="1.9425999999999999"/>
  </r>
  <r>
    <x v="13"/>
    <x v="2"/>
    <x v="31"/>
    <n v="1.2133"/>
  </r>
  <r>
    <x v="13"/>
    <x v="2"/>
    <x v="32"/>
    <n v="4.3929000000000009"/>
  </r>
  <r>
    <x v="13"/>
    <x v="2"/>
    <x v="33"/>
    <n v="4.2457000000000003"/>
  </r>
  <r>
    <x v="13"/>
    <x v="2"/>
    <x v="34"/>
    <n v="4.2930000000000001"/>
  </r>
  <r>
    <x v="13"/>
    <x v="2"/>
    <x v="35"/>
    <n v="1.6588999999999998"/>
  </r>
  <r>
    <x v="13"/>
    <x v="2"/>
    <x v="36"/>
    <n v="1.7909999999999999"/>
  </r>
  <r>
    <x v="13"/>
    <x v="2"/>
    <x v="18"/>
    <n v="2.4222999999999999"/>
  </r>
  <r>
    <x v="13"/>
    <x v="2"/>
    <x v="19"/>
    <n v="3.1706999999999996"/>
  </r>
  <r>
    <x v="13"/>
    <x v="2"/>
    <x v="20"/>
    <n v="3.1452999999999998"/>
  </r>
  <r>
    <x v="13"/>
    <x v="2"/>
    <x v="21"/>
    <n v="2.8241000000000005"/>
  </r>
  <r>
    <x v="13"/>
    <x v="2"/>
    <x v="22"/>
    <n v="4.8568999999999996"/>
  </r>
  <r>
    <x v="13"/>
    <x v="2"/>
    <x v="23"/>
    <n v="3.0225999999999997"/>
  </r>
  <r>
    <x v="13"/>
    <x v="2"/>
    <x v="24"/>
    <n v="3.2240000000000002"/>
  </r>
  <r>
    <x v="13"/>
    <x v="2"/>
    <x v="57"/>
    <n v="5.4272000000000009"/>
  </r>
  <r>
    <x v="13"/>
    <x v="2"/>
    <x v="58"/>
    <n v="6.673"/>
  </r>
  <r>
    <x v="13"/>
    <x v="2"/>
    <x v="25"/>
    <n v="8.5927999999999987"/>
  </r>
  <r>
    <x v="13"/>
    <x v="2"/>
    <x v="0"/>
    <n v="10.388900000000001"/>
  </r>
  <r>
    <x v="13"/>
    <x v="2"/>
    <x v="1"/>
    <n v="8.7553999999999998"/>
  </r>
  <r>
    <x v="13"/>
    <x v="2"/>
    <x v="2"/>
    <n v="7.8600000000000003E-2"/>
  </r>
  <r>
    <x v="13"/>
    <x v="2"/>
    <x v="17"/>
    <n v="142.67798050000002"/>
  </r>
  <r>
    <x v="13"/>
    <x v="3"/>
    <x v="37"/>
    <n v="1.3097999999999999"/>
  </r>
  <r>
    <x v="13"/>
    <x v="3"/>
    <x v="38"/>
    <n v="1.1773"/>
  </r>
  <r>
    <x v="13"/>
    <x v="3"/>
    <x v="39"/>
    <n v="0.80779999999999996"/>
  </r>
  <r>
    <x v="13"/>
    <x v="3"/>
    <x v="40"/>
    <n v="1.38"/>
  </r>
  <r>
    <x v="13"/>
    <x v="3"/>
    <x v="41"/>
    <n v="1.9649000000000001"/>
  </r>
  <r>
    <x v="13"/>
    <x v="3"/>
    <x v="42"/>
    <n v="1.3565"/>
  </r>
  <r>
    <x v="13"/>
    <x v="3"/>
    <x v="43"/>
    <n v="0.85180000000000011"/>
  </r>
  <r>
    <x v="13"/>
    <x v="3"/>
    <x v="27"/>
    <n v="0.30670000000000003"/>
  </r>
  <r>
    <x v="13"/>
    <x v="3"/>
    <x v="31"/>
    <n v="8.8000000000000005E-3"/>
  </r>
  <r>
    <x v="14"/>
    <x v="0"/>
    <x v="25"/>
    <n v="0.44869999999999999"/>
  </r>
  <r>
    <x v="14"/>
    <x v="0"/>
    <x v="0"/>
    <n v="1.2262999999999999"/>
  </r>
  <r>
    <x v="14"/>
    <x v="0"/>
    <x v="1"/>
    <n v="0.88458999999999999"/>
  </r>
  <r>
    <x v="14"/>
    <x v="0"/>
    <x v="2"/>
    <n v="0.80010000000000003"/>
  </r>
  <r>
    <x v="14"/>
    <x v="0"/>
    <x v="3"/>
    <n v="0.93489999999999995"/>
  </r>
  <r>
    <x v="14"/>
    <x v="0"/>
    <x v="4"/>
    <n v="1.1133"/>
  </r>
  <r>
    <x v="14"/>
    <x v="0"/>
    <x v="5"/>
    <n v="0.91049999999999998"/>
  </r>
  <r>
    <x v="14"/>
    <x v="0"/>
    <x v="6"/>
    <n v="0.92370000000000008"/>
  </r>
  <r>
    <x v="14"/>
    <x v="0"/>
    <x v="7"/>
    <n v="1.1509"/>
  </r>
  <r>
    <x v="14"/>
    <x v="0"/>
    <x v="8"/>
    <n v="1.0523999999999998"/>
  </r>
  <r>
    <x v="14"/>
    <x v="0"/>
    <x v="9"/>
    <n v="0.43909999999999999"/>
  </r>
  <r>
    <x v="14"/>
    <x v="0"/>
    <x v="10"/>
    <n v="0.2697"/>
  </r>
  <r>
    <x v="14"/>
    <x v="0"/>
    <x v="11"/>
    <n v="0.14369999999999999"/>
  </r>
  <r>
    <x v="14"/>
    <x v="0"/>
    <x v="48"/>
    <n v="1.7000000000000001E-2"/>
  </r>
  <r>
    <x v="14"/>
    <x v="0"/>
    <x v="49"/>
    <n v="2.8999999999999998E-3"/>
  </r>
  <r>
    <x v="14"/>
    <x v="0"/>
    <x v="12"/>
    <n v="3.9000000000000003E-3"/>
  </r>
  <r>
    <x v="14"/>
    <x v="1"/>
    <x v="18"/>
    <n v="0.128"/>
  </r>
  <r>
    <x v="14"/>
    <x v="1"/>
    <x v="19"/>
    <n v="0.57520000000000004"/>
  </r>
  <r>
    <x v="14"/>
    <x v="1"/>
    <x v="20"/>
    <n v="0.53239999999999998"/>
  </r>
  <r>
    <x v="14"/>
    <x v="1"/>
    <x v="21"/>
    <n v="0.54300000000000004"/>
  </r>
  <r>
    <x v="14"/>
    <x v="1"/>
    <x v="22"/>
    <n v="0.75360000000000005"/>
  </r>
  <r>
    <x v="14"/>
    <x v="1"/>
    <x v="23"/>
    <n v="0.58250000000000002"/>
  </r>
  <r>
    <x v="14"/>
    <x v="1"/>
    <x v="24"/>
    <n v="0.40129999999999999"/>
  </r>
  <r>
    <x v="14"/>
    <x v="1"/>
    <x v="57"/>
    <n v="0.11650000000000001"/>
  </r>
  <r>
    <x v="14"/>
    <x v="1"/>
    <x v="58"/>
    <n v="1.8400000000000003E-2"/>
  </r>
  <r>
    <x v="14"/>
    <x v="1"/>
    <x v="25"/>
    <n v="4.3E-3"/>
  </r>
  <r>
    <x v="14"/>
    <x v="2"/>
    <x v="27"/>
    <n v="2.5600000000000001E-2"/>
  </r>
  <r>
    <x v="14"/>
    <x v="2"/>
    <x v="28"/>
    <n v="0.33409999999999995"/>
  </r>
  <r>
    <x v="14"/>
    <x v="2"/>
    <x v="29"/>
    <n v="0.437"/>
  </r>
  <r>
    <x v="14"/>
    <x v="2"/>
    <x v="30"/>
    <n v="0.53700000000000003"/>
  </r>
  <r>
    <x v="14"/>
    <x v="2"/>
    <x v="31"/>
    <n v="0.32950000000000002"/>
  </r>
  <r>
    <x v="14"/>
    <x v="2"/>
    <x v="32"/>
    <n v="8.1700000000000009E-2"/>
  </r>
  <r>
    <x v="14"/>
    <x v="2"/>
    <x v="33"/>
    <n v="9.5999999999999992E-3"/>
  </r>
  <r>
    <x v="14"/>
    <x v="3"/>
    <x v="37"/>
    <n v="2.8000000000000001E-2"/>
  </r>
  <r>
    <x v="14"/>
    <x v="3"/>
    <x v="38"/>
    <n v="0.35729999999999995"/>
  </r>
  <r>
    <x v="14"/>
    <x v="3"/>
    <x v="39"/>
    <n v="0.47259999999999996"/>
  </r>
  <r>
    <x v="14"/>
    <x v="3"/>
    <x v="40"/>
    <n v="0.29960000000000003"/>
  </r>
  <r>
    <x v="14"/>
    <x v="3"/>
    <x v="41"/>
    <n v="0.1288"/>
  </r>
  <r>
    <x v="14"/>
    <x v="3"/>
    <x v="42"/>
    <n v="1.1599999999999999E-2"/>
  </r>
  <r>
    <x v="14"/>
    <x v="4"/>
    <x v="45"/>
    <n v="0.14749999999999999"/>
  </r>
  <r>
    <x v="14"/>
    <x v="4"/>
    <x v="46"/>
    <n v="0.30769999999999997"/>
  </r>
  <r>
    <x v="14"/>
    <x v="4"/>
    <x v="47"/>
    <n v="0.1341"/>
  </r>
  <r>
    <x v="14"/>
    <x v="4"/>
    <x v="37"/>
    <n v="3.6400000000000002E-2"/>
  </r>
  <r>
    <x v="15"/>
    <x v="0"/>
    <x v="25"/>
    <n v="0.17100000000000001"/>
  </r>
  <r>
    <x v="15"/>
    <x v="0"/>
    <x v="0"/>
    <n v="1.7302999999999999"/>
  </r>
  <r>
    <x v="15"/>
    <x v="0"/>
    <x v="1"/>
    <n v="1.9513999999999998"/>
  </r>
  <r>
    <x v="15"/>
    <x v="0"/>
    <x v="2"/>
    <n v="1.4794"/>
  </r>
  <r>
    <x v="15"/>
    <x v="0"/>
    <x v="3"/>
    <n v="0.83430000000000004"/>
  </r>
  <r>
    <x v="15"/>
    <x v="0"/>
    <x v="4"/>
    <n v="0.96829999999999994"/>
  </r>
  <r>
    <x v="15"/>
    <x v="0"/>
    <x v="5"/>
    <n v="0.80889999999999995"/>
  </r>
  <r>
    <x v="15"/>
    <x v="0"/>
    <x v="6"/>
    <n v="0.6332000000000001"/>
  </r>
  <r>
    <x v="15"/>
    <x v="0"/>
    <x v="7"/>
    <n v="0.60409999999999986"/>
  </r>
  <r>
    <x v="15"/>
    <x v="0"/>
    <x v="8"/>
    <n v="0.97750000000000004"/>
  </r>
  <r>
    <x v="15"/>
    <x v="0"/>
    <x v="9"/>
    <n v="1.2991999999999999"/>
  </r>
  <r>
    <x v="15"/>
    <x v="0"/>
    <x v="10"/>
    <n v="0.3412"/>
  </r>
  <r>
    <x v="15"/>
    <x v="0"/>
    <x v="11"/>
    <n v="9.1999999999999998E-2"/>
  </r>
  <r>
    <x v="15"/>
    <x v="0"/>
    <x v="48"/>
    <n v="0.34599999999999997"/>
  </r>
  <r>
    <x v="15"/>
    <x v="0"/>
    <x v="49"/>
    <n v="0.55859999999999999"/>
  </r>
  <r>
    <x v="15"/>
    <x v="0"/>
    <x v="12"/>
    <n v="0.7095999999999999"/>
  </r>
  <r>
    <x v="15"/>
    <x v="0"/>
    <x v="26"/>
    <n v="0.44969999999999999"/>
  </r>
  <r>
    <x v="15"/>
    <x v="0"/>
    <x v="50"/>
    <n v="0.53409999999999991"/>
  </r>
  <r>
    <x v="15"/>
    <x v="0"/>
    <x v="51"/>
    <n v="0.32280000000000003"/>
  </r>
  <r>
    <x v="15"/>
    <x v="0"/>
    <x v="13"/>
    <n v="0.39750000000000002"/>
  </r>
  <r>
    <x v="15"/>
    <x v="0"/>
    <x v="52"/>
    <n v="0.3579"/>
  </r>
  <r>
    <x v="15"/>
    <x v="0"/>
    <x v="14"/>
    <n v="0.15740000000000001"/>
  </r>
  <r>
    <x v="15"/>
    <x v="0"/>
    <x v="53"/>
    <n v="0.1176"/>
  </r>
  <r>
    <x v="15"/>
    <x v="0"/>
    <x v="15"/>
    <n v="5.0999999999999997E-2"/>
  </r>
  <r>
    <x v="15"/>
    <x v="0"/>
    <x v="54"/>
    <n v="2.6800000000000001E-2"/>
  </r>
  <r>
    <x v="15"/>
    <x v="0"/>
    <x v="16"/>
    <n v="1.0199999999999999E-2"/>
  </r>
  <r>
    <x v="15"/>
    <x v="0"/>
    <x v="55"/>
    <n v="2.0199999999999999E-2"/>
  </r>
  <r>
    <x v="15"/>
    <x v="0"/>
    <x v="59"/>
    <n v="3.2599999999999997E-2"/>
  </r>
  <r>
    <x v="15"/>
    <x v="0"/>
    <x v="60"/>
    <n v="1.6000000000000001E-3"/>
  </r>
  <r>
    <x v="15"/>
    <x v="0"/>
    <x v="17"/>
    <n v="612.51430000000005"/>
  </r>
  <r>
    <x v="15"/>
    <x v="1"/>
    <x v="18"/>
    <n v="0.37979999999999997"/>
  </r>
  <r>
    <x v="15"/>
    <x v="1"/>
    <x v="19"/>
    <n v="1.5002"/>
  </r>
  <r>
    <x v="15"/>
    <x v="1"/>
    <x v="20"/>
    <n v="2.2972999999999999"/>
  </r>
  <r>
    <x v="15"/>
    <x v="1"/>
    <x v="21"/>
    <n v="1.5041"/>
  </r>
  <r>
    <x v="15"/>
    <x v="1"/>
    <x v="22"/>
    <n v="0.99670000000000003"/>
  </r>
  <r>
    <x v="15"/>
    <x v="1"/>
    <x v="23"/>
    <n v="0.48899999999999999"/>
  </r>
  <r>
    <x v="15"/>
    <x v="1"/>
    <x v="24"/>
    <n v="0.22219999999999998"/>
  </r>
  <r>
    <x v="15"/>
    <x v="1"/>
    <x v="57"/>
    <n v="0.15590000000000001"/>
  </r>
  <r>
    <x v="15"/>
    <x v="1"/>
    <x v="58"/>
    <n v="0.1007"/>
  </r>
  <r>
    <x v="15"/>
    <x v="1"/>
    <x v="25"/>
    <n v="0.13980000000000001"/>
  </r>
  <r>
    <x v="15"/>
    <x v="1"/>
    <x v="0"/>
    <n v="0.16489999999999999"/>
  </r>
  <r>
    <x v="15"/>
    <x v="1"/>
    <x v="1"/>
    <n v="0.06"/>
  </r>
  <r>
    <x v="15"/>
    <x v="1"/>
    <x v="2"/>
    <n v="0.25800000000000001"/>
  </r>
  <r>
    <x v="15"/>
    <x v="1"/>
    <x v="3"/>
    <n v="0.15380000000000002"/>
  </r>
  <r>
    <x v="15"/>
    <x v="1"/>
    <x v="4"/>
    <n v="1.5800000000000002E-2"/>
  </r>
  <r>
    <x v="15"/>
    <x v="1"/>
    <x v="5"/>
    <n v="0.1106"/>
  </r>
  <r>
    <x v="15"/>
    <x v="1"/>
    <x v="6"/>
    <n v="0.11519999999999998"/>
  </r>
  <r>
    <x v="15"/>
    <x v="1"/>
    <x v="7"/>
    <n v="9.4E-2"/>
  </r>
  <r>
    <x v="15"/>
    <x v="1"/>
    <x v="8"/>
    <n v="0.17899999999999999"/>
  </r>
  <r>
    <x v="15"/>
    <x v="1"/>
    <x v="9"/>
    <n v="0.1003"/>
  </r>
  <r>
    <x v="15"/>
    <x v="1"/>
    <x v="10"/>
    <n v="0.187"/>
  </r>
  <r>
    <x v="15"/>
    <x v="1"/>
    <x v="11"/>
    <n v="0.09"/>
  </r>
  <r>
    <x v="15"/>
    <x v="1"/>
    <x v="48"/>
    <n v="0.25359999999999999"/>
  </r>
  <r>
    <x v="15"/>
    <x v="1"/>
    <x v="49"/>
    <n v="2.2488999999999995"/>
  </r>
  <r>
    <x v="15"/>
    <x v="1"/>
    <x v="12"/>
    <n v="0.62029999999999996"/>
  </r>
  <r>
    <x v="15"/>
    <x v="1"/>
    <x v="26"/>
    <n v="2.0194999999999999"/>
  </r>
  <r>
    <x v="15"/>
    <x v="1"/>
    <x v="50"/>
    <n v="1.1651000000000002"/>
  </r>
  <r>
    <x v="15"/>
    <x v="1"/>
    <x v="17"/>
    <n v="235.50419999999997"/>
  </r>
  <r>
    <x v="15"/>
    <x v="2"/>
    <x v="27"/>
    <n v="2.3000000000000004E-3"/>
  </r>
  <r>
    <x v="15"/>
    <x v="2"/>
    <x v="28"/>
    <n v="0.34670000000000006"/>
  </r>
  <r>
    <x v="15"/>
    <x v="2"/>
    <x v="29"/>
    <n v="0.45670000000000005"/>
  </r>
  <r>
    <x v="15"/>
    <x v="2"/>
    <x v="30"/>
    <n v="0.39280000000000004"/>
  </r>
  <r>
    <x v="15"/>
    <x v="2"/>
    <x v="31"/>
    <n v="0.10299999999999999"/>
  </r>
  <r>
    <x v="15"/>
    <x v="2"/>
    <x v="32"/>
    <n v="6.6000000000000003E-2"/>
  </r>
  <r>
    <x v="15"/>
    <x v="2"/>
    <x v="33"/>
    <n v="2.5899999999999999E-2"/>
  </r>
  <r>
    <x v="15"/>
    <x v="2"/>
    <x v="35"/>
    <n v="1E-3"/>
  </r>
  <r>
    <x v="15"/>
    <x v="2"/>
    <x v="18"/>
    <n v="0.1452"/>
  </r>
  <r>
    <x v="15"/>
    <x v="2"/>
    <x v="19"/>
    <n v="0.37579999999999997"/>
  </r>
  <r>
    <x v="15"/>
    <x v="2"/>
    <x v="20"/>
    <n v="1.7999999999999997E-3"/>
  </r>
  <r>
    <x v="15"/>
    <x v="2"/>
    <x v="21"/>
    <n v="4.2099999999999999E-2"/>
  </r>
  <r>
    <x v="15"/>
    <x v="2"/>
    <x v="22"/>
    <n v="0.25980000000000003"/>
  </r>
  <r>
    <x v="15"/>
    <x v="2"/>
    <x v="23"/>
    <n v="0.379"/>
  </r>
  <r>
    <x v="15"/>
    <x v="2"/>
    <x v="24"/>
    <n v="0.29849999999999999"/>
  </r>
  <r>
    <x v="15"/>
    <x v="2"/>
    <x v="57"/>
    <n v="0.23129999999999998"/>
  </r>
  <r>
    <x v="15"/>
    <x v="2"/>
    <x v="58"/>
    <n v="0.55679999999999996"/>
  </r>
  <r>
    <x v="15"/>
    <x v="2"/>
    <x v="25"/>
    <n v="0.26100000000000001"/>
  </r>
  <r>
    <x v="15"/>
    <x v="2"/>
    <x v="0"/>
    <n v="0.24430000000000002"/>
  </r>
  <r>
    <x v="15"/>
    <x v="2"/>
    <x v="1"/>
    <n v="0.38590000000000002"/>
  </r>
  <r>
    <x v="15"/>
    <x v="2"/>
    <x v="2"/>
    <n v="0.36610000000000004"/>
  </r>
  <r>
    <x v="15"/>
    <x v="2"/>
    <x v="3"/>
    <n v="1.0500000000000001E-2"/>
  </r>
  <r>
    <x v="15"/>
    <x v="2"/>
    <x v="17"/>
    <n v="49.999300000000005"/>
  </r>
  <r>
    <x v="15"/>
    <x v="3"/>
    <x v="37"/>
    <n v="2.2799999999999997E-2"/>
  </r>
  <r>
    <x v="15"/>
    <x v="3"/>
    <x v="38"/>
    <n v="9.7699999999999995E-2"/>
  </r>
  <r>
    <x v="15"/>
    <x v="3"/>
    <x v="39"/>
    <n v="9.0799999999999992E-2"/>
  </r>
  <r>
    <x v="15"/>
    <x v="3"/>
    <x v="40"/>
    <n v="0.13119999999999998"/>
  </r>
  <r>
    <x v="15"/>
    <x v="3"/>
    <x v="41"/>
    <n v="8.4900000000000003E-2"/>
  </r>
  <r>
    <x v="15"/>
    <x v="3"/>
    <x v="42"/>
    <n v="0.17199999999999999"/>
  </r>
  <r>
    <x v="15"/>
    <x v="3"/>
    <x v="43"/>
    <n v="0.11769999999999999"/>
  </r>
  <r>
    <x v="15"/>
    <x v="3"/>
    <x v="27"/>
    <n v="0.20399999999999999"/>
  </r>
  <r>
    <x v="15"/>
    <x v="3"/>
    <x v="28"/>
    <n v="0.42619999999999997"/>
  </r>
  <r>
    <x v="15"/>
    <x v="3"/>
    <x v="29"/>
    <n v="0.49240000000000006"/>
  </r>
  <r>
    <x v="15"/>
    <x v="3"/>
    <x v="30"/>
    <n v="0.21010000000000001"/>
  </r>
  <r>
    <x v="15"/>
    <x v="3"/>
    <x v="31"/>
    <n v="0.96360000000000001"/>
  </r>
  <r>
    <x v="15"/>
    <x v="3"/>
    <x v="32"/>
    <n v="0.80540000000000012"/>
  </r>
  <r>
    <x v="15"/>
    <x v="3"/>
    <x v="33"/>
    <n v="0.15419999999999998"/>
  </r>
  <r>
    <x v="15"/>
    <x v="3"/>
    <x v="34"/>
    <n v="6.0599999999999994E-2"/>
  </r>
  <r>
    <x v="15"/>
    <x v="3"/>
    <x v="35"/>
    <n v="9.9299999999999999E-2"/>
  </r>
  <r>
    <x v="15"/>
    <x v="3"/>
    <x v="36"/>
    <n v="0.107"/>
  </r>
  <r>
    <x v="15"/>
    <x v="3"/>
    <x v="18"/>
    <n v="0.1288"/>
  </r>
  <r>
    <x v="15"/>
    <x v="3"/>
    <x v="19"/>
    <n v="0.33789999999999998"/>
  </r>
  <r>
    <x v="15"/>
    <x v="3"/>
    <x v="20"/>
    <n v="0.42530000000000001"/>
  </r>
  <r>
    <x v="15"/>
    <x v="3"/>
    <x v="17"/>
    <n v="17.549499999999998"/>
  </r>
  <r>
    <x v="15"/>
    <x v="4"/>
    <x v="44"/>
    <n v="2.07E-2"/>
  </r>
  <r>
    <x v="15"/>
    <x v="4"/>
    <x v="45"/>
    <n v="0.18149999999999999"/>
  </r>
  <r>
    <x v="15"/>
    <x v="4"/>
    <x v="46"/>
    <n v="0.26600000000000001"/>
  </r>
  <r>
    <x v="15"/>
    <x v="4"/>
    <x v="47"/>
    <n v="0.28170000000000006"/>
  </r>
  <r>
    <x v="15"/>
    <x v="4"/>
    <x v="37"/>
    <n v="0.38639999999999997"/>
  </r>
  <r>
    <x v="15"/>
    <x v="4"/>
    <x v="38"/>
    <n v="0.56140000000000001"/>
  </r>
  <r>
    <x v="15"/>
    <x v="4"/>
    <x v="39"/>
    <n v="0.74490000000000001"/>
  </r>
  <r>
    <x v="15"/>
    <x v="4"/>
    <x v="40"/>
    <n v="0.77319999999999989"/>
  </r>
  <r>
    <x v="15"/>
    <x v="4"/>
    <x v="41"/>
    <n v="0.3221"/>
  </r>
  <r>
    <x v="15"/>
    <x v="4"/>
    <x v="42"/>
    <n v="0.14789999999999998"/>
  </r>
  <r>
    <x v="15"/>
    <x v="4"/>
    <x v="43"/>
    <n v="9.2699999999999991E-2"/>
  </r>
  <r>
    <x v="15"/>
    <x v="4"/>
    <x v="27"/>
    <n v="2.0299999999999999E-2"/>
  </r>
  <r>
    <x v="15"/>
    <x v="4"/>
    <x v="28"/>
    <n v="1.5300000000000001E-2"/>
  </r>
  <r>
    <x v="15"/>
    <x v="4"/>
    <x v="34"/>
    <n v="5.3000000000000009E-3"/>
  </r>
  <r>
    <x v="15"/>
    <x v="4"/>
    <x v="35"/>
    <n v="1.7000000000000001E-2"/>
  </r>
  <r>
    <x v="15"/>
    <x v="4"/>
    <x v="17"/>
    <n v="0.33729999999999993"/>
  </r>
  <r>
    <x v="16"/>
    <x v="0"/>
    <x v="25"/>
    <n v="0.18559999999999999"/>
  </r>
  <r>
    <x v="16"/>
    <x v="0"/>
    <x v="0"/>
    <n v="3.1200000000000002E-2"/>
  </r>
  <r>
    <x v="16"/>
    <x v="0"/>
    <x v="1"/>
    <n v="9.2699999999999991E-2"/>
  </r>
  <r>
    <x v="16"/>
    <x v="0"/>
    <x v="2"/>
    <n v="9.7100000000000006E-2"/>
  </r>
  <r>
    <x v="16"/>
    <x v="0"/>
    <x v="3"/>
    <n v="0.22690000000000002"/>
  </r>
  <r>
    <x v="16"/>
    <x v="0"/>
    <x v="4"/>
    <n v="0.1313"/>
  </r>
  <r>
    <x v="16"/>
    <x v="0"/>
    <x v="5"/>
    <n v="6.13E-2"/>
  </r>
  <r>
    <x v="16"/>
    <x v="0"/>
    <x v="6"/>
    <n v="4.1900000000000007E-2"/>
  </r>
  <r>
    <x v="16"/>
    <x v="0"/>
    <x v="7"/>
    <n v="2.5099999999999997E-2"/>
  </r>
  <r>
    <x v="16"/>
    <x v="0"/>
    <x v="8"/>
    <n v="9.8900000000000002E-2"/>
  </r>
  <r>
    <x v="16"/>
    <x v="0"/>
    <x v="9"/>
    <n v="6.7000000000000004E-2"/>
  </r>
  <r>
    <x v="16"/>
    <x v="0"/>
    <x v="10"/>
    <n v="4.6600000000000003E-2"/>
  </r>
  <r>
    <x v="16"/>
    <x v="0"/>
    <x v="11"/>
    <n v="7.8000000000000005E-3"/>
  </r>
  <r>
    <x v="16"/>
    <x v="0"/>
    <x v="48"/>
    <n v="1.0199999999999999E-2"/>
  </r>
  <r>
    <x v="16"/>
    <x v="0"/>
    <x v="49"/>
    <n v="7.8799999999999995E-2"/>
  </r>
  <r>
    <x v="16"/>
    <x v="0"/>
    <x v="12"/>
    <n v="5.4400000000000004E-2"/>
  </r>
  <r>
    <x v="16"/>
    <x v="0"/>
    <x v="26"/>
    <n v="3.8E-3"/>
  </r>
  <r>
    <x v="16"/>
    <x v="0"/>
    <x v="50"/>
    <n v="2.93E-2"/>
  </r>
  <r>
    <x v="16"/>
    <x v="0"/>
    <x v="51"/>
    <n v="8.5999999999999993E-2"/>
  </r>
  <r>
    <x v="16"/>
    <x v="0"/>
    <x v="13"/>
    <n v="7.4999999999999997E-3"/>
  </r>
  <r>
    <x v="16"/>
    <x v="0"/>
    <x v="52"/>
    <n v="6.8999999999999999E-3"/>
  </r>
  <r>
    <x v="16"/>
    <x v="0"/>
    <x v="14"/>
    <n v="3.27E-2"/>
  </r>
  <r>
    <x v="16"/>
    <x v="0"/>
    <x v="53"/>
    <n v="3.44E-2"/>
  </r>
  <r>
    <x v="16"/>
    <x v="0"/>
    <x v="15"/>
    <n v="3.5000000000000001E-3"/>
  </r>
  <r>
    <x v="16"/>
    <x v="0"/>
    <x v="16"/>
    <n v="3.0000000000000001E-3"/>
  </r>
  <r>
    <x v="16"/>
    <x v="0"/>
    <x v="59"/>
    <n v="1.5600000000000001E-2"/>
  </r>
  <r>
    <x v="16"/>
    <x v="0"/>
    <x v="17"/>
    <n v="74.736699999999999"/>
  </r>
  <r>
    <x v="16"/>
    <x v="1"/>
    <x v="18"/>
    <n v="6.5199999999999994E-2"/>
  </r>
  <r>
    <x v="16"/>
    <x v="1"/>
    <x v="19"/>
    <n v="3.9000000000000003E-3"/>
  </r>
  <r>
    <x v="16"/>
    <x v="1"/>
    <x v="20"/>
    <n v="0.13059999999999999"/>
  </r>
  <r>
    <x v="16"/>
    <x v="1"/>
    <x v="21"/>
    <n v="2.1499999999999998E-2"/>
  </r>
  <r>
    <x v="16"/>
    <x v="1"/>
    <x v="22"/>
    <n v="4.1100000000000005E-2"/>
  </r>
  <r>
    <x v="16"/>
    <x v="1"/>
    <x v="23"/>
    <n v="4.0799999999999996E-2"/>
  </r>
  <r>
    <x v="16"/>
    <x v="1"/>
    <x v="24"/>
    <n v="2.1999999999999999E-2"/>
  </r>
  <r>
    <x v="16"/>
    <x v="1"/>
    <x v="57"/>
    <n v="1.6500000000000001E-2"/>
  </r>
  <r>
    <x v="16"/>
    <x v="1"/>
    <x v="58"/>
    <n v="4.8799999999999996E-2"/>
  </r>
  <r>
    <x v="16"/>
    <x v="1"/>
    <x v="1"/>
    <n v="1.1000000000000001E-3"/>
  </r>
  <r>
    <x v="16"/>
    <x v="1"/>
    <x v="6"/>
    <n v="8.2999999999999984E-3"/>
  </r>
  <r>
    <x v="16"/>
    <x v="1"/>
    <x v="10"/>
    <n v="2.9999999999999997E-4"/>
  </r>
  <r>
    <x v="16"/>
    <x v="1"/>
    <x v="11"/>
    <n v="1E-4"/>
  </r>
  <r>
    <x v="16"/>
    <x v="1"/>
    <x v="48"/>
    <n v="4.1500000000000002E-2"/>
  </r>
  <r>
    <x v="16"/>
    <x v="1"/>
    <x v="49"/>
    <n v="6.4399999999999999E-2"/>
  </r>
  <r>
    <x v="16"/>
    <x v="1"/>
    <x v="12"/>
    <n v="4.58E-2"/>
  </r>
  <r>
    <x v="16"/>
    <x v="1"/>
    <x v="26"/>
    <n v="3.1400000000000004E-2"/>
  </r>
  <r>
    <x v="16"/>
    <x v="1"/>
    <x v="50"/>
    <n v="1.61E-2"/>
  </r>
  <r>
    <x v="16"/>
    <x v="1"/>
    <x v="17"/>
    <n v="15.514200000000001"/>
  </r>
  <r>
    <x v="16"/>
    <x v="2"/>
    <x v="27"/>
    <n v="3.4000000000000002E-3"/>
  </r>
  <r>
    <x v="16"/>
    <x v="2"/>
    <x v="28"/>
    <n v="7.0999999999999995E-3"/>
  </r>
  <r>
    <x v="16"/>
    <x v="2"/>
    <x v="29"/>
    <n v="1.4E-2"/>
  </r>
  <r>
    <x v="16"/>
    <x v="2"/>
    <x v="30"/>
    <n v="2.3799999999999998E-2"/>
  </r>
  <r>
    <x v="16"/>
    <x v="2"/>
    <x v="31"/>
    <n v="2.3599999999999999E-2"/>
  </r>
  <r>
    <x v="16"/>
    <x v="2"/>
    <x v="32"/>
    <n v="1.3100000000000002E-2"/>
  </r>
  <r>
    <x v="16"/>
    <x v="2"/>
    <x v="33"/>
    <n v="6.6000000000000008E-3"/>
  </r>
  <r>
    <x v="16"/>
    <x v="2"/>
    <x v="34"/>
    <n v="5.6000000000000008E-3"/>
  </r>
  <r>
    <x v="16"/>
    <x v="2"/>
    <x v="18"/>
    <n v="3.8E-3"/>
  </r>
  <r>
    <x v="16"/>
    <x v="2"/>
    <x v="21"/>
    <n v="8.199999999999999E-3"/>
  </r>
  <r>
    <x v="16"/>
    <x v="2"/>
    <x v="22"/>
    <n v="1.9099999999999999E-2"/>
  </r>
  <r>
    <x v="16"/>
    <x v="2"/>
    <x v="23"/>
    <n v="6.4000000000000003E-3"/>
  </r>
  <r>
    <x v="16"/>
    <x v="2"/>
    <x v="24"/>
    <n v="2.3100000000000002E-2"/>
  </r>
  <r>
    <x v="16"/>
    <x v="2"/>
    <x v="58"/>
    <n v="1.6800000000000002E-2"/>
  </r>
  <r>
    <x v="16"/>
    <x v="2"/>
    <x v="25"/>
    <n v="8.9999999999999993E-3"/>
  </r>
  <r>
    <x v="16"/>
    <x v="2"/>
    <x v="0"/>
    <n v="9.1000000000000004E-3"/>
  </r>
  <r>
    <x v="16"/>
    <x v="2"/>
    <x v="1"/>
    <n v="8.4000000000000012E-3"/>
  </r>
  <r>
    <x v="16"/>
    <x v="2"/>
    <x v="2"/>
    <n v="1.4E-2"/>
  </r>
  <r>
    <x v="16"/>
    <x v="2"/>
    <x v="3"/>
    <n v="4.2000000000000006E-3"/>
  </r>
  <r>
    <x v="16"/>
    <x v="2"/>
    <x v="17"/>
    <n v="3.4957999999999996"/>
  </r>
  <r>
    <x v="16"/>
    <x v="3"/>
    <x v="37"/>
    <n v="3.5999999999999995E-3"/>
  </r>
  <r>
    <x v="16"/>
    <x v="3"/>
    <x v="38"/>
    <n v="3.0099999999999998E-2"/>
  </r>
  <r>
    <x v="16"/>
    <x v="3"/>
    <x v="39"/>
    <n v="1.4999999999999999E-2"/>
  </r>
  <r>
    <x v="16"/>
    <x v="3"/>
    <x v="40"/>
    <n v="2.5999999999999999E-2"/>
  </r>
  <r>
    <x v="16"/>
    <x v="3"/>
    <x v="41"/>
    <n v="1.18E-2"/>
  </r>
  <r>
    <x v="16"/>
    <x v="3"/>
    <x v="42"/>
    <n v="1.1299999999999999E-2"/>
  </r>
  <r>
    <x v="16"/>
    <x v="3"/>
    <x v="43"/>
    <n v="3.5999999999999995E-3"/>
  </r>
  <r>
    <x v="16"/>
    <x v="3"/>
    <x v="27"/>
    <n v="5.9999999999999995E-4"/>
  </r>
  <r>
    <x v="16"/>
    <x v="3"/>
    <x v="28"/>
    <n v="1.8499999999999999E-2"/>
  </r>
  <r>
    <x v="16"/>
    <x v="3"/>
    <x v="29"/>
    <n v="1.4199999999999999E-2"/>
  </r>
  <r>
    <x v="16"/>
    <x v="3"/>
    <x v="30"/>
    <n v="7.3000000000000001E-3"/>
  </r>
  <r>
    <x v="16"/>
    <x v="3"/>
    <x v="31"/>
    <n v="2.06E-2"/>
  </r>
  <r>
    <x v="16"/>
    <x v="3"/>
    <x v="32"/>
    <n v="1.9199999999999998E-2"/>
  </r>
  <r>
    <x v="16"/>
    <x v="3"/>
    <x v="33"/>
    <n v="9.1000000000000004E-3"/>
  </r>
  <r>
    <x v="16"/>
    <x v="3"/>
    <x v="35"/>
    <n v="5.9999999999999995E-4"/>
  </r>
  <r>
    <x v="16"/>
    <x v="3"/>
    <x v="36"/>
    <n v="1.1999999999999999E-3"/>
  </r>
  <r>
    <x v="16"/>
    <x v="3"/>
    <x v="18"/>
    <n v="9.3999999999999986E-3"/>
  </r>
  <r>
    <x v="16"/>
    <x v="3"/>
    <x v="19"/>
    <n v="9.8000000000000014E-3"/>
  </r>
  <r>
    <x v="16"/>
    <x v="3"/>
    <x v="20"/>
    <n v="6.8999999999999999E-3"/>
  </r>
  <r>
    <x v="16"/>
    <x v="3"/>
    <x v="17"/>
    <n v="1.4574"/>
  </r>
  <r>
    <x v="16"/>
    <x v="4"/>
    <x v="44"/>
    <n v="1.1999999999999999E-3"/>
  </r>
  <r>
    <x v="16"/>
    <x v="4"/>
    <x v="45"/>
    <n v="1.7000000000000001E-2"/>
  </r>
  <r>
    <x v="16"/>
    <x v="4"/>
    <x v="46"/>
    <n v="1.4399999999999998E-2"/>
  </r>
  <r>
    <x v="16"/>
    <x v="4"/>
    <x v="47"/>
    <n v="3.0099999999999998E-2"/>
  </r>
  <r>
    <x v="16"/>
    <x v="4"/>
    <x v="37"/>
    <n v="3.5400000000000001E-2"/>
  </r>
  <r>
    <x v="16"/>
    <x v="4"/>
    <x v="38"/>
    <n v="3.61E-2"/>
  </r>
  <r>
    <x v="16"/>
    <x v="4"/>
    <x v="39"/>
    <n v="7.9299999999999995E-2"/>
  </r>
  <r>
    <x v="16"/>
    <x v="4"/>
    <x v="40"/>
    <n v="7.7699999999999991E-2"/>
  </r>
  <r>
    <x v="16"/>
    <x v="4"/>
    <x v="41"/>
    <n v="1.9399999999999997E-2"/>
  </r>
  <r>
    <x v="16"/>
    <x v="4"/>
    <x v="42"/>
    <n v="2.1999999999999999E-2"/>
  </r>
  <r>
    <x v="16"/>
    <x v="4"/>
    <x v="43"/>
    <n v="4.6000000000000008E-3"/>
  </r>
  <r>
    <x v="16"/>
    <x v="4"/>
    <x v="27"/>
    <n v="1.2999999999999999E-3"/>
  </r>
  <r>
    <x v="16"/>
    <x v="4"/>
    <x v="34"/>
    <n v="6.8000000000000005E-3"/>
  </r>
  <r>
    <x v="16"/>
    <x v="4"/>
    <x v="17"/>
    <n v="5.8900000000000001E-2"/>
  </r>
  <r>
    <x v="17"/>
    <x v="0"/>
    <x v="25"/>
    <n v="1.4686000000000001"/>
  </r>
  <r>
    <x v="17"/>
    <x v="0"/>
    <x v="0"/>
    <n v="1.7447999999999999"/>
  </r>
  <r>
    <x v="17"/>
    <x v="0"/>
    <x v="1"/>
    <n v="2.0741999999999998"/>
  </r>
  <r>
    <x v="17"/>
    <x v="0"/>
    <x v="2"/>
    <n v="0.87760000000000005"/>
  </r>
  <r>
    <x v="17"/>
    <x v="0"/>
    <x v="3"/>
    <n v="0.91970000000000007"/>
  </r>
  <r>
    <x v="17"/>
    <x v="0"/>
    <x v="4"/>
    <n v="0.88139999999999996"/>
  </r>
  <r>
    <x v="17"/>
    <x v="0"/>
    <x v="5"/>
    <n v="1.2702"/>
  </r>
  <r>
    <x v="17"/>
    <x v="0"/>
    <x v="6"/>
    <n v="2.1953"/>
  </r>
  <r>
    <x v="17"/>
    <x v="0"/>
    <x v="7"/>
    <n v="2.0670000000000002"/>
  </r>
  <r>
    <x v="17"/>
    <x v="0"/>
    <x v="8"/>
    <n v="3.2836999999999996"/>
  </r>
  <r>
    <x v="17"/>
    <x v="0"/>
    <x v="9"/>
    <n v="0.32259999999999994"/>
  </r>
  <r>
    <x v="17"/>
    <x v="0"/>
    <x v="10"/>
    <n v="0.58460000000000001"/>
  </r>
  <r>
    <x v="17"/>
    <x v="0"/>
    <x v="11"/>
    <n v="0.83550000000000002"/>
  </r>
  <r>
    <x v="17"/>
    <x v="0"/>
    <x v="48"/>
    <n v="0.32880000000000004"/>
  </r>
  <r>
    <x v="17"/>
    <x v="0"/>
    <x v="26"/>
    <n v="1.6399999999999998E-2"/>
  </r>
  <r>
    <x v="17"/>
    <x v="1"/>
    <x v="18"/>
    <n v="3.0999999999999999E-3"/>
  </r>
  <r>
    <x v="18"/>
    <x v="0"/>
    <x v="25"/>
    <n v="4.8399999999999999E-2"/>
  </r>
  <r>
    <x v="18"/>
    <x v="0"/>
    <x v="0"/>
    <n v="3.1E-2"/>
  </r>
  <r>
    <x v="18"/>
    <x v="0"/>
    <x v="1"/>
    <n v="0.11710000000000001"/>
  </r>
  <r>
    <x v="18"/>
    <x v="0"/>
    <x v="2"/>
    <n v="7.0400000000000004E-2"/>
  </r>
  <r>
    <x v="18"/>
    <x v="0"/>
    <x v="3"/>
    <n v="2.7E-2"/>
  </r>
  <r>
    <x v="18"/>
    <x v="0"/>
    <x v="4"/>
    <n v="3.2100000000000004E-2"/>
  </r>
  <r>
    <x v="18"/>
    <x v="0"/>
    <x v="5"/>
    <n v="9.9399999999999988E-2"/>
  </r>
  <r>
    <x v="18"/>
    <x v="0"/>
    <x v="6"/>
    <n v="7.4499999999999997E-2"/>
  </r>
  <r>
    <x v="18"/>
    <x v="0"/>
    <x v="7"/>
    <n v="0.1081"/>
  </r>
  <r>
    <x v="18"/>
    <x v="0"/>
    <x v="8"/>
    <n v="0.34079999999999994"/>
  </r>
  <r>
    <x v="18"/>
    <x v="0"/>
    <x v="9"/>
    <n v="8.6999999999999994E-2"/>
  </r>
  <r>
    <x v="18"/>
    <x v="0"/>
    <x v="10"/>
    <n v="0.12769999999999998"/>
  </r>
  <r>
    <x v="18"/>
    <x v="0"/>
    <x v="11"/>
    <n v="0.24579999999999999"/>
  </r>
  <r>
    <x v="18"/>
    <x v="0"/>
    <x v="48"/>
    <n v="0.64569999999999994"/>
  </r>
  <r>
    <x v="18"/>
    <x v="0"/>
    <x v="49"/>
    <n v="3.4099999999999998E-2"/>
  </r>
  <r>
    <x v="18"/>
    <x v="0"/>
    <x v="12"/>
    <n v="2.6299999999999997E-2"/>
  </r>
  <r>
    <x v="18"/>
    <x v="0"/>
    <x v="26"/>
    <n v="4.5199999999999997E-2"/>
  </r>
  <r>
    <x v="18"/>
    <x v="0"/>
    <x v="50"/>
    <n v="0.13825999999999999"/>
  </r>
  <r>
    <x v="18"/>
    <x v="0"/>
    <x v="51"/>
    <n v="3.9900000000000005E-2"/>
  </r>
  <r>
    <x v="18"/>
    <x v="0"/>
    <x v="13"/>
    <n v="9.5899999999999999E-2"/>
  </r>
  <r>
    <x v="18"/>
    <x v="0"/>
    <x v="52"/>
    <n v="4.4000000000000003E-3"/>
  </r>
  <r>
    <x v="18"/>
    <x v="0"/>
    <x v="14"/>
    <n v="1.2699999999999999E-2"/>
  </r>
  <r>
    <x v="18"/>
    <x v="0"/>
    <x v="53"/>
    <n v="6.8000000000000005E-2"/>
  </r>
  <r>
    <x v="18"/>
    <x v="0"/>
    <x v="15"/>
    <n v="6.6799999999999998E-2"/>
  </r>
  <r>
    <x v="18"/>
    <x v="0"/>
    <x v="54"/>
    <n v="0.15919999999999998"/>
  </r>
  <r>
    <x v="18"/>
    <x v="0"/>
    <x v="16"/>
    <n v="0.13440000000000002"/>
  </r>
  <r>
    <x v="18"/>
    <x v="0"/>
    <x v="55"/>
    <n v="0.1351"/>
  </r>
  <r>
    <x v="18"/>
    <x v="0"/>
    <x v="59"/>
    <n v="0.14580000000000001"/>
  </r>
  <r>
    <x v="18"/>
    <x v="0"/>
    <x v="56"/>
    <n v="0.12240000000000001"/>
  </r>
  <r>
    <x v="18"/>
    <x v="0"/>
    <x v="60"/>
    <n v="3.6800000000000006E-2"/>
  </r>
  <r>
    <x v="18"/>
    <x v="0"/>
    <x v="61"/>
    <n v="3.7599999999999995E-2"/>
  </r>
  <r>
    <x v="18"/>
    <x v="0"/>
    <x v="62"/>
    <n v="1.2999999999999999E-3"/>
  </r>
  <r>
    <x v="18"/>
    <x v="0"/>
    <x v="63"/>
    <n v="2.0000000000000001E-4"/>
  </r>
  <r>
    <x v="18"/>
    <x v="0"/>
    <x v="17"/>
    <n v="8.8000000000000005E-3"/>
  </r>
  <r>
    <x v="18"/>
    <x v="1"/>
    <x v="18"/>
    <n v="7.9200000000000007E-2"/>
  </r>
  <r>
    <x v="18"/>
    <x v="1"/>
    <x v="19"/>
    <n v="0.34084000000000003"/>
  </r>
  <r>
    <x v="18"/>
    <x v="1"/>
    <x v="20"/>
    <n v="0.26500000000000001"/>
  </r>
  <r>
    <x v="18"/>
    <x v="1"/>
    <x v="21"/>
    <n v="0.14960000000000001"/>
  </r>
  <r>
    <x v="18"/>
    <x v="1"/>
    <x v="22"/>
    <n v="2.7400000000000001E-2"/>
  </r>
  <r>
    <x v="18"/>
    <x v="1"/>
    <x v="23"/>
    <n v="2E-3"/>
  </r>
  <r>
    <x v="18"/>
    <x v="1"/>
    <x v="0"/>
    <n v="4.0000000000000001E-3"/>
  </r>
  <r>
    <x v="18"/>
    <x v="2"/>
    <x v="27"/>
    <n v="4.2999999999999997E-2"/>
  </r>
  <r>
    <x v="18"/>
    <x v="2"/>
    <x v="28"/>
    <n v="0.16710000000000003"/>
  </r>
  <r>
    <x v="18"/>
    <x v="2"/>
    <x v="29"/>
    <n v="0.12819999999999998"/>
  </r>
  <r>
    <x v="18"/>
    <x v="2"/>
    <x v="30"/>
    <n v="2.8000000000000001E-2"/>
  </r>
  <r>
    <x v="18"/>
    <x v="2"/>
    <x v="31"/>
    <n v="1.2999999999999999E-3"/>
  </r>
  <r>
    <x v="18"/>
    <x v="3"/>
    <x v="37"/>
    <n v="4.1900000000000007E-2"/>
  </r>
  <r>
    <x v="18"/>
    <x v="3"/>
    <x v="38"/>
    <n v="0.14980000000000002"/>
  </r>
  <r>
    <x v="18"/>
    <x v="3"/>
    <x v="39"/>
    <n v="9.0299999999999991E-2"/>
  </r>
  <r>
    <x v="18"/>
    <x v="3"/>
    <x v="40"/>
    <n v="7.0000000000000001E-3"/>
  </r>
  <r>
    <x v="18"/>
    <x v="4"/>
    <x v="44"/>
    <n v="1.6000000000000001E-3"/>
  </r>
  <r>
    <x v="18"/>
    <x v="4"/>
    <x v="45"/>
    <n v="2.3599999999999999E-2"/>
  </r>
  <r>
    <x v="18"/>
    <x v="4"/>
    <x v="46"/>
    <n v="4.9000000000000002E-2"/>
  </r>
  <r>
    <x v="18"/>
    <x v="4"/>
    <x v="47"/>
    <n v="3.5000000000000001E-3"/>
  </r>
  <r>
    <x v="19"/>
    <x v="0"/>
    <x v="25"/>
    <n v="0.2266"/>
  </r>
  <r>
    <x v="19"/>
    <x v="0"/>
    <x v="0"/>
    <n v="1.0983000000000001"/>
  </r>
  <r>
    <x v="19"/>
    <x v="0"/>
    <x v="1"/>
    <n v="1.4762"/>
  </r>
  <r>
    <x v="19"/>
    <x v="0"/>
    <x v="2"/>
    <n v="0.87220000000000009"/>
  </r>
  <r>
    <x v="19"/>
    <x v="0"/>
    <x v="3"/>
    <n v="0.37860000000000005"/>
  </r>
  <r>
    <x v="19"/>
    <x v="0"/>
    <x v="4"/>
    <n v="0.16420000000000001"/>
  </r>
  <r>
    <x v="19"/>
    <x v="0"/>
    <x v="5"/>
    <n v="0.58909999999999996"/>
  </r>
  <r>
    <x v="19"/>
    <x v="0"/>
    <x v="6"/>
    <n v="0.14960000000000001"/>
  </r>
  <r>
    <x v="19"/>
    <x v="0"/>
    <x v="7"/>
    <n v="0.15039999999999998"/>
  </r>
  <r>
    <x v="19"/>
    <x v="0"/>
    <x v="8"/>
    <n v="0.26869999999999999"/>
  </r>
  <r>
    <x v="19"/>
    <x v="0"/>
    <x v="9"/>
    <n v="0.35470000000000002"/>
  </r>
  <r>
    <x v="19"/>
    <x v="0"/>
    <x v="10"/>
    <n v="0.15279999999999999"/>
  </r>
  <r>
    <x v="19"/>
    <x v="0"/>
    <x v="11"/>
    <n v="0.11600000000000001"/>
  </r>
  <r>
    <x v="19"/>
    <x v="0"/>
    <x v="48"/>
    <n v="0.18149999999999999"/>
  </r>
  <r>
    <x v="19"/>
    <x v="0"/>
    <x v="49"/>
    <n v="0.44020000000000004"/>
  </r>
  <r>
    <x v="19"/>
    <x v="0"/>
    <x v="12"/>
    <n v="0.23739999999999997"/>
  </r>
  <r>
    <x v="19"/>
    <x v="0"/>
    <x v="26"/>
    <n v="0.31769999999999998"/>
  </r>
  <r>
    <x v="19"/>
    <x v="0"/>
    <x v="50"/>
    <n v="0.36740000000000006"/>
  </r>
  <r>
    <x v="19"/>
    <x v="0"/>
    <x v="51"/>
    <n v="0.23400000000000001"/>
  </r>
  <r>
    <x v="19"/>
    <x v="0"/>
    <x v="13"/>
    <n v="0.18559999999999999"/>
  </r>
  <r>
    <x v="19"/>
    <x v="0"/>
    <x v="52"/>
    <n v="0.1288"/>
  </r>
  <r>
    <x v="19"/>
    <x v="0"/>
    <x v="14"/>
    <n v="4.0199999999999993E-2"/>
  </r>
  <r>
    <x v="19"/>
    <x v="0"/>
    <x v="53"/>
    <n v="1.9399999999999997E-2"/>
  </r>
  <r>
    <x v="19"/>
    <x v="0"/>
    <x v="15"/>
    <n v="2.0000000000000001E-4"/>
  </r>
  <r>
    <x v="19"/>
    <x v="0"/>
    <x v="16"/>
    <n v="2.3799999999999998E-2"/>
  </r>
  <r>
    <x v="19"/>
    <x v="0"/>
    <x v="55"/>
    <n v="4.3799999999999999E-2"/>
  </r>
  <r>
    <x v="19"/>
    <x v="0"/>
    <x v="17"/>
    <n v="402.28070000000002"/>
  </r>
  <r>
    <x v="19"/>
    <x v="1"/>
    <x v="18"/>
    <n v="0.74450000000000005"/>
  </r>
  <r>
    <x v="19"/>
    <x v="1"/>
    <x v="19"/>
    <n v="2.4695999999999998"/>
  </r>
  <r>
    <x v="19"/>
    <x v="1"/>
    <x v="20"/>
    <n v="1.4111000000000002"/>
  </r>
  <r>
    <x v="19"/>
    <x v="1"/>
    <x v="21"/>
    <n v="1.3361000000000001"/>
  </r>
  <r>
    <x v="19"/>
    <x v="1"/>
    <x v="22"/>
    <n v="0.90790000000000004"/>
  </r>
  <r>
    <x v="19"/>
    <x v="1"/>
    <x v="23"/>
    <n v="0.36599999999999999"/>
  </r>
  <r>
    <x v="19"/>
    <x v="1"/>
    <x v="24"/>
    <n v="0.19629999999999997"/>
  </r>
  <r>
    <x v="19"/>
    <x v="1"/>
    <x v="57"/>
    <n v="0.15720000000000001"/>
  </r>
  <r>
    <x v="19"/>
    <x v="1"/>
    <x v="58"/>
    <n v="6.4399999999999999E-2"/>
  </r>
  <r>
    <x v="19"/>
    <x v="1"/>
    <x v="25"/>
    <n v="5.1200000000000002E-2"/>
  </r>
  <r>
    <x v="19"/>
    <x v="1"/>
    <x v="0"/>
    <n v="7.8700000000000006E-2"/>
  </r>
  <r>
    <x v="19"/>
    <x v="1"/>
    <x v="1"/>
    <n v="0.1888"/>
  </r>
  <r>
    <x v="19"/>
    <x v="1"/>
    <x v="2"/>
    <n v="5.4800000000000001E-2"/>
  </r>
  <r>
    <x v="19"/>
    <x v="1"/>
    <x v="3"/>
    <n v="0.16930000000000001"/>
  </r>
  <r>
    <x v="19"/>
    <x v="1"/>
    <x v="4"/>
    <n v="0.10909999999999999"/>
  </r>
  <r>
    <x v="19"/>
    <x v="1"/>
    <x v="5"/>
    <n v="0.17760000000000004"/>
  </r>
  <r>
    <x v="19"/>
    <x v="1"/>
    <x v="6"/>
    <n v="0.1072"/>
  </r>
  <r>
    <x v="19"/>
    <x v="1"/>
    <x v="7"/>
    <n v="0.1603"/>
  </r>
  <r>
    <x v="19"/>
    <x v="1"/>
    <x v="8"/>
    <n v="0.10740000000000001"/>
  </r>
  <r>
    <x v="19"/>
    <x v="1"/>
    <x v="9"/>
    <n v="0.29849999999999999"/>
  </r>
  <r>
    <x v="19"/>
    <x v="1"/>
    <x v="10"/>
    <n v="0.28799999999999998"/>
  </r>
  <r>
    <x v="19"/>
    <x v="1"/>
    <x v="11"/>
    <n v="0.51"/>
  </r>
  <r>
    <x v="19"/>
    <x v="1"/>
    <x v="48"/>
    <n v="0.47060000000000002"/>
  </r>
  <r>
    <x v="19"/>
    <x v="1"/>
    <x v="49"/>
    <n v="1.6075999999999999"/>
  </r>
  <r>
    <x v="19"/>
    <x v="1"/>
    <x v="12"/>
    <n v="1.1393000000000002"/>
  </r>
  <r>
    <x v="19"/>
    <x v="1"/>
    <x v="26"/>
    <n v="1.9624999999999999"/>
  </r>
  <r>
    <x v="19"/>
    <x v="1"/>
    <x v="50"/>
    <n v="1.2562"/>
  </r>
  <r>
    <x v="19"/>
    <x v="1"/>
    <x v="51"/>
    <n v="4.7999999999999996E-3"/>
  </r>
  <r>
    <x v="19"/>
    <x v="1"/>
    <x v="13"/>
    <n v="3.5999999999999995E-3"/>
  </r>
  <r>
    <x v="19"/>
    <x v="1"/>
    <x v="17"/>
    <n v="215.90290000000002"/>
  </r>
  <r>
    <x v="19"/>
    <x v="2"/>
    <x v="27"/>
    <n v="0.55449999999999999"/>
  </r>
  <r>
    <x v="19"/>
    <x v="2"/>
    <x v="28"/>
    <n v="2.0190000000000001"/>
  </r>
  <r>
    <x v="19"/>
    <x v="2"/>
    <x v="29"/>
    <n v="1.5606999999999998"/>
  </r>
  <r>
    <x v="19"/>
    <x v="2"/>
    <x v="30"/>
    <n v="1.2897000000000001"/>
  </r>
  <r>
    <x v="19"/>
    <x v="2"/>
    <x v="31"/>
    <n v="1.3363"/>
  </r>
  <r>
    <x v="19"/>
    <x v="2"/>
    <x v="32"/>
    <n v="0.7118000000000001"/>
  </r>
  <r>
    <x v="19"/>
    <x v="2"/>
    <x v="33"/>
    <n v="0.73250000000000004"/>
  </r>
  <r>
    <x v="19"/>
    <x v="2"/>
    <x v="34"/>
    <n v="0.65060000000000007"/>
  </r>
  <r>
    <x v="19"/>
    <x v="2"/>
    <x v="35"/>
    <n v="0.46189999999999998"/>
  </r>
  <r>
    <x v="19"/>
    <x v="2"/>
    <x v="36"/>
    <n v="0.37"/>
  </r>
  <r>
    <x v="19"/>
    <x v="2"/>
    <x v="18"/>
    <n v="0.88230000000000008"/>
  </r>
  <r>
    <x v="19"/>
    <x v="2"/>
    <x v="19"/>
    <n v="1.0718000000000001"/>
  </r>
  <r>
    <x v="19"/>
    <x v="2"/>
    <x v="20"/>
    <n v="0.41220000000000001"/>
  </r>
  <r>
    <x v="19"/>
    <x v="2"/>
    <x v="21"/>
    <n v="0.90540000000000009"/>
  </r>
  <r>
    <x v="19"/>
    <x v="2"/>
    <x v="22"/>
    <n v="0.92909999999999993"/>
  </r>
  <r>
    <x v="19"/>
    <x v="2"/>
    <x v="23"/>
    <n v="0.9133"/>
  </r>
  <r>
    <x v="19"/>
    <x v="2"/>
    <x v="24"/>
    <n v="0.96319999999999995"/>
  </r>
  <r>
    <x v="19"/>
    <x v="2"/>
    <x v="57"/>
    <n v="1.3549"/>
  </r>
  <r>
    <x v="19"/>
    <x v="2"/>
    <x v="58"/>
    <n v="1.8512999999999999"/>
  </r>
  <r>
    <x v="19"/>
    <x v="2"/>
    <x v="25"/>
    <n v="1.6919999999999999"/>
  </r>
  <r>
    <x v="19"/>
    <x v="2"/>
    <x v="0"/>
    <n v="2.7726999999999999"/>
  </r>
  <r>
    <x v="19"/>
    <x v="2"/>
    <x v="1"/>
    <n v="1.534"/>
  </r>
  <r>
    <x v="19"/>
    <x v="2"/>
    <x v="2"/>
    <n v="0.67810000000000004"/>
  </r>
  <r>
    <x v="19"/>
    <x v="2"/>
    <x v="3"/>
    <n v="6.0199999999999997E-2"/>
  </r>
  <r>
    <x v="19"/>
    <x v="2"/>
    <x v="17"/>
    <n v="59.621199999999995"/>
  </r>
  <r>
    <x v="19"/>
    <x v="3"/>
    <x v="37"/>
    <n v="0.98699999999999999"/>
  </r>
  <r>
    <x v="19"/>
    <x v="3"/>
    <x v="38"/>
    <n v="2.1638999999999995"/>
  </r>
  <r>
    <x v="19"/>
    <x v="3"/>
    <x v="39"/>
    <n v="1.4712000000000001"/>
  </r>
  <r>
    <x v="19"/>
    <x v="3"/>
    <x v="40"/>
    <n v="0.66409999999999991"/>
  </r>
  <r>
    <x v="19"/>
    <x v="3"/>
    <x v="41"/>
    <n v="0.99909999999999988"/>
  </r>
  <r>
    <x v="19"/>
    <x v="3"/>
    <x v="42"/>
    <n v="1.0992"/>
  </r>
  <r>
    <x v="19"/>
    <x v="3"/>
    <x v="43"/>
    <n v="0.88690000000000002"/>
  </r>
  <r>
    <x v="19"/>
    <x v="3"/>
    <x v="27"/>
    <n v="1.1060000000000001"/>
  </r>
  <r>
    <x v="19"/>
    <x v="3"/>
    <x v="28"/>
    <n v="1.7786000000000002"/>
  </r>
  <r>
    <x v="19"/>
    <x v="3"/>
    <x v="29"/>
    <n v="1.5765"/>
  </r>
  <r>
    <x v="19"/>
    <x v="3"/>
    <x v="30"/>
    <n v="1.2838000000000001"/>
  </r>
  <r>
    <x v="19"/>
    <x v="3"/>
    <x v="31"/>
    <n v="3.2610000000000001"/>
  </r>
  <r>
    <x v="19"/>
    <x v="3"/>
    <x v="32"/>
    <n v="2.7286000000000006"/>
  </r>
  <r>
    <x v="19"/>
    <x v="3"/>
    <x v="33"/>
    <n v="0.4531"/>
  </r>
  <r>
    <x v="19"/>
    <x v="3"/>
    <x v="34"/>
    <n v="0.15430000000000002"/>
  </r>
  <r>
    <x v="19"/>
    <x v="3"/>
    <x v="35"/>
    <n v="0.1128"/>
  </r>
  <r>
    <x v="19"/>
    <x v="3"/>
    <x v="36"/>
    <n v="0.22920000000000001"/>
  </r>
  <r>
    <x v="19"/>
    <x v="3"/>
    <x v="18"/>
    <n v="0.29239999999999999"/>
  </r>
  <r>
    <x v="19"/>
    <x v="3"/>
    <x v="19"/>
    <n v="0.47289999999999999"/>
  </r>
  <r>
    <x v="19"/>
    <x v="3"/>
    <x v="20"/>
    <n v="0.79930000000000012"/>
  </r>
  <r>
    <x v="19"/>
    <x v="3"/>
    <x v="21"/>
    <n v="3.1200000000000002E-2"/>
  </r>
  <r>
    <x v="19"/>
    <x v="3"/>
    <x v="17"/>
    <n v="14.750399999999999"/>
  </r>
  <r>
    <x v="19"/>
    <x v="4"/>
    <x v="44"/>
    <n v="0.61499999999999999"/>
  </r>
  <r>
    <x v="19"/>
    <x v="4"/>
    <x v="45"/>
    <n v="3.3534999999999999"/>
  </r>
  <r>
    <x v="19"/>
    <x v="4"/>
    <x v="46"/>
    <n v="2.7982"/>
  </r>
  <r>
    <x v="19"/>
    <x v="4"/>
    <x v="47"/>
    <n v="2.1383000000000001"/>
  </r>
  <r>
    <x v="19"/>
    <x v="4"/>
    <x v="37"/>
    <n v="2.3915000000000002"/>
  </r>
  <r>
    <x v="19"/>
    <x v="4"/>
    <x v="38"/>
    <n v="2.3138000000000001"/>
  </r>
  <r>
    <x v="19"/>
    <x v="4"/>
    <x v="39"/>
    <n v="1.3230999999999999"/>
  </r>
  <r>
    <x v="19"/>
    <x v="4"/>
    <x v="40"/>
    <n v="0.57659999999999989"/>
  </r>
  <r>
    <x v="19"/>
    <x v="4"/>
    <x v="41"/>
    <n v="7.3499999999999996E-2"/>
  </r>
  <r>
    <x v="19"/>
    <x v="4"/>
    <x v="42"/>
    <n v="1.23E-2"/>
  </r>
  <r>
    <x v="19"/>
    <x v="4"/>
    <x v="43"/>
    <n v="2.0000000000000001E-4"/>
  </r>
  <r>
    <x v="19"/>
    <x v="4"/>
    <x v="34"/>
    <n v="2.2000000000000001E-3"/>
  </r>
  <r>
    <x v="19"/>
    <x v="4"/>
    <x v="17"/>
    <n v="1.49E-2"/>
  </r>
  <r>
    <x v="20"/>
    <x v="0"/>
    <x v="17"/>
    <n v="2.7155"/>
  </r>
  <r>
    <x v="20"/>
    <x v="1"/>
    <x v="17"/>
    <n v="0.22450000000000001"/>
  </r>
  <r>
    <x v="20"/>
    <x v="2"/>
    <x v="29"/>
    <n v="8.8000000000000005E-3"/>
  </r>
  <r>
    <x v="20"/>
    <x v="2"/>
    <x v="31"/>
    <n v="2.6200000000000005E-2"/>
  </r>
  <r>
    <x v="20"/>
    <x v="2"/>
    <x v="17"/>
    <n v="1.04E-2"/>
  </r>
  <r>
    <x v="20"/>
    <x v="3"/>
    <x v="38"/>
    <n v="1E-3"/>
  </r>
  <r>
    <x v="20"/>
    <x v="3"/>
    <x v="39"/>
    <n v="7.0000000000000001E-3"/>
  </r>
  <r>
    <x v="20"/>
    <x v="3"/>
    <x v="42"/>
    <n v="2.8000000000000004E-3"/>
  </r>
  <r>
    <x v="21"/>
    <x v="0"/>
    <x v="25"/>
    <n v="4.5179999999999998E-2"/>
  </r>
  <r>
    <x v="21"/>
    <x v="0"/>
    <x v="0"/>
    <n v="7.3881000000000002E-2"/>
  </r>
  <r>
    <x v="21"/>
    <x v="0"/>
    <x v="1"/>
    <n v="4.0837500000000006E-2"/>
  </r>
  <r>
    <x v="21"/>
    <x v="0"/>
    <x v="2"/>
    <n v="1.04265E-2"/>
  </r>
  <r>
    <x v="21"/>
    <x v="0"/>
    <x v="3"/>
    <n v="5.4314999999999997E-3"/>
  </r>
  <r>
    <x v="21"/>
    <x v="0"/>
    <x v="4"/>
    <n v="8.1945000000000004E-3"/>
  </r>
  <r>
    <x v="21"/>
    <x v="0"/>
    <x v="5"/>
    <n v="5.391E-3"/>
  </r>
  <r>
    <x v="21"/>
    <x v="0"/>
    <x v="6"/>
    <n v="3.6224999999999999E-3"/>
  </r>
  <r>
    <x v="21"/>
    <x v="0"/>
    <x v="7"/>
    <n v="1.0125000000000002E-3"/>
  </r>
  <r>
    <x v="21"/>
    <x v="0"/>
    <x v="8"/>
    <n v="6.7500000000000004E-4"/>
  </r>
  <r>
    <x v="21"/>
    <x v="0"/>
    <x v="9"/>
    <n v="2.5019999999999999E-3"/>
  </r>
  <r>
    <x v="21"/>
    <x v="0"/>
    <x v="10"/>
    <n v="2.7944999999999997E-3"/>
  </r>
  <r>
    <x v="21"/>
    <x v="0"/>
    <x v="11"/>
    <n v="5.4000000000000005E-5"/>
  </r>
  <r>
    <x v="21"/>
    <x v="0"/>
    <x v="49"/>
    <n v="3.7800000000000003E-4"/>
  </r>
  <r>
    <x v="21"/>
    <x v="0"/>
    <x v="53"/>
    <n v="1.944E-3"/>
  </r>
  <r>
    <x v="21"/>
    <x v="0"/>
    <x v="15"/>
    <n v="4.176E-3"/>
  </r>
  <r>
    <x v="21"/>
    <x v="0"/>
    <x v="54"/>
    <n v="1.2105000000000002E-3"/>
  </r>
  <r>
    <x v="21"/>
    <x v="0"/>
    <x v="16"/>
    <n v="2.0250000000000003E-3"/>
  </r>
  <r>
    <x v="21"/>
    <x v="0"/>
    <x v="55"/>
    <n v="4.1129999999999995E-3"/>
  </r>
  <r>
    <x v="21"/>
    <x v="0"/>
    <x v="59"/>
    <n v="2.1689999999999999E-3"/>
  </r>
  <r>
    <x v="21"/>
    <x v="0"/>
    <x v="56"/>
    <n v="1.908E-3"/>
  </r>
  <r>
    <x v="21"/>
    <x v="0"/>
    <x v="60"/>
    <n v="2.9115E-3"/>
  </r>
  <r>
    <x v="21"/>
    <x v="0"/>
    <x v="61"/>
    <n v="4.1849999999999998E-4"/>
  </r>
  <r>
    <x v="21"/>
    <x v="0"/>
    <x v="17"/>
    <n v="7.3799999999999994E-4"/>
  </r>
  <r>
    <x v="21"/>
    <x v="1"/>
    <x v="18"/>
    <n v="0.118322"/>
  </r>
  <r>
    <x v="21"/>
    <x v="1"/>
    <x v="19"/>
    <n v="9.9878500000000009E-2"/>
  </r>
  <r>
    <x v="21"/>
    <x v="1"/>
    <x v="20"/>
    <n v="2.6832999999999999E-2"/>
  </r>
  <r>
    <x v="21"/>
    <x v="1"/>
    <x v="21"/>
    <n v="5.2780000000000006E-3"/>
  </r>
  <r>
    <x v="21"/>
    <x v="1"/>
    <x v="22"/>
    <n v="6.6750000000000002E-4"/>
  </r>
  <r>
    <x v="21"/>
    <x v="1"/>
    <x v="51"/>
    <n v="3.925E-4"/>
  </r>
  <r>
    <x v="21"/>
    <x v="2"/>
    <x v="27"/>
    <n v="1.43375E-2"/>
  </r>
  <r>
    <x v="21"/>
    <x v="2"/>
    <x v="28"/>
    <n v="9.5850000000000015E-3"/>
  </r>
  <r>
    <x v="21"/>
    <x v="2"/>
    <x v="29"/>
    <n v="1.1574999999999999E-3"/>
  </r>
  <r>
    <x v="21"/>
    <x v="2"/>
    <x v="30"/>
    <n v="7.4999999999999993E-5"/>
  </r>
  <r>
    <x v="21"/>
    <x v="2"/>
    <x v="31"/>
    <n v="3.4500000000000005E-5"/>
  </r>
  <r>
    <x v="22"/>
    <x v="0"/>
    <x v="6"/>
    <n v="1.4000000000000001E-4"/>
  </r>
  <r>
    <x v="22"/>
    <x v="0"/>
    <x v="9"/>
    <n v="1.4399999999999999E-3"/>
  </r>
  <r>
    <x v="22"/>
    <x v="0"/>
    <x v="10"/>
    <n v="3.5999999999999997E-4"/>
  </r>
  <r>
    <x v="22"/>
    <x v="0"/>
    <x v="11"/>
    <n v="1.32E-3"/>
  </r>
  <r>
    <x v="22"/>
    <x v="0"/>
    <x v="26"/>
    <n v="3.9000000000000003E-3"/>
  </r>
  <r>
    <x v="22"/>
    <x v="0"/>
    <x v="50"/>
    <n v="1.2600000000000001E-3"/>
  </r>
  <r>
    <x v="22"/>
    <x v="0"/>
    <x v="51"/>
    <n v="2.5389999999999999E-2"/>
  </r>
  <r>
    <x v="22"/>
    <x v="0"/>
    <x v="13"/>
    <n v="4.3200000000000001E-3"/>
  </r>
  <r>
    <x v="22"/>
    <x v="0"/>
    <x v="14"/>
    <n v="3.7199999999999998E-3"/>
  </r>
  <r>
    <x v="22"/>
    <x v="0"/>
    <x v="53"/>
    <n v="2.8799999999999997E-3"/>
  </r>
  <r>
    <x v="22"/>
    <x v="0"/>
    <x v="15"/>
    <n v="1.4219999999999998E-2"/>
  </r>
  <r>
    <x v="22"/>
    <x v="0"/>
    <x v="54"/>
    <n v="1.323E-2"/>
  </r>
  <r>
    <x v="22"/>
    <x v="0"/>
    <x v="16"/>
    <n v="1.302E-2"/>
  </r>
  <r>
    <x v="22"/>
    <x v="0"/>
    <x v="55"/>
    <n v="5.3999999999999999E-2"/>
  </r>
  <r>
    <x v="22"/>
    <x v="0"/>
    <x v="59"/>
    <n v="7.1639999999999995E-2"/>
  </r>
  <r>
    <x v="22"/>
    <x v="0"/>
    <x v="56"/>
    <n v="0.15390000000000001"/>
  </r>
  <r>
    <x v="22"/>
    <x v="0"/>
    <x v="60"/>
    <n v="0.16056000000000001"/>
  </r>
  <r>
    <x v="22"/>
    <x v="0"/>
    <x v="61"/>
    <n v="0.20250000000000001"/>
  </r>
  <r>
    <x v="22"/>
    <x v="0"/>
    <x v="62"/>
    <n v="4.6799999999999994E-2"/>
  </r>
  <r>
    <x v="22"/>
    <x v="0"/>
    <x v="63"/>
    <n v="1.008E-2"/>
  </r>
  <r>
    <x v="22"/>
    <x v="0"/>
    <x v="17"/>
    <n v="532.86599000000001"/>
  </r>
  <r>
    <x v="22"/>
    <x v="1"/>
    <x v="18"/>
    <n v="0.87947999999999993"/>
  </r>
  <r>
    <x v="22"/>
    <x v="1"/>
    <x v="19"/>
    <n v="1.3060300000000002"/>
  </r>
  <r>
    <x v="22"/>
    <x v="1"/>
    <x v="20"/>
    <n v="1.213695"/>
  </r>
  <r>
    <x v="22"/>
    <x v="1"/>
    <x v="21"/>
    <n v="1.2669000000000001"/>
  </r>
  <r>
    <x v="22"/>
    <x v="1"/>
    <x v="22"/>
    <n v="1.2178400000000003"/>
  </r>
  <r>
    <x v="22"/>
    <x v="1"/>
    <x v="23"/>
    <n v="1.2209099999999999"/>
  </r>
  <r>
    <x v="22"/>
    <x v="1"/>
    <x v="24"/>
    <n v="0.34632000000000002"/>
  </r>
  <r>
    <x v="22"/>
    <x v="1"/>
    <x v="57"/>
    <n v="1.384045"/>
  </r>
  <r>
    <x v="22"/>
    <x v="1"/>
    <x v="58"/>
    <n v="1.1820250000000001"/>
  </r>
  <r>
    <x v="22"/>
    <x v="1"/>
    <x v="25"/>
    <n v="1.9463499999999998"/>
  </r>
  <r>
    <x v="22"/>
    <x v="1"/>
    <x v="0"/>
    <n v="0.64768000000000003"/>
  </r>
  <r>
    <x v="22"/>
    <x v="1"/>
    <x v="1"/>
    <n v="0.45018000000000002"/>
  </r>
  <r>
    <x v="22"/>
    <x v="1"/>
    <x v="2"/>
    <n v="1.3135300000000003"/>
  </r>
  <r>
    <x v="22"/>
    <x v="1"/>
    <x v="3"/>
    <n v="3.0780449999999999"/>
  </r>
  <r>
    <x v="22"/>
    <x v="1"/>
    <x v="4"/>
    <n v="2.5772499999999998"/>
  </r>
  <r>
    <x v="22"/>
    <x v="1"/>
    <x v="5"/>
    <n v="1.9913650000000003"/>
  </r>
  <r>
    <x v="22"/>
    <x v="1"/>
    <x v="6"/>
    <n v="2.3283199999999997"/>
  </r>
  <r>
    <x v="22"/>
    <x v="1"/>
    <x v="7"/>
    <n v="2.9185250000000003"/>
  </r>
  <r>
    <x v="22"/>
    <x v="1"/>
    <x v="8"/>
    <n v="2.6424949999999998"/>
  </r>
  <r>
    <x v="22"/>
    <x v="1"/>
    <x v="9"/>
    <n v="1.7052750000000001"/>
  </r>
  <r>
    <x v="22"/>
    <x v="1"/>
    <x v="10"/>
    <n v="1.8664599999999998"/>
  </r>
  <r>
    <x v="22"/>
    <x v="1"/>
    <x v="11"/>
    <n v="2.9089749999999999"/>
  </r>
  <r>
    <x v="22"/>
    <x v="1"/>
    <x v="48"/>
    <n v="3.87771"/>
  </r>
  <r>
    <x v="22"/>
    <x v="1"/>
    <x v="49"/>
    <n v="3.9072049999999998"/>
  </r>
  <r>
    <x v="22"/>
    <x v="1"/>
    <x v="12"/>
    <n v="4.5279000000000007"/>
  </r>
  <r>
    <x v="22"/>
    <x v="1"/>
    <x v="26"/>
    <n v="4.8122649999999991"/>
  </r>
  <r>
    <x v="22"/>
    <x v="1"/>
    <x v="50"/>
    <n v="1.7400250000000002"/>
  </r>
  <r>
    <x v="22"/>
    <x v="1"/>
    <x v="51"/>
    <n v="3.15E-2"/>
  </r>
  <r>
    <x v="22"/>
    <x v="1"/>
    <x v="17"/>
    <n v="184.87268"/>
  </r>
  <r>
    <x v="22"/>
    <x v="2"/>
    <x v="27"/>
    <n v="1.2199999999999999E-2"/>
  </r>
  <r>
    <x v="23"/>
    <x v="0"/>
    <x v="25"/>
    <n v="4.7060999999999999E-2"/>
  </r>
  <r>
    <x v="23"/>
    <x v="0"/>
    <x v="0"/>
    <n v="0.101169"/>
  </r>
  <r>
    <x v="23"/>
    <x v="0"/>
    <x v="1"/>
    <n v="7.7121499999999996E-2"/>
  </r>
  <r>
    <x v="23"/>
    <x v="0"/>
    <x v="2"/>
    <n v="1.3360500000000001E-2"/>
  </r>
  <r>
    <x v="23"/>
    <x v="0"/>
    <x v="3"/>
    <n v="2.7584999999999997E-3"/>
  </r>
  <r>
    <x v="23"/>
    <x v="0"/>
    <x v="4"/>
    <n v="2.1600000000000002E-4"/>
  </r>
  <r>
    <x v="23"/>
    <x v="0"/>
    <x v="5"/>
    <n v="8.6445000000000011E-3"/>
  </r>
  <r>
    <x v="23"/>
    <x v="0"/>
    <x v="6"/>
    <n v="1.8940000000000001E-3"/>
  </r>
  <r>
    <x v="23"/>
    <x v="0"/>
    <x v="8"/>
    <n v="1.9595000000000003E-3"/>
  </r>
  <r>
    <x v="23"/>
    <x v="0"/>
    <x v="9"/>
    <n v="9.8659999999999998E-3"/>
  </r>
  <r>
    <x v="23"/>
    <x v="0"/>
    <x v="10"/>
    <n v="1.077E-3"/>
  </r>
  <r>
    <x v="23"/>
    <x v="0"/>
    <x v="48"/>
    <n v="2.1329999999999999E-3"/>
  </r>
  <r>
    <x v="23"/>
    <x v="0"/>
    <x v="49"/>
    <n v="1.1385E-3"/>
  </r>
  <r>
    <x v="23"/>
    <x v="0"/>
    <x v="26"/>
    <n v="4.3230000000000005E-3"/>
  </r>
  <r>
    <x v="23"/>
    <x v="0"/>
    <x v="50"/>
    <n v="3.0600000000000002E-3"/>
  </r>
  <r>
    <x v="23"/>
    <x v="0"/>
    <x v="51"/>
    <n v="4.11855E-2"/>
  </r>
  <r>
    <x v="23"/>
    <x v="0"/>
    <x v="13"/>
    <n v="2.2859999999999998E-2"/>
  </r>
  <r>
    <x v="23"/>
    <x v="0"/>
    <x v="52"/>
    <n v="8.9999999999999987E-4"/>
  </r>
  <r>
    <x v="23"/>
    <x v="0"/>
    <x v="14"/>
    <n v="1.7381500000000001E-2"/>
  </r>
  <r>
    <x v="23"/>
    <x v="0"/>
    <x v="53"/>
    <n v="4.6890000000000005E-3"/>
  </r>
  <r>
    <x v="23"/>
    <x v="0"/>
    <x v="15"/>
    <n v="2.7078500000000002E-2"/>
  </r>
  <r>
    <x v="23"/>
    <x v="0"/>
    <x v="54"/>
    <n v="1.9807500000000002E-2"/>
  </r>
  <r>
    <x v="23"/>
    <x v="0"/>
    <x v="16"/>
    <n v="4.6477500000000005E-2"/>
  </r>
  <r>
    <x v="23"/>
    <x v="0"/>
    <x v="55"/>
    <n v="5.5712499999999998E-2"/>
  </r>
  <r>
    <x v="23"/>
    <x v="0"/>
    <x v="59"/>
    <n v="0.17091000000000003"/>
  </r>
  <r>
    <x v="23"/>
    <x v="0"/>
    <x v="56"/>
    <n v="8.1000000000000003E-2"/>
  </r>
  <r>
    <x v="23"/>
    <x v="0"/>
    <x v="60"/>
    <n v="0.22688999999999998"/>
  </r>
  <r>
    <x v="23"/>
    <x v="0"/>
    <x v="61"/>
    <n v="0.23364000000000001"/>
  </r>
  <r>
    <x v="23"/>
    <x v="0"/>
    <x v="62"/>
    <n v="1.1339999999999999E-2"/>
  </r>
  <r>
    <x v="23"/>
    <x v="0"/>
    <x v="17"/>
    <n v="615.86692599999992"/>
  </r>
  <r>
    <x v="23"/>
    <x v="1"/>
    <x v="18"/>
    <n v="1.3347495"/>
  </r>
  <r>
    <x v="23"/>
    <x v="1"/>
    <x v="19"/>
    <n v="1.3128215000000001"/>
  </r>
  <r>
    <x v="23"/>
    <x v="1"/>
    <x v="20"/>
    <n v="0.79440250000000001"/>
  </r>
  <r>
    <x v="23"/>
    <x v="1"/>
    <x v="21"/>
    <n v="0.9897665000000001"/>
  </r>
  <r>
    <x v="23"/>
    <x v="1"/>
    <x v="22"/>
    <n v="1.3611259999999998"/>
  </r>
  <r>
    <x v="23"/>
    <x v="1"/>
    <x v="23"/>
    <n v="0.94876949999999993"/>
  </r>
  <r>
    <x v="23"/>
    <x v="1"/>
    <x v="24"/>
    <n v="0.49025199999999997"/>
  </r>
  <r>
    <x v="23"/>
    <x v="1"/>
    <x v="57"/>
    <n v="1.1300830000000002"/>
  </r>
  <r>
    <x v="23"/>
    <x v="1"/>
    <x v="58"/>
    <n v="1.3013269999999999"/>
  </r>
  <r>
    <x v="23"/>
    <x v="1"/>
    <x v="25"/>
    <n v="1.698326"/>
  </r>
  <r>
    <x v="23"/>
    <x v="1"/>
    <x v="0"/>
    <n v="0.59783850000000005"/>
  </r>
  <r>
    <x v="23"/>
    <x v="1"/>
    <x v="1"/>
    <n v="0.92799449999999994"/>
  </r>
  <r>
    <x v="23"/>
    <x v="1"/>
    <x v="2"/>
    <n v="1.4773634999999998"/>
  </r>
  <r>
    <x v="23"/>
    <x v="1"/>
    <x v="3"/>
    <n v="2.9438830000000005"/>
  </r>
  <r>
    <x v="23"/>
    <x v="1"/>
    <x v="4"/>
    <n v="2.5411540000000001"/>
  </r>
  <r>
    <x v="23"/>
    <x v="1"/>
    <x v="5"/>
    <n v="2.3262274999999999"/>
  </r>
  <r>
    <x v="23"/>
    <x v="1"/>
    <x v="6"/>
    <n v="2.4606215000000002"/>
  </r>
  <r>
    <x v="23"/>
    <x v="1"/>
    <x v="7"/>
    <n v="1.9876755000000002"/>
  </r>
  <r>
    <x v="23"/>
    <x v="1"/>
    <x v="8"/>
    <n v="2.2720690000000001"/>
  </r>
  <r>
    <x v="23"/>
    <x v="1"/>
    <x v="9"/>
    <n v="1.8378989999999999"/>
  </r>
  <r>
    <x v="23"/>
    <x v="1"/>
    <x v="10"/>
    <n v="2.021938"/>
  </r>
  <r>
    <x v="23"/>
    <x v="1"/>
    <x v="11"/>
    <n v="2.9011504999999995"/>
  </r>
  <r>
    <x v="23"/>
    <x v="1"/>
    <x v="48"/>
    <n v="3.7495800000000004"/>
  </r>
  <r>
    <x v="23"/>
    <x v="1"/>
    <x v="49"/>
    <n v="4.1772695000000004"/>
  </r>
  <r>
    <x v="23"/>
    <x v="1"/>
    <x v="12"/>
    <n v="4.1308445000000003"/>
  </r>
  <r>
    <x v="23"/>
    <x v="1"/>
    <x v="26"/>
    <n v="3.8874065"/>
  </r>
  <r>
    <x v="23"/>
    <x v="1"/>
    <x v="50"/>
    <n v="1.1610769999999999"/>
  </r>
  <r>
    <x v="23"/>
    <x v="1"/>
    <x v="51"/>
    <n v="3.2250000000000001E-2"/>
  </r>
  <r>
    <x v="23"/>
    <x v="1"/>
    <x v="13"/>
    <n v="1.2279999999999999E-2"/>
  </r>
  <r>
    <x v="23"/>
    <x v="1"/>
    <x v="52"/>
    <n v="3.0509999999999999E-3"/>
  </r>
  <r>
    <x v="23"/>
    <x v="1"/>
    <x v="17"/>
    <n v="314.46634649999999"/>
  </r>
  <r>
    <x v="23"/>
    <x v="2"/>
    <x v="27"/>
    <n v="0.12971450000000001"/>
  </r>
  <r>
    <x v="23"/>
    <x v="2"/>
    <x v="28"/>
    <n v="0.15308150000000001"/>
  </r>
  <r>
    <x v="23"/>
    <x v="2"/>
    <x v="29"/>
    <n v="0.48361300000000002"/>
  </r>
  <r>
    <x v="23"/>
    <x v="2"/>
    <x v="30"/>
    <n v="0.75596050000000004"/>
  </r>
  <r>
    <x v="23"/>
    <x v="2"/>
    <x v="31"/>
    <n v="1.3690999999999998E-2"/>
  </r>
  <r>
    <x v="23"/>
    <x v="2"/>
    <x v="32"/>
    <n v="0.14859999999999998"/>
  </r>
  <r>
    <x v="23"/>
    <x v="2"/>
    <x v="33"/>
    <n v="1.0115999999999998"/>
  </r>
  <r>
    <x v="23"/>
    <x v="2"/>
    <x v="34"/>
    <n v="0.26979999999999998"/>
  </r>
  <r>
    <x v="23"/>
    <x v="2"/>
    <x v="35"/>
    <n v="0.16870000000000002"/>
  </r>
  <r>
    <x v="23"/>
    <x v="2"/>
    <x v="36"/>
    <n v="7.7300000000000008E-2"/>
  </r>
  <r>
    <x v="23"/>
    <x v="2"/>
    <x v="18"/>
    <n v="0.20420000000000002"/>
  </r>
  <r>
    <x v="23"/>
    <x v="2"/>
    <x v="19"/>
    <n v="0.19760000000000003"/>
  </r>
  <r>
    <x v="23"/>
    <x v="2"/>
    <x v="20"/>
    <n v="0.10679999999999999"/>
  </r>
  <r>
    <x v="23"/>
    <x v="2"/>
    <x v="21"/>
    <n v="3.7599999999999995E-2"/>
  </r>
  <r>
    <x v="23"/>
    <x v="2"/>
    <x v="22"/>
    <n v="4.36E-2"/>
  </r>
  <r>
    <x v="23"/>
    <x v="2"/>
    <x v="23"/>
    <n v="3.9000000000000003E-3"/>
  </r>
  <r>
    <x v="23"/>
    <x v="2"/>
    <x v="25"/>
    <n v="1.1999999999999999E-3"/>
  </r>
  <r>
    <x v="23"/>
    <x v="2"/>
    <x v="0"/>
    <n v="4.0000000000000002E-4"/>
  </r>
  <r>
    <x v="23"/>
    <x v="2"/>
    <x v="17"/>
    <n v="0.12796649999999998"/>
  </r>
  <r>
    <x v="23"/>
    <x v="3"/>
    <x v="37"/>
    <n v="3.0000000000000001E-3"/>
  </r>
  <r>
    <x v="23"/>
    <x v="3"/>
    <x v="38"/>
    <n v="0.1045"/>
  </r>
  <r>
    <x v="23"/>
    <x v="3"/>
    <x v="39"/>
    <n v="0.1108"/>
  </r>
  <r>
    <x v="23"/>
    <x v="3"/>
    <x v="40"/>
    <n v="0.16819999999999999"/>
  </r>
  <r>
    <x v="23"/>
    <x v="3"/>
    <x v="17"/>
    <n v="1.6000000000000001E-3"/>
  </r>
  <r>
    <x v="23"/>
    <x v="4"/>
    <x v="45"/>
    <n v="2.46E-2"/>
  </r>
  <r>
    <x v="23"/>
    <x v="4"/>
    <x v="46"/>
    <n v="9.1000000000000004E-3"/>
  </r>
  <r>
    <x v="23"/>
    <x v="4"/>
    <x v="47"/>
    <n v="5.0000000000000001E-4"/>
  </r>
  <r>
    <x v="24"/>
    <x v="0"/>
    <x v="25"/>
    <n v="5.8504500000000008E-2"/>
  </r>
  <r>
    <x v="24"/>
    <x v="0"/>
    <x v="0"/>
    <n v="0.1411065"/>
  </r>
  <r>
    <x v="24"/>
    <x v="0"/>
    <x v="1"/>
    <n v="7.7671000000000004E-2"/>
  </r>
  <r>
    <x v="24"/>
    <x v="0"/>
    <x v="2"/>
    <n v="4.0669000000000004E-2"/>
  </r>
  <r>
    <x v="24"/>
    <x v="0"/>
    <x v="3"/>
    <n v="1.30145E-2"/>
  </r>
  <r>
    <x v="24"/>
    <x v="0"/>
    <x v="4"/>
    <n v="2.5017499999999998E-2"/>
  </r>
  <r>
    <x v="24"/>
    <x v="0"/>
    <x v="5"/>
    <n v="5.3978499999999999E-2"/>
  </r>
  <r>
    <x v="24"/>
    <x v="0"/>
    <x v="6"/>
    <n v="1.7958000000000002E-2"/>
  </r>
  <r>
    <x v="24"/>
    <x v="0"/>
    <x v="8"/>
    <n v="7.6639999999999998E-3"/>
  </r>
  <r>
    <x v="24"/>
    <x v="0"/>
    <x v="9"/>
    <n v="1.7989999999999999E-2"/>
  </r>
  <r>
    <x v="24"/>
    <x v="0"/>
    <x v="10"/>
    <n v="4.4215000000000001E-3"/>
  </r>
  <r>
    <x v="24"/>
    <x v="0"/>
    <x v="11"/>
    <n v="1.5632500000000001E-2"/>
  </r>
  <r>
    <x v="24"/>
    <x v="0"/>
    <x v="48"/>
    <n v="2.6481499999999998E-2"/>
  </r>
  <r>
    <x v="24"/>
    <x v="0"/>
    <x v="49"/>
    <n v="8.8780000000000005E-3"/>
  </r>
  <r>
    <x v="24"/>
    <x v="0"/>
    <x v="12"/>
    <n v="6.7049999999999998E-4"/>
  </r>
  <r>
    <x v="24"/>
    <x v="0"/>
    <x v="26"/>
    <n v="1.2375000000000001E-3"/>
  </r>
  <r>
    <x v="24"/>
    <x v="0"/>
    <x v="50"/>
    <n v="9.3105000000000011E-3"/>
  </r>
  <r>
    <x v="24"/>
    <x v="0"/>
    <x v="51"/>
    <n v="1.1249999999999999E-3"/>
  </r>
  <r>
    <x v="24"/>
    <x v="0"/>
    <x v="13"/>
    <n v="9.9000000000000008E-5"/>
  </r>
  <r>
    <x v="24"/>
    <x v="0"/>
    <x v="52"/>
    <n v="1.4174999999999999E-3"/>
  </r>
  <r>
    <x v="24"/>
    <x v="0"/>
    <x v="53"/>
    <n v="2.3374000000000002E-2"/>
  </r>
  <r>
    <x v="24"/>
    <x v="0"/>
    <x v="15"/>
    <n v="1.6998000000000003E-2"/>
  </r>
  <r>
    <x v="24"/>
    <x v="0"/>
    <x v="54"/>
    <n v="1.2760499999999999E-2"/>
  </r>
  <r>
    <x v="24"/>
    <x v="0"/>
    <x v="16"/>
    <n v="1.3745E-2"/>
  </r>
  <r>
    <x v="24"/>
    <x v="0"/>
    <x v="55"/>
    <n v="3.1972E-2"/>
  </r>
  <r>
    <x v="24"/>
    <x v="0"/>
    <x v="59"/>
    <n v="4.6636999999999998E-2"/>
  </r>
  <r>
    <x v="24"/>
    <x v="0"/>
    <x v="56"/>
    <n v="5.2496499999999995E-2"/>
  </r>
  <r>
    <x v="24"/>
    <x v="0"/>
    <x v="60"/>
    <n v="4.6905500000000003E-2"/>
  </r>
  <r>
    <x v="24"/>
    <x v="0"/>
    <x v="61"/>
    <n v="4.4895500000000005E-2"/>
  </r>
  <r>
    <x v="24"/>
    <x v="0"/>
    <x v="62"/>
    <n v="4.8250000000000003E-3"/>
  </r>
  <r>
    <x v="24"/>
    <x v="0"/>
    <x v="63"/>
    <n v="1.6230000000000001E-3"/>
  </r>
  <r>
    <x v="24"/>
    <x v="0"/>
    <x v="64"/>
    <n v="1.3500000000000001E-3"/>
  </r>
  <r>
    <x v="24"/>
    <x v="0"/>
    <x v="17"/>
    <n v="4.0500000000000006E-3"/>
  </r>
  <r>
    <x v="24"/>
    <x v="1"/>
    <x v="18"/>
    <n v="0.1647045"/>
  </r>
  <r>
    <x v="24"/>
    <x v="1"/>
    <x v="19"/>
    <n v="0.22497050000000002"/>
  </r>
  <r>
    <x v="24"/>
    <x v="1"/>
    <x v="20"/>
    <n v="0.13494800000000001"/>
  </r>
  <r>
    <x v="24"/>
    <x v="1"/>
    <x v="21"/>
    <n v="5.7866999999999995E-2"/>
  </r>
  <r>
    <x v="24"/>
    <x v="1"/>
    <x v="22"/>
    <n v="1.4294000000000001E-2"/>
  </r>
  <r>
    <x v="24"/>
    <x v="1"/>
    <x v="12"/>
    <n v="1.6875E-3"/>
  </r>
  <r>
    <x v="24"/>
    <x v="1"/>
    <x v="51"/>
    <n v="1.1899999999999999E-3"/>
  </r>
  <r>
    <x v="24"/>
    <x v="2"/>
    <x v="27"/>
    <n v="2.1577499999999999E-2"/>
  </r>
  <r>
    <x v="24"/>
    <x v="2"/>
    <x v="28"/>
    <n v="6.4672499999999994E-2"/>
  </r>
  <r>
    <x v="24"/>
    <x v="2"/>
    <x v="29"/>
    <n v="5.4206000000000004E-2"/>
  </r>
  <r>
    <x v="24"/>
    <x v="2"/>
    <x v="30"/>
    <n v="1.6944000000000001E-2"/>
  </r>
  <r>
    <x v="24"/>
    <x v="2"/>
    <x v="31"/>
    <n v="2.8500000000000004E-4"/>
  </r>
  <r>
    <x v="24"/>
    <x v="3"/>
    <x v="37"/>
    <n v="3.0164999999999997E-3"/>
  </r>
  <r>
    <x v="24"/>
    <x v="3"/>
    <x v="38"/>
    <n v="2.0771999999999999E-2"/>
  </r>
  <r>
    <x v="24"/>
    <x v="3"/>
    <x v="39"/>
    <n v="1.5700499999999999E-2"/>
  </r>
  <r>
    <x v="24"/>
    <x v="3"/>
    <x v="40"/>
    <n v="1.9789999999999999E-3"/>
  </r>
  <r>
    <x v="24"/>
    <x v="4"/>
    <x v="45"/>
    <n v="5.8075000000000002E-3"/>
  </r>
  <r>
    <x v="24"/>
    <x v="4"/>
    <x v="46"/>
    <n v="1.3113999999999999E-2"/>
  </r>
  <r>
    <x v="24"/>
    <x v="4"/>
    <x v="47"/>
    <n v="5.0000000000000001E-4"/>
  </r>
  <r>
    <x v="25"/>
    <x v="0"/>
    <x v="8"/>
    <n v="4.0455000000000005E-3"/>
  </r>
  <r>
    <x v="25"/>
    <x v="0"/>
    <x v="9"/>
    <n v="3.2399999999999996E-4"/>
  </r>
  <r>
    <x v="25"/>
    <x v="0"/>
    <x v="10"/>
    <n v="6.7454999999999998E-3"/>
  </r>
  <r>
    <x v="25"/>
    <x v="0"/>
    <x v="11"/>
    <n v="1.9376999999999998E-2"/>
  </r>
  <r>
    <x v="25"/>
    <x v="0"/>
    <x v="48"/>
    <n v="7.1792999999999996E-2"/>
  </r>
  <r>
    <x v="25"/>
    <x v="0"/>
    <x v="49"/>
    <n v="1.4849999999999998E-3"/>
  </r>
  <r>
    <x v="25"/>
    <x v="0"/>
    <x v="12"/>
    <n v="3.6404999999999996E-3"/>
  </r>
  <r>
    <x v="25"/>
    <x v="0"/>
    <x v="26"/>
    <n v="3.2400000000000003E-3"/>
  </r>
  <r>
    <x v="25"/>
    <x v="0"/>
    <x v="50"/>
    <n v="1.5160499999999999E-2"/>
  </r>
  <r>
    <x v="25"/>
    <x v="0"/>
    <x v="51"/>
    <n v="5.4539999999999996E-3"/>
  </r>
  <r>
    <x v="25"/>
    <x v="0"/>
    <x v="13"/>
    <n v="1.1741999999999999E-2"/>
  </r>
  <r>
    <x v="25"/>
    <x v="0"/>
    <x v="53"/>
    <n v="8.1989999999999997E-3"/>
  </r>
  <r>
    <x v="25"/>
    <x v="0"/>
    <x v="15"/>
    <n v="1.1074500000000001E-2"/>
  </r>
  <r>
    <x v="25"/>
    <x v="0"/>
    <x v="54"/>
    <n v="2.5722000000000002E-2"/>
  </r>
  <r>
    <x v="25"/>
    <x v="0"/>
    <x v="16"/>
    <n v="2.0040499999999999E-2"/>
  </r>
  <r>
    <x v="25"/>
    <x v="0"/>
    <x v="55"/>
    <n v="1.3367E-2"/>
  </r>
  <r>
    <x v="25"/>
    <x v="0"/>
    <x v="59"/>
    <n v="2.2488500000000002E-2"/>
  </r>
  <r>
    <x v="25"/>
    <x v="0"/>
    <x v="56"/>
    <n v="1.8314999999999998E-2"/>
  </r>
  <r>
    <x v="25"/>
    <x v="0"/>
    <x v="17"/>
    <n v="3.5639999999999999E-3"/>
  </r>
  <r>
    <x v="25"/>
    <x v="1"/>
    <x v="18"/>
    <n v="2.2279999999999999E-3"/>
  </r>
  <r>
    <x v="25"/>
    <x v="1"/>
    <x v="19"/>
    <n v="1.8619499999999997E-2"/>
  </r>
  <r>
    <x v="25"/>
    <x v="1"/>
    <x v="20"/>
    <n v="8.1209999999999997E-3"/>
  </r>
  <r>
    <x v="25"/>
    <x v="1"/>
    <x v="21"/>
    <n v="7.2635000000000009E-3"/>
  </r>
  <r>
    <x v="25"/>
    <x v="1"/>
    <x v="22"/>
    <n v="1.0655E-3"/>
  </r>
  <r>
    <x v="25"/>
    <x v="2"/>
    <x v="28"/>
    <n v="5.0000000000000001E-3"/>
  </r>
  <r>
    <x v="25"/>
    <x v="2"/>
    <x v="29"/>
    <n v="8.0000000000000004E-4"/>
  </r>
  <r>
    <x v="25"/>
    <x v="3"/>
    <x v="38"/>
    <n v="1E-3"/>
  </r>
  <r>
    <x v="25"/>
    <x v="3"/>
    <x v="39"/>
    <n v="5.9999999999999995E-4"/>
  </r>
  <r>
    <x v="26"/>
    <x v="0"/>
    <x v="25"/>
    <n v="6.8658280000000005"/>
  </r>
  <r>
    <x v="26"/>
    <x v="0"/>
    <x v="0"/>
    <n v="8.1402815000000004"/>
  </r>
  <r>
    <x v="26"/>
    <x v="0"/>
    <x v="1"/>
    <n v="3.838387"/>
  </r>
  <r>
    <x v="26"/>
    <x v="0"/>
    <x v="2"/>
    <n v="2.7360795000000002"/>
  </r>
  <r>
    <x v="26"/>
    <x v="0"/>
    <x v="3"/>
    <n v="1.0593505000000001"/>
  </r>
  <r>
    <x v="26"/>
    <x v="0"/>
    <x v="4"/>
    <n v="0.66511849999999995"/>
  </r>
  <r>
    <x v="26"/>
    <x v="0"/>
    <x v="5"/>
    <n v="0.41652400000000001"/>
  </r>
  <r>
    <x v="26"/>
    <x v="0"/>
    <x v="6"/>
    <n v="0.133437"/>
  </r>
  <r>
    <x v="26"/>
    <x v="0"/>
    <x v="7"/>
    <n v="7.2810499999999986E-2"/>
  </r>
  <r>
    <x v="26"/>
    <x v="0"/>
    <x v="8"/>
    <n v="1.1584500000000001E-2"/>
  </r>
  <r>
    <x v="26"/>
    <x v="0"/>
    <x v="9"/>
    <n v="8.0150000000000013E-3"/>
  </r>
  <r>
    <x v="26"/>
    <x v="1"/>
    <x v="18"/>
    <n v="0.43239499999999997"/>
  </r>
  <r>
    <x v="26"/>
    <x v="1"/>
    <x v="19"/>
    <n v="0.46378950000000002"/>
  </r>
  <r>
    <x v="26"/>
    <x v="1"/>
    <x v="20"/>
    <n v="0.12053849999999999"/>
  </r>
  <r>
    <x v="26"/>
    <x v="1"/>
    <x v="21"/>
    <n v="7.4514999999999989E-3"/>
  </r>
  <r>
    <x v="26"/>
    <x v="1"/>
    <x v="22"/>
    <n v="3.3020000000000002E-3"/>
  </r>
  <r>
    <x v="26"/>
    <x v="2"/>
    <x v="27"/>
    <n v="7.220950000000001E-2"/>
  </r>
  <r>
    <x v="26"/>
    <x v="2"/>
    <x v="28"/>
    <n v="7.3296E-2"/>
  </r>
  <r>
    <x v="26"/>
    <x v="2"/>
    <x v="29"/>
    <n v="1.2810999999999999E-2"/>
  </r>
  <r>
    <x v="26"/>
    <x v="2"/>
    <x v="30"/>
    <n v="1.1249999999999998E-4"/>
  </r>
  <r>
    <x v="26"/>
    <x v="2"/>
    <x v="31"/>
    <n v="4.1999999999999998E-5"/>
  </r>
  <r>
    <x v="26"/>
    <x v="3"/>
    <x v="37"/>
    <n v="5.7479999999999996E-3"/>
  </r>
  <r>
    <x v="26"/>
    <x v="3"/>
    <x v="38"/>
    <n v="4.1085000000000002E-3"/>
  </r>
  <r>
    <x v="27"/>
    <x v="0"/>
    <x v="25"/>
    <n v="6.8774000000000002E-2"/>
  </r>
  <r>
    <x v="27"/>
    <x v="0"/>
    <x v="0"/>
    <n v="0.2038065"/>
  </r>
  <r>
    <x v="27"/>
    <x v="0"/>
    <x v="1"/>
    <n v="0.1951465"/>
  </r>
  <r>
    <x v="27"/>
    <x v="0"/>
    <x v="2"/>
    <n v="5.1114E-2"/>
  </r>
  <r>
    <x v="27"/>
    <x v="0"/>
    <x v="3"/>
    <n v="2.1866E-2"/>
  </r>
  <r>
    <x v="27"/>
    <x v="0"/>
    <x v="4"/>
    <n v="8.6E-3"/>
  </r>
  <r>
    <x v="27"/>
    <x v="0"/>
    <x v="5"/>
    <n v="2.3896500000000001E-2"/>
  </r>
  <r>
    <x v="27"/>
    <x v="0"/>
    <x v="6"/>
    <n v="1.7483499999999999E-2"/>
  </r>
  <r>
    <x v="27"/>
    <x v="0"/>
    <x v="7"/>
    <n v="3.4000000000000002E-3"/>
  </r>
  <r>
    <x v="27"/>
    <x v="0"/>
    <x v="8"/>
    <n v="2.7000000000000001E-3"/>
  </r>
  <r>
    <x v="27"/>
    <x v="0"/>
    <x v="9"/>
    <n v="9.810000000000001E-3"/>
  </r>
  <r>
    <x v="27"/>
    <x v="0"/>
    <x v="10"/>
    <n v="7.4000000000000003E-3"/>
  </r>
  <r>
    <x v="27"/>
    <x v="0"/>
    <x v="11"/>
    <n v="9.5999999999999992E-3"/>
  </r>
  <r>
    <x v="27"/>
    <x v="0"/>
    <x v="48"/>
    <n v="1.7999999999999997E-3"/>
  </r>
  <r>
    <x v="27"/>
    <x v="0"/>
    <x v="49"/>
    <n v="6.7105000000000003E-3"/>
  </r>
  <r>
    <x v="27"/>
    <x v="0"/>
    <x v="12"/>
    <n v="4.6999999999999993E-3"/>
  </r>
  <r>
    <x v="27"/>
    <x v="0"/>
    <x v="26"/>
    <n v="2.8000000000000004E-3"/>
  </r>
  <r>
    <x v="27"/>
    <x v="0"/>
    <x v="14"/>
    <n v="2.5000000000000001E-3"/>
  </r>
  <r>
    <x v="27"/>
    <x v="0"/>
    <x v="53"/>
    <n v="3.9060499999999998E-2"/>
  </r>
  <r>
    <x v="27"/>
    <x v="0"/>
    <x v="15"/>
    <n v="8.2345000000000005E-3"/>
  </r>
  <r>
    <x v="27"/>
    <x v="0"/>
    <x v="54"/>
    <n v="6.2290000000000002E-3"/>
  </r>
  <r>
    <x v="27"/>
    <x v="0"/>
    <x v="16"/>
    <n v="8.2999999999999984E-3"/>
  </r>
  <r>
    <x v="27"/>
    <x v="0"/>
    <x v="55"/>
    <n v="2.81E-2"/>
  </r>
  <r>
    <x v="27"/>
    <x v="0"/>
    <x v="59"/>
    <n v="4.0557499999999996E-2"/>
  </r>
  <r>
    <x v="27"/>
    <x v="0"/>
    <x v="56"/>
    <n v="3.5025000000000001E-2"/>
  </r>
  <r>
    <x v="27"/>
    <x v="0"/>
    <x v="60"/>
    <n v="5.2626999999999993E-2"/>
  </r>
  <r>
    <x v="27"/>
    <x v="0"/>
    <x v="61"/>
    <n v="4.2203999999999992E-2"/>
  </r>
  <r>
    <x v="27"/>
    <x v="0"/>
    <x v="62"/>
    <n v="1.04E-2"/>
  </r>
  <r>
    <x v="27"/>
    <x v="0"/>
    <x v="63"/>
    <n v="3.0000000000000001E-3"/>
  </r>
  <r>
    <x v="27"/>
    <x v="0"/>
    <x v="64"/>
    <n v="2.9999999999999997E-4"/>
  </r>
  <r>
    <x v="27"/>
    <x v="0"/>
    <x v="17"/>
    <n v="1.4311000000000001E-2"/>
  </r>
  <r>
    <x v="27"/>
    <x v="1"/>
    <x v="18"/>
    <n v="4.4391E-2"/>
  </r>
  <r>
    <x v="27"/>
    <x v="1"/>
    <x v="19"/>
    <n v="7.9579000000000011E-2"/>
  </r>
  <r>
    <x v="27"/>
    <x v="1"/>
    <x v="20"/>
    <n v="8.9679000000000009E-2"/>
  </r>
  <r>
    <x v="27"/>
    <x v="1"/>
    <x v="21"/>
    <n v="4.7743000000000001E-2"/>
  </r>
  <r>
    <x v="27"/>
    <x v="1"/>
    <x v="22"/>
    <n v="2.1393000000000002E-2"/>
  </r>
  <r>
    <x v="27"/>
    <x v="1"/>
    <x v="24"/>
    <n v="5.0000000000000001E-3"/>
  </r>
  <r>
    <x v="27"/>
    <x v="1"/>
    <x v="51"/>
    <n v="8.0000000000000004E-4"/>
  </r>
  <r>
    <x v="27"/>
    <x v="2"/>
    <x v="27"/>
    <n v="7.8650000000000005E-3"/>
  </r>
  <r>
    <x v="27"/>
    <x v="2"/>
    <x v="28"/>
    <n v="3.7613000000000001E-2"/>
  </r>
  <r>
    <x v="27"/>
    <x v="2"/>
    <x v="29"/>
    <n v="2.59455E-2"/>
  </r>
  <r>
    <x v="27"/>
    <x v="2"/>
    <x v="30"/>
    <n v="1.5287500000000001E-2"/>
  </r>
  <r>
    <x v="27"/>
    <x v="2"/>
    <x v="31"/>
    <n v="5.9999999999999995E-4"/>
  </r>
  <r>
    <x v="27"/>
    <x v="3"/>
    <x v="37"/>
    <n v="4.0999999999999995E-3"/>
  </r>
  <r>
    <x v="27"/>
    <x v="3"/>
    <x v="38"/>
    <n v="2.8335499999999996E-2"/>
  </r>
  <r>
    <x v="27"/>
    <x v="3"/>
    <x v="39"/>
    <n v="2.1422500000000004E-2"/>
  </r>
  <r>
    <x v="27"/>
    <x v="3"/>
    <x v="40"/>
    <n v="4.0999999999999995E-3"/>
  </r>
  <r>
    <x v="27"/>
    <x v="4"/>
    <x v="45"/>
    <n v="5.8999999999999999E-3"/>
  </r>
  <r>
    <x v="27"/>
    <x v="4"/>
    <x v="46"/>
    <n v="1.0999999999999999E-2"/>
  </r>
  <r>
    <x v="27"/>
    <x v="4"/>
    <x v="47"/>
    <n v="3.9000000000000003E-3"/>
  </r>
  <r>
    <x v="28"/>
    <x v="0"/>
    <x v="25"/>
    <n v="0.19409999999999999"/>
  </r>
  <r>
    <x v="28"/>
    <x v="0"/>
    <x v="0"/>
    <n v="1.46E-2"/>
  </r>
  <r>
    <x v="28"/>
    <x v="0"/>
    <x v="1"/>
    <n v="3.5200000000000002E-2"/>
  </r>
  <r>
    <x v="28"/>
    <x v="0"/>
    <x v="2"/>
    <n v="1.89E-2"/>
  </r>
  <r>
    <x v="28"/>
    <x v="0"/>
    <x v="3"/>
    <n v="2.7000000000000001E-3"/>
  </r>
  <r>
    <x v="28"/>
    <x v="0"/>
    <x v="4"/>
    <n v="4.6000000000000008E-3"/>
  </r>
  <r>
    <x v="28"/>
    <x v="0"/>
    <x v="5"/>
    <n v="1.1399999999999999E-2"/>
  </r>
  <r>
    <x v="28"/>
    <x v="0"/>
    <x v="6"/>
    <n v="4.9000000000000007E-3"/>
  </r>
  <r>
    <x v="28"/>
    <x v="0"/>
    <x v="7"/>
    <n v="1.2699999999999999E-2"/>
  </r>
  <r>
    <x v="28"/>
    <x v="0"/>
    <x v="8"/>
    <n v="3.7000000000000002E-3"/>
  </r>
  <r>
    <x v="28"/>
    <x v="0"/>
    <x v="9"/>
    <n v="4.2000000000000006E-3"/>
  </r>
  <r>
    <x v="28"/>
    <x v="0"/>
    <x v="10"/>
    <n v="3.0999999999999999E-3"/>
  </r>
  <r>
    <x v="28"/>
    <x v="0"/>
    <x v="11"/>
    <n v="1.09E-2"/>
  </r>
  <r>
    <x v="28"/>
    <x v="0"/>
    <x v="48"/>
    <n v="9.5999999999999992E-3"/>
  </r>
  <r>
    <x v="28"/>
    <x v="0"/>
    <x v="49"/>
    <n v="1.9E-3"/>
  </r>
  <r>
    <x v="28"/>
    <x v="0"/>
    <x v="50"/>
    <n v="8.0000000000000004E-4"/>
  </r>
  <r>
    <x v="28"/>
    <x v="0"/>
    <x v="53"/>
    <n v="1.9E-3"/>
  </r>
  <r>
    <x v="28"/>
    <x v="0"/>
    <x v="15"/>
    <n v="6.0000000000000001E-3"/>
  </r>
  <r>
    <x v="28"/>
    <x v="0"/>
    <x v="54"/>
    <n v="8.0000000000000002E-3"/>
  </r>
  <r>
    <x v="28"/>
    <x v="0"/>
    <x v="16"/>
    <n v="8.199999999999999E-3"/>
  </r>
  <r>
    <x v="28"/>
    <x v="0"/>
    <x v="55"/>
    <n v="1.23E-2"/>
  </r>
  <r>
    <x v="28"/>
    <x v="0"/>
    <x v="59"/>
    <n v="2.8000000000000001E-2"/>
  </r>
  <r>
    <x v="28"/>
    <x v="0"/>
    <x v="56"/>
    <n v="2.9100000000000001E-2"/>
  </r>
  <r>
    <x v="28"/>
    <x v="0"/>
    <x v="60"/>
    <n v="4.0399999999999998E-2"/>
  </r>
  <r>
    <x v="28"/>
    <x v="0"/>
    <x v="61"/>
    <n v="2.0799999999999999E-2"/>
  </r>
  <r>
    <x v="28"/>
    <x v="0"/>
    <x v="62"/>
    <n v="1.1999999999999999E-3"/>
  </r>
  <r>
    <x v="28"/>
    <x v="0"/>
    <x v="63"/>
    <n v="2.0000000000000001E-4"/>
  </r>
  <r>
    <x v="28"/>
    <x v="0"/>
    <x v="17"/>
    <n v="8.0000000000000004E-4"/>
  </r>
  <r>
    <x v="28"/>
    <x v="1"/>
    <x v="18"/>
    <n v="1.2199999999999999E-2"/>
  </r>
  <r>
    <x v="28"/>
    <x v="1"/>
    <x v="19"/>
    <n v="3.7499999999999999E-2"/>
  </r>
  <r>
    <x v="28"/>
    <x v="1"/>
    <x v="20"/>
    <n v="4.9900000000000007E-2"/>
  </r>
  <r>
    <x v="28"/>
    <x v="1"/>
    <x v="21"/>
    <n v="3.5400000000000001E-2"/>
  </r>
  <r>
    <x v="28"/>
    <x v="1"/>
    <x v="22"/>
    <n v="7.8000000000000005E-3"/>
  </r>
  <r>
    <x v="28"/>
    <x v="1"/>
    <x v="51"/>
    <n v="5.0000000000000001E-4"/>
  </r>
  <r>
    <x v="28"/>
    <x v="2"/>
    <x v="27"/>
    <n v="4.4999999999999997E-3"/>
  </r>
  <r>
    <x v="28"/>
    <x v="2"/>
    <x v="28"/>
    <n v="3.1699999999999999E-2"/>
  </r>
  <r>
    <x v="28"/>
    <x v="2"/>
    <x v="29"/>
    <n v="2.5899999999999999E-2"/>
  </r>
  <r>
    <x v="28"/>
    <x v="2"/>
    <x v="30"/>
    <n v="6.6000000000000008E-3"/>
  </r>
  <r>
    <x v="28"/>
    <x v="2"/>
    <x v="31"/>
    <n v="5.0000000000000001E-4"/>
  </r>
  <r>
    <x v="28"/>
    <x v="3"/>
    <x v="37"/>
    <n v="4.4999999999999997E-3"/>
  </r>
  <r>
    <x v="28"/>
    <x v="3"/>
    <x v="38"/>
    <n v="2.6600000000000002E-2"/>
  </r>
  <r>
    <x v="28"/>
    <x v="3"/>
    <x v="39"/>
    <n v="2.4900000000000002E-2"/>
  </r>
  <r>
    <x v="28"/>
    <x v="3"/>
    <x v="40"/>
    <n v="5.3000000000000009E-3"/>
  </r>
  <r>
    <x v="28"/>
    <x v="4"/>
    <x v="45"/>
    <n v="1.0800000000000001E-2"/>
  </r>
  <r>
    <x v="28"/>
    <x v="4"/>
    <x v="46"/>
    <n v="1.61E-2"/>
  </r>
  <r>
    <x v="28"/>
    <x v="4"/>
    <x v="47"/>
    <n v="8.9999999999999987E-4"/>
  </r>
  <r>
    <x v="29"/>
    <x v="0"/>
    <x v="6"/>
    <n v="4.0500000000000001E-2"/>
  </r>
  <r>
    <x v="29"/>
    <x v="0"/>
    <x v="11"/>
    <n v="3.8340000000000006E-2"/>
  </r>
  <r>
    <x v="29"/>
    <x v="0"/>
    <x v="48"/>
    <n v="7.0449999999999999E-2"/>
  </r>
  <r>
    <x v="29"/>
    <x v="0"/>
    <x v="49"/>
    <n v="1.0839E-2"/>
  </r>
  <r>
    <x v="29"/>
    <x v="0"/>
    <x v="12"/>
    <n v="9.2836999999999989E-2"/>
  </r>
  <r>
    <x v="29"/>
    <x v="0"/>
    <x v="26"/>
    <n v="0.216976"/>
  </r>
  <r>
    <x v="29"/>
    <x v="0"/>
    <x v="50"/>
    <n v="0.23571699999999998"/>
  </r>
  <r>
    <x v="29"/>
    <x v="0"/>
    <x v="51"/>
    <n v="0.39565400000000001"/>
  </r>
  <r>
    <x v="29"/>
    <x v="0"/>
    <x v="13"/>
    <n v="0.14144000000000001"/>
  </r>
  <r>
    <x v="29"/>
    <x v="0"/>
    <x v="52"/>
    <n v="0.50282499999999997"/>
  </r>
  <r>
    <x v="29"/>
    <x v="0"/>
    <x v="14"/>
    <n v="0.261015"/>
  </r>
  <r>
    <x v="29"/>
    <x v="0"/>
    <x v="53"/>
    <n v="0.17254700000000001"/>
  </r>
  <r>
    <x v="29"/>
    <x v="0"/>
    <x v="15"/>
    <n v="0.19289000000000001"/>
  </r>
  <r>
    <x v="29"/>
    <x v="0"/>
    <x v="54"/>
    <n v="0.2660535"/>
  </r>
  <r>
    <x v="29"/>
    <x v="0"/>
    <x v="16"/>
    <n v="9.432900000000001E-2"/>
  </r>
  <r>
    <x v="29"/>
    <x v="0"/>
    <x v="55"/>
    <n v="0.21586250000000001"/>
  </r>
  <r>
    <x v="29"/>
    <x v="0"/>
    <x v="59"/>
    <n v="0.22334399999999999"/>
  </r>
  <r>
    <x v="29"/>
    <x v="0"/>
    <x v="56"/>
    <n v="0.46732249999999997"/>
  </r>
  <r>
    <x v="29"/>
    <x v="0"/>
    <x v="60"/>
    <n v="0.30303399999999997"/>
  </r>
  <r>
    <x v="29"/>
    <x v="0"/>
    <x v="61"/>
    <n v="0.29318"/>
  </r>
  <r>
    <x v="29"/>
    <x v="0"/>
    <x v="62"/>
    <n v="0.17418500000000001"/>
  </r>
  <r>
    <x v="29"/>
    <x v="0"/>
    <x v="63"/>
    <n v="3.15E-2"/>
  </r>
  <r>
    <x v="29"/>
    <x v="0"/>
    <x v="64"/>
    <n v="1.1429999999999999E-3"/>
  </r>
  <r>
    <x v="29"/>
    <x v="0"/>
    <x v="17"/>
    <n v="23.410938000000002"/>
  </r>
  <r>
    <x v="29"/>
    <x v="1"/>
    <x v="18"/>
    <n v="3.0537999999999996E-2"/>
  </r>
  <r>
    <x v="29"/>
    <x v="1"/>
    <x v="19"/>
    <n v="8.2544999999999997E-3"/>
  </r>
  <r>
    <x v="29"/>
    <x v="1"/>
    <x v="20"/>
    <n v="9.165E-4"/>
  </r>
  <r>
    <x v="29"/>
    <x v="1"/>
    <x v="21"/>
    <n v="1.6822500000000001E-2"/>
  </r>
  <r>
    <x v="29"/>
    <x v="1"/>
    <x v="22"/>
    <n v="2.3422000000000002E-2"/>
  </r>
  <r>
    <x v="29"/>
    <x v="1"/>
    <x v="58"/>
    <n v="6.4000000000000003E-3"/>
  </r>
  <r>
    <x v="29"/>
    <x v="1"/>
    <x v="25"/>
    <n v="2.2000000000000001E-3"/>
  </r>
  <r>
    <x v="29"/>
    <x v="1"/>
    <x v="1"/>
    <n v="1.1999999999999999E-3"/>
  </r>
  <r>
    <x v="29"/>
    <x v="1"/>
    <x v="4"/>
    <n v="8.9999999999999987E-4"/>
  </r>
  <r>
    <x v="29"/>
    <x v="1"/>
    <x v="5"/>
    <n v="2.9999999999999997E-4"/>
  </r>
  <r>
    <x v="29"/>
    <x v="1"/>
    <x v="10"/>
    <n v="1E-3"/>
  </r>
  <r>
    <x v="29"/>
    <x v="1"/>
    <x v="11"/>
    <n v="2.9999999999999997E-4"/>
  </r>
  <r>
    <x v="29"/>
    <x v="1"/>
    <x v="48"/>
    <n v="6.8999999999999999E-3"/>
  </r>
  <r>
    <x v="29"/>
    <x v="1"/>
    <x v="12"/>
    <n v="4.6000000000000008E-3"/>
  </r>
  <r>
    <x v="29"/>
    <x v="1"/>
    <x v="50"/>
    <n v="2.1000000000000003E-3"/>
  </r>
  <r>
    <x v="29"/>
    <x v="1"/>
    <x v="17"/>
    <n v="2.9700000000000004E-2"/>
  </r>
  <r>
    <x v="29"/>
    <x v="2"/>
    <x v="18"/>
    <n v="1.1399999999999999E-2"/>
  </r>
  <r>
    <x v="29"/>
    <x v="3"/>
    <x v="18"/>
    <n v="2.0000000000000001E-4"/>
  </r>
  <r>
    <x v="30"/>
    <x v="5"/>
    <x v="6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4:BP12" firstHeaderRow="1" firstDataRow="2" firstDataCol="1" rowPageCount="1" colPageCount="1"/>
  <pivotFields count="4">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7">
        <item x="0"/>
        <item x="1"/>
        <item x="2"/>
        <item x="3"/>
        <item x="4"/>
        <item x="5"/>
        <item t="default"/>
      </items>
    </pivotField>
    <pivotField axis="axisCol" showAll="0">
      <items count="67">
        <item x="44"/>
        <item x="45"/>
        <item x="46"/>
        <item x="47"/>
        <item x="37"/>
        <item x="38"/>
        <item x="39"/>
        <item x="40"/>
        <item x="41"/>
        <item x="42"/>
        <item x="43"/>
        <item x="27"/>
        <item x="28"/>
        <item x="29"/>
        <item x="30"/>
        <item x="31"/>
        <item x="32"/>
        <item x="33"/>
        <item x="34"/>
        <item x="35"/>
        <item x="36"/>
        <item x="18"/>
        <item x="19"/>
        <item x="20"/>
        <item x="21"/>
        <item x="22"/>
        <item x="23"/>
        <item x="24"/>
        <item x="57"/>
        <item x="58"/>
        <item x="25"/>
        <item x="0"/>
        <item x="1"/>
        <item x="2"/>
        <item x="3"/>
        <item x="4"/>
        <item x="5"/>
        <item x="6"/>
        <item x="7"/>
        <item x="8"/>
        <item x="9"/>
        <item x="10"/>
        <item x="11"/>
        <item x="48"/>
        <item x="49"/>
        <item x="12"/>
        <item x="26"/>
        <item x="50"/>
        <item x="51"/>
        <item x="13"/>
        <item x="52"/>
        <item x="14"/>
        <item x="53"/>
        <item x="15"/>
        <item x="54"/>
        <item x="16"/>
        <item x="55"/>
        <item x="59"/>
        <item x="56"/>
        <item x="60"/>
        <item x="61"/>
        <item x="62"/>
        <item x="63"/>
        <item x="64"/>
        <item x="17"/>
        <item x="65"/>
        <item t="default"/>
      </items>
    </pivotField>
    <pivotField dataField="1" showAll="0"/>
  </pivotFields>
  <rowFields count="1">
    <field x="1"/>
  </rowFields>
  <rowItems count="7">
    <i>
      <x/>
    </i>
    <i>
      <x v="1"/>
    </i>
    <i>
      <x v="2"/>
    </i>
    <i>
      <x v="3"/>
    </i>
    <i>
      <x v="4"/>
    </i>
    <i>
      <x v="5"/>
    </i>
    <i t="grand">
      <x/>
    </i>
  </rowItems>
  <colFields count="1">
    <field x="2"/>
  </colFields>
  <col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colItems>
  <pageFields count="1">
    <pageField fld="0" hier="-1"/>
  </pageFields>
  <dataFields count="1">
    <dataField name="Sum of MW" fld="3" baseField="0" baseItem="0" numFmtId="167"/>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123"/>
  <sheetViews>
    <sheetView workbookViewId="0">
      <selection activeCell="C6" sqref="C6"/>
    </sheetView>
  </sheetViews>
  <sheetFormatPr defaultRowHeight="12.75"/>
  <cols>
    <col min="2" max="2" width="12.85546875" customWidth="1"/>
    <col min="3" max="3" width="10.140625" style="15" bestFit="1" customWidth="1"/>
  </cols>
  <sheetData>
    <row r="1" spans="1:5" ht="38.25">
      <c r="A1" s="12" t="s">
        <v>208</v>
      </c>
      <c r="B1" s="12" t="s">
        <v>117</v>
      </c>
      <c r="C1" s="14" t="s">
        <v>116</v>
      </c>
    </row>
    <row r="2" spans="1:5">
      <c r="A2" s="1" t="s">
        <v>178</v>
      </c>
      <c r="B2" s="1">
        <v>3</v>
      </c>
      <c r="C2" s="15">
        <v>25454.090199999999</v>
      </c>
      <c r="E2" s="20" t="s">
        <v>210</v>
      </c>
    </row>
    <row r="3" spans="1:5">
      <c r="A3" s="1" t="s">
        <v>178</v>
      </c>
      <c r="B3" s="1">
        <v>4</v>
      </c>
      <c r="C3" s="15">
        <v>6754.3014000000003</v>
      </c>
      <c r="E3" s="20" t="s">
        <v>211</v>
      </c>
    </row>
    <row r="4" spans="1:5">
      <c r="A4" s="1" t="s">
        <v>178</v>
      </c>
      <c r="B4" s="1">
        <v>5</v>
      </c>
      <c r="C4" s="15">
        <v>1204.1353999999999</v>
      </c>
    </row>
    <row r="5" spans="1:5">
      <c r="A5" s="1" t="s">
        <v>178</v>
      </c>
      <c r="B5" s="1">
        <v>6</v>
      </c>
      <c r="C5" s="15">
        <v>269.7876</v>
      </c>
      <c r="E5" s="20" t="s">
        <v>216</v>
      </c>
    </row>
    <row r="6" spans="1:5">
      <c r="A6" s="1" t="s">
        <v>178</v>
      </c>
      <c r="B6" s="1">
        <v>7</v>
      </c>
      <c r="C6" s="15">
        <v>72.491399999999999</v>
      </c>
      <c r="E6" s="19">
        <v>39923</v>
      </c>
    </row>
    <row r="7" spans="1:5">
      <c r="A7" s="1" t="s">
        <v>179</v>
      </c>
      <c r="B7" s="1">
        <v>3</v>
      </c>
      <c r="C7" s="15">
        <v>2004.28</v>
      </c>
    </row>
    <row r="8" spans="1:5">
      <c r="A8" s="1" t="s">
        <v>179</v>
      </c>
      <c r="B8" s="1">
        <v>4</v>
      </c>
      <c r="C8" s="15">
        <v>925.06</v>
      </c>
    </row>
    <row r="9" spans="1:5">
      <c r="A9" s="1" t="s">
        <v>179</v>
      </c>
      <c r="B9" s="1">
        <v>5</v>
      </c>
      <c r="C9" s="15">
        <v>445.98</v>
      </c>
    </row>
    <row r="10" spans="1:5">
      <c r="A10" s="1" t="s">
        <v>179</v>
      </c>
      <c r="B10" s="1">
        <v>6</v>
      </c>
      <c r="C10" s="15">
        <v>364.28</v>
      </c>
    </row>
    <row r="11" spans="1:5">
      <c r="A11" s="1" t="s">
        <v>179</v>
      </c>
      <c r="B11" s="1">
        <v>7</v>
      </c>
      <c r="C11" s="15">
        <v>152.26</v>
      </c>
    </row>
    <row r="12" spans="1:5">
      <c r="A12" s="1" t="s">
        <v>180</v>
      </c>
      <c r="B12" s="1">
        <v>3</v>
      </c>
      <c r="C12" s="15">
        <v>3954.24</v>
      </c>
    </row>
    <row r="13" spans="1:5">
      <c r="A13" s="1" t="s">
        <v>180</v>
      </c>
      <c r="B13" s="1">
        <v>4</v>
      </c>
      <c r="C13" s="15">
        <v>1341.84</v>
      </c>
    </row>
    <row r="14" spans="1:5">
      <c r="A14" s="1" t="s">
        <v>180</v>
      </c>
      <c r="B14" s="1">
        <v>5</v>
      </c>
      <c r="C14" s="15">
        <v>494.78</v>
      </c>
    </row>
    <row r="15" spans="1:5">
      <c r="A15" s="1" t="s">
        <v>180</v>
      </c>
      <c r="B15" s="1">
        <v>6</v>
      </c>
      <c r="C15" s="15">
        <v>220.62</v>
      </c>
    </row>
    <row r="16" spans="1:5">
      <c r="A16" s="1" t="s">
        <v>180</v>
      </c>
      <c r="B16" s="1">
        <v>7</v>
      </c>
      <c r="C16" s="15">
        <v>101.78</v>
      </c>
    </row>
    <row r="17" spans="1:3">
      <c r="A17" s="1" t="s">
        <v>181</v>
      </c>
      <c r="B17" s="1">
        <v>3</v>
      </c>
      <c r="C17" s="15">
        <v>14070.04</v>
      </c>
    </row>
    <row r="18" spans="1:3">
      <c r="A18" s="1" t="s">
        <v>181</v>
      </c>
      <c r="B18" s="1">
        <v>4</v>
      </c>
      <c r="C18" s="15">
        <v>180.18</v>
      </c>
    </row>
    <row r="19" spans="1:3">
      <c r="A19" s="1" t="s">
        <v>182</v>
      </c>
      <c r="B19" s="1">
        <v>3</v>
      </c>
      <c r="C19" s="15">
        <v>274.5478</v>
      </c>
    </row>
    <row r="20" spans="1:3">
      <c r="A20" s="1" t="s">
        <v>182</v>
      </c>
      <c r="B20" s="1">
        <v>4</v>
      </c>
      <c r="C20" s="15">
        <v>114.5891</v>
      </c>
    </row>
    <row r="21" spans="1:3">
      <c r="A21" s="1" t="s">
        <v>182</v>
      </c>
      <c r="B21" s="1">
        <v>5</v>
      </c>
      <c r="C21" s="15">
        <v>47.525100000000002</v>
      </c>
    </row>
    <row r="22" spans="1:3">
      <c r="A22" s="1" t="s">
        <v>182</v>
      </c>
      <c r="B22" s="1">
        <v>6</v>
      </c>
      <c r="C22" s="15">
        <v>4.181</v>
      </c>
    </row>
    <row r="23" spans="1:3">
      <c r="A23" s="1" t="s">
        <v>182</v>
      </c>
      <c r="B23" s="1">
        <v>7</v>
      </c>
      <c r="C23" s="15">
        <v>0.12</v>
      </c>
    </row>
    <row r="24" spans="1:3">
      <c r="A24" s="1" t="s">
        <v>183</v>
      </c>
      <c r="B24" s="1">
        <v>3</v>
      </c>
      <c r="C24" s="15">
        <v>204.44130000000001</v>
      </c>
    </row>
    <row r="25" spans="1:3">
      <c r="A25" s="1" t="s">
        <v>183</v>
      </c>
      <c r="B25" s="1">
        <v>4</v>
      </c>
      <c r="C25" s="15">
        <v>112.99469999999999</v>
      </c>
    </row>
    <row r="26" spans="1:3">
      <c r="A26" s="1" t="s">
        <v>183</v>
      </c>
      <c r="B26" s="1">
        <v>5</v>
      </c>
      <c r="C26" s="15">
        <v>10.031000000000001</v>
      </c>
    </row>
    <row r="27" spans="1:3">
      <c r="A27" s="1" t="s">
        <v>184</v>
      </c>
      <c r="B27" s="1">
        <v>3</v>
      </c>
      <c r="C27" s="15">
        <v>75226.095000000001</v>
      </c>
    </row>
    <row r="28" spans="1:3">
      <c r="A28" s="1" t="s">
        <v>184</v>
      </c>
      <c r="B28" s="1">
        <v>4</v>
      </c>
      <c r="C28" s="15">
        <v>5409.9537</v>
      </c>
    </row>
    <row r="29" spans="1:3">
      <c r="A29" s="1" t="s">
        <v>184</v>
      </c>
      <c r="B29" s="1">
        <v>5</v>
      </c>
      <c r="C29" s="15">
        <v>649.47209999999995</v>
      </c>
    </row>
    <row r="30" spans="1:3">
      <c r="A30" s="1" t="s">
        <v>184</v>
      </c>
      <c r="B30" s="1">
        <v>6</v>
      </c>
      <c r="C30" s="15">
        <v>239.85579999999999</v>
      </c>
    </row>
    <row r="31" spans="1:3">
      <c r="A31" s="1" t="s">
        <v>184</v>
      </c>
      <c r="B31" s="1">
        <v>7</v>
      </c>
      <c r="C31" s="15">
        <v>4.7393999999999998</v>
      </c>
    </row>
    <row r="32" spans="1:3">
      <c r="A32" s="1" t="s">
        <v>185</v>
      </c>
      <c r="B32" s="1">
        <v>3</v>
      </c>
      <c r="C32" s="15">
        <v>54252.7</v>
      </c>
    </row>
    <row r="33" spans="1:3">
      <c r="A33" s="1" t="s">
        <v>185</v>
      </c>
      <c r="B33" s="1">
        <v>4</v>
      </c>
      <c r="C33" s="15">
        <v>410.26</v>
      </c>
    </row>
    <row r="34" spans="1:3">
      <c r="A34" s="1" t="s">
        <v>186</v>
      </c>
      <c r="B34" s="1">
        <v>3</v>
      </c>
      <c r="C34" s="15">
        <v>210.89529999999999</v>
      </c>
    </row>
    <row r="35" spans="1:3">
      <c r="A35" s="1" t="s">
        <v>186</v>
      </c>
      <c r="B35" s="1">
        <v>4</v>
      </c>
      <c r="C35" s="15">
        <v>156.68270000000001</v>
      </c>
    </row>
    <row r="36" spans="1:3">
      <c r="A36" s="1" t="s">
        <v>187</v>
      </c>
      <c r="B36" s="1">
        <v>3</v>
      </c>
      <c r="C36" s="15">
        <v>320.27999999999997</v>
      </c>
    </row>
    <row r="37" spans="1:3">
      <c r="A37" s="1" t="s">
        <v>187</v>
      </c>
      <c r="B37" s="1">
        <v>4</v>
      </c>
      <c r="C37" s="15">
        <v>23.36</v>
      </c>
    </row>
    <row r="38" spans="1:3">
      <c r="A38" s="1" t="s">
        <v>187</v>
      </c>
      <c r="B38" s="1">
        <v>5</v>
      </c>
      <c r="C38" s="15">
        <v>0.24</v>
      </c>
    </row>
    <row r="39" spans="1:3">
      <c r="A39" s="1" t="s">
        <v>188</v>
      </c>
      <c r="B39" s="1">
        <v>3</v>
      </c>
      <c r="C39" s="15">
        <v>11.46</v>
      </c>
    </row>
    <row r="40" spans="1:3">
      <c r="A40" s="1" t="s">
        <v>188</v>
      </c>
      <c r="B40" s="1">
        <v>4</v>
      </c>
      <c r="C40" s="15">
        <v>3.04</v>
      </c>
    </row>
    <row r="41" spans="1:3">
      <c r="A41" s="1" t="s">
        <v>188</v>
      </c>
      <c r="B41" s="1">
        <v>5</v>
      </c>
      <c r="C41" s="15">
        <v>0.42</v>
      </c>
    </row>
    <row r="42" spans="1:3">
      <c r="A42" s="1" t="s">
        <v>189</v>
      </c>
      <c r="B42" s="1">
        <v>3</v>
      </c>
      <c r="C42" s="15">
        <v>545.303</v>
      </c>
    </row>
    <row r="43" spans="1:3">
      <c r="A43" s="1" t="s">
        <v>189</v>
      </c>
      <c r="B43" s="1">
        <v>4</v>
      </c>
      <c r="C43" s="15">
        <v>121.8245</v>
      </c>
    </row>
    <row r="44" spans="1:3">
      <c r="A44" s="1" t="s">
        <v>189</v>
      </c>
      <c r="B44" s="1">
        <v>5</v>
      </c>
      <c r="C44" s="15">
        <v>41.000500000000002</v>
      </c>
    </row>
    <row r="45" spans="1:3">
      <c r="A45" s="1" t="s">
        <v>189</v>
      </c>
      <c r="B45" s="1">
        <v>6</v>
      </c>
      <c r="C45" s="15">
        <v>13.42</v>
      </c>
    </row>
    <row r="46" spans="1:3">
      <c r="A46" s="1" t="s">
        <v>189</v>
      </c>
      <c r="B46" s="1">
        <v>7</v>
      </c>
      <c r="C46" s="15">
        <v>0.08</v>
      </c>
    </row>
    <row r="47" spans="1:3">
      <c r="A47" s="1" t="s">
        <v>190</v>
      </c>
      <c r="B47" s="1">
        <v>3</v>
      </c>
      <c r="C47" s="15">
        <v>2316.7800000000002</v>
      </c>
    </row>
    <row r="48" spans="1:3">
      <c r="A48" s="1" t="s">
        <v>190</v>
      </c>
      <c r="B48" s="1">
        <v>4</v>
      </c>
      <c r="C48" s="15">
        <v>15.74</v>
      </c>
    </row>
    <row r="49" spans="1:3">
      <c r="A49" s="1" t="s">
        <v>190</v>
      </c>
      <c r="B49" s="1">
        <v>5</v>
      </c>
      <c r="C49" s="15">
        <v>0.82</v>
      </c>
    </row>
    <row r="50" spans="1:3">
      <c r="A50" s="1" t="s">
        <v>190</v>
      </c>
      <c r="B50" s="1">
        <v>6</v>
      </c>
      <c r="C50" s="15">
        <v>0.06</v>
      </c>
    </row>
    <row r="51" spans="1:3">
      <c r="A51" s="1" t="s">
        <v>191</v>
      </c>
      <c r="B51" s="1">
        <v>3</v>
      </c>
      <c r="C51" s="15">
        <v>377466.55160000001</v>
      </c>
    </row>
    <row r="52" spans="1:3">
      <c r="A52" s="1" t="s">
        <v>191</v>
      </c>
      <c r="B52" s="1">
        <v>4</v>
      </c>
      <c r="C52" s="15">
        <v>231101.77129999999</v>
      </c>
    </row>
    <row r="53" spans="1:3">
      <c r="A53" s="1" t="s">
        <v>191</v>
      </c>
      <c r="B53" s="1">
        <v>5</v>
      </c>
      <c r="C53" s="15">
        <v>45477.8361</v>
      </c>
    </row>
    <row r="54" spans="1:3">
      <c r="A54" s="1" t="s">
        <v>191</v>
      </c>
      <c r="B54" s="1">
        <v>6</v>
      </c>
      <c r="C54" s="15">
        <v>1832.72</v>
      </c>
    </row>
    <row r="55" spans="1:3">
      <c r="A55" s="1" t="s">
        <v>192</v>
      </c>
      <c r="B55" s="1">
        <v>3</v>
      </c>
      <c r="C55" s="15">
        <v>2064.3380000000002</v>
      </c>
    </row>
    <row r="56" spans="1:3">
      <c r="A56" s="1" t="s">
        <v>192</v>
      </c>
      <c r="B56" s="1">
        <v>4</v>
      </c>
      <c r="C56" s="15">
        <v>731.04</v>
      </c>
    </row>
    <row r="57" spans="1:3">
      <c r="A57" s="1" t="s">
        <v>192</v>
      </c>
      <c r="B57" s="1">
        <v>5</v>
      </c>
      <c r="C57" s="15">
        <v>350.9</v>
      </c>
    </row>
    <row r="58" spans="1:3">
      <c r="A58" s="1" t="s">
        <v>192</v>
      </c>
      <c r="B58" s="1">
        <v>6</v>
      </c>
      <c r="C58" s="15">
        <v>259.58</v>
      </c>
    </row>
    <row r="59" spans="1:3">
      <c r="A59" s="1" t="s">
        <v>192</v>
      </c>
      <c r="B59" s="1">
        <v>7</v>
      </c>
      <c r="C59" s="15">
        <v>125.14</v>
      </c>
    </row>
    <row r="60" spans="1:3">
      <c r="A60" s="1" t="s">
        <v>193</v>
      </c>
      <c r="B60" s="1">
        <v>3</v>
      </c>
      <c r="C60" s="15">
        <v>125699.74</v>
      </c>
    </row>
    <row r="61" spans="1:3">
      <c r="A61" s="1" t="s">
        <v>193</v>
      </c>
      <c r="B61" s="1">
        <v>4</v>
      </c>
      <c r="C61" s="15">
        <v>50225.18</v>
      </c>
    </row>
    <row r="62" spans="1:3">
      <c r="A62" s="1" t="s">
        <v>193</v>
      </c>
      <c r="B62" s="1">
        <v>5</v>
      </c>
      <c r="C62" s="15">
        <v>10990.36</v>
      </c>
    </row>
    <row r="63" spans="1:3">
      <c r="A63" s="1" t="s">
        <v>193</v>
      </c>
      <c r="B63" s="1">
        <v>6</v>
      </c>
      <c r="C63" s="15">
        <v>4536.28</v>
      </c>
    </row>
    <row r="64" spans="1:3">
      <c r="A64" s="1" t="s">
        <v>193</v>
      </c>
      <c r="B64" s="1">
        <v>7</v>
      </c>
      <c r="C64" s="15">
        <v>834.74</v>
      </c>
    </row>
    <row r="65" spans="1:3">
      <c r="A65" s="1" t="s">
        <v>194</v>
      </c>
      <c r="B65" s="1">
        <v>3</v>
      </c>
      <c r="C65" s="15">
        <v>15243.24</v>
      </c>
    </row>
    <row r="66" spans="1:3">
      <c r="A66" s="1" t="s">
        <v>194</v>
      </c>
      <c r="B66" s="1">
        <v>4</v>
      </c>
      <c r="C66" s="15">
        <v>3222.72</v>
      </c>
    </row>
    <row r="67" spans="1:3">
      <c r="A67" s="1" t="s">
        <v>194</v>
      </c>
      <c r="B67" s="1">
        <v>5</v>
      </c>
      <c r="C67" s="15">
        <v>743.02</v>
      </c>
    </row>
    <row r="68" spans="1:3">
      <c r="A68" s="1" t="s">
        <v>194</v>
      </c>
      <c r="B68" s="1">
        <v>6</v>
      </c>
      <c r="C68" s="15">
        <v>335.24</v>
      </c>
    </row>
    <row r="69" spans="1:3">
      <c r="A69" s="1" t="s">
        <v>194</v>
      </c>
      <c r="B69" s="1">
        <v>7</v>
      </c>
      <c r="C69" s="15">
        <v>80.84</v>
      </c>
    </row>
    <row r="70" spans="1:3">
      <c r="A70" s="1" t="s">
        <v>195</v>
      </c>
      <c r="B70" s="1">
        <v>3</v>
      </c>
      <c r="C70" s="15">
        <v>3774.08</v>
      </c>
    </row>
    <row r="71" spans="1:3">
      <c r="A71" s="1" t="s">
        <v>195</v>
      </c>
      <c r="B71" s="1">
        <v>4</v>
      </c>
      <c r="C71" s="15">
        <v>0.62</v>
      </c>
    </row>
    <row r="72" spans="1:3">
      <c r="A72" s="1" t="s">
        <v>196</v>
      </c>
      <c r="B72" s="1">
        <v>3</v>
      </c>
      <c r="C72" s="15">
        <v>673.63199999999995</v>
      </c>
    </row>
    <row r="73" spans="1:3">
      <c r="A73" s="1" t="s">
        <v>196</v>
      </c>
      <c r="B73" s="1">
        <v>4</v>
      </c>
      <c r="C73" s="15">
        <v>173.608</v>
      </c>
    </row>
    <row r="74" spans="1:3">
      <c r="A74" s="1" t="s">
        <v>196</v>
      </c>
      <c r="B74" s="1">
        <v>5</v>
      </c>
      <c r="C74" s="15">
        <v>73.52</v>
      </c>
    </row>
    <row r="75" spans="1:3">
      <c r="A75" s="1" t="s">
        <v>196</v>
      </c>
      <c r="B75" s="1">
        <v>6</v>
      </c>
      <c r="C75" s="15">
        <v>57.8</v>
      </c>
    </row>
    <row r="76" spans="1:3">
      <c r="A76" s="1" t="s">
        <v>196</v>
      </c>
      <c r="B76" s="1">
        <v>7</v>
      </c>
      <c r="C76" s="15">
        <v>15.54</v>
      </c>
    </row>
    <row r="77" spans="1:3">
      <c r="A77" s="1" t="s">
        <v>197</v>
      </c>
      <c r="B77" s="1">
        <v>3</v>
      </c>
      <c r="C77" s="15">
        <v>82099.62</v>
      </c>
    </row>
    <row r="78" spans="1:3">
      <c r="A78" s="1" t="s">
        <v>197</v>
      </c>
      <c r="B78" s="1">
        <v>4</v>
      </c>
      <c r="C78" s="15">
        <v>46460.3</v>
      </c>
    </row>
    <row r="79" spans="1:3">
      <c r="A79" s="1" t="s">
        <v>197</v>
      </c>
      <c r="B79" s="1">
        <v>5</v>
      </c>
      <c r="C79" s="15">
        <v>17065.740000000002</v>
      </c>
    </row>
    <row r="80" spans="1:3">
      <c r="A80" s="1" t="s">
        <v>197</v>
      </c>
      <c r="B80" s="1">
        <v>6</v>
      </c>
      <c r="C80" s="15">
        <v>7460.3</v>
      </c>
    </row>
    <row r="81" spans="1:3">
      <c r="A81" s="1" t="s">
        <v>197</v>
      </c>
      <c r="B81" s="1">
        <v>7</v>
      </c>
      <c r="C81" s="15">
        <v>3122.62</v>
      </c>
    </row>
    <row r="82" spans="1:3">
      <c r="A82" s="1" t="s">
        <v>198</v>
      </c>
      <c r="B82" s="1">
        <v>3</v>
      </c>
      <c r="C82" s="15">
        <v>543.1</v>
      </c>
    </row>
    <row r="83" spans="1:3">
      <c r="A83" s="1" t="s">
        <v>198</v>
      </c>
      <c r="B83" s="1">
        <v>4</v>
      </c>
      <c r="C83" s="15">
        <v>44.9</v>
      </c>
    </row>
    <row r="84" spans="1:3">
      <c r="A84" s="1" t="s">
        <v>198</v>
      </c>
      <c r="B84" s="1">
        <v>5</v>
      </c>
      <c r="C84" s="15">
        <v>9.08</v>
      </c>
    </row>
    <row r="85" spans="1:3">
      <c r="A85" s="1" t="s">
        <v>198</v>
      </c>
      <c r="B85" s="1">
        <v>6</v>
      </c>
      <c r="C85" s="15">
        <v>2.16</v>
      </c>
    </row>
    <row r="86" spans="1:3">
      <c r="A86" s="1" t="s">
        <v>199</v>
      </c>
      <c r="B86" s="1">
        <v>3</v>
      </c>
      <c r="C86" s="15">
        <v>44.398800000000001</v>
      </c>
    </row>
    <row r="87" spans="1:3">
      <c r="A87" s="1" t="s">
        <v>199</v>
      </c>
      <c r="B87" s="1">
        <v>4</v>
      </c>
      <c r="C87" s="15">
        <v>50.274299999999997</v>
      </c>
    </row>
    <row r="88" spans="1:3">
      <c r="A88" s="1" t="s">
        <v>199</v>
      </c>
      <c r="B88" s="1">
        <v>5</v>
      </c>
      <c r="C88" s="15">
        <v>5.0378999999999996</v>
      </c>
    </row>
    <row r="89" spans="1:3">
      <c r="A89" s="1" t="s">
        <v>200</v>
      </c>
      <c r="B89" s="1">
        <v>3</v>
      </c>
      <c r="C89" s="15">
        <v>106730.13400000001</v>
      </c>
    </row>
    <row r="90" spans="1:3">
      <c r="A90" s="1" t="s">
        <v>200</v>
      </c>
      <c r="B90" s="1">
        <v>4</v>
      </c>
      <c r="C90" s="15">
        <v>48032.196000000004</v>
      </c>
    </row>
    <row r="91" spans="1:3">
      <c r="A91" s="1" t="s">
        <v>200</v>
      </c>
      <c r="B91" s="1">
        <v>5</v>
      </c>
      <c r="C91" s="15">
        <v>2.44</v>
      </c>
    </row>
    <row r="92" spans="1:3">
      <c r="A92" s="1" t="s">
        <v>201</v>
      </c>
      <c r="B92" s="1">
        <v>3</v>
      </c>
      <c r="C92" s="15">
        <v>123420.516</v>
      </c>
    </row>
    <row r="93" spans="1:3">
      <c r="A93" s="1" t="s">
        <v>201</v>
      </c>
      <c r="B93" s="1">
        <v>4</v>
      </c>
      <c r="C93" s="15">
        <v>73455.508600000001</v>
      </c>
    </row>
    <row r="94" spans="1:3">
      <c r="A94" s="1" t="s">
        <v>201</v>
      </c>
      <c r="B94" s="1">
        <v>5</v>
      </c>
      <c r="C94" s="15">
        <v>787.06539999999995</v>
      </c>
    </row>
    <row r="95" spans="1:3">
      <c r="A95" s="1" t="s">
        <v>201</v>
      </c>
      <c r="B95" s="1">
        <v>6</v>
      </c>
      <c r="C95" s="15">
        <v>77.62</v>
      </c>
    </row>
    <row r="96" spans="1:3">
      <c r="A96" s="1" t="s">
        <v>201</v>
      </c>
      <c r="B96" s="1">
        <v>7</v>
      </c>
      <c r="C96" s="15">
        <v>6.84</v>
      </c>
    </row>
    <row r="97" spans="1:3">
      <c r="A97" s="1" t="s">
        <v>202</v>
      </c>
      <c r="B97" s="1">
        <v>3</v>
      </c>
      <c r="C97" s="15">
        <v>164.89580000000001</v>
      </c>
    </row>
    <row r="98" spans="1:3">
      <c r="A98" s="1" t="s">
        <v>202</v>
      </c>
      <c r="B98" s="1">
        <v>4</v>
      </c>
      <c r="C98" s="15">
        <v>119.9323</v>
      </c>
    </row>
    <row r="99" spans="1:3">
      <c r="A99" s="1" t="s">
        <v>202</v>
      </c>
      <c r="B99" s="1">
        <v>5</v>
      </c>
      <c r="C99" s="15">
        <v>31.536999999999999</v>
      </c>
    </row>
    <row r="100" spans="1:3">
      <c r="A100" s="1" t="s">
        <v>202</v>
      </c>
      <c r="B100" s="1">
        <v>6</v>
      </c>
      <c r="C100" s="15">
        <v>8.2935999999999996</v>
      </c>
    </row>
    <row r="101" spans="1:3">
      <c r="A101" s="1" t="s">
        <v>202</v>
      </c>
      <c r="B101" s="1">
        <v>7</v>
      </c>
      <c r="C101" s="15">
        <v>3.8843000000000001</v>
      </c>
    </row>
    <row r="102" spans="1:3">
      <c r="A102" s="1" t="s">
        <v>203</v>
      </c>
      <c r="B102" s="1">
        <v>3</v>
      </c>
      <c r="C102" s="15">
        <v>53.155500000000004</v>
      </c>
    </row>
    <row r="103" spans="1:3">
      <c r="A103" s="1" t="s">
        <v>203</v>
      </c>
      <c r="B103" s="1">
        <v>4</v>
      </c>
      <c r="C103" s="15">
        <v>7.4595000000000002</v>
      </c>
    </row>
    <row r="104" spans="1:3">
      <c r="A104" s="1" t="s">
        <v>203</v>
      </c>
      <c r="B104" s="1">
        <v>5</v>
      </c>
      <c r="C104" s="15">
        <v>1.1599999999999999</v>
      </c>
    </row>
    <row r="105" spans="1:3">
      <c r="A105" s="1" t="s">
        <v>203</v>
      </c>
      <c r="B105" s="1">
        <v>6</v>
      </c>
      <c r="C105" s="15">
        <v>0.32</v>
      </c>
    </row>
    <row r="106" spans="1:3">
      <c r="A106" s="1" t="s">
        <v>204</v>
      </c>
      <c r="B106" s="1">
        <v>3</v>
      </c>
      <c r="C106" s="15">
        <v>4789.4831999999997</v>
      </c>
    </row>
    <row r="107" spans="1:3">
      <c r="A107" s="1" t="s">
        <v>204</v>
      </c>
      <c r="B107" s="1">
        <v>4</v>
      </c>
      <c r="C107" s="15">
        <v>205.49529999999999</v>
      </c>
    </row>
    <row r="108" spans="1:3">
      <c r="A108" s="1" t="s">
        <v>204</v>
      </c>
      <c r="B108" s="1">
        <v>5</v>
      </c>
      <c r="C108" s="15">
        <v>31.694199999999999</v>
      </c>
    </row>
    <row r="109" spans="1:3">
      <c r="A109" s="1" t="s">
        <v>204</v>
      </c>
      <c r="B109" s="1">
        <v>6</v>
      </c>
      <c r="C109" s="15">
        <v>1.9713000000000001</v>
      </c>
    </row>
    <row r="110" spans="1:3">
      <c r="A110" s="1" t="s">
        <v>205</v>
      </c>
      <c r="B110" s="1">
        <v>3</v>
      </c>
      <c r="C110" s="15">
        <v>186.09119999999999</v>
      </c>
    </row>
    <row r="111" spans="1:3">
      <c r="A111" s="1" t="s">
        <v>205</v>
      </c>
      <c r="B111" s="1">
        <v>4</v>
      </c>
      <c r="C111" s="15">
        <v>57.716999999999999</v>
      </c>
    </row>
    <row r="112" spans="1:3">
      <c r="A112" s="1" t="s">
        <v>205</v>
      </c>
      <c r="B112" s="1">
        <v>5</v>
      </c>
      <c r="C112" s="15">
        <v>17.462199999999999</v>
      </c>
    </row>
    <row r="113" spans="1:3">
      <c r="A113" s="1" t="s">
        <v>205</v>
      </c>
      <c r="B113" s="1">
        <v>6</v>
      </c>
      <c r="C113" s="15">
        <v>11.5916</v>
      </c>
    </row>
    <row r="114" spans="1:3">
      <c r="A114" s="1" t="s">
        <v>205</v>
      </c>
      <c r="B114" s="1">
        <v>7</v>
      </c>
      <c r="C114" s="15">
        <v>4.16</v>
      </c>
    </row>
    <row r="115" spans="1:3">
      <c r="A115" s="1" t="s">
        <v>206</v>
      </c>
      <c r="B115" s="1">
        <v>3</v>
      </c>
      <c r="C115" s="15">
        <v>98.04</v>
      </c>
    </row>
    <row r="116" spans="1:3">
      <c r="A116" s="1" t="s">
        <v>206</v>
      </c>
      <c r="B116" s="1">
        <v>4</v>
      </c>
      <c r="C116" s="15">
        <v>28.66</v>
      </c>
    </row>
    <row r="117" spans="1:3">
      <c r="A117" s="1" t="s">
        <v>206</v>
      </c>
      <c r="B117" s="1">
        <v>5</v>
      </c>
      <c r="C117" s="15">
        <v>13.84</v>
      </c>
    </row>
    <row r="118" spans="1:3">
      <c r="A118" s="1" t="s">
        <v>206</v>
      </c>
      <c r="B118" s="1">
        <v>6</v>
      </c>
      <c r="C118" s="15">
        <v>12.26</v>
      </c>
    </row>
    <row r="119" spans="1:3">
      <c r="A119" s="1" t="s">
        <v>206</v>
      </c>
      <c r="B119" s="1">
        <v>7</v>
      </c>
      <c r="C119" s="15">
        <v>5.56</v>
      </c>
    </row>
    <row r="120" spans="1:3">
      <c r="A120" s="1" t="s">
        <v>207</v>
      </c>
      <c r="B120" s="1">
        <v>3</v>
      </c>
      <c r="C120" s="15">
        <v>5570.5843000000004</v>
      </c>
    </row>
    <row r="121" spans="1:3">
      <c r="A121" s="1" t="s">
        <v>207</v>
      </c>
      <c r="B121" s="1">
        <v>4</v>
      </c>
      <c r="C121" s="15">
        <v>27.110700000000001</v>
      </c>
    </row>
    <row r="122" spans="1:3">
      <c r="A122" s="1" t="s">
        <v>207</v>
      </c>
      <c r="B122" s="1">
        <v>5</v>
      </c>
      <c r="C122" s="15">
        <v>2.2799999999999998</v>
      </c>
    </row>
    <row r="123" spans="1:3">
      <c r="A123" s="1" t="s">
        <v>207</v>
      </c>
      <c r="B123" s="1">
        <v>6</v>
      </c>
      <c r="C123" s="15">
        <v>0.04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pageSetUpPr fitToPage="1"/>
  </sheetPr>
  <dimension ref="A1:K56"/>
  <sheetViews>
    <sheetView zoomScale="125" workbookViewId="0">
      <selection activeCell="A2" sqref="A2"/>
    </sheetView>
  </sheetViews>
  <sheetFormatPr defaultRowHeight="12.75"/>
  <cols>
    <col min="1" max="1" width="14.5703125" style="21" customWidth="1"/>
    <col min="2" max="2" width="13.7109375" style="21" customWidth="1"/>
    <col min="3" max="3" width="4.28515625" style="21" customWidth="1"/>
    <col min="4" max="4" width="14.7109375" style="21" customWidth="1"/>
    <col min="5" max="5" width="13.7109375" style="21" customWidth="1"/>
    <col min="6" max="6" width="4.28515625" style="21" customWidth="1"/>
    <col min="7" max="7" width="13.7109375" style="21" customWidth="1"/>
    <col min="8" max="8" width="19" style="21" customWidth="1"/>
    <col min="9" max="16384" width="9.140625" style="21"/>
  </cols>
  <sheetData>
    <row r="1" spans="1:8">
      <c r="A1" s="21" t="s">
        <v>252</v>
      </c>
    </row>
    <row r="3" spans="1:8">
      <c r="A3" s="22" t="s">
        <v>218</v>
      </c>
    </row>
    <row r="4" spans="1:8">
      <c r="A4" s="23" t="s">
        <v>2</v>
      </c>
      <c r="B4" s="23" t="s">
        <v>3</v>
      </c>
      <c r="C4" s="23"/>
      <c r="D4" s="23" t="s">
        <v>2</v>
      </c>
      <c r="E4" s="23" t="s">
        <v>3</v>
      </c>
      <c r="F4" s="23"/>
      <c r="G4" s="23" t="s">
        <v>2</v>
      </c>
      <c r="H4" s="23" t="s">
        <v>3</v>
      </c>
    </row>
    <row r="5" spans="1:8">
      <c r="A5" s="21" t="s">
        <v>4</v>
      </c>
      <c r="B5" s="21" t="s">
        <v>219</v>
      </c>
      <c r="D5" s="21" t="s">
        <v>6</v>
      </c>
      <c r="E5" s="21" t="s">
        <v>220</v>
      </c>
      <c r="G5" s="21" t="s">
        <v>8</v>
      </c>
      <c r="H5" s="21" t="s">
        <v>221</v>
      </c>
    </row>
    <row r="6" spans="1:8">
      <c r="A6" s="21" t="s">
        <v>10</v>
      </c>
      <c r="B6" s="21" t="s">
        <v>9</v>
      </c>
      <c r="D6" s="21" t="s">
        <v>11</v>
      </c>
      <c r="E6" s="21" t="s">
        <v>219</v>
      </c>
      <c r="G6" s="21" t="s">
        <v>12</v>
      </c>
      <c r="H6" s="21" t="s">
        <v>222</v>
      </c>
    </row>
    <row r="7" spans="1:8">
      <c r="A7" s="21" t="s">
        <v>13</v>
      </c>
      <c r="B7" s="21" t="s">
        <v>223</v>
      </c>
      <c r="D7" s="21" t="s">
        <v>14</v>
      </c>
      <c r="E7" s="21" t="s">
        <v>220</v>
      </c>
      <c r="G7" s="21" t="s">
        <v>15</v>
      </c>
      <c r="H7" s="21" t="s">
        <v>220</v>
      </c>
    </row>
    <row r="8" spans="1:8">
      <c r="A8" s="21" t="s">
        <v>16</v>
      </c>
      <c r="B8" s="21" t="s">
        <v>219</v>
      </c>
      <c r="D8" s="21" t="s">
        <v>17</v>
      </c>
      <c r="E8" s="21" t="s">
        <v>224</v>
      </c>
      <c r="G8" s="21" t="s">
        <v>18</v>
      </c>
      <c r="H8" s="21" t="s">
        <v>219</v>
      </c>
    </row>
    <row r="9" spans="1:8">
      <c r="A9" s="21" t="s">
        <v>19</v>
      </c>
      <c r="B9" s="21" t="s">
        <v>219</v>
      </c>
      <c r="D9" s="21" t="s">
        <v>20</v>
      </c>
      <c r="E9" s="21" t="s">
        <v>225</v>
      </c>
      <c r="G9" s="21" t="s">
        <v>21</v>
      </c>
      <c r="H9" s="21" t="s">
        <v>220</v>
      </c>
    </row>
    <row r="10" spans="1:8">
      <c r="A10" s="21" t="s">
        <v>22</v>
      </c>
      <c r="B10" s="21" t="s">
        <v>220</v>
      </c>
      <c r="D10" s="21" t="s">
        <v>23</v>
      </c>
      <c r="E10" s="21" t="s">
        <v>9</v>
      </c>
      <c r="G10" s="21" t="s">
        <v>24</v>
      </c>
      <c r="H10" s="21" t="s">
        <v>226</v>
      </c>
    </row>
    <row r="11" spans="1:8">
      <c r="A11" s="21" t="s">
        <v>25</v>
      </c>
      <c r="B11" s="21" t="s">
        <v>219</v>
      </c>
      <c r="D11" s="21" t="s">
        <v>26</v>
      </c>
      <c r="E11" s="21" t="s">
        <v>221</v>
      </c>
      <c r="G11" s="21" t="s">
        <v>27</v>
      </c>
      <c r="H11" s="21" t="s">
        <v>28</v>
      </c>
    </row>
    <row r="12" spans="1:8">
      <c r="A12" s="21" t="s">
        <v>29</v>
      </c>
      <c r="B12" s="21" t="s">
        <v>9</v>
      </c>
      <c r="D12" s="21" t="s">
        <v>30</v>
      </c>
      <c r="E12" s="21" t="s">
        <v>220</v>
      </c>
      <c r="G12" s="21" t="s">
        <v>31</v>
      </c>
      <c r="H12" s="21" t="s">
        <v>9</v>
      </c>
    </row>
    <row r="13" spans="1:8">
      <c r="A13" s="21" t="s">
        <v>32</v>
      </c>
      <c r="B13" s="21" t="s">
        <v>227</v>
      </c>
      <c r="D13" s="21" t="s">
        <v>33</v>
      </c>
      <c r="E13" s="21" t="s">
        <v>224</v>
      </c>
      <c r="G13" s="21" t="s">
        <v>34</v>
      </c>
      <c r="H13" s="21" t="s">
        <v>228</v>
      </c>
    </row>
    <row r="14" spans="1:8">
      <c r="A14" s="21" t="s">
        <v>35</v>
      </c>
      <c r="B14" s="21" t="s">
        <v>220</v>
      </c>
      <c r="D14" s="21" t="s">
        <v>36</v>
      </c>
      <c r="E14" s="21" t="s">
        <v>219</v>
      </c>
      <c r="G14" s="21" t="s">
        <v>37</v>
      </c>
      <c r="H14" s="21" t="s">
        <v>219</v>
      </c>
    </row>
    <row r="15" spans="1:8">
      <c r="A15" s="21" t="s">
        <v>38</v>
      </c>
      <c r="B15" s="21" t="s">
        <v>39</v>
      </c>
      <c r="D15" s="21" t="s">
        <v>40</v>
      </c>
      <c r="E15" s="21" t="s">
        <v>220</v>
      </c>
      <c r="G15" s="21" t="s">
        <v>41</v>
      </c>
      <c r="H15" s="21" t="s">
        <v>220</v>
      </c>
    </row>
    <row r="16" spans="1:8">
      <c r="A16" s="21" t="s">
        <v>42</v>
      </c>
      <c r="B16" s="21" t="s">
        <v>221</v>
      </c>
      <c r="D16" s="21" t="s">
        <v>43</v>
      </c>
      <c r="E16" s="21" t="s">
        <v>219</v>
      </c>
      <c r="G16" s="21" t="s">
        <v>44</v>
      </c>
      <c r="H16" s="21" t="s">
        <v>219</v>
      </c>
    </row>
    <row r="17" spans="1:8">
      <c r="A17" s="21" t="s">
        <v>45</v>
      </c>
      <c r="B17" s="21" t="s">
        <v>229</v>
      </c>
      <c r="D17" s="21" t="s">
        <v>46</v>
      </c>
      <c r="E17" s="21" t="s">
        <v>219</v>
      </c>
      <c r="G17" s="21" t="s">
        <v>47</v>
      </c>
      <c r="H17" s="21" t="s">
        <v>220</v>
      </c>
    </row>
    <row r="18" spans="1:8">
      <c r="A18" s="21" t="s">
        <v>48</v>
      </c>
      <c r="B18" s="21" t="s">
        <v>230</v>
      </c>
      <c r="D18" s="21" t="s">
        <v>49</v>
      </c>
      <c r="E18" s="21" t="s">
        <v>231</v>
      </c>
      <c r="G18" s="21" t="s">
        <v>50</v>
      </c>
      <c r="H18" s="21" t="s">
        <v>219</v>
      </c>
    </row>
    <row r="19" spans="1:8">
      <c r="A19" s="21" t="s">
        <v>51</v>
      </c>
      <c r="B19" s="21" t="s">
        <v>9</v>
      </c>
      <c r="D19" s="21" t="s">
        <v>52</v>
      </c>
      <c r="E19" s="21" t="s">
        <v>219</v>
      </c>
      <c r="G19" s="21" t="s">
        <v>53</v>
      </c>
      <c r="H19" s="21" t="s">
        <v>232</v>
      </c>
    </row>
    <row r="20" spans="1:8">
      <c r="A20" s="21" t="s">
        <v>54</v>
      </c>
      <c r="B20" s="21" t="s">
        <v>9</v>
      </c>
      <c r="D20" s="21" t="s">
        <v>55</v>
      </c>
      <c r="E20" s="21" t="s">
        <v>28</v>
      </c>
      <c r="G20" s="21" t="s">
        <v>56</v>
      </c>
      <c r="H20" s="21" t="s">
        <v>220</v>
      </c>
    </row>
    <row r="21" spans="1:8" s="24" customFormat="1" ht="11.25"/>
    <row r="22" spans="1:8" s="25" customFormat="1" ht="12">
      <c r="A22" s="25" t="s">
        <v>57</v>
      </c>
    </row>
    <row r="23" spans="1:8" s="25" customFormat="1" ht="12">
      <c r="A23" s="25" t="s">
        <v>233</v>
      </c>
    </row>
    <row r="24" spans="1:8" s="24" customFormat="1" ht="11.25">
      <c r="A24" s="24" t="s">
        <v>234</v>
      </c>
    </row>
    <row r="25" spans="1:8" s="25" customFormat="1" ht="12">
      <c r="A25" s="25" t="s">
        <v>235</v>
      </c>
    </row>
    <row r="26" spans="1:8" s="25" customFormat="1" ht="12">
      <c r="A26" s="25" t="s">
        <v>236</v>
      </c>
    </row>
    <row r="27" spans="1:8" s="25" customFormat="1" ht="12">
      <c r="A27" s="25" t="s">
        <v>237</v>
      </c>
    </row>
    <row r="28" spans="1:8" s="25" customFormat="1" ht="12">
      <c r="A28" s="25" t="s">
        <v>60</v>
      </c>
    </row>
    <row r="29" spans="1:8" s="25" customFormat="1" ht="12">
      <c r="A29" s="25" t="s">
        <v>238</v>
      </c>
    </row>
    <row r="30" spans="1:8" s="25" customFormat="1" ht="12">
      <c r="A30" s="25" t="s">
        <v>239</v>
      </c>
    </row>
    <row r="31" spans="1:8" s="25" customFormat="1" ht="12">
      <c r="A31" s="25" t="s">
        <v>240</v>
      </c>
    </row>
    <row r="32" spans="1:8" s="25" customFormat="1" ht="12">
      <c r="A32" s="25" t="s">
        <v>241</v>
      </c>
    </row>
    <row r="33" spans="1:11" s="25" customFormat="1" ht="12">
      <c r="A33" s="25" t="s">
        <v>242</v>
      </c>
    </row>
    <row r="34" spans="1:11" s="25" customFormat="1" ht="12">
      <c r="A34" s="25" t="s">
        <v>243</v>
      </c>
    </row>
    <row r="35" spans="1:11" s="25" customFormat="1" ht="12">
      <c r="A35" s="25" t="s">
        <v>244</v>
      </c>
    </row>
    <row r="36" spans="1:11" s="25" customFormat="1" ht="12">
      <c r="A36" s="25" t="s">
        <v>245</v>
      </c>
    </row>
    <row r="37" spans="1:11" ht="12" customHeight="1">
      <c r="A37" s="26"/>
      <c r="B37" s="26"/>
      <c r="C37" s="26"/>
      <c r="D37" s="26"/>
      <c r="E37" s="26"/>
      <c r="F37" s="26"/>
      <c r="G37" s="26"/>
      <c r="H37" s="26"/>
    </row>
    <row r="38" spans="1:11">
      <c r="A38" s="55" t="s">
        <v>246</v>
      </c>
      <c r="B38" s="55"/>
      <c r="C38" s="55"/>
      <c r="D38" s="55"/>
      <c r="E38" s="55"/>
      <c r="F38" s="55"/>
      <c r="G38" s="55"/>
      <c r="H38" s="55"/>
    </row>
    <row r="39" spans="1:11">
      <c r="A39" s="56" t="s">
        <v>63</v>
      </c>
      <c r="B39" s="55"/>
      <c r="C39" s="55"/>
      <c r="D39" s="55"/>
      <c r="E39" s="55"/>
      <c r="F39" s="55"/>
      <c r="G39" s="55"/>
      <c r="H39" s="55"/>
    </row>
    <row r="40" spans="1:11">
      <c r="A40" s="57" t="s">
        <v>64</v>
      </c>
      <c r="B40" s="58"/>
      <c r="C40" s="58"/>
      <c r="D40" s="58"/>
      <c r="E40" s="59" t="s">
        <v>65</v>
      </c>
      <c r="F40" s="55"/>
      <c r="G40" s="55"/>
      <c r="H40" s="55"/>
    </row>
    <row r="41" spans="1:11" ht="24.95" customHeight="1">
      <c r="A41" s="60" t="s">
        <v>66</v>
      </c>
      <c r="B41" s="60"/>
      <c r="C41" s="60"/>
      <c r="D41" s="61"/>
      <c r="E41" s="60" t="s">
        <v>108</v>
      </c>
      <c r="F41" s="60"/>
      <c r="G41" s="60"/>
      <c r="H41" s="60"/>
      <c r="I41" s="27"/>
      <c r="J41" s="27"/>
      <c r="K41" s="27"/>
    </row>
    <row r="42" spans="1:11" ht="63" customHeight="1">
      <c r="A42" s="60" t="s">
        <v>111</v>
      </c>
      <c r="B42" s="60"/>
      <c r="C42" s="60"/>
      <c r="D42" s="61"/>
      <c r="E42" s="60" t="s">
        <v>108</v>
      </c>
      <c r="F42" s="60"/>
      <c r="G42" s="60"/>
      <c r="H42" s="60"/>
      <c r="I42" s="27"/>
      <c r="J42" s="27"/>
      <c r="K42" s="27"/>
    </row>
    <row r="43" spans="1:11" ht="25.5" customHeight="1">
      <c r="A43" s="60" t="s">
        <v>67</v>
      </c>
      <c r="B43" s="60"/>
      <c r="C43" s="60"/>
      <c r="D43" s="61"/>
      <c r="E43" s="60" t="s">
        <v>109</v>
      </c>
      <c r="F43" s="60"/>
      <c r="G43" s="60"/>
      <c r="H43" s="60"/>
      <c r="I43" s="27"/>
      <c r="J43" s="27"/>
      <c r="K43" s="27"/>
    </row>
    <row r="44" spans="1:11" ht="26.25" customHeight="1">
      <c r="A44" s="60" t="s">
        <v>247</v>
      </c>
      <c r="B44" s="60"/>
      <c r="C44" s="60"/>
      <c r="D44" s="61"/>
      <c r="E44" s="60" t="s">
        <v>108</v>
      </c>
      <c r="F44" s="60"/>
      <c r="G44" s="60"/>
      <c r="H44" s="60"/>
    </row>
    <row r="45" spans="1:11" ht="12.75" customHeight="1">
      <c r="A45" s="60" t="s">
        <v>248</v>
      </c>
      <c r="B45" s="60"/>
      <c r="C45" s="60"/>
      <c r="D45" s="61"/>
      <c r="E45" s="60" t="s">
        <v>108</v>
      </c>
      <c r="F45" s="60"/>
      <c r="G45" s="60"/>
      <c r="H45" s="60"/>
    </row>
    <row r="46" spans="1:11" ht="24.75" customHeight="1">
      <c r="A46" s="60" t="s">
        <v>249</v>
      </c>
      <c r="B46" s="60"/>
      <c r="C46" s="60"/>
      <c r="D46" s="61"/>
      <c r="E46" s="60" t="s">
        <v>110</v>
      </c>
      <c r="F46" s="60"/>
      <c r="G46" s="60"/>
      <c r="H46" s="60"/>
    </row>
    <row r="47" spans="1:11">
      <c r="A47" s="57" t="s">
        <v>71</v>
      </c>
      <c r="B47" s="58"/>
      <c r="C47" s="58"/>
      <c r="D47" s="58"/>
      <c r="E47" s="62"/>
      <c r="F47" s="62"/>
      <c r="G47" s="62"/>
      <c r="H47" s="62"/>
      <c r="I47" s="27"/>
      <c r="J47" s="27"/>
      <c r="K47" s="27"/>
    </row>
    <row r="48" spans="1:11" ht="26.65" customHeight="1">
      <c r="A48" s="60" t="s">
        <v>72</v>
      </c>
      <c r="B48" s="60"/>
      <c r="C48" s="60"/>
      <c r="D48" s="61"/>
      <c r="E48" s="60" t="s">
        <v>73</v>
      </c>
      <c r="F48" s="60"/>
      <c r="G48" s="60"/>
      <c r="H48" s="60"/>
    </row>
    <row r="49" spans="1:11" ht="23.25" customHeight="1">
      <c r="A49" s="60" t="s">
        <v>250</v>
      </c>
      <c r="B49" s="60"/>
      <c r="C49" s="60"/>
      <c r="D49" s="61"/>
      <c r="E49" s="63" t="s">
        <v>75</v>
      </c>
      <c r="F49" s="63"/>
      <c r="G49" s="63"/>
      <c r="H49" s="63"/>
    </row>
    <row r="50" spans="1:11">
      <c r="A50" s="57" t="s">
        <v>76</v>
      </c>
      <c r="B50" s="58"/>
      <c r="C50" s="58"/>
      <c r="D50" s="58"/>
      <c r="E50" s="62"/>
      <c r="F50" s="62"/>
      <c r="G50" s="62"/>
      <c r="H50" s="62"/>
      <c r="I50" s="27"/>
      <c r="J50" s="27"/>
      <c r="K50" s="27"/>
    </row>
    <row r="51" spans="1:11">
      <c r="A51" s="62" t="s">
        <v>77</v>
      </c>
      <c r="B51" s="55"/>
      <c r="C51" s="55"/>
      <c r="D51" s="55"/>
      <c r="E51" s="60" t="s">
        <v>78</v>
      </c>
      <c r="F51" s="60"/>
      <c r="G51" s="60"/>
      <c r="H51" s="60"/>
      <c r="I51" s="27"/>
      <c r="J51" s="27"/>
      <c r="K51" s="27"/>
    </row>
    <row r="52" spans="1:11">
      <c r="A52" s="60" t="s">
        <v>79</v>
      </c>
      <c r="B52" s="60"/>
      <c r="C52" s="60"/>
      <c r="D52" s="61"/>
      <c r="E52" s="60" t="s">
        <v>80</v>
      </c>
      <c r="F52" s="60"/>
      <c r="G52" s="60"/>
      <c r="H52" s="60"/>
    </row>
    <row r="53" spans="1:11" ht="39" customHeight="1">
      <c r="A53" s="60" t="s">
        <v>83</v>
      </c>
      <c r="B53" s="60"/>
      <c r="C53" s="60"/>
      <c r="D53" s="61"/>
      <c r="E53" s="60" t="s">
        <v>81</v>
      </c>
      <c r="F53" s="60"/>
      <c r="G53" s="60"/>
      <c r="H53" s="60"/>
    </row>
    <row r="54" spans="1:11">
      <c r="A54" s="60" t="s">
        <v>251</v>
      </c>
      <c r="B54" s="60"/>
      <c r="C54" s="62"/>
      <c r="D54" s="62"/>
      <c r="E54" s="62"/>
      <c r="F54" s="62"/>
      <c r="G54" s="62"/>
      <c r="H54" s="62"/>
    </row>
    <row r="55" spans="1:11">
      <c r="A55" s="27"/>
      <c r="B55" s="27"/>
      <c r="C55" s="27"/>
      <c r="D55" s="27"/>
    </row>
    <row r="56" spans="1:11">
      <c r="A56" s="27"/>
      <c r="B56" s="27"/>
      <c r="C56" s="27"/>
      <c r="D56" s="27"/>
    </row>
  </sheetData>
  <mergeCells count="31">
    <mergeCell ref="A54:H54"/>
    <mergeCell ref="A51:D51"/>
    <mergeCell ref="E51:H51"/>
    <mergeCell ref="A52:D52"/>
    <mergeCell ref="E52:H52"/>
    <mergeCell ref="A53:D53"/>
    <mergeCell ref="E53:H53"/>
    <mergeCell ref="A48:D48"/>
    <mergeCell ref="E48:H48"/>
    <mergeCell ref="A49:D49"/>
    <mergeCell ref="E49:H49"/>
    <mergeCell ref="A50:D50"/>
    <mergeCell ref="E50:H50"/>
    <mergeCell ref="A45:D45"/>
    <mergeCell ref="E45:H45"/>
    <mergeCell ref="A46:D46"/>
    <mergeCell ref="E46:H46"/>
    <mergeCell ref="A47:D47"/>
    <mergeCell ref="E47:H47"/>
    <mergeCell ref="A42:D42"/>
    <mergeCell ref="E42:H42"/>
    <mergeCell ref="A43:D43"/>
    <mergeCell ref="E43:H43"/>
    <mergeCell ref="A44:D44"/>
    <mergeCell ref="E44:H44"/>
    <mergeCell ref="A38:H38"/>
    <mergeCell ref="A39:H39"/>
    <mergeCell ref="A40:D40"/>
    <mergeCell ref="E40:H40"/>
    <mergeCell ref="A41:D41"/>
    <mergeCell ref="E41:H41"/>
  </mergeCells>
  <printOptions gridLines="1"/>
  <pageMargins left="0.625" right="0.625" top="0.5" bottom="0.5" header="0" footer="0"/>
  <pageSetup scale="90" orientation="portrait"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K30"/>
  <sheetViews>
    <sheetView zoomScale="125" workbookViewId="0">
      <selection activeCell="A2" sqref="A2"/>
    </sheetView>
  </sheetViews>
  <sheetFormatPr defaultRowHeight="12.75"/>
  <cols>
    <col min="1" max="1" width="14.5703125" style="21" customWidth="1"/>
    <col min="2" max="2" width="13.7109375" style="21" customWidth="1"/>
    <col min="3" max="3" width="4.28515625" style="21" customWidth="1"/>
    <col min="4" max="4" width="14.7109375" style="21" customWidth="1"/>
    <col min="5" max="5" width="13.7109375" style="21" customWidth="1"/>
    <col min="6" max="6" width="4.28515625" style="21" customWidth="1"/>
    <col min="7" max="7" width="13.7109375" style="21" customWidth="1"/>
    <col min="8" max="8" width="19" style="21" customWidth="1"/>
    <col min="9" max="16384" width="9.140625" style="21"/>
  </cols>
  <sheetData>
    <row r="1" spans="1:8">
      <c r="A1" s="21" t="s">
        <v>270</v>
      </c>
    </row>
    <row r="3" spans="1:8">
      <c r="A3" s="22" t="s">
        <v>218</v>
      </c>
    </row>
    <row r="4" spans="1:8">
      <c r="A4" s="23" t="s">
        <v>2</v>
      </c>
      <c r="B4" s="23" t="s">
        <v>3</v>
      </c>
      <c r="C4" s="23"/>
      <c r="D4" s="23" t="s">
        <v>2</v>
      </c>
      <c r="E4" s="23" t="s">
        <v>3</v>
      </c>
      <c r="F4" s="23"/>
      <c r="G4" s="23" t="s">
        <v>2</v>
      </c>
      <c r="H4" s="23" t="s">
        <v>3</v>
      </c>
    </row>
    <row r="5" spans="1:8">
      <c r="A5" s="21" t="s">
        <v>10</v>
      </c>
      <c r="B5" s="21" t="s">
        <v>253</v>
      </c>
      <c r="D5" s="21" t="s">
        <v>6</v>
      </c>
      <c r="E5" s="21" t="s">
        <v>254</v>
      </c>
      <c r="G5" s="21" t="s">
        <v>52</v>
      </c>
      <c r="H5" s="21" t="s">
        <v>255</v>
      </c>
    </row>
    <row r="6" spans="1:8">
      <c r="A6" s="21" t="s">
        <v>16</v>
      </c>
      <c r="B6" s="21" t="s">
        <v>255</v>
      </c>
      <c r="D6" s="21" t="s">
        <v>11</v>
      </c>
      <c r="E6" s="21" t="s">
        <v>255</v>
      </c>
      <c r="G6" s="21" t="s">
        <v>8</v>
      </c>
      <c r="H6" s="21" t="s">
        <v>256</v>
      </c>
    </row>
    <row r="7" spans="1:8">
      <c r="A7" s="21" t="s">
        <v>22</v>
      </c>
      <c r="B7" s="21" t="s">
        <v>254</v>
      </c>
      <c r="D7" s="21" t="s">
        <v>14</v>
      </c>
      <c r="E7" s="21" t="s">
        <v>255</v>
      </c>
      <c r="G7" s="21" t="s">
        <v>15</v>
      </c>
      <c r="H7" s="21" t="s">
        <v>254</v>
      </c>
    </row>
    <row r="8" spans="1:8">
      <c r="A8" s="21" t="s">
        <v>25</v>
      </c>
      <c r="B8" s="21" t="s">
        <v>255</v>
      </c>
      <c r="D8" s="21" t="s">
        <v>17</v>
      </c>
      <c r="E8" s="21" t="s">
        <v>256</v>
      </c>
      <c r="G8" s="21" t="s">
        <v>18</v>
      </c>
      <c r="H8" s="21" t="s">
        <v>256</v>
      </c>
    </row>
    <row r="9" spans="1:8">
      <c r="A9" s="21" t="s">
        <v>29</v>
      </c>
      <c r="B9" s="21" t="s">
        <v>253</v>
      </c>
      <c r="D9" s="21" t="s">
        <v>20</v>
      </c>
      <c r="E9" s="21" t="s">
        <v>256</v>
      </c>
      <c r="G9" s="21" t="s">
        <v>21</v>
      </c>
      <c r="H9" s="21" t="s">
        <v>254</v>
      </c>
    </row>
    <row r="10" spans="1:8">
      <c r="A10" s="21" t="s">
        <v>32</v>
      </c>
      <c r="B10" s="21" t="s">
        <v>257</v>
      </c>
      <c r="D10" s="21" t="s">
        <v>23</v>
      </c>
      <c r="E10" s="21" t="s">
        <v>253</v>
      </c>
      <c r="G10" s="21" t="s">
        <v>24</v>
      </c>
      <c r="H10" s="21" t="s">
        <v>253</v>
      </c>
    </row>
    <row r="11" spans="1:8">
      <c r="A11" s="21" t="s">
        <v>38</v>
      </c>
      <c r="B11" s="21" t="s">
        <v>256</v>
      </c>
      <c r="D11" s="21" t="s">
        <v>40</v>
      </c>
      <c r="E11" s="21" t="s">
        <v>254</v>
      </c>
      <c r="G11" s="21" t="s">
        <v>34</v>
      </c>
      <c r="H11" s="21" t="s">
        <v>257</v>
      </c>
    </row>
    <row r="12" spans="1:8">
      <c r="A12" s="21" t="s">
        <v>42</v>
      </c>
      <c r="B12" s="21" t="s">
        <v>256</v>
      </c>
      <c r="D12" s="21" t="s">
        <v>43</v>
      </c>
      <c r="E12" s="21" t="s">
        <v>255</v>
      </c>
      <c r="G12" s="21" t="s">
        <v>44</v>
      </c>
      <c r="H12" s="21" t="s">
        <v>255</v>
      </c>
    </row>
    <row r="13" spans="1:8">
      <c r="A13" s="21" t="s">
        <v>54</v>
      </c>
      <c r="B13" s="21" t="s">
        <v>257</v>
      </c>
      <c r="D13" s="21" t="s">
        <v>49</v>
      </c>
      <c r="E13" s="21" t="s">
        <v>255</v>
      </c>
      <c r="G13" s="21" t="s">
        <v>47</v>
      </c>
      <c r="H13" s="21" t="s">
        <v>254</v>
      </c>
    </row>
    <row r="14" spans="1:8">
      <c r="G14" s="21" t="s">
        <v>53</v>
      </c>
      <c r="H14" s="21" t="s">
        <v>256</v>
      </c>
    </row>
    <row r="16" spans="1:8" s="25" customFormat="1" ht="12">
      <c r="A16" s="25" t="s">
        <v>57</v>
      </c>
    </row>
    <row r="17" spans="1:11" s="25" customFormat="1" ht="12">
      <c r="A17" s="25" t="s">
        <v>258</v>
      </c>
    </row>
    <row r="18" spans="1:11" s="24" customFormat="1" ht="11.25"/>
    <row r="19" spans="1:11" s="24" customFormat="1" ht="12">
      <c r="A19" s="25" t="s">
        <v>259</v>
      </c>
    </row>
    <row r="20" spans="1:11" s="25" customFormat="1" ht="12">
      <c r="A20" s="25" t="s">
        <v>260</v>
      </c>
    </row>
    <row r="21" spans="1:11" s="25" customFormat="1" ht="12">
      <c r="A21" s="25" t="s">
        <v>261</v>
      </c>
    </row>
    <row r="22" spans="1:11" s="25" customFormat="1" ht="12">
      <c r="A22" s="25" t="s">
        <v>262</v>
      </c>
    </row>
    <row r="23" spans="1:11" s="25" customFormat="1" ht="12">
      <c r="A23" s="25" t="s">
        <v>263</v>
      </c>
    </row>
    <row r="24" spans="1:11" s="25" customFormat="1" ht="12">
      <c r="A24" s="25" t="s">
        <v>264</v>
      </c>
    </row>
    <row r="25" spans="1:11" s="25" customFormat="1" ht="12">
      <c r="A25" s="25" t="s">
        <v>265</v>
      </c>
    </row>
    <row r="26" spans="1:11" s="25" customFormat="1" ht="12">
      <c r="A26" s="25" t="s">
        <v>266</v>
      </c>
    </row>
    <row r="27" spans="1:11" s="25" customFormat="1" ht="12">
      <c r="A27" s="25" t="s">
        <v>267</v>
      </c>
    </row>
    <row r="28" spans="1:11" ht="12" customHeight="1">
      <c r="A28" s="26"/>
      <c r="B28" s="26"/>
      <c r="C28" s="26"/>
      <c r="D28" s="26"/>
      <c r="E28" s="26"/>
      <c r="F28" s="26"/>
      <c r="G28" s="26"/>
      <c r="H28" s="26"/>
    </row>
    <row r="29" spans="1:11">
      <c r="A29" s="55" t="s">
        <v>268</v>
      </c>
      <c r="B29" s="55"/>
      <c r="C29" s="55"/>
      <c r="D29" s="55"/>
      <c r="E29" s="55"/>
      <c r="F29" s="55"/>
      <c r="G29" s="55"/>
      <c r="H29" s="55"/>
    </row>
    <row r="30" spans="1:11" ht="24.95" customHeight="1">
      <c r="A30" s="60" t="s">
        <v>269</v>
      </c>
      <c r="B30" s="60"/>
      <c r="C30" s="60"/>
      <c r="D30" s="61"/>
      <c r="E30" s="60"/>
      <c r="F30" s="60"/>
      <c r="G30" s="60"/>
      <c r="H30" s="60"/>
      <c r="I30" s="27"/>
      <c r="J30" s="27"/>
      <c r="K30" s="27"/>
    </row>
  </sheetData>
  <mergeCells count="3">
    <mergeCell ref="A29:H29"/>
    <mergeCell ref="A30:D30"/>
    <mergeCell ref="E30:H30"/>
  </mergeCells>
  <printOptions gridLines="1"/>
  <pageMargins left="0.625" right="0.625" top="0.5" bottom="0.5" header="0" footer="0"/>
  <pageSetup scale="96" orientation="portrait" r:id="rId1"/>
  <headerFooter alignWithMargins="0"/>
</worksheet>
</file>

<file path=xl/worksheets/sheet2.xml><?xml version="1.0" encoding="utf-8"?>
<worksheet xmlns="http://schemas.openxmlformats.org/spreadsheetml/2006/main" xmlns:r="http://schemas.openxmlformats.org/officeDocument/2006/relationships">
  <dimension ref="A1:T265"/>
  <sheetViews>
    <sheetView workbookViewId="0">
      <selection activeCell="C3" sqref="C3"/>
    </sheetView>
  </sheetViews>
  <sheetFormatPr defaultRowHeight="12.75"/>
  <cols>
    <col min="1" max="1" width="11.140625" style="1" bestFit="1" customWidth="1"/>
    <col min="2" max="2" width="13.140625" style="1" customWidth="1"/>
    <col min="3" max="3" width="12.140625" style="1" bestFit="1" customWidth="1"/>
    <col min="4" max="4" width="11.5703125" style="15" bestFit="1" customWidth="1"/>
  </cols>
  <sheetData>
    <row r="1" spans="1:20" s="13" customFormat="1" ht="38.25">
      <c r="A1" s="12" t="s">
        <v>208</v>
      </c>
      <c r="B1" s="12" t="s">
        <v>117</v>
      </c>
      <c r="C1" s="12" t="s">
        <v>118</v>
      </c>
      <c r="D1" s="14" t="s">
        <v>116</v>
      </c>
    </row>
    <row r="2" spans="1:20">
      <c r="A2" s="1" t="s">
        <v>178</v>
      </c>
      <c r="B2" s="1">
        <v>7</v>
      </c>
      <c r="C2" s="1">
        <v>37</v>
      </c>
      <c r="D2" s="15">
        <v>26.132999999999999</v>
      </c>
      <c r="F2" t="s">
        <v>119</v>
      </c>
      <c r="K2">
        <f>D2*5</f>
        <v>130.66499999999999</v>
      </c>
      <c r="L2">
        <f>SUM(K2:K4)</f>
        <v>362.45699999999999</v>
      </c>
    </row>
    <row r="3" spans="1:20">
      <c r="A3" s="1" t="s">
        <v>178</v>
      </c>
      <c r="B3" s="1">
        <v>7</v>
      </c>
      <c r="C3" s="1">
        <v>38</v>
      </c>
      <c r="D3" s="15">
        <v>45.438400000000001</v>
      </c>
      <c r="F3" t="s">
        <v>120</v>
      </c>
      <c r="K3">
        <f t="shared" ref="K3:K18" si="0">D3*5</f>
        <v>227.19200000000001</v>
      </c>
    </row>
    <row r="4" spans="1:20">
      <c r="A4" s="1" t="s">
        <v>178</v>
      </c>
      <c r="B4" s="1">
        <v>7</v>
      </c>
      <c r="C4" s="1">
        <v>39</v>
      </c>
      <c r="D4" s="15">
        <v>0.92</v>
      </c>
      <c r="F4" t="s">
        <v>121</v>
      </c>
      <c r="K4">
        <f t="shared" si="0"/>
        <v>4.6000000000000005</v>
      </c>
    </row>
    <row r="5" spans="1:20">
      <c r="A5" s="1" t="s">
        <v>178</v>
      </c>
      <c r="B5" s="1">
        <v>6</v>
      </c>
      <c r="C5" s="1">
        <v>41</v>
      </c>
      <c r="D5" s="15">
        <v>177.63980000000001</v>
      </c>
      <c r="F5" t="s">
        <v>122</v>
      </c>
      <c r="K5">
        <f t="shared" si="0"/>
        <v>888.19900000000007</v>
      </c>
      <c r="L5">
        <f>SUM(K5:K7)</f>
        <v>1348.9380000000001</v>
      </c>
    </row>
    <row r="6" spans="1:20">
      <c r="A6" s="1" t="s">
        <v>178</v>
      </c>
      <c r="B6" s="1">
        <v>6</v>
      </c>
      <c r="C6" s="1">
        <v>42</v>
      </c>
      <c r="D6" s="15">
        <v>89.6678</v>
      </c>
      <c r="K6">
        <f t="shared" si="0"/>
        <v>448.339</v>
      </c>
      <c r="O6">
        <v>3</v>
      </c>
      <c r="P6">
        <v>707</v>
      </c>
      <c r="Q6" s="34">
        <v>1714</v>
      </c>
      <c r="R6">
        <v>44</v>
      </c>
      <c r="S6" s="34">
        <v>125761</v>
      </c>
      <c r="T6">
        <f>SUM(P6:S6)</f>
        <v>128226</v>
      </c>
    </row>
    <row r="7" spans="1:20">
      <c r="A7" s="1" t="s">
        <v>178</v>
      </c>
      <c r="B7" s="1">
        <v>6</v>
      </c>
      <c r="C7" s="1">
        <v>43</v>
      </c>
      <c r="D7" s="15">
        <v>2.48</v>
      </c>
      <c r="F7" t="s">
        <v>129</v>
      </c>
      <c r="K7">
        <f t="shared" si="0"/>
        <v>12.4</v>
      </c>
      <c r="O7">
        <v>4</v>
      </c>
      <c r="P7">
        <v>42</v>
      </c>
      <c r="Q7">
        <v>329</v>
      </c>
      <c r="R7">
        <v>27</v>
      </c>
      <c r="S7" s="34">
        <v>33741</v>
      </c>
      <c r="T7">
        <f t="shared" ref="T7:T10" si="1">SUM(P7:S7)</f>
        <v>34139</v>
      </c>
    </row>
    <row r="8" spans="1:20">
      <c r="A8" s="1" t="s">
        <v>178</v>
      </c>
      <c r="B8" s="1">
        <v>5</v>
      </c>
      <c r="C8" s="1">
        <v>48</v>
      </c>
      <c r="D8" s="15">
        <v>490.24779999999998</v>
      </c>
      <c r="F8" t="s">
        <v>130</v>
      </c>
      <c r="K8">
        <f t="shared" si="0"/>
        <v>2451.239</v>
      </c>
      <c r="L8">
        <f>SUM(K8:K10)</f>
        <v>6020.6769999999997</v>
      </c>
      <c r="O8">
        <v>5</v>
      </c>
      <c r="P8" s="34">
        <v>6</v>
      </c>
      <c r="Q8" s="34">
        <v>2028</v>
      </c>
      <c r="R8" s="34">
        <v>1612</v>
      </c>
      <c r="S8" s="34">
        <v>2355</v>
      </c>
      <c r="T8">
        <f t="shared" si="1"/>
        <v>6001</v>
      </c>
    </row>
    <row r="9" spans="1:20">
      <c r="A9" s="1" t="s">
        <v>178</v>
      </c>
      <c r="B9" s="1">
        <v>5</v>
      </c>
      <c r="C9" s="1">
        <v>49</v>
      </c>
      <c r="D9" s="15">
        <v>654.53800000000001</v>
      </c>
      <c r="K9">
        <f t="shared" si="0"/>
        <v>3272.69</v>
      </c>
      <c r="O9">
        <v>6</v>
      </c>
      <c r="P9">
        <v>214</v>
      </c>
      <c r="Q9">
        <v>447</v>
      </c>
      <c r="R9">
        <v>264</v>
      </c>
      <c r="S9">
        <v>512</v>
      </c>
      <c r="T9">
        <f t="shared" si="1"/>
        <v>1437</v>
      </c>
    </row>
    <row r="10" spans="1:20">
      <c r="A10" s="1" t="s">
        <v>178</v>
      </c>
      <c r="B10" s="1">
        <v>5</v>
      </c>
      <c r="C10" s="1">
        <v>50</v>
      </c>
      <c r="D10" s="15">
        <v>59.349600000000002</v>
      </c>
      <c r="F10" t="s">
        <v>209</v>
      </c>
      <c r="K10">
        <f t="shared" si="0"/>
        <v>296.74799999999999</v>
      </c>
      <c r="O10">
        <v>7</v>
      </c>
      <c r="P10">
        <v>4</v>
      </c>
      <c r="Q10">
        <v>106</v>
      </c>
      <c r="R10">
        <v>144</v>
      </c>
      <c r="S10">
        <v>166</v>
      </c>
      <c r="T10">
        <f t="shared" si="1"/>
        <v>420</v>
      </c>
    </row>
    <row r="11" spans="1:20">
      <c r="A11" s="1" t="s">
        <v>178</v>
      </c>
      <c r="B11" s="1">
        <v>4</v>
      </c>
      <c r="C11" s="1">
        <v>58</v>
      </c>
      <c r="D11" s="15">
        <v>2169.34</v>
      </c>
      <c r="F11" s="19">
        <v>39923</v>
      </c>
      <c r="K11">
        <f t="shared" si="0"/>
        <v>10846.7</v>
      </c>
      <c r="L11">
        <f>SUM(K11:K14)</f>
        <v>33771.507000000005</v>
      </c>
      <c r="T11">
        <f>SUM(T6:T10)</f>
        <v>170223</v>
      </c>
    </row>
    <row r="12" spans="1:20">
      <c r="A12" s="1" t="s">
        <v>178</v>
      </c>
      <c r="B12" s="1">
        <v>4</v>
      </c>
      <c r="C12" s="1">
        <v>59</v>
      </c>
      <c r="D12" s="15">
        <v>2916.2714000000001</v>
      </c>
      <c r="K12">
        <f t="shared" si="0"/>
        <v>14581.357</v>
      </c>
    </row>
    <row r="13" spans="1:20">
      <c r="A13" s="1" t="s">
        <v>178</v>
      </c>
      <c r="B13" s="1">
        <v>4</v>
      </c>
      <c r="C13" s="1">
        <v>60</v>
      </c>
      <c r="D13" s="15">
        <v>1664.2762</v>
      </c>
      <c r="K13">
        <f t="shared" si="0"/>
        <v>8321.3809999999994</v>
      </c>
    </row>
    <row r="14" spans="1:20">
      <c r="A14" s="1" t="s">
        <v>178</v>
      </c>
      <c r="B14" s="1">
        <v>4</v>
      </c>
      <c r="C14" s="1">
        <v>61</v>
      </c>
      <c r="D14" s="15">
        <v>4.4138000000000002</v>
      </c>
      <c r="K14">
        <f t="shared" si="0"/>
        <v>22.069000000000003</v>
      </c>
    </row>
    <row r="15" spans="1:20">
      <c r="A15" s="1" t="s">
        <v>178</v>
      </c>
      <c r="B15" s="1">
        <v>3</v>
      </c>
      <c r="C15" s="1">
        <v>67</v>
      </c>
      <c r="D15" s="15">
        <v>9725.7999999999993</v>
      </c>
      <c r="K15">
        <f t="shared" si="0"/>
        <v>48629</v>
      </c>
      <c r="L15">
        <f>SUM(K15:K18)</f>
        <v>127270.45100000002</v>
      </c>
    </row>
    <row r="16" spans="1:20">
      <c r="A16" s="1" t="s">
        <v>178</v>
      </c>
      <c r="B16" s="1">
        <v>3</v>
      </c>
      <c r="C16" s="1">
        <v>68</v>
      </c>
      <c r="D16" s="15">
        <v>11703.745800000001</v>
      </c>
      <c r="K16">
        <f t="shared" si="0"/>
        <v>58518.729000000007</v>
      </c>
    </row>
    <row r="17" spans="1:12">
      <c r="A17" s="1" t="s">
        <v>178</v>
      </c>
      <c r="B17" s="1">
        <v>3</v>
      </c>
      <c r="C17" s="1">
        <v>69</v>
      </c>
      <c r="D17" s="15">
        <v>3843.5108</v>
      </c>
      <c r="K17">
        <f t="shared" si="0"/>
        <v>19217.554</v>
      </c>
    </row>
    <row r="18" spans="1:12">
      <c r="A18" s="1" t="s">
        <v>178</v>
      </c>
      <c r="B18" s="1">
        <v>3</v>
      </c>
      <c r="C18" s="1">
        <v>70</v>
      </c>
      <c r="D18" s="15">
        <v>181.03360000000001</v>
      </c>
      <c r="K18">
        <f t="shared" si="0"/>
        <v>905.16800000000001</v>
      </c>
    </row>
    <row r="19" spans="1:12">
      <c r="A19" s="1" t="s">
        <v>179</v>
      </c>
      <c r="B19" s="1">
        <v>7</v>
      </c>
      <c r="C19" s="1">
        <v>37</v>
      </c>
      <c r="D19" s="15">
        <v>139.24</v>
      </c>
      <c r="L19">
        <f>SUM(L2:L18)</f>
        <v>168774.03000000003</v>
      </c>
    </row>
    <row r="20" spans="1:12">
      <c r="A20" s="1" t="s">
        <v>179</v>
      </c>
      <c r="B20" s="1">
        <v>7</v>
      </c>
      <c r="C20" s="1">
        <v>38</v>
      </c>
      <c r="D20" s="15">
        <v>13.02</v>
      </c>
    </row>
    <row r="21" spans="1:12">
      <c r="A21" s="1" t="s">
        <v>179</v>
      </c>
      <c r="B21" s="1">
        <v>6</v>
      </c>
      <c r="C21" s="1">
        <v>41</v>
      </c>
      <c r="D21" s="15">
        <v>356.44</v>
      </c>
    </row>
    <row r="22" spans="1:12">
      <c r="A22" s="1" t="s">
        <v>179</v>
      </c>
      <c r="B22" s="1">
        <v>6</v>
      </c>
      <c r="C22" s="1">
        <v>42</v>
      </c>
      <c r="D22" s="15">
        <v>7.84</v>
      </c>
    </row>
    <row r="23" spans="1:12">
      <c r="A23" s="1" t="s">
        <v>179</v>
      </c>
      <c r="B23" s="1">
        <v>5</v>
      </c>
      <c r="C23" s="1">
        <v>48</v>
      </c>
      <c r="D23" s="15">
        <v>422.26</v>
      </c>
    </row>
    <row r="24" spans="1:12">
      <c r="A24" s="1" t="s">
        <v>179</v>
      </c>
      <c r="B24" s="1">
        <v>5</v>
      </c>
      <c r="C24" s="1">
        <v>49</v>
      </c>
      <c r="D24" s="15">
        <v>23.72</v>
      </c>
    </row>
    <row r="25" spans="1:12">
      <c r="A25" s="1" t="s">
        <v>179</v>
      </c>
      <c r="B25" s="1">
        <v>4</v>
      </c>
      <c r="C25" s="1">
        <v>58</v>
      </c>
      <c r="D25" s="15">
        <v>849.02</v>
      </c>
    </row>
    <row r="26" spans="1:12">
      <c r="A26" s="1" t="s">
        <v>179</v>
      </c>
      <c r="B26" s="1">
        <v>4</v>
      </c>
      <c r="C26" s="1">
        <v>59</v>
      </c>
      <c r="D26" s="15">
        <v>74.88</v>
      </c>
    </row>
    <row r="27" spans="1:12">
      <c r="A27" s="1" t="s">
        <v>179</v>
      </c>
      <c r="B27" s="1">
        <v>4</v>
      </c>
      <c r="C27" s="1">
        <v>60</v>
      </c>
      <c r="D27" s="15">
        <v>1.1599999999999999</v>
      </c>
    </row>
    <row r="28" spans="1:12">
      <c r="A28" s="1" t="s">
        <v>179</v>
      </c>
      <c r="B28" s="1">
        <v>3</v>
      </c>
      <c r="C28" s="1">
        <v>67</v>
      </c>
      <c r="D28" s="15">
        <v>1663.18</v>
      </c>
    </row>
    <row r="29" spans="1:12">
      <c r="A29" s="1" t="s">
        <v>179</v>
      </c>
      <c r="B29" s="1">
        <v>3</v>
      </c>
      <c r="C29" s="1">
        <v>68</v>
      </c>
      <c r="D29" s="15">
        <v>323.3</v>
      </c>
    </row>
    <row r="30" spans="1:12">
      <c r="A30" s="1" t="s">
        <v>179</v>
      </c>
      <c r="B30" s="1">
        <v>3</v>
      </c>
      <c r="C30" s="1">
        <v>69</v>
      </c>
      <c r="D30" s="15">
        <v>17.8</v>
      </c>
    </row>
    <row r="31" spans="1:12">
      <c r="A31" s="1" t="s">
        <v>180</v>
      </c>
      <c r="B31" s="1">
        <v>7</v>
      </c>
      <c r="C31" s="1">
        <v>37</v>
      </c>
      <c r="D31" s="15">
        <v>90.94</v>
      </c>
    </row>
    <row r="32" spans="1:12">
      <c r="A32" s="1" t="s">
        <v>180</v>
      </c>
      <c r="B32" s="1">
        <v>7</v>
      </c>
      <c r="C32" s="1">
        <v>38</v>
      </c>
      <c r="D32" s="15">
        <v>10.84</v>
      </c>
    </row>
    <row r="33" spans="1:4">
      <c r="A33" s="1" t="s">
        <v>180</v>
      </c>
      <c r="B33" s="1">
        <v>6</v>
      </c>
      <c r="C33" s="1">
        <v>41</v>
      </c>
      <c r="D33" s="15">
        <v>203.28</v>
      </c>
    </row>
    <row r="34" spans="1:4">
      <c r="A34" s="1" t="s">
        <v>180</v>
      </c>
      <c r="B34" s="1">
        <v>6</v>
      </c>
      <c r="C34" s="1">
        <v>42</v>
      </c>
      <c r="D34" s="15">
        <v>16.02</v>
      </c>
    </row>
    <row r="35" spans="1:4">
      <c r="A35" s="1" t="s">
        <v>180</v>
      </c>
      <c r="B35" s="1">
        <v>6</v>
      </c>
      <c r="C35" s="1">
        <v>43</v>
      </c>
      <c r="D35" s="15">
        <v>1.32</v>
      </c>
    </row>
    <row r="36" spans="1:4">
      <c r="A36" s="1" t="s">
        <v>180</v>
      </c>
      <c r="B36" s="1">
        <v>5</v>
      </c>
      <c r="C36" s="1">
        <v>48</v>
      </c>
      <c r="D36" s="15">
        <v>437.32</v>
      </c>
    </row>
    <row r="37" spans="1:4">
      <c r="A37" s="1" t="s">
        <v>180</v>
      </c>
      <c r="B37" s="1">
        <v>5</v>
      </c>
      <c r="C37" s="1">
        <v>49</v>
      </c>
      <c r="D37" s="15">
        <v>50.8</v>
      </c>
    </row>
    <row r="38" spans="1:4">
      <c r="A38" s="1" t="s">
        <v>180</v>
      </c>
      <c r="B38" s="1">
        <v>5</v>
      </c>
      <c r="C38" s="1">
        <v>50</v>
      </c>
      <c r="D38" s="15">
        <v>6.66</v>
      </c>
    </row>
    <row r="39" spans="1:4">
      <c r="A39" s="1" t="s">
        <v>180</v>
      </c>
      <c r="B39" s="1">
        <v>4</v>
      </c>
      <c r="C39" s="1">
        <v>58</v>
      </c>
      <c r="D39" s="15">
        <v>1087.2</v>
      </c>
    </row>
    <row r="40" spans="1:4">
      <c r="A40" s="1" t="s">
        <v>180</v>
      </c>
      <c r="B40" s="1">
        <v>4</v>
      </c>
      <c r="C40" s="1">
        <v>59</v>
      </c>
      <c r="D40" s="15">
        <v>243.82</v>
      </c>
    </row>
    <row r="41" spans="1:4">
      <c r="A41" s="1" t="s">
        <v>180</v>
      </c>
      <c r="B41" s="1">
        <v>4</v>
      </c>
      <c r="C41" s="1">
        <v>60</v>
      </c>
      <c r="D41" s="15">
        <v>2.54</v>
      </c>
    </row>
    <row r="42" spans="1:4">
      <c r="A42" s="1" t="s">
        <v>180</v>
      </c>
      <c r="B42" s="1">
        <v>4</v>
      </c>
      <c r="C42" s="1">
        <v>61</v>
      </c>
      <c r="D42" s="15">
        <v>8.2799999999999994</v>
      </c>
    </row>
    <row r="43" spans="1:4">
      <c r="A43" s="1" t="s">
        <v>180</v>
      </c>
      <c r="B43" s="1">
        <v>3</v>
      </c>
      <c r="C43" s="1">
        <v>67</v>
      </c>
      <c r="D43" s="15">
        <v>2896.86</v>
      </c>
    </row>
    <row r="44" spans="1:4">
      <c r="A44" s="1" t="s">
        <v>180</v>
      </c>
      <c r="B44" s="1">
        <v>3</v>
      </c>
      <c r="C44" s="1">
        <v>68</v>
      </c>
      <c r="D44" s="15">
        <v>1004.24</v>
      </c>
    </row>
    <row r="45" spans="1:4">
      <c r="A45" s="1" t="s">
        <v>180</v>
      </c>
      <c r="B45" s="1">
        <v>3</v>
      </c>
      <c r="C45" s="1">
        <v>69</v>
      </c>
      <c r="D45" s="15">
        <v>43.5</v>
      </c>
    </row>
    <row r="46" spans="1:4">
      <c r="A46" s="1" t="s">
        <v>180</v>
      </c>
      <c r="B46" s="1">
        <v>3</v>
      </c>
      <c r="C46" s="1">
        <v>70</v>
      </c>
      <c r="D46" s="15">
        <v>9.64</v>
      </c>
    </row>
    <row r="47" spans="1:4">
      <c r="A47" s="1" t="s">
        <v>181</v>
      </c>
      <c r="B47" s="1">
        <v>4</v>
      </c>
      <c r="C47" s="1">
        <v>58</v>
      </c>
      <c r="D47" s="15">
        <v>180.18</v>
      </c>
    </row>
    <row r="48" spans="1:4">
      <c r="A48" s="1" t="s">
        <v>181</v>
      </c>
      <c r="B48" s="1">
        <v>3</v>
      </c>
      <c r="C48" s="1">
        <v>67</v>
      </c>
      <c r="D48" s="15">
        <v>13221.52</v>
      </c>
    </row>
    <row r="49" spans="1:4">
      <c r="A49" s="1" t="s">
        <v>181</v>
      </c>
      <c r="B49" s="1">
        <v>3</v>
      </c>
      <c r="C49" s="1">
        <v>68</v>
      </c>
      <c r="D49" s="15">
        <v>848.52</v>
      </c>
    </row>
    <row r="50" spans="1:4">
      <c r="A50" s="1" t="s">
        <v>182</v>
      </c>
      <c r="B50" s="1">
        <v>7</v>
      </c>
      <c r="C50" s="1">
        <v>37</v>
      </c>
      <c r="D50" s="15">
        <v>0.12</v>
      </c>
    </row>
    <row r="51" spans="1:4">
      <c r="A51" s="1" t="s">
        <v>182</v>
      </c>
      <c r="B51" s="1">
        <v>6</v>
      </c>
      <c r="C51" s="1">
        <v>41</v>
      </c>
      <c r="D51" s="15">
        <v>4.181</v>
      </c>
    </row>
    <row r="52" spans="1:4">
      <c r="A52" s="1" t="s">
        <v>182</v>
      </c>
      <c r="B52" s="1">
        <v>5</v>
      </c>
      <c r="C52" s="1">
        <v>48</v>
      </c>
      <c r="D52" s="15">
        <v>47.525100000000002</v>
      </c>
    </row>
    <row r="53" spans="1:4">
      <c r="A53" s="1" t="s">
        <v>182</v>
      </c>
      <c r="B53" s="1">
        <v>4</v>
      </c>
      <c r="C53" s="1">
        <v>58</v>
      </c>
      <c r="D53" s="15">
        <v>112.818</v>
      </c>
    </row>
    <row r="54" spans="1:4">
      <c r="A54" s="1" t="s">
        <v>182</v>
      </c>
      <c r="B54" s="1">
        <v>4</v>
      </c>
      <c r="C54" s="1">
        <v>59</v>
      </c>
      <c r="D54" s="15">
        <v>1.7710999999999999</v>
      </c>
    </row>
    <row r="55" spans="1:4">
      <c r="A55" s="1" t="s">
        <v>182</v>
      </c>
      <c r="B55" s="1">
        <v>3</v>
      </c>
      <c r="C55" s="1">
        <v>67</v>
      </c>
      <c r="D55" s="15">
        <v>245.19640000000001</v>
      </c>
    </row>
    <row r="56" spans="1:4">
      <c r="A56" s="1" t="s">
        <v>182</v>
      </c>
      <c r="B56" s="1">
        <v>3</v>
      </c>
      <c r="C56" s="1">
        <v>68</v>
      </c>
      <c r="D56" s="15">
        <v>29.351400000000002</v>
      </c>
    </row>
    <row r="57" spans="1:4">
      <c r="A57" s="1" t="s">
        <v>183</v>
      </c>
      <c r="B57" s="1">
        <v>5</v>
      </c>
      <c r="C57" s="1">
        <v>48</v>
      </c>
      <c r="D57" s="15">
        <v>9.5505999999999993</v>
      </c>
    </row>
    <row r="58" spans="1:4">
      <c r="A58" s="1" t="s">
        <v>183</v>
      </c>
      <c r="B58" s="1">
        <v>5</v>
      </c>
      <c r="C58" s="1">
        <v>49</v>
      </c>
      <c r="D58" s="15">
        <v>0.48039999999999999</v>
      </c>
    </row>
    <row r="59" spans="1:4">
      <c r="A59" s="1" t="s">
        <v>183</v>
      </c>
      <c r="B59" s="1">
        <v>4</v>
      </c>
      <c r="C59" s="1">
        <v>58</v>
      </c>
      <c r="D59" s="15">
        <v>105.3411</v>
      </c>
    </row>
    <row r="60" spans="1:4">
      <c r="A60" s="1" t="s">
        <v>183</v>
      </c>
      <c r="B60" s="1">
        <v>4</v>
      </c>
      <c r="C60" s="1">
        <v>59</v>
      </c>
      <c r="D60" s="15">
        <v>7.6536</v>
      </c>
    </row>
    <row r="61" spans="1:4">
      <c r="A61" s="1" t="s">
        <v>183</v>
      </c>
      <c r="B61" s="1">
        <v>3</v>
      </c>
      <c r="C61" s="1">
        <v>67</v>
      </c>
      <c r="D61" s="15">
        <v>178.6626</v>
      </c>
    </row>
    <row r="62" spans="1:4">
      <c r="A62" s="1" t="s">
        <v>183</v>
      </c>
      <c r="B62" s="1">
        <v>3</v>
      </c>
      <c r="C62" s="1">
        <v>68</v>
      </c>
      <c r="D62" s="15">
        <v>25.778700000000001</v>
      </c>
    </row>
    <row r="63" spans="1:4">
      <c r="A63" s="1" t="s">
        <v>184</v>
      </c>
      <c r="B63" s="1">
        <v>7</v>
      </c>
      <c r="C63" s="1">
        <v>37</v>
      </c>
      <c r="D63" s="15">
        <v>3.5861999999999998</v>
      </c>
    </row>
    <row r="64" spans="1:4">
      <c r="A64" s="1" t="s">
        <v>184</v>
      </c>
      <c r="B64" s="1">
        <v>7</v>
      </c>
      <c r="C64" s="1">
        <v>38</v>
      </c>
      <c r="D64" s="15">
        <v>1.1532</v>
      </c>
    </row>
    <row r="65" spans="1:4">
      <c r="A65" s="1" t="s">
        <v>184</v>
      </c>
      <c r="B65" s="1">
        <v>6</v>
      </c>
      <c r="C65" s="1">
        <v>41</v>
      </c>
      <c r="D65" s="15">
        <v>232.5926</v>
      </c>
    </row>
    <row r="66" spans="1:4">
      <c r="A66" s="1" t="s">
        <v>184</v>
      </c>
      <c r="B66" s="1">
        <v>6</v>
      </c>
      <c r="C66" s="1">
        <v>42</v>
      </c>
      <c r="D66" s="15">
        <v>7.2215999999999996</v>
      </c>
    </row>
    <row r="67" spans="1:4">
      <c r="A67" s="1" t="s">
        <v>184</v>
      </c>
      <c r="B67" s="1">
        <v>6</v>
      </c>
      <c r="C67" s="1">
        <v>43</v>
      </c>
      <c r="D67" s="15">
        <v>4.1599999999999998E-2</v>
      </c>
    </row>
    <row r="68" spans="1:4">
      <c r="A68" s="1" t="s">
        <v>184</v>
      </c>
      <c r="B68" s="1">
        <v>5</v>
      </c>
      <c r="C68" s="1">
        <v>48</v>
      </c>
      <c r="D68" s="15">
        <v>529.24189999999999</v>
      </c>
    </row>
    <row r="69" spans="1:4">
      <c r="A69" s="1" t="s">
        <v>184</v>
      </c>
      <c r="B69" s="1">
        <v>5</v>
      </c>
      <c r="C69" s="1">
        <v>49</v>
      </c>
      <c r="D69" s="15">
        <v>119.33</v>
      </c>
    </row>
    <row r="70" spans="1:4">
      <c r="A70" s="1" t="s">
        <v>184</v>
      </c>
      <c r="B70" s="1">
        <v>5</v>
      </c>
      <c r="C70" s="1">
        <v>50</v>
      </c>
      <c r="D70" s="15">
        <v>0.9002</v>
      </c>
    </row>
    <row r="71" spans="1:4">
      <c r="A71" s="1" t="s">
        <v>184</v>
      </c>
      <c r="B71" s="1">
        <v>4</v>
      </c>
      <c r="C71" s="1">
        <v>58</v>
      </c>
      <c r="D71" s="15">
        <v>4283.4722000000002</v>
      </c>
    </row>
    <row r="72" spans="1:4">
      <c r="A72" s="1" t="s">
        <v>184</v>
      </c>
      <c r="B72" s="1">
        <v>4</v>
      </c>
      <c r="C72" s="1">
        <v>59</v>
      </c>
      <c r="D72" s="15">
        <v>1111.6972000000001</v>
      </c>
    </row>
    <row r="73" spans="1:4">
      <c r="A73" s="1" t="s">
        <v>184</v>
      </c>
      <c r="B73" s="1">
        <v>4</v>
      </c>
      <c r="C73" s="1">
        <v>60</v>
      </c>
      <c r="D73" s="15">
        <v>14.7843</v>
      </c>
    </row>
    <row r="74" spans="1:4">
      <c r="A74" s="1" t="s">
        <v>184</v>
      </c>
      <c r="B74" s="1">
        <v>3</v>
      </c>
      <c r="C74" s="1">
        <v>67</v>
      </c>
      <c r="D74" s="15">
        <v>66152.132999999987</v>
      </c>
    </row>
    <row r="75" spans="1:4">
      <c r="A75" s="1" t="s">
        <v>184</v>
      </c>
      <c r="B75" s="1">
        <v>3</v>
      </c>
      <c r="C75" s="1">
        <v>68</v>
      </c>
      <c r="D75" s="15">
        <v>8880.9120000000003</v>
      </c>
    </row>
    <row r="76" spans="1:4">
      <c r="A76" s="1" t="s">
        <v>184</v>
      </c>
      <c r="B76" s="1">
        <v>3</v>
      </c>
      <c r="C76" s="1">
        <v>69</v>
      </c>
      <c r="D76" s="15">
        <v>193.05</v>
      </c>
    </row>
    <row r="77" spans="1:4">
      <c r="A77" s="1" t="s">
        <v>185</v>
      </c>
      <c r="B77" s="1">
        <v>4</v>
      </c>
      <c r="C77" s="1">
        <v>58</v>
      </c>
      <c r="D77" s="15">
        <v>410.26</v>
      </c>
    </row>
    <row r="78" spans="1:4">
      <c r="A78" s="1" t="s">
        <v>185</v>
      </c>
      <c r="B78" s="1">
        <v>3</v>
      </c>
      <c r="C78" s="1">
        <v>67</v>
      </c>
      <c r="D78" s="15">
        <v>52142.3</v>
      </c>
    </row>
    <row r="79" spans="1:4">
      <c r="A79" s="1" t="s">
        <v>185</v>
      </c>
      <c r="B79" s="1">
        <v>3</v>
      </c>
      <c r="C79" s="1">
        <v>68</v>
      </c>
      <c r="D79" s="15">
        <v>2110.4</v>
      </c>
    </row>
    <row r="80" spans="1:4">
      <c r="A80" s="1" t="s">
        <v>186</v>
      </c>
      <c r="B80" s="1">
        <v>4</v>
      </c>
      <c r="C80" s="1">
        <v>58</v>
      </c>
      <c r="D80" s="15">
        <v>93.322699999999998</v>
      </c>
    </row>
    <row r="81" spans="1:4">
      <c r="A81" s="1" t="s">
        <v>186</v>
      </c>
      <c r="B81" s="1">
        <v>4</v>
      </c>
      <c r="C81" s="1">
        <v>59</v>
      </c>
      <c r="D81" s="15">
        <v>63.36</v>
      </c>
    </row>
    <row r="82" spans="1:4">
      <c r="A82" s="1" t="s">
        <v>186</v>
      </c>
      <c r="B82" s="1">
        <v>3</v>
      </c>
      <c r="C82" s="1">
        <v>67</v>
      </c>
      <c r="D82" s="15">
        <v>126.8353</v>
      </c>
    </row>
    <row r="83" spans="1:4">
      <c r="A83" s="1" t="s">
        <v>186</v>
      </c>
      <c r="B83" s="1">
        <v>3</v>
      </c>
      <c r="C83" s="1">
        <v>68</v>
      </c>
      <c r="D83" s="15">
        <v>84.06</v>
      </c>
    </row>
    <row r="84" spans="1:4">
      <c r="A84" s="1" t="s">
        <v>187</v>
      </c>
      <c r="B84" s="1">
        <v>5</v>
      </c>
      <c r="C84" s="1">
        <v>49</v>
      </c>
      <c r="D84" s="15">
        <v>0.24</v>
      </c>
    </row>
    <row r="85" spans="1:4">
      <c r="A85" s="1" t="s">
        <v>187</v>
      </c>
      <c r="B85" s="1">
        <v>4</v>
      </c>
      <c r="C85" s="1">
        <v>58</v>
      </c>
      <c r="D85" s="15">
        <v>2.6</v>
      </c>
    </row>
    <row r="86" spans="1:4">
      <c r="A86" s="1" t="s">
        <v>187</v>
      </c>
      <c r="B86" s="1">
        <v>4</v>
      </c>
      <c r="C86" s="1">
        <v>59</v>
      </c>
      <c r="D86" s="15">
        <v>20.76</v>
      </c>
    </row>
    <row r="87" spans="1:4">
      <c r="A87" s="1" t="s">
        <v>187</v>
      </c>
      <c r="B87" s="1">
        <v>3</v>
      </c>
      <c r="C87" s="1">
        <v>67</v>
      </c>
      <c r="D87" s="15">
        <v>102.54</v>
      </c>
    </row>
    <row r="88" spans="1:4">
      <c r="A88" s="1" t="s">
        <v>187</v>
      </c>
      <c r="B88" s="1">
        <v>3</v>
      </c>
      <c r="C88" s="1">
        <v>68</v>
      </c>
      <c r="D88" s="15">
        <v>194.08</v>
      </c>
    </row>
    <row r="89" spans="1:4">
      <c r="A89" s="1" t="s">
        <v>187</v>
      </c>
      <c r="B89" s="1">
        <v>3</v>
      </c>
      <c r="C89" s="1">
        <v>69</v>
      </c>
      <c r="D89" s="15">
        <v>23.66</v>
      </c>
    </row>
    <row r="90" spans="1:4">
      <c r="A90" s="1" t="s">
        <v>188</v>
      </c>
      <c r="B90" s="1">
        <v>5</v>
      </c>
      <c r="C90" s="1">
        <v>48</v>
      </c>
      <c r="D90" s="15">
        <v>0.42</v>
      </c>
    </row>
    <row r="91" spans="1:4">
      <c r="A91" s="1" t="s">
        <v>188</v>
      </c>
      <c r="B91" s="1">
        <v>4</v>
      </c>
      <c r="C91" s="1">
        <v>58</v>
      </c>
      <c r="D91" s="15">
        <v>3.04</v>
      </c>
    </row>
    <row r="92" spans="1:4">
      <c r="A92" s="1" t="s">
        <v>188</v>
      </c>
      <c r="B92" s="1">
        <v>3</v>
      </c>
      <c r="C92" s="1">
        <v>67</v>
      </c>
      <c r="D92" s="15">
        <v>11.46</v>
      </c>
    </row>
    <row r="93" spans="1:4">
      <c r="A93" s="1" t="s">
        <v>189</v>
      </c>
      <c r="B93" s="1">
        <v>7</v>
      </c>
      <c r="C93" s="1">
        <v>37</v>
      </c>
      <c r="D93" s="15">
        <v>0.08</v>
      </c>
    </row>
    <row r="94" spans="1:4">
      <c r="A94" s="1" t="s">
        <v>189</v>
      </c>
      <c r="B94" s="1">
        <v>6</v>
      </c>
      <c r="C94" s="1">
        <v>41</v>
      </c>
      <c r="D94" s="15">
        <v>13.42</v>
      </c>
    </row>
    <row r="95" spans="1:4">
      <c r="A95" s="1" t="s">
        <v>189</v>
      </c>
      <c r="B95" s="1">
        <v>5</v>
      </c>
      <c r="C95" s="1">
        <v>48</v>
      </c>
      <c r="D95" s="15">
        <v>41.000500000000002</v>
      </c>
    </row>
    <row r="96" spans="1:4">
      <c r="A96" s="1" t="s">
        <v>189</v>
      </c>
      <c r="B96" s="1">
        <v>4</v>
      </c>
      <c r="C96" s="1">
        <v>58</v>
      </c>
      <c r="D96" s="15">
        <v>121.8245</v>
      </c>
    </row>
    <row r="97" spans="1:4">
      <c r="A97" s="1" t="s">
        <v>189</v>
      </c>
      <c r="B97" s="1">
        <v>3</v>
      </c>
      <c r="C97" s="1">
        <v>67</v>
      </c>
      <c r="D97" s="15">
        <v>538.32299999999998</v>
      </c>
    </row>
    <row r="98" spans="1:4">
      <c r="A98" s="1" t="s">
        <v>189</v>
      </c>
      <c r="B98" s="1">
        <v>3</v>
      </c>
      <c r="C98" s="1">
        <v>68</v>
      </c>
      <c r="D98" s="15">
        <v>6.98</v>
      </c>
    </row>
    <row r="99" spans="1:4">
      <c r="A99" s="1" t="s">
        <v>190</v>
      </c>
      <c r="B99" s="1">
        <v>6</v>
      </c>
      <c r="C99" s="1">
        <v>41</v>
      </c>
      <c r="D99" s="15">
        <v>0.06</v>
      </c>
    </row>
    <row r="100" spans="1:4">
      <c r="A100" s="1" t="s">
        <v>190</v>
      </c>
      <c r="B100" s="1">
        <v>5</v>
      </c>
      <c r="C100" s="1">
        <v>48</v>
      </c>
      <c r="D100" s="15">
        <v>0.82</v>
      </c>
    </row>
    <row r="101" spans="1:4">
      <c r="A101" s="1" t="s">
        <v>190</v>
      </c>
      <c r="B101" s="1">
        <v>4</v>
      </c>
      <c r="C101" s="1">
        <v>58</v>
      </c>
      <c r="D101" s="15">
        <v>14.18</v>
      </c>
    </row>
    <row r="102" spans="1:4">
      <c r="A102" s="1" t="s">
        <v>190</v>
      </c>
      <c r="B102" s="1">
        <v>4</v>
      </c>
      <c r="C102" s="1">
        <v>59</v>
      </c>
      <c r="D102" s="15">
        <v>1.56</v>
      </c>
    </row>
    <row r="103" spans="1:4">
      <c r="A103" s="1" t="s">
        <v>190</v>
      </c>
      <c r="B103" s="1">
        <v>3</v>
      </c>
      <c r="C103" s="1">
        <v>67</v>
      </c>
      <c r="D103" s="15">
        <v>2164.46</v>
      </c>
    </row>
    <row r="104" spans="1:4">
      <c r="A104" s="1" t="s">
        <v>190</v>
      </c>
      <c r="B104" s="1">
        <v>3</v>
      </c>
      <c r="C104" s="1">
        <v>68</v>
      </c>
      <c r="D104" s="15">
        <v>152.32</v>
      </c>
    </row>
    <row r="105" spans="1:4">
      <c r="A105" s="1" t="s">
        <v>191</v>
      </c>
      <c r="B105" s="1">
        <v>6</v>
      </c>
      <c r="C105" s="1">
        <v>41</v>
      </c>
      <c r="D105" s="15">
        <v>1767.74</v>
      </c>
    </row>
    <row r="106" spans="1:4">
      <c r="A106" s="1" t="s">
        <v>191</v>
      </c>
      <c r="B106" s="1">
        <v>6</v>
      </c>
      <c r="C106" s="1">
        <v>42</v>
      </c>
      <c r="D106" s="15">
        <v>63.98</v>
      </c>
    </row>
    <row r="107" spans="1:4">
      <c r="A107" s="1" t="s">
        <v>191</v>
      </c>
      <c r="B107" s="1">
        <v>6</v>
      </c>
      <c r="C107" s="1">
        <v>43</v>
      </c>
      <c r="D107" s="15">
        <v>1</v>
      </c>
    </row>
    <row r="108" spans="1:4">
      <c r="A108" s="1" t="s">
        <v>191</v>
      </c>
      <c r="B108" s="1">
        <v>5</v>
      </c>
      <c r="C108" s="1">
        <v>48</v>
      </c>
      <c r="D108" s="15">
        <v>37319.982100000001</v>
      </c>
    </row>
    <row r="109" spans="1:4">
      <c r="A109" s="1" t="s">
        <v>191</v>
      </c>
      <c r="B109" s="1">
        <v>5</v>
      </c>
      <c r="C109" s="1">
        <v>49</v>
      </c>
      <c r="D109" s="15">
        <v>8063.0339999999997</v>
      </c>
    </row>
    <row r="110" spans="1:4">
      <c r="A110" s="1" t="s">
        <v>191</v>
      </c>
      <c r="B110" s="1">
        <v>5</v>
      </c>
      <c r="C110" s="1">
        <v>50</v>
      </c>
      <c r="D110" s="15">
        <v>94.82</v>
      </c>
    </row>
    <row r="111" spans="1:4">
      <c r="A111" s="1" t="s">
        <v>191</v>
      </c>
      <c r="B111" s="1">
        <v>4</v>
      </c>
      <c r="C111" s="1">
        <v>58</v>
      </c>
      <c r="D111" s="15">
        <v>193324.4774</v>
      </c>
    </row>
    <row r="112" spans="1:4">
      <c r="A112" s="1" t="s">
        <v>191</v>
      </c>
      <c r="B112" s="1">
        <v>4</v>
      </c>
      <c r="C112" s="1">
        <v>59</v>
      </c>
      <c r="D112" s="15">
        <v>35383.0556</v>
      </c>
    </row>
    <row r="113" spans="1:4">
      <c r="A113" s="1" t="s">
        <v>191</v>
      </c>
      <c r="B113" s="1">
        <v>4</v>
      </c>
      <c r="C113" s="1">
        <v>60</v>
      </c>
      <c r="D113" s="15">
        <v>2392.81</v>
      </c>
    </row>
    <row r="114" spans="1:4">
      <c r="A114" s="1" t="s">
        <v>191</v>
      </c>
      <c r="B114" s="1">
        <v>4</v>
      </c>
      <c r="C114" s="1">
        <v>61</v>
      </c>
      <c r="D114" s="15">
        <v>1.4282999999999999</v>
      </c>
    </row>
    <row r="115" spans="1:4">
      <c r="A115" s="1" t="s">
        <v>191</v>
      </c>
      <c r="B115" s="1">
        <v>3</v>
      </c>
      <c r="C115" s="1">
        <v>67</v>
      </c>
      <c r="D115" s="15">
        <v>285212.96149999998</v>
      </c>
    </row>
    <row r="116" spans="1:4">
      <c r="A116" s="1" t="s">
        <v>191</v>
      </c>
      <c r="B116" s="1">
        <v>3</v>
      </c>
      <c r="C116" s="1">
        <v>68</v>
      </c>
      <c r="D116" s="15">
        <v>84289.349199999997</v>
      </c>
    </row>
    <row r="117" spans="1:4">
      <c r="A117" s="1" t="s">
        <v>191</v>
      </c>
      <c r="B117" s="1">
        <v>3</v>
      </c>
      <c r="C117" s="1">
        <v>69</v>
      </c>
      <c r="D117" s="15">
        <v>6642.8202000000001</v>
      </c>
    </row>
    <row r="118" spans="1:4">
      <c r="A118" s="1" t="s">
        <v>191</v>
      </c>
      <c r="B118" s="1">
        <v>3</v>
      </c>
      <c r="C118" s="1">
        <v>70</v>
      </c>
      <c r="D118" s="15">
        <v>1321.4206999999999</v>
      </c>
    </row>
    <row r="119" spans="1:4">
      <c r="A119" s="1" t="s">
        <v>192</v>
      </c>
      <c r="B119" s="1">
        <v>7</v>
      </c>
      <c r="C119" s="1">
        <v>37</v>
      </c>
      <c r="D119" s="15">
        <v>74.28</v>
      </c>
    </row>
    <row r="120" spans="1:4">
      <c r="A120" s="1" t="s">
        <v>192</v>
      </c>
      <c r="B120" s="1">
        <v>7</v>
      </c>
      <c r="C120" s="1">
        <v>38</v>
      </c>
      <c r="D120" s="15">
        <v>50.86</v>
      </c>
    </row>
    <row r="121" spans="1:4">
      <c r="A121" s="1" t="s">
        <v>192</v>
      </c>
      <c r="B121" s="1">
        <v>6</v>
      </c>
      <c r="C121" s="1">
        <v>41</v>
      </c>
      <c r="D121" s="15">
        <v>231.98</v>
      </c>
    </row>
    <row r="122" spans="1:4">
      <c r="A122" s="1" t="s">
        <v>192</v>
      </c>
      <c r="B122" s="1">
        <v>6</v>
      </c>
      <c r="C122" s="1">
        <v>42</v>
      </c>
      <c r="D122" s="15">
        <v>27.6</v>
      </c>
    </row>
    <row r="123" spans="1:4">
      <c r="A123" s="1" t="s">
        <v>192</v>
      </c>
      <c r="B123" s="1">
        <v>5</v>
      </c>
      <c r="C123" s="1">
        <v>48</v>
      </c>
      <c r="D123" s="15">
        <v>274.12</v>
      </c>
    </row>
    <row r="124" spans="1:4">
      <c r="A124" s="1" t="s">
        <v>192</v>
      </c>
      <c r="B124" s="1">
        <v>5</v>
      </c>
      <c r="C124" s="1">
        <v>49</v>
      </c>
      <c r="D124" s="15">
        <v>75.099999999999994</v>
      </c>
    </row>
    <row r="125" spans="1:4">
      <c r="A125" s="1" t="s">
        <v>192</v>
      </c>
      <c r="B125" s="1">
        <v>5</v>
      </c>
      <c r="C125" s="1">
        <v>50</v>
      </c>
      <c r="D125" s="15">
        <v>1.68</v>
      </c>
    </row>
    <row r="126" spans="1:4">
      <c r="A126" s="1" t="s">
        <v>192</v>
      </c>
      <c r="B126" s="1">
        <v>4</v>
      </c>
      <c r="C126" s="1">
        <v>58</v>
      </c>
      <c r="D126" s="15">
        <v>542.12</v>
      </c>
    </row>
    <row r="127" spans="1:4">
      <c r="A127" s="1" t="s">
        <v>192</v>
      </c>
      <c r="B127" s="1">
        <v>4</v>
      </c>
      <c r="C127" s="1">
        <v>59</v>
      </c>
      <c r="D127" s="15">
        <v>185.46</v>
      </c>
    </row>
    <row r="128" spans="1:4">
      <c r="A128" s="1" t="s">
        <v>192</v>
      </c>
      <c r="B128" s="1">
        <v>4</v>
      </c>
      <c r="C128" s="1">
        <v>60</v>
      </c>
      <c r="D128" s="15">
        <v>3.46</v>
      </c>
    </row>
    <row r="129" spans="1:4">
      <c r="A129" s="1" t="s">
        <v>192</v>
      </c>
      <c r="B129" s="1">
        <v>3</v>
      </c>
      <c r="C129" s="1">
        <v>67</v>
      </c>
      <c r="D129" s="15">
        <v>1277.4179999999999</v>
      </c>
    </row>
    <row r="130" spans="1:4">
      <c r="A130" s="1" t="s">
        <v>192</v>
      </c>
      <c r="B130" s="1">
        <v>3</v>
      </c>
      <c r="C130" s="1">
        <v>68</v>
      </c>
      <c r="D130" s="15">
        <v>696.36</v>
      </c>
    </row>
    <row r="131" spans="1:4">
      <c r="A131" s="1" t="s">
        <v>192</v>
      </c>
      <c r="B131" s="1">
        <v>3</v>
      </c>
      <c r="C131" s="1">
        <v>69</v>
      </c>
      <c r="D131" s="15">
        <v>88.02</v>
      </c>
    </row>
    <row r="132" spans="1:4">
      <c r="A132" s="1" t="s">
        <v>192</v>
      </c>
      <c r="B132" s="1">
        <v>3</v>
      </c>
      <c r="C132" s="1">
        <v>70</v>
      </c>
      <c r="D132" s="15">
        <v>2.54</v>
      </c>
    </row>
    <row r="133" spans="1:4">
      <c r="A133" s="1" t="s">
        <v>193</v>
      </c>
      <c r="B133" s="1">
        <v>7</v>
      </c>
      <c r="C133" s="1">
        <v>37</v>
      </c>
      <c r="D133" s="15">
        <v>365.58</v>
      </c>
    </row>
    <row r="134" spans="1:4">
      <c r="A134" s="1" t="s">
        <v>193</v>
      </c>
      <c r="B134" s="1">
        <v>7</v>
      </c>
      <c r="C134" s="1">
        <v>38</v>
      </c>
      <c r="D134" s="15">
        <v>456.4</v>
      </c>
    </row>
    <row r="135" spans="1:4">
      <c r="A135" s="1" t="s">
        <v>193</v>
      </c>
      <c r="B135" s="1">
        <v>7</v>
      </c>
      <c r="C135" s="1">
        <v>39</v>
      </c>
      <c r="D135" s="15">
        <v>12.76</v>
      </c>
    </row>
    <row r="136" spans="1:4">
      <c r="A136" s="1" t="s">
        <v>193</v>
      </c>
      <c r="B136" s="1">
        <v>6</v>
      </c>
      <c r="C136" s="1">
        <v>41</v>
      </c>
      <c r="D136" s="15">
        <v>3001.2</v>
      </c>
    </row>
    <row r="137" spans="1:4">
      <c r="A137" s="1" t="s">
        <v>193</v>
      </c>
      <c r="B137" s="1">
        <v>6</v>
      </c>
      <c r="C137" s="1">
        <v>42</v>
      </c>
      <c r="D137" s="15">
        <v>1530.52</v>
      </c>
    </row>
    <row r="138" spans="1:4">
      <c r="A138" s="1" t="s">
        <v>193</v>
      </c>
      <c r="B138" s="1">
        <v>6</v>
      </c>
      <c r="C138" s="1">
        <v>43</v>
      </c>
      <c r="D138" s="15">
        <v>4.5599999999999996</v>
      </c>
    </row>
    <row r="139" spans="1:4">
      <c r="A139" s="1" t="s">
        <v>193</v>
      </c>
      <c r="B139" s="1">
        <v>5</v>
      </c>
      <c r="C139" s="1">
        <v>48</v>
      </c>
      <c r="D139" s="15">
        <v>7378.18</v>
      </c>
    </row>
    <row r="140" spans="1:4">
      <c r="A140" s="1" t="s">
        <v>193</v>
      </c>
      <c r="B140" s="1">
        <v>5</v>
      </c>
      <c r="C140" s="1">
        <v>49</v>
      </c>
      <c r="D140" s="15">
        <v>3202.7</v>
      </c>
    </row>
    <row r="141" spans="1:4">
      <c r="A141" s="1" t="s">
        <v>193</v>
      </c>
      <c r="B141" s="1">
        <v>5</v>
      </c>
      <c r="C141" s="1">
        <v>50</v>
      </c>
      <c r="D141" s="15">
        <v>407.04</v>
      </c>
    </row>
    <row r="142" spans="1:4">
      <c r="A142" s="1" t="s">
        <v>193</v>
      </c>
      <c r="B142" s="1">
        <v>5</v>
      </c>
      <c r="C142" s="1">
        <v>51</v>
      </c>
      <c r="D142" s="15">
        <v>2.44</v>
      </c>
    </row>
    <row r="143" spans="1:4">
      <c r="A143" s="1" t="s">
        <v>193</v>
      </c>
      <c r="B143" s="1">
        <v>4</v>
      </c>
      <c r="C143" s="1">
        <v>58</v>
      </c>
      <c r="D143" s="15">
        <v>29876.54</v>
      </c>
    </row>
    <row r="144" spans="1:4">
      <c r="A144" s="1" t="s">
        <v>193</v>
      </c>
      <c r="B144" s="1">
        <v>4</v>
      </c>
      <c r="C144" s="1">
        <v>59</v>
      </c>
      <c r="D144" s="15">
        <v>13310.88</v>
      </c>
    </row>
    <row r="145" spans="1:4">
      <c r="A145" s="1" t="s">
        <v>193</v>
      </c>
      <c r="B145" s="1">
        <v>4</v>
      </c>
      <c r="C145" s="1">
        <v>60</v>
      </c>
      <c r="D145" s="15">
        <v>5700.84</v>
      </c>
    </row>
    <row r="146" spans="1:4">
      <c r="A146" s="1" t="s">
        <v>193</v>
      </c>
      <c r="B146" s="1">
        <v>4</v>
      </c>
      <c r="C146" s="1">
        <v>61</v>
      </c>
      <c r="D146" s="15">
        <v>1336.92</v>
      </c>
    </row>
    <row r="147" spans="1:4">
      <c r="A147" s="1" t="s">
        <v>193</v>
      </c>
      <c r="B147" s="1">
        <v>3</v>
      </c>
      <c r="C147" s="1">
        <v>67</v>
      </c>
      <c r="D147" s="15">
        <v>56362.38</v>
      </c>
    </row>
    <row r="148" spans="1:4">
      <c r="A148" s="1" t="s">
        <v>193</v>
      </c>
      <c r="B148" s="1">
        <v>3</v>
      </c>
      <c r="C148" s="1">
        <v>68</v>
      </c>
      <c r="D148" s="15">
        <v>45897.2</v>
      </c>
    </row>
    <row r="149" spans="1:4">
      <c r="A149" s="1" t="s">
        <v>193</v>
      </c>
      <c r="B149" s="1">
        <v>3</v>
      </c>
      <c r="C149" s="1">
        <v>69</v>
      </c>
      <c r="D149" s="15">
        <v>15890.7</v>
      </c>
    </row>
    <row r="150" spans="1:4">
      <c r="A150" s="1" t="s">
        <v>193</v>
      </c>
      <c r="B150" s="1">
        <v>3</v>
      </c>
      <c r="C150" s="1">
        <v>70</v>
      </c>
      <c r="D150" s="15">
        <v>6380.82</v>
      </c>
    </row>
    <row r="151" spans="1:4">
      <c r="A151" s="1" t="s">
        <v>193</v>
      </c>
      <c r="B151" s="1">
        <v>3</v>
      </c>
      <c r="C151" s="1">
        <v>71</v>
      </c>
      <c r="D151" s="15">
        <v>1168.6400000000001</v>
      </c>
    </row>
    <row r="152" spans="1:4">
      <c r="A152" s="1" t="s">
        <v>194</v>
      </c>
      <c r="B152" s="1">
        <v>7</v>
      </c>
      <c r="C152" s="1">
        <v>37</v>
      </c>
      <c r="D152" s="15">
        <v>61.54</v>
      </c>
    </row>
    <row r="153" spans="1:4">
      <c r="A153" s="1" t="s">
        <v>194</v>
      </c>
      <c r="B153" s="1">
        <v>7</v>
      </c>
      <c r="C153" s="1">
        <v>38</v>
      </c>
      <c r="D153" s="15">
        <v>19.3</v>
      </c>
    </row>
    <row r="154" spans="1:4">
      <c r="A154" s="1" t="s">
        <v>194</v>
      </c>
      <c r="B154" s="1">
        <v>6</v>
      </c>
      <c r="C154" s="1">
        <v>41</v>
      </c>
      <c r="D154" s="15">
        <v>320.52</v>
      </c>
    </row>
    <row r="155" spans="1:4">
      <c r="A155" s="1" t="s">
        <v>194</v>
      </c>
      <c r="B155" s="1">
        <v>6</v>
      </c>
      <c r="C155" s="1">
        <v>42</v>
      </c>
      <c r="D155" s="15">
        <v>14.72</v>
      </c>
    </row>
    <row r="156" spans="1:4">
      <c r="A156" s="1" t="s">
        <v>194</v>
      </c>
      <c r="B156" s="1">
        <v>5</v>
      </c>
      <c r="C156" s="1">
        <v>48</v>
      </c>
      <c r="D156" s="15">
        <v>660.14</v>
      </c>
    </row>
    <row r="157" spans="1:4">
      <c r="A157" s="1" t="s">
        <v>194</v>
      </c>
      <c r="B157" s="1">
        <v>5</v>
      </c>
      <c r="C157" s="1">
        <v>49</v>
      </c>
      <c r="D157" s="15">
        <v>82.88</v>
      </c>
    </row>
    <row r="158" spans="1:4">
      <c r="A158" s="1" t="s">
        <v>194</v>
      </c>
      <c r="B158" s="1">
        <v>4</v>
      </c>
      <c r="C158" s="1">
        <v>58</v>
      </c>
      <c r="D158" s="15">
        <v>2737.98</v>
      </c>
    </row>
    <row r="159" spans="1:4">
      <c r="A159" s="1" t="s">
        <v>194</v>
      </c>
      <c r="B159" s="1">
        <v>4</v>
      </c>
      <c r="C159" s="1">
        <v>59</v>
      </c>
      <c r="D159" s="15">
        <v>441.48</v>
      </c>
    </row>
    <row r="160" spans="1:4">
      <c r="A160" s="1" t="s">
        <v>194</v>
      </c>
      <c r="B160" s="1">
        <v>4</v>
      </c>
      <c r="C160" s="1">
        <v>60</v>
      </c>
      <c r="D160" s="15">
        <v>43.26</v>
      </c>
    </row>
    <row r="161" spans="1:4">
      <c r="A161" s="1" t="s">
        <v>194</v>
      </c>
      <c r="B161" s="1">
        <v>3</v>
      </c>
      <c r="C161" s="1">
        <v>67</v>
      </c>
      <c r="D161" s="15">
        <v>10146.299999999999</v>
      </c>
    </row>
    <row r="162" spans="1:4">
      <c r="A162" s="1" t="s">
        <v>194</v>
      </c>
      <c r="B162" s="1">
        <v>3</v>
      </c>
      <c r="C162" s="1">
        <v>68</v>
      </c>
      <c r="D162" s="15">
        <v>3622.9</v>
      </c>
    </row>
    <row r="163" spans="1:4">
      <c r="A163" s="1" t="s">
        <v>194</v>
      </c>
      <c r="B163" s="1">
        <v>3</v>
      </c>
      <c r="C163" s="1">
        <v>69</v>
      </c>
      <c r="D163" s="15">
        <v>1359.88</v>
      </c>
    </row>
    <row r="164" spans="1:4">
      <c r="A164" s="1" t="s">
        <v>194</v>
      </c>
      <c r="B164" s="1">
        <v>3</v>
      </c>
      <c r="C164" s="1">
        <v>70</v>
      </c>
      <c r="D164" s="15">
        <v>114.16</v>
      </c>
    </row>
    <row r="165" spans="1:4">
      <c r="A165" s="1" t="s">
        <v>195</v>
      </c>
      <c r="B165" s="1">
        <v>4</v>
      </c>
      <c r="C165" s="1">
        <v>58</v>
      </c>
      <c r="D165" s="15">
        <v>0.62</v>
      </c>
    </row>
    <row r="166" spans="1:4">
      <c r="A166" s="1" t="s">
        <v>195</v>
      </c>
      <c r="B166" s="1">
        <v>3</v>
      </c>
      <c r="C166" s="1">
        <v>67</v>
      </c>
      <c r="D166" s="15">
        <v>3592.6</v>
      </c>
    </row>
    <row r="167" spans="1:4">
      <c r="A167" s="1" t="s">
        <v>195</v>
      </c>
      <c r="B167" s="1">
        <v>3</v>
      </c>
      <c r="C167" s="1">
        <v>68</v>
      </c>
      <c r="D167" s="15">
        <v>181.48</v>
      </c>
    </row>
    <row r="168" spans="1:4">
      <c r="A168" s="1" t="s">
        <v>196</v>
      </c>
      <c r="B168" s="1">
        <v>7</v>
      </c>
      <c r="C168" s="1">
        <v>37</v>
      </c>
      <c r="D168" s="15">
        <v>9.16</v>
      </c>
    </row>
    <row r="169" spans="1:4">
      <c r="A169" s="1" t="s">
        <v>196</v>
      </c>
      <c r="B169" s="1">
        <v>7</v>
      </c>
      <c r="C169" s="1">
        <v>38</v>
      </c>
      <c r="D169" s="15">
        <v>6.38</v>
      </c>
    </row>
    <row r="170" spans="1:4">
      <c r="A170" s="1" t="s">
        <v>196</v>
      </c>
      <c r="B170" s="1">
        <v>6</v>
      </c>
      <c r="C170" s="1">
        <v>41</v>
      </c>
      <c r="D170" s="15">
        <v>57.8</v>
      </c>
    </row>
    <row r="171" spans="1:4">
      <c r="A171" s="1" t="s">
        <v>196</v>
      </c>
      <c r="B171" s="1">
        <v>5</v>
      </c>
      <c r="C171" s="1">
        <v>48</v>
      </c>
      <c r="D171" s="15">
        <v>70.84</v>
      </c>
    </row>
    <row r="172" spans="1:4">
      <c r="A172" s="1" t="s">
        <v>196</v>
      </c>
      <c r="B172" s="1">
        <v>5</v>
      </c>
      <c r="C172" s="1">
        <v>49</v>
      </c>
      <c r="D172" s="15">
        <v>2.68</v>
      </c>
    </row>
    <row r="173" spans="1:4">
      <c r="A173" s="1" t="s">
        <v>196</v>
      </c>
      <c r="B173" s="1">
        <v>4</v>
      </c>
      <c r="C173" s="1">
        <v>58</v>
      </c>
      <c r="D173" s="15">
        <v>168.048</v>
      </c>
    </row>
    <row r="174" spans="1:4">
      <c r="A174" s="1" t="s">
        <v>196</v>
      </c>
      <c r="B174" s="1">
        <v>4</v>
      </c>
      <c r="C174" s="1">
        <v>59</v>
      </c>
      <c r="D174" s="15">
        <v>5.56</v>
      </c>
    </row>
    <row r="175" spans="1:4">
      <c r="A175" s="1" t="s">
        <v>196</v>
      </c>
      <c r="B175" s="1">
        <v>3</v>
      </c>
      <c r="C175" s="1">
        <v>67</v>
      </c>
      <c r="D175" s="15">
        <v>630.61199999999997</v>
      </c>
    </row>
    <row r="176" spans="1:4">
      <c r="A176" s="1" t="s">
        <v>196</v>
      </c>
      <c r="B176" s="1">
        <v>3</v>
      </c>
      <c r="C176" s="1">
        <v>68</v>
      </c>
      <c r="D176" s="15">
        <v>43.02</v>
      </c>
    </row>
    <row r="177" spans="1:4">
      <c r="A177" s="1" t="s">
        <v>197</v>
      </c>
      <c r="B177" s="1">
        <v>7</v>
      </c>
      <c r="C177" s="1">
        <v>37</v>
      </c>
      <c r="D177" s="15">
        <v>1282.1199999999999</v>
      </c>
    </row>
    <row r="178" spans="1:4">
      <c r="A178" s="1" t="s">
        <v>197</v>
      </c>
      <c r="B178" s="1">
        <v>7</v>
      </c>
      <c r="C178" s="1">
        <v>38</v>
      </c>
      <c r="D178" s="15">
        <v>1840.5</v>
      </c>
    </row>
    <row r="179" spans="1:4">
      <c r="A179" s="1" t="s">
        <v>197</v>
      </c>
      <c r="B179" s="1">
        <v>6</v>
      </c>
      <c r="C179" s="1">
        <v>41</v>
      </c>
      <c r="D179" s="15">
        <v>6837.82</v>
      </c>
    </row>
    <row r="180" spans="1:4">
      <c r="A180" s="1" t="s">
        <v>197</v>
      </c>
      <c r="B180" s="1">
        <v>6</v>
      </c>
      <c r="C180" s="1">
        <v>42</v>
      </c>
      <c r="D180" s="15">
        <v>622.48</v>
      </c>
    </row>
    <row r="181" spans="1:4">
      <c r="A181" s="1" t="s">
        <v>197</v>
      </c>
      <c r="B181" s="1">
        <v>5</v>
      </c>
      <c r="C181" s="1">
        <v>48</v>
      </c>
      <c r="D181" s="15">
        <v>14839.38</v>
      </c>
    </row>
    <row r="182" spans="1:4">
      <c r="A182" s="1" t="s">
        <v>197</v>
      </c>
      <c r="B182" s="1">
        <v>5</v>
      </c>
      <c r="C182" s="1">
        <v>49</v>
      </c>
      <c r="D182" s="15">
        <v>2225.66</v>
      </c>
    </row>
    <row r="183" spans="1:4">
      <c r="A183" s="1" t="s">
        <v>197</v>
      </c>
      <c r="B183" s="1">
        <v>5</v>
      </c>
      <c r="C183" s="1">
        <v>50</v>
      </c>
      <c r="D183" s="15">
        <v>0.7</v>
      </c>
    </row>
    <row r="184" spans="1:4">
      <c r="A184" s="1" t="s">
        <v>197</v>
      </c>
      <c r="B184" s="1">
        <v>4</v>
      </c>
      <c r="C184" s="1">
        <v>58</v>
      </c>
      <c r="D184" s="15">
        <v>34957.64</v>
      </c>
    </row>
    <row r="185" spans="1:4">
      <c r="A185" s="1" t="s">
        <v>197</v>
      </c>
      <c r="B185" s="1">
        <v>4</v>
      </c>
      <c r="C185" s="1">
        <v>59</v>
      </c>
      <c r="D185" s="15">
        <v>11086.44</v>
      </c>
    </row>
    <row r="186" spans="1:4">
      <c r="A186" s="1" t="s">
        <v>197</v>
      </c>
      <c r="B186" s="1">
        <v>4</v>
      </c>
      <c r="C186" s="1">
        <v>60</v>
      </c>
      <c r="D186" s="15">
        <v>416.22</v>
      </c>
    </row>
    <row r="187" spans="1:4">
      <c r="A187" s="1" t="s">
        <v>197</v>
      </c>
      <c r="B187" s="1">
        <v>3</v>
      </c>
      <c r="C187" s="1">
        <v>67</v>
      </c>
      <c r="D187" s="15">
        <v>53193.42</v>
      </c>
    </row>
    <row r="188" spans="1:4">
      <c r="A188" s="1" t="s">
        <v>197</v>
      </c>
      <c r="B188" s="1">
        <v>3</v>
      </c>
      <c r="C188" s="1">
        <v>68</v>
      </c>
      <c r="D188" s="15">
        <v>24392.66</v>
      </c>
    </row>
    <row r="189" spans="1:4">
      <c r="A189" s="1" t="s">
        <v>197</v>
      </c>
      <c r="B189" s="1">
        <v>3</v>
      </c>
      <c r="C189" s="1">
        <v>69</v>
      </c>
      <c r="D189" s="15">
        <v>4263.4399999999996</v>
      </c>
    </row>
    <row r="190" spans="1:4">
      <c r="A190" s="1" t="s">
        <v>197</v>
      </c>
      <c r="B190" s="1">
        <v>3</v>
      </c>
      <c r="C190" s="1">
        <v>70</v>
      </c>
      <c r="D190" s="15">
        <v>250.1</v>
      </c>
    </row>
    <row r="191" spans="1:4">
      <c r="A191" s="1" t="s">
        <v>198</v>
      </c>
      <c r="B191" s="1">
        <v>6</v>
      </c>
      <c r="C191" s="1">
        <v>41</v>
      </c>
      <c r="D191" s="15">
        <v>2.16</v>
      </c>
    </row>
    <row r="192" spans="1:4">
      <c r="A192" s="1" t="s">
        <v>198</v>
      </c>
      <c r="B192" s="1">
        <v>5</v>
      </c>
      <c r="C192" s="1">
        <v>48</v>
      </c>
      <c r="D192" s="15">
        <v>9.08</v>
      </c>
    </row>
    <row r="193" spans="1:4">
      <c r="A193" s="1" t="s">
        <v>198</v>
      </c>
      <c r="B193" s="1">
        <v>4</v>
      </c>
      <c r="C193" s="1">
        <v>58</v>
      </c>
      <c r="D193" s="15">
        <v>44.82</v>
      </c>
    </row>
    <row r="194" spans="1:4">
      <c r="A194" s="1" t="s">
        <v>198</v>
      </c>
      <c r="B194" s="1">
        <v>4</v>
      </c>
      <c r="C194" s="1">
        <v>59</v>
      </c>
      <c r="D194" s="15">
        <v>0.08</v>
      </c>
    </row>
    <row r="195" spans="1:4">
      <c r="A195" s="1" t="s">
        <v>198</v>
      </c>
      <c r="B195" s="1">
        <v>3</v>
      </c>
      <c r="C195" s="1">
        <v>67</v>
      </c>
      <c r="D195" s="15">
        <v>524.94000000000005</v>
      </c>
    </row>
    <row r="196" spans="1:4">
      <c r="A196" s="1" t="s">
        <v>198</v>
      </c>
      <c r="B196" s="1">
        <v>3</v>
      </c>
      <c r="C196" s="1">
        <v>68</v>
      </c>
      <c r="D196" s="15">
        <v>18.16</v>
      </c>
    </row>
    <row r="197" spans="1:4">
      <c r="A197" s="1" t="s">
        <v>199</v>
      </c>
      <c r="B197" s="1">
        <v>5</v>
      </c>
      <c r="C197" s="1">
        <v>48</v>
      </c>
      <c r="D197" s="15">
        <v>5.0378999999999996</v>
      </c>
    </row>
    <row r="198" spans="1:4">
      <c r="A198" s="1" t="s">
        <v>199</v>
      </c>
      <c r="B198" s="1">
        <v>4</v>
      </c>
      <c r="C198" s="1">
        <v>58</v>
      </c>
      <c r="D198" s="15">
        <v>50.274299999999997</v>
      </c>
    </row>
    <row r="199" spans="1:4">
      <c r="A199" s="1" t="s">
        <v>199</v>
      </c>
      <c r="B199" s="1">
        <v>3</v>
      </c>
      <c r="C199" s="1">
        <v>67</v>
      </c>
      <c r="D199" s="15">
        <v>44.124299999999998</v>
      </c>
    </row>
    <row r="200" spans="1:4">
      <c r="A200" s="1" t="s">
        <v>199</v>
      </c>
      <c r="B200" s="1">
        <v>3</v>
      </c>
      <c r="C200" s="1">
        <v>68</v>
      </c>
      <c r="D200" s="15">
        <v>0.27450000000000002</v>
      </c>
    </row>
    <row r="201" spans="1:4">
      <c r="A201" s="1" t="s">
        <v>200</v>
      </c>
      <c r="B201" s="1">
        <v>5</v>
      </c>
      <c r="C201" s="1">
        <v>48</v>
      </c>
      <c r="D201" s="15">
        <v>2.44</v>
      </c>
    </row>
    <row r="202" spans="1:4">
      <c r="A202" s="1" t="s">
        <v>200</v>
      </c>
      <c r="B202" s="1">
        <v>4</v>
      </c>
      <c r="C202" s="1">
        <v>58</v>
      </c>
      <c r="D202" s="15">
        <v>42193.531999999999</v>
      </c>
    </row>
    <row r="203" spans="1:4">
      <c r="A203" s="1" t="s">
        <v>200</v>
      </c>
      <c r="B203" s="1">
        <v>4</v>
      </c>
      <c r="C203" s="1">
        <v>59</v>
      </c>
      <c r="D203" s="15">
        <v>5838.6639999999998</v>
      </c>
    </row>
    <row r="204" spans="1:4">
      <c r="A204" s="1" t="s">
        <v>200</v>
      </c>
      <c r="B204" s="1">
        <v>3</v>
      </c>
      <c r="C204" s="1">
        <v>67</v>
      </c>
      <c r="D204" s="15">
        <v>90450.343999999997</v>
      </c>
    </row>
    <row r="205" spans="1:4">
      <c r="A205" s="1" t="s">
        <v>200</v>
      </c>
      <c r="B205" s="1">
        <v>3</v>
      </c>
      <c r="C205" s="1">
        <v>68</v>
      </c>
      <c r="D205" s="15">
        <v>16279.79</v>
      </c>
    </row>
    <row r="206" spans="1:4">
      <c r="A206" s="1" t="s">
        <v>201</v>
      </c>
      <c r="B206" s="1">
        <v>7</v>
      </c>
      <c r="C206" s="1">
        <v>37</v>
      </c>
      <c r="D206" s="15">
        <v>4.22</v>
      </c>
    </row>
    <row r="207" spans="1:4">
      <c r="A207" s="1" t="s">
        <v>201</v>
      </c>
      <c r="B207" s="1">
        <v>7</v>
      </c>
      <c r="C207" s="1">
        <v>38</v>
      </c>
      <c r="D207" s="15">
        <v>2.62</v>
      </c>
    </row>
    <row r="208" spans="1:4">
      <c r="A208" s="1" t="s">
        <v>201</v>
      </c>
      <c r="B208" s="1">
        <v>6</v>
      </c>
      <c r="C208" s="1">
        <v>41</v>
      </c>
      <c r="D208" s="15">
        <v>69.36</v>
      </c>
    </row>
    <row r="209" spans="1:4">
      <c r="A209" s="1" t="s">
        <v>201</v>
      </c>
      <c r="B209" s="1">
        <v>6</v>
      </c>
      <c r="C209" s="1">
        <v>42</v>
      </c>
      <c r="D209" s="15">
        <v>8.26</v>
      </c>
    </row>
    <row r="210" spans="1:4">
      <c r="A210" s="1" t="s">
        <v>201</v>
      </c>
      <c r="B210" s="1">
        <v>5</v>
      </c>
      <c r="C210" s="1">
        <v>48</v>
      </c>
      <c r="D210" s="15">
        <v>480.32499999999999</v>
      </c>
    </row>
    <row r="211" spans="1:4">
      <c r="A211" s="1" t="s">
        <v>201</v>
      </c>
      <c r="B211" s="1">
        <v>5</v>
      </c>
      <c r="C211" s="1">
        <v>49</v>
      </c>
      <c r="D211" s="15">
        <v>303.78039999999999</v>
      </c>
    </row>
    <row r="212" spans="1:4">
      <c r="A212" s="1" t="s">
        <v>201</v>
      </c>
      <c r="B212" s="1">
        <v>5</v>
      </c>
      <c r="C212" s="1">
        <v>50</v>
      </c>
      <c r="D212" s="15">
        <v>2.96</v>
      </c>
    </row>
    <row r="213" spans="1:4">
      <c r="A213" s="1" t="s">
        <v>201</v>
      </c>
      <c r="B213" s="1">
        <v>4</v>
      </c>
      <c r="C213" s="1">
        <v>58</v>
      </c>
      <c r="D213" s="15">
        <v>53882.029499999997</v>
      </c>
    </row>
    <row r="214" spans="1:4">
      <c r="A214" s="1" t="s">
        <v>201</v>
      </c>
      <c r="B214" s="1">
        <v>4</v>
      </c>
      <c r="C214" s="1">
        <v>59</v>
      </c>
      <c r="D214" s="15">
        <v>18823.569100000001</v>
      </c>
    </row>
    <row r="215" spans="1:4">
      <c r="A215" s="1" t="s">
        <v>201</v>
      </c>
      <c r="B215" s="1">
        <v>4</v>
      </c>
      <c r="C215" s="1">
        <v>60</v>
      </c>
      <c r="D215" s="15">
        <v>749.91</v>
      </c>
    </row>
    <row r="216" spans="1:4">
      <c r="A216" s="1" t="s">
        <v>201</v>
      </c>
      <c r="B216" s="1">
        <v>3</v>
      </c>
      <c r="C216" s="1">
        <v>67</v>
      </c>
      <c r="D216" s="15">
        <v>98979.737200000003</v>
      </c>
    </row>
    <row r="217" spans="1:4">
      <c r="A217" s="1" t="s">
        <v>201</v>
      </c>
      <c r="B217" s="1">
        <v>3</v>
      </c>
      <c r="C217" s="1">
        <v>68</v>
      </c>
      <c r="D217" s="15">
        <v>19643.500599999999</v>
      </c>
    </row>
    <row r="218" spans="1:4">
      <c r="A218" s="1" t="s">
        <v>201</v>
      </c>
      <c r="B218" s="1">
        <v>3</v>
      </c>
      <c r="C218" s="1">
        <v>69</v>
      </c>
      <c r="D218" s="15">
        <v>4797.2781999999997</v>
      </c>
    </row>
    <row r="219" spans="1:4">
      <c r="A219" s="1" t="s">
        <v>202</v>
      </c>
      <c r="B219" s="1">
        <v>7</v>
      </c>
      <c r="C219" s="1">
        <v>37</v>
      </c>
      <c r="D219" s="15">
        <v>0.62429999999999997</v>
      </c>
    </row>
    <row r="220" spans="1:4">
      <c r="A220" s="1" t="s">
        <v>202</v>
      </c>
      <c r="B220" s="1">
        <v>7</v>
      </c>
      <c r="C220" s="1">
        <v>38</v>
      </c>
      <c r="D220" s="15">
        <v>3.26</v>
      </c>
    </row>
    <row r="221" spans="1:4">
      <c r="A221" s="1" t="s">
        <v>202</v>
      </c>
      <c r="B221" s="1">
        <v>6</v>
      </c>
      <c r="C221" s="1">
        <v>41</v>
      </c>
      <c r="D221" s="15">
        <v>7.8985000000000003</v>
      </c>
    </row>
    <row r="222" spans="1:4">
      <c r="A222" s="1" t="s">
        <v>202</v>
      </c>
      <c r="B222" s="1">
        <v>6</v>
      </c>
      <c r="C222" s="1">
        <v>42</v>
      </c>
      <c r="D222" s="15">
        <v>0.39510000000000001</v>
      </c>
    </row>
    <row r="223" spans="1:4">
      <c r="A223" s="1" t="s">
        <v>202</v>
      </c>
      <c r="B223" s="1">
        <v>5</v>
      </c>
      <c r="C223" s="1">
        <v>48</v>
      </c>
      <c r="D223" s="15">
        <v>25.979500000000002</v>
      </c>
    </row>
    <row r="224" spans="1:4">
      <c r="A224" s="1" t="s">
        <v>202</v>
      </c>
      <c r="B224" s="1">
        <v>5</v>
      </c>
      <c r="C224" s="1">
        <v>49</v>
      </c>
      <c r="D224" s="15">
        <v>5.5575000000000001</v>
      </c>
    </row>
    <row r="225" spans="1:4">
      <c r="A225" s="1" t="s">
        <v>202</v>
      </c>
      <c r="B225" s="1">
        <v>4</v>
      </c>
      <c r="C225" s="1">
        <v>58</v>
      </c>
      <c r="D225" s="15">
        <v>107.17659999999999</v>
      </c>
    </row>
    <row r="226" spans="1:4">
      <c r="A226" s="1" t="s">
        <v>202</v>
      </c>
      <c r="B226" s="1">
        <v>4</v>
      </c>
      <c r="C226" s="1">
        <v>59</v>
      </c>
      <c r="D226" s="15">
        <v>12.755699999999999</v>
      </c>
    </row>
    <row r="227" spans="1:4">
      <c r="A227" s="1" t="s">
        <v>202</v>
      </c>
      <c r="B227" s="1">
        <v>3</v>
      </c>
      <c r="C227" s="1">
        <v>67</v>
      </c>
      <c r="D227" s="15">
        <v>115.53400000000001</v>
      </c>
    </row>
    <row r="228" spans="1:4">
      <c r="A228" s="1" t="s">
        <v>202</v>
      </c>
      <c r="B228" s="1">
        <v>3</v>
      </c>
      <c r="C228" s="1">
        <v>68</v>
      </c>
      <c r="D228" s="15">
        <v>49.361800000000002</v>
      </c>
    </row>
    <row r="229" spans="1:4">
      <c r="A229" s="1" t="s">
        <v>203</v>
      </c>
      <c r="B229" s="1">
        <v>6</v>
      </c>
      <c r="C229" s="1">
        <v>41</v>
      </c>
      <c r="D229" s="15">
        <v>0.32</v>
      </c>
    </row>
    <row r="230" spans="1:4">
      <c r="A230" s="1" t="s">
        <v>203</v>
      </c>
      <c r="B230" s="1">
        <v>5</v>
      </c>
      <c r="C230" s="1">
        <v>48</v>
      </c>
      <c r="D230" s="15">
        <v>1.1599999999999999</v>
      </c>
    </row>
    <row r="231" spans="1:4">
      <c r="A231" s="1" t="s">
        <v>203</v>
      </c>
      <c r="B231" s="1">
        <v>4</v>
      </c>
      <c r="C231" s="1">
        <v>58</v>
      </c>
      <c r="D231" s="15">
        <v>7.4595000000000002</v>
      </c>
    </row>
    <row r="232" spans="1:4">
      <c r="A232" s="1" t="s">
        <v>203</v>
      </c>
      <c r="B232" s="1">
        <v>3</v>
      </c>
      <c r="C232" s="1">
        <v>67</v>
      </c>
      <c r="D232" s="15">
        <v>51.9666</v>
      </c>
    </row>
    <row r="233" spans="1:4">
      <c r="A233" s="1" t="s">
        <v>203</v>
      </c>
      <c r="B233" s="1">
        <v>3</v>
      </c>
      <c r="C233" s="1">
        <v>68</v>
      </c>
      <c r="D233" s="15">
        <v>1.1889000000000001</v>
      </c>
    </row>
    <row r="234" spans="1:4">
      <c r="A234" s="1" t="s">
        <v>204</v>
      </c>
      <c r="B234" s="1">
        <v>6</v>
      </c>
      <c r="C234" s="1">
        <v>41</v>
      </c>
      <c r="D234" s="15">
        <v>1.9713000000000001</v>
      </c>
    </row>
    <row r="235" spans="1:4">
      <c r="A235" s="1" t="s">
        <v>204</v>
      </c>
      <c r="B235" s="1">
        <v>5</v>
      </c>
      <c r="C235" s="1">
        <v>48</v>
      </c>
      <c r="D235" s="15">
        <v>31.694199999999999</v>
      </c>
    </row>
    <row r="236" spans="1:4">
      <c r="A236" s="1" t="s">
        <v>204</v>
      </c>
      <c r="B236" s="1">
        <v>4</v>
      </c>
      <c r="C236" s="1">
        <v>58</v>
      </c>
      <c r="D236" s="15">
        <v>204.3613</v>
      </c>
    </row>
    <row r="237" spans="1:4">
      <c r="A237" s="1" t="s">
        <v>204</v>
      </c>
      <c r="B237" s="1">
        <v>4</v>
      </c>
      <c r="C237" s="1">
        <v>59</v>
      </c>
      <c r="D237" s="15">
        <v>1.1339999999999999</v>
      </c>
    </row>
    <row r="238" spans="1:4">
      <c r="A238" s="1" t="s">
        <v>204</v>
      </c>
      <c r="B238" s="1">
        <v>3</v>
      </c>
      <c r="C238" s="1">
        <v>67</v>
      </c>
      <c r="D238" s="15">
        <v>4729.7021999999997</v>
      </c>
    </row>
    <row r="239" spans="1:4">
      <c r="A239" s="1" t="s">
        <v>204</v>
      </c>
      <c r="B239" s="1">
        <v>3</v>
      </c>
      <c r="C239" s="1">
        <v>68</v>
      </c>
      <c r="D239" s="15">
        <v>59.780999999999999</v>
      </c>
    </row>
    <row r="240" spans="1:4">
      <c r="A240" s="1" t="s">
        <v>205</v>
      </c>
      <c r="B240" s="1">
        <v>7</v>
      </c>
      <c r="C240" s="1">
        <v>37</v>
      </c>
      <c r="D240" s="15">
        <v>4.16</v>
      </c>
    </row>
    <row r="241" spans="1:4">
      <c r="A241" s="1" t="s">
        <v>205</v>
      </c>
      <c r="B241" s="1">
        <v>6</v>
      </c>
      <c r="C241" s="1">
        <v>41</v>
      </c>
      <c r="D241" s="15">
        <v>11.5916</v>
      </c>
    </row>
    <row r="242" spans="1:4">
      <c r="A242" s="1" t="s">
        <v>205</v>
      </c>
      <c r="B242" s="1">
        <v>5</v>
      </c>
      <c r="C242" s="1">
        <v>48</v>
      </c>
      <c r="D242" s="15">
        <v>17.462199999999999</v>
      </c>
    </row>
    <row r="243" spans="1:4">
      <c r="A243" s="1" t="s">
        <v>205</v>
      </c>
      <c r="B243" s="1">
        <v>4</v>
      </c>
      <c r="C243" s="1">
        <v>58</v>
      </c>
      <c r="D243" s="15">
        <v>56.936999999999998</v>
      </c>
    </row>
    <row r="244" spans="1:4">
      <c r="A244" s="1" t="s">
        <v>205</v>
      </c>
      <c r="B244" s="1">
        <v>4</v>
      </c>
      <c r="C244" s="1">
        <v>59</v>
      </c>
      <c r="D244" s="15">
        <v>0.78</v>
      </c>
    </row>
    <row r="245" spans="1:4">
      <c r="A245" s="1" t="s">
        <v>205</v>
      </c>
      <c r="B245" s="1">
        <v>3</v>
      </c>
      <c r="C245" s="1">
        <v>67</v>
      </c>
      <c r="D245" s="15">
        <v>146.77119999999999</v>
      </c>
    </row>
    <row r="246" spans="1:4">
      <c r="A246" s="1" t="s">
        <v>205</v>
      </c>
      <c r="B246" s="1">
        <v>3</v>
      </c>
      <c r="C246" s="1">
        <v>68</v>
      </c>
      <c r="D246" s="15">
        <v>34.479999999999997</v>
      </c>
    </row>
    <row r="247" spans="1:4">
      <c r="A247" s="1" t="s">
        <v>205</v>
      </c>
      <c r="B247" s="1">
        <v>3</v>
      </c>
      <c r="C247" s="1">
        <v>69</v>
      </c>
      <c r="D247" s="15">
        <v>4.84</v>
      </c>
    </row>
    <row r="248" spans="1:4">
      <c r="A248" s="1" t="s">
        <v>206</v>
      </c>
      <c r="B248" s="1">
        <v>7</v>
      </c>
      <c r="C248" s="1">
        <v>37</v>
      </c>
      <c r="D248" s="15">
        <v>4.1399999999999997</v>
      </c>
    </row>
    <row r="249" spans="1:4">
      <c r="A249" s="1" t="s">
        <v>206</v>
      </c>
      <c r="B249" s="1">
        <v>7</v>
      </c>
      <c r="C249" s="1">
        <v>38</v>
      </c>
      <c r="D249" s="15">
        <v>1.42</v>
      </c>
    </row>
    <row r="250" spans="1:4">
      <c r="A250" s="1" t="s">
        <v>206</v>
      </c>
      <c r="B250" s="1">
        <v>6</v>
      </c>
      <c r="C250" s="1">
        <v>41</v>
      </c>
      <c r="D250" s="15">
        <v>12.26</v>
      </c>
    </row>
    <row r="251" spans="1:4">
      <c r="A251" s="1" t="s">
        <v>206</v>
      </c>
      <c r="B251" s="1">
        <v>5</v>
      </c>
      <c r="C251" s="1">
        <v>48</v>
      </c>
      <c r="D251" s="15">
        <v>13.36</v>
      </c>
    </row>
    <row r="252" spans="1:4">
      <c r="A252" s="1" t="s">
        <v>206</v>
      </c>
      <c r="B252" s="1">
        <v>5</v>
      </c>
      <c r="C252" s="1">
        <v>49</v>
      </c>
      <c r="D252" s="15">
        <v>0.48</v>
      </c>
    </row>
    <row r="253" spans="1:4">
      <c r="A253" s="1" t="s">
        <v>206</v>
      </c>
      <c r="B253" s="1">
        <v>4</v>
      </c>
      <c r="C253" s="1">
        <v>58</v>
      </c>
      <c r="D253" s="15">
        <v>27.82</v>
      </c>
    </row>
    <row r="254" spans="1:4">
      <c r="A254" s="1" t="s">
        <v>206</v>
      </c>
      <c r="B254" s="1">
        <v>4</v>
      </c>
      <c r="C254" s="1">
        <v>59</v>
      </c>
      <c r="D254" s="15">
        <v>0.84</v>
      </c>
    </row>
    <row r="255" spans="1:4">
      <c r="A255" s="1" t="s">
        <v>206</v>
      </c>
      <c r="B255" s="1">
        <v>3</v>
      </c>
      <c r="C255" s="1">
        <v>67</v>
      </c>
      <c r="D255" s="15">
        <v>86.32</v>
      </c>
    </row>
    <row r="256" spans="1:4">
      <c r="A256" s="1" t="s">
        <v>206</v>
      </c>
      <c r="B256" s="1">
        <v>3</v>
      </c>
      <c r="C256" s="1">
        <v>68</v>
      </c>
      <c r="D256" s="15">
        <v>11.72</v>
      </c>
    </row>
    <row r="257" spans="1:4">
      <c r="A257" s="1" t="s">
        <v>207</v>
      </c>
      <c r="B257" s="1">
        <v>6</v>
      </c>
      <c r="C257" s="1">
        <v>42</v>
      </c>
      <c r="D257" s="15">
        <v>0.04</v>
      </c>
    </row>
    <row r="258" spans="1:4">
      <c r="A258" s="1" t="s">
        <v>207</v>
      </c>
      <c r="B258" s="1">
        <v>5</v>
      </c>
      <c r="C258" s="1">
        <v>48</v>
      </c>
      <c r="D258" s="15">
        <v>0.3</v>
      </c>
    </row>
    <row r="259" spans="1:4">
      <c r="A259" s="1" t="s">
        <v>207</v>
      </c>
      <c r="B259" s="1">
        <v>5</v>
      </c>
      <c r="C259" s="1">
        <v>49</v>
      </c>
      <c r="D259" s="15">
        <v>1.98</v>
      </c>
    </row>
    <row r="260" spans="1:4">
      <c r="A260" s="1" t="s">
        <v>207</v>
      </c>
      <c r="B260" s="1">
        <v>4</v>
      </c>
      <c r="C260" s="1">
        <v>58</v>
      </c>
      <c r="D260" s="15">
        <v>13.950699999999999</v>
      </c>
    </row>
    <row r="261" spans="1:4">
      <c r="A261" s="1" t="s">
        <v>207</v>
      </c>
      <c r="B261" s="1">
        <v>4</v>
      </c>
      <c r="C261" s="1">
        <v>59</v>
      </c>
      <c r="D261" s="15">
        <v>10.44</v>
      </c>
    </row>
    <row r="262" spans="1:4">
      <c r="A262" s="1" t="s">
        <v>207</v>
      </c>
      <c r="B262" s="1">
        <v>4</v>
      </c>
      <c r="C262" s="1">
        <v>60</v>
      </c>
      <c r="D262" s="15">
        <v>2.72</v>
      </c>
    </row>
    <row r="263" spans="1:4">
      <c r="A263" s="1" t="s">
        <v>207</v>
      </c>
      <c r="B263" s="1">
        <v>3</v>
      </c>
      <c r="C263" s="1">
        <v>67</v>
      </c>
      <c r="D263" s="15">
        <v>4938.7488000000003</v>
      </c>
    </row>
    <row r="264" spans="1:4">
      <c r="A264" s="1" t="s">
        <v>207</v>
      </c>
      <c r="B264" s="1">
        <v>3</v>
      </c>
      <c r="C264" s="1">
        <v>68</v>
      </c>
      <c r="D264" s="15">
        <v>571.69349999999997</v>
      </c>
    </row>
    <row r="265" spans="1:4">
      <c r="A265" s="1" t="s">
        <v>207</v>
      </c>
      <c r="B265" s="1">
        <v>3</v>
      </c>
      <c r="C265" s="1">
        <v>69</v>
      </c>
      <c r="D265" s="15">
        <v>60.142000000000003</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Y850"/>
  <sheetViews>
    <sheetView workbookViewId="0">
      <selection activeCell="T20" sqref="T20:Y24"/>
    </sheetView>
  </sheetViews>
  <sheetFormatPr defaultRowHeight="12.75"/>
  <cols>
    <col min="1" max="1" width="11.140625" style="1" bestFit="1" customWidth="1"/>
    <col min="2" max="2" width="11.5703125" style="1" bestFit="1" customWidth="1"/>
    <col min="3" max="3" width="12.140625" style="1" bestFit="1" customWidth="1"/>
    <col min="4" max="4" width="11.5703125" style="15" bestFit="1" customWidth="1"/>
    <col min="5" max="5" width="13.140625" style="2" bestFit="1" customWidth="1"/>
    <col min="6" max="7" width="13.28515625" style="2" bestFit="1" customWidth="1"/>
  </cols>
  <sheetData>
    <row r="1" spans="1:21" ht="76.5">
      <c r="A1" s="12" t="s">
        <v>208</v>
      </c>
      <c r="B1" s="12" t="s">
        <v>117</v>
      </c>
      <c r="C1" s="12" t="s">
        <v>118</v>
      </c>
      <c r="D1" s="14" t="s">
        <v>116</v>
      </c>
      <c r="E1" s="12" t="s">
        <v>128</v>
      </c>
      <c r="F1" s="12" t="s">
        <v>123</v>
      </c>
      <c r="G1" s="12" t="s">
        <v>124</v>
      </c>
    </row>
    <row r="2" spans="1:21">
      <c r="A2" s="1" t="s">
        <v>178</v>
      </c>
      <c r="B2" s="1">
        <v>3</v>
      </c>
      <c r="C2" s="1">
        <v>67</v>
      </c>
      <c r="D2" s="15">
        <v>4066.94</v>
      </c>
      <c r="E2" s="2">
        <v>0.23499999999999999</v>
      </c>
      <c r="F2" s="2">
        <v>1.0243</v>
      </c>
      <c r="G2" s="2">
        <v>1.0024999999999999</v>
      </c>
      <c r="I2" t="s">
        <v>125</v>
      </c>
      <c r="M2" s="1">
        <v>67</v>
      </c>
      <c r="N2">
        <f>D2*5</f>
        <v>20334.7</v>
      </c>
      <c r="O2">
        <f>SUM(N2:N15)</f>
        <v>127270.45100000002</v>
      </c>
      <c r="P2">
        <f>N2</f>
        <v>20334.7</v>
      </c>
      <c r="S2">
        <v>67</v>
      </c>
      <c r="T2">
        <v>707</v>
      </c>
      <c r="U2">
        <f>T2</f>
        <v>707</v>
      </c>
    </row>
    <row r="3" spans="1:21">
      <c r="A3" s="1" t="s">
        <v>178</v>
      </c>
      <c r="B3" s="1">
        <v>3</v>
      </c>
      <c r="C3" s="1">
        <v>67</v>
      </c>
      <c r="D3" s="15">
        <v>1.92</v>
      </c>
      <c r="E3" s="2">
        <v>0.26550000000000001</v>
      </c>
      <c r="F3" s="2">
        <v>1.0217000000000001</v>
      </c>
      <c r="G3" s="2">
        <v>1.0034000000000001</v>
      </c>
      <c r="I3" t="s">
        <v>126</v>
      </c>
      <c r="M3" s="1">
        <v>67</v>
      </c>
      <c r="N3">
        <f t="shared" ref="N3:N55" si="0">D3*5</f>
        <v>9.6</v>
      </c>
      <c r="P3">
        <f>N3+P2</f>
        <v>20344.3</v>
      </c>
      <c r="S3">
        <v>68</v>
      </c>
      <c r="T3">
        <v>1714</v>
      </c>
      <c r="U3">
        <f>U2+T3</f>
        <v>2421</v>
      </c>
    </row>
    <row r="4" spans="1:21">
      <c r="A4" s="1" t="s">
        <v>178</v>
      </c>
      <c r="B4" s="1">
        <v>3</v>
      </c>
      <c r="C4" s="1">
        <v>68</v>
      </c>
      <c r="D4" s="15">
        <v>11956.501399999999</v>
      </c>
      <c r="E4" s="2">
        <v>0.49049999999999999</v>
      </c>
      <c r="F4" s="2">
        <v>1.0349999999999999</v>
      </c>
      <c r="G4" s="2">
        <v>1.0021</v>
      </c>
      <c r="I4" t="s">
        <v>127</v>
      </c>
      <c r="M4" s="1">
        <v>68</v>
      </c>
      <c r="N4">
        <f t="shared" si="0"/>
        <v>59782.506999999998</v>
      </c>
      <c r="P4">
        <f t="shared" ref="P4:P15" si="1">N4+P3</f>
        <v>80126.807000000001</v>
      </c>
      <c r="S4">
        <v>70</v>
      </c>
      <c r="T4">
        <v>44</v>
      </c>
      <c r="U4">
        <f t="shared" ref="U4:U5" si="2">U3+T4</f>
        <v>2465</v>
      </c>
    </row>
    <row r="5" spans="1:21">
      <c r="A5" s="1" t="s">
        <v>178</v>
      </c>
      <c r="B5" s="1">
        <v>3</v>
      </c>
      <c r="C5" s="1">
        <v>68</v>
      </c>
      <c r="D5" s="15">
        <v>254</v>
      </c>
      <c r="E5" s="2">
        <v>0.31519999999999998</v>
      </c>
      <c r="F5" s="2">
        <v>1.0271999999999999</v>
      </c>
      <c r="G5" s="2">
        <v>1.0016</v>
      </c>
      <c r="M5" s="1">
        <v>68</v>
      </c>
      <c r="N5">
        <f t="shared" si="0"/>
        <v>1270</v>
      </c>
      <c r="P5">
        <f t="shared" si="1"/>
        <v>81396.807000000001</v>
      </c>
      <c r="S5">
        <v>74</v>
      </c>
      <c r="T5">
        <v>125761</v>
      </c>
      <c r="U5">
        <f t="shared" si="2"/>
        <v>128226</v>
      </c>
    </row>
    <row r="6" spans="1:21">
      <c r="A6" s="1" t="s">
        <v>178</v>
      </c>
      <c r="B6" s="1">
        <v>3</v>
      </c>
      <c r="C6" s="1">
        <v>69</v>
      </c>
      <c r="D6" s="15">
        <v>7045.2334000000001</v>
      </c>
      <c r="E6" s="2">
        <v>0.85870000000000002</v>
      </c>
      <c r="F6" s="2">
        <v>1.0405</v>
      </c>
      <c r="G6" s="2">
        <v>1.0018</v>
      </c>
      <c r="I6" t="s">
        <v>129</v>
      </c>
      <c r="M6" s="1">
        <v>69</v>
      </c>
      <c r="N6">
        <f t="shared" si="0"/>
        <v>35226.167000000001</v>
      </c>
      <c r="P6">
        <f t="shared" si="1"/>
        <v>116622.974</v>
      </c>
    </row>
    <row r="7" spans="1:21">
      <c r="A7" s="1" t="s">
        <v>178</v>
      </c>
      <c r="B7" s="1">
        <v>3</v>
      </c>
      <c r="C7" s="1">
        <v>69</v>
      </c>
      <c r="D7" s="15">
        <v>217.52</v>
      </c>
      <c r="E7" s="2">
        <v>0.31690000000000002</v>
      </c>
      <c r="F7" s="2">
        <v>1.0201</v>
      </c>
      <c r="G7" s="2">
        <v>1.0008999999999999</v>
      </c>
      <c r="I7" t="s">
        <v>130</v>
      </c>
      <c r="M7" s="1">
        <v>69</v>
      </c>
      <c r="N7">
        <f t="shared" si="0"/>
        <v>1087.6000000000001</v>
      </c>
      <c r="P7">
        <f t="shared" si="1"/>
        <v>117710.57400000001</v>
      </c>
    </row>
    <row r="8" spans="1:21">
      <c r="A8" s="1" t="s">
        <v>178</v>
      </c>
      <c r="B8" s="1">
        <v>3</v>
      </c>
      <c r="C8" s="1">
        <v>70</v>
      </c>
      <c r="D8" s="15">
        <v>1407.2908</v>
      </c>
      <c r="E8" s="2">
        <v>1.544</v>
      </c>
      <c r="F8" s="2">
        <v>1.0477000000000001</v>
      </c>
      <c r="G8" s="2">
        <v>1.0021</v>
      </c>
      <c r="M8" s="1">
        <v>70</v>
      </c>
      <c r="N8">
        <f t="shared" si="0"/>
        <v>7036.4539999999997</v>
      </c>
      <c r="P8">
        <f t="shared" si="1"/>
        <v>124747.02800000001</v>
      </c>
    </row>
    <row r="9" spans="1:21">
      <c r="A9" s="1" t="s">
        <v>178</v>
      </c>
      <c r="B9" s="1">
        <v>3</v>
      </c>
      <c r="C9" s="1">
        <v>70</v>
      </c>
      <c r="D9" s="15">
        <v>61.76</v>
      </c>
      <c r="E9" s="2">
        <v>0.43890000000000001</v>
      </c>
      <c r="F9" s="2">
        <v>1.0212000000000001</v>
      </c>
      <c r="G9" s="2">
        <v>1.0006999999999999</v>
      </c>
      <c r="I9" t="s">
        <v>209</v>
      </c>
      <c r="M9" s="1">
        <v>70</v>
      </c>
      <c r="N9">
        <f t="shared" si="0"/>
        <v>308.8</v>
      </c>
      <c r="P9">
        <f t="shared" si="1"/>
        <v>125055.82800000001</v>
      </c>
    </row>
    <row r="10" spans="1:21">
      <c r="A10" s="1" t="s">
        <v>178</v>
      </c>
      <c r="B10" s="1">
        <v>3</v>
      </c>
      <c r="C10" s="1">
        <v>71</v>
      </c>
      <c r="D10" s="15">
        <v>332.80700000000002</v>
      </c>
      <c r="E10" s="2">
        <v>2.3633000000000002</v>
      </c>
      <c r="F10" s="2">
        <v>1.0538000000000001</v>
      </c>
      <c r="G10" s="2">
        <v>1.0021</v>
      </c>
      <c r="I10" s="19">
        <v>39923</v>
      </c>
      <c r="M10" s="1">
        <v>71</v>
      </c>
      <c r="N10">
        <f t="shared" si="0"/>
        <v>1664.0350000000001</v>
      </c>
      <c r="P10">
        <f t="shared" si="1"/>
        <v>126719.86300000001</v>
      </c>
    </row>
    <row r="11" spans="1:21">
      <c r="A11" s="1" t="s">
        <v>178</v>
      </c>
      <c r="B11" s="1">
        <v>3</v>
      </c>
      <c r="C11" s="1">
        <v>71</v>
      </c>
      <c r="D11" s="15">
        <v>0.32</v>
      </c>
      <c r="E11" s="2">
        <v>1.4927999999999999</v>
      </c>
      <c r="F11" s="2">
        <v>1.0156000000000001</v>
      </c>
      <c r="G11" s="2">
        <v>1.0003</v>
      </c>
      <c r="M11" s="1">
        <v>71</v>
      </c>
      <c r="N11">
        <f t="shared" si="0"/>
        <v>1.6</v>
      </c>
      <c r="P11">
        <f t="shared" si="1"/>
        <v>126721.46300000002</v>
      </c>
    </row>
    <row r="12" spans="1:21">
      <c r="A12" s="1" t="s">
        <v>178</v>
      </c>
      <c r="B12" s="1">
        <v>3</v>
      </c>
      <c r="C12" s="1">
        <v>72</v>
      </c>
      <c r="D12" s="15">
        <v>83.492599999999996</v>
      </c>
      <c r="E12" s="2">
        <v>3.2924000000000002</v>
      </c>
      <c r="F12" s="2">
        <v>1.0541</v>
      </c>
      <c r="G12" s="2">
        <v>1.0018</v>
      </c>
      <c r="M12" s="1">
        <v>72</v>
      </c>
      <c r="N12">
        <f t="shared" si="0"/>
        <v>417.46299999999997</v>
      </c>
      <c r="P12">
        <f t="shared" si="1"/>
        <v>127138.92600000002</v>
      </c>
    </row>
    <row r="13" spans="1:21">
      <c r="A13" s="1" t="s">
        <v>178</v>
      </c>
      <c r="B13" s="1">
        <v>3</v>
      </c>
      <c r="C13" s="1">
        <v>73</v>
      </c>
      <c r="D13" s="15">
        <v>21.44</v>
      </c>
      <c r="E13" s="2">
        <v>4.3041999999999998</v>
      </c>
      <c r="F13" s="2">
        <v>1.0533999999999999</v>
      </c>
      <c r="G13" s="2">
        <v>1.0019</v>
      </c>
      <c r="M13" s="1">
        <v>73</v>
      </c>
      <c r="N13">
        <f t="shared" si="0"/>
        <v>107.2</v>
      </c>
      <c r="P13">
        <f t="shared" si="1"/>
        <v>127246.12600000002</v>
      </c>
    </row>
    <row r="14" spans="1:21">
      <c r="A14" s="1" t="s">
        <v>178</v>
      </c>
      <c r="B14" s="1">
        <v>3</v>
      </c>
      <c r="C14" s="1">
        <v>74</v>
      </c>
      <c r="D14" s="15">
        <v>4.1050000000000004</v>
      </c>
      <c r="E14" s="2">
        <v>5.1345999999999998</v>
      </c>
      <c r="F14" s="2">
        <v>1.0714999999999999</v>
      </c>
      <c r="G14" s="2">
        <v>1.0016</v>
      </c>
      <c r="M14" s="1">
        <v>74</v>
      </c>
      <c r="N14">
        <f t="shared" si="0"/>
        <v>20.525000000000002</v>
      </c>
      <c r="P14">
        <f t="shared" si="1"/>
        <v>127266.65100000001</v>
      </c>
    </row>
    <row r="15" spans="1:21">
      <c r="A15" s="1" t="s">
        <v>178</v>
      </c>
      <c r="B15" s="1">
        <v>3</v>
      </c>
      <c r="C15" s="1">
        <v>75</v>
      </c>
      <c r="D15" s="15">
        <v>0.76</v>
      </c>
      <c r="E15" s="2">
        <v>5.7797000000000001</v>
      </c>
      <c r="F15" s="2">
        <v>1.0584</v>
      </c>
      <c r="G15" s="2">
        <v>1.0004999999999999</v>
      </c>
      <c r="M15" s="1">
        <v>75</v>
      </c>
      <c r="N15">
        <f t="shared" si="0"/>
        <v>3.8</v>
      </c>
      <c r="P15">
        <f t="shared" si="1"/>
        <v>127270.45100000002</v>
      </c>
    </row>
    <row r="16" spans="1:21">
      <c r="A16" s="1" t="s">
        <v>178</v>
      </c>
      <c r="B16" s="1">
        <v>4</v>
      </c>
      <c r="C16" s="1">
        <v>58</v>
      </c>
      <c r="D16" s="15">
        <v>771.68</v>
      </c>
      <c r="E16" s="2">
        <v>0.28270000000000001</v>
      </c>
      <c r="F16" s="2">
        <v>1.0334000000000001</v>
      </c>
      <c r="G16" s="2">
        <v>1.0015000000000001</v>
      </c>
      <c r="M16" s="1">
        <v>58</v>
      </c>
      <c r="N16">
        <f t="shared" si="0"/>
        <v>3858.3999999999996</v>
      </c>
      <c r="O16">
        <f>SUM(N16:N28)</f>
        <v>33771.506999999998</v>
      </c>
    </row>
    <row r="17" spans="1:25">
      <c r="A17" s="1" t="s">
        <v>178</v>
      </c>
      <c r="B17" s="1">
        <v>4</v>
      </c>
      <c r="C17" s="1">
        <v>58</v>
      </c>
      <c r="D17" s="15">
        <v>83.44</v>
      </c>
      <c r="E17" s="2">
        <v>0.24540000000000001</v>
      </c>
      <c r="F17" s="2">
        <v>1.0216000000000001</v>
      </c>
      <c r="G17" s="2">
        <v>1.0003</v>
      </c>
      <c r="M17" s="1">
        <v>58</v>
      </c>
      <c r="N17">
        <f t="shared" si="0"/>
        <v>417.2</v>
      </c>
    </row>
    <row r="18" spans="1:25">
      <c r="A18" s="1" t="s">
        <v>178</v>
      </c>
      <c r="B18" s="1">
        <v>4</v>
      </c>
      <c r="C18" s="1">
        <v>59</v>
      </c>
      <c r="D18" s="15">
        <v>2628.7208000000001</v>
      </c>
      <c r="E18" s="2">
        <v>0.55510000000000004</v>
      </c>
      <c r="F18" s="2">
        <v>1.0386</v>
      </c>
      <c r="G18" s="2">
        <v>1.0016</v>
      </c>
      <c r="M18" s="1">
        <v>59</v>
      </c>
      <c r="N18">
        <f t="shared" si="0"/>
        <v>13143.603999999999</v>
      </c>
    </row>
    <row r="19" spans="1:25">
      <c r="A19" s="1" t="s">
        <v>178</v>
      </c>
      <c r="B19" s="1">
        <v>4</v>
      </c>
      <c r="C19" s="1">
        <v>59</v>
      </c>
      <c r="D19" s="15">
        <v>101.52</v>
      </c>
      <c r="E19" s="2">
        <v>0.32050000000000001</v>
      </c>
      <c r="F19" s="2">
        <v>1.0250999999999999</v>
      </c>
      <c r="G19" s="2">
        <v>1.0018</v>
      </c>
      <c r="M19" s="1">
        <v>59</v>
      </c>
      <c r="N19">
        <f t="shared" si="0"/>
        <v>507.59999999999997</v>
      </c>
    </row>
    <row r="20" spans="1:25">
      <c r="A20" s="1" t="s">
        <v>178</v>
      </c>
      <c r="B20" s="1">
        <v>4</v>
      </c>
      <c r="C20" s="1">
        <v>60</v>
      </c>
      <c r="D20" s="15">
        <v>2687.1214</v>
      </c>
      <c r="E20" s="2">
        <v>0.91569999999999996</v>
      </c>
      <c r="F20" s="2">
        <v>1.0406</v>
      </c>
      <c r="G20" s="2">
        <v>1.0019</v>
      </c>
      <c r="M20" s="1">
        <v>60</v>
      </c>
      <c r="N20">
        <f t="shared" si="0"/>
        <v>13435.607</v>
      </c>
      <c r="T20">
        <v>3</v>
      </c>
      <c r="U20">
        <v>707</v>
      </c>
      <c r="V20" s="34">
        <v>1714</v>
      </c>
      <c r="W20">
        <v>44</v>
      </c>
      <c r="X20" s="34">
        <v>125761</v>
      </c>
      <c r="Y20">
        <f>SUM(U20:X20)</f>
        <v>128226</v>
      </c>
    </row>
    <row r="21" spans="1:25">
      <c r="A21" s="1" t="s">
        <v>178</v>
      </c>
      <c r="B21" s="1">
        <v>4</v>
      </c>
      <c r="C21" s="1">
        <v>60</v>
      </c>
      <c r="D21" s="15">
        <v>147.6678</v>
      </c>
      <c r="E21" s="2">
        <v>0.27789999999999998</v>
      </c>
      <c r="F21" s="2">
        <v>1.0205</v>
      </c>
      <c r="G21" s="2">
        <v>1.0005999999999999</v>
      </c>
      <c r="M21" s="1">
        <v>60</v>
      </c>
      <c r="N21">
        <f t="shared" si="0"/>
        <v>738.33899999999994</v>
      </c>
      <c r="T21">
        <v>4</v>
      </c>
      <c r="U21">
        <v>42</v>
      </c>
      <c r="V21">
        <v>329</v>
      </c>
      <c r="W21">
        <v>27</v>
      </c>
      <c r="X21" s="34">
        <v>33741</v>
      </c>
      <c r="Y21">
        <f t="shared" ref="Y21:Y24" si="3">SUM(U21:X21)</f>
        <v>34139</v>
      </c>
    </row>
    <row r="22" spans="1:25">
      <c r="A22" s="1" t="s">
        <v>178</v>
      </c>
      <c r="B22" s="1">
        <v>4</v>
      </c>
      <c r="C22" s="1">
        <v>61</v>
      </c>
      <c r="D22" s="15">
        <v>249.5394</v>
      </c>
      <c r="E22" s="2">
        <v>1.804</v>
      </c>
      <c r="F22" s="2">
        <v>1.0529999999999999</v>
      </c>
      <c r="G22" s="2">
        <v>1.0024</v>
      </c>
      <c r="M22" s="1">
        <v>61</v>
      </c>
      <c r="N22">
        <f t="shared" si="0"/>
        <v>1247.6970000000001</v>
      </c>
      <c r="T22">
        <v>5</v>
      </c>
      <c r="U22" s="34">
        <v>6</v>
      </c>
      <c r="V22" s="34">
        <v>2028</v>
      </c>
      <c r="W22" s="34">
        <v>1612</v>
      </c>
      <c r="X22" s="34">
        <v>2355</v>
      </c>
      <c r="Y22">
        <f t="shared" si="3"/>
        <v>6001</v>
      </c>
    </row>
    <row r="23" spans="1:25">
      <c r="A23" s="1" t="s">
        <v>178</v>
      </c>
      <c r="B23" s="1">
        <v>4</v>
      </c>
      <c r="C23" s="1">
        <v>61</v>
      </c>
      <c r="D23" s="15">
        <v>2.7635999999999998</v>
      </c>
      <c r="E23" s="2">
        <v>1.2901</v>
      </c>
      <c r="F23" s="2">
        <v>1.0293000000000001</v>
      </c>
      <c r="G23" s="2">
        <v>1.0006999999999999</v>
      </c>
      <c r="M23" s="1">
        <v>61</v>
      </c>
      <c r="N23">
        <f t="shared" si="0"/>
        <v>13.818</v>
      </c>
      <c r="T23">
        <v>6</v>
      </c>
      <c r="U23">
        <v>214</v>
      </c>
      <c r="V23">
        <v>447</v>
      </c>
      <c r="W23">
        <v>264</v>
      </c>
      <c r="X23">
        <v>512</v>
      </c>
      <c r="Y23">
        <f t="shared" si="3"/>
        <v>1437</v>
      </c>
    </row>
    <row r="24" spans="1:25">
      <c r="A24" s="1" t="s">
        <v>178</v>
      </c>
      <c r="B24" s="1">
        <v>4</v>
      </c>
      <c r="C24" s="1">
        <v>62</v>
      </c>
      <c r="D24" s="15">
        <v>66.013400000000004</v>
      </c>
      <c r="E24" s="2">
        <v>2.6680999999999999</v>
      </c>
      <c r="F24" s="2">
        <v>1.0538000000000001</v>
      </c>
      <c r="G24" s="2">
        <v>1.0021</v>
      </c>
      <c r="M24" s="1">
        <v>62</v>
      </c>
      <c r="N24">
        <f t="shared" si="0"/>
        <v>330.06700000000001</v>
      </c>
      <c r="T24">
        <v>7</v>
      </c>
      <c r="U24">
        <v>4</v>
      </c>
      <c r="V24">
        <v>106</v>
      </c>
      <c r="W24">
        <v>144</v>
      </c>
      <c r="X24">
        <v>166</v>
      </c>
      <c r="Y24">
        <f t="shared" si="3"/>
        <v>420</v>
      </c>
    </row>
    <row r="25" spans="1:25">
      <c r="A25" s="1" t="s">
        <v>178</v>
      </c>
      <c r="B25" s="1">
        <v>4</v>
      </c>
      <c r="C25" s="1">
        <v>63</v>
      </c>
      <c r="D25" s="15">
        <v>12.365</v>
      </c>
      <c r="E25" s="2">
        <v>3.6547999999999998</v>
      </c>
      <c r="F25" s="2">
        <v>1.0535000000000001</v>
      </c>
      <c r="G25" s="2">
        <v>1.002</v>
      </c>
      <c r="M25" s="1">
        <v>63</v>
      </c>
      <c r="N25">
        <f t="shared" si="0"/>
        <v>61.825000000000003</v>
      </c>
      <c r="Y25">
        <f>SUM(Y20:Y24)</f>
        <v>170223</v>
      </c>
    </row>
    <row r="26" spans="1:25">
      <c r="A26" s="1" t="s">
        <v>178</v>
      </c>
      <c r="B26" s="1">
        <v>4</v>
      </c>
      <c r="C26" s="1">
        <v>63</v>
      </c>
      <c r="D26" s="15">
        <v>0.40500000000000003</v>
      </c>
      <c r="E26" s="2">
        <v>3.3018000000000001</v>
      </c>
      <c r="F26" s="2">
        <v>1.0324</v>
      </c>
      <c r="G26" s="2">
        <v>1.0001</v>
      </c>
      <c r="M26" s="1">
        <v>63</v>
      </c>
      <c r="N26">
        <f t="shared" si="0"/>
        <v>2.0250000000000004</v>
      </c>
    </row>
    <row r="27" spans="1:25">
      <c r="A27" s="1" t="s">
        <v>178</v>
      </c>
      <c r="B27" s="1">
        <v>4</v>
      </c>
      <c r="C27" s="1">
        <v>64</v>
      </c>
      <c r="D27" s="15">
        <v>2.4649999999999999</v>
      </c>
      <c r="E27" s="2">
        <v>4.4413</v>
      </c>
      <c r="F27" s="2">
        <v>1.0714999999999999</v>
      </c>
      <c r="G27" s="2">
        <v>1.0016</v>
      </c>
      <c r="M27" s="1">
        <v>64</v>
      </c>
      <c r="N27">
        <f t="shared" si="0"/>
        <v>12.324999999999999</v>
      </c>
    </row>
    <row r="28" spans="1:25">
      <c r="A28" s="1" t="s">
        <v>178</v>
      </c>
      <c r="B28" s="1">
        <v>4</v>
      </c>
      <c r="C28" s="1">
        <v>65</v>
      </c>
      <c r="D28" s="15">
        <v>0.6</v>
      </c>
      <c r="E28" s="2">
        <v>4.9992999999999999</v>
      </c>
      <c r="F28" s="2">
        <v>1.0584</v>
      </c>
      <c r="G28" s="2">
        <v>1.0004999999999999</v>
      </c>
      <c r="M28" s="1">
        <v>65</v>
      </c>
      <c r="N28">
        <f t="shared" si="0"/>
        <v>3</v>
      </c>
    </row>
    <row r="29" spans="1:25">
      <c r="A29" s="1" t="s">
        <v>178</v>
      </c>
      <c r="B29" s="1">
        <v>5</v>
      </c>
      <c r="C29" s="1">
        <v>48</v>
      </c>
      <c r="D29" s="15">
        <v>105.39019999999999</v>
      </c>
      <c r="E29" s="2">
        <v>0.2457</v>
      </c>
      <c r="F29" s="2">
        <v>1.0359</v>
      </c>
      <c r="G29" s="2">
        <v>1.0017</v>
      </c>
      <c r="M29" s="1">
        <v>48</v>
      </c>
      <c r="N29">
        <f t="shared" si="0"/>
        <v>526.95100000000002</v>
      </c>
      <c r="O29">
        <f>SUM(N29:N39)</f>
        <v>6020.6770000000006</v>
      </c>
    </row>
    <row r="30" spans="1:25">
      <c r="A30" s="1" t="s">
        <v>178</v>
      </c>
      <c r="B30" s="1">
        <v>5</v>
      </c>
      <c r="C30" s="1">
        <v>48</v>
      </c>
      <c r="D30" s="15">
        <v>16.72</v>
      </c>
      <c r="E30" s="2">
        <v>0.20910000000000001</v>
      </c>
      <c r="F30" s="2">
        <v>1.0225</v>
      </c>
      <c r="G30" s="2">
        <v>1.0004</v>
      </c>
      <c r="M30" s="1">
        <v>48</v>
      </c>
      <c r="N30">
        <f t="shared" si="0"/>
        <v>83.6</v>
      </c>
    </row>
    <row r="31" spans="1:25">
      <c r="A31" s="1" t="s">
        <v>178</v>
      </c>
      <c r="B31" s="1">
        <v>5</v>
      </c>
      <c r="C31" s="1">
        <v>49</v>
      </c>
      <c r="D31" s="15">
        <v>550.45460000000003</v>
      </c>
      <c r="E31" s="2">
        <v>0.58430000000000004</v>
      </c>
      <c r="F31" s="2">
        <v>1.0422</v>
      </c>
      <c r="G31" s="2">
        <v>1.0028999999999999</v>
      </c>
      <c r="M31" s="1">
        <v>49</v>
      </c>
      <c r="N31">
        <f t="shared" si="0"/>
        <v>2752.2730000000001</v>
      </c>
    </row>
    <row r="32" spans="1:25">
      <c r="A32" s="1" t="s">
        <v>178</v>
      </c>
      <c r="B32" s="1">
        <v>5</v>
      </c>
      <c r="C32" s="1">
        <v>49</v>
      </c>
      <c r="D32" s="15">
        <v>59.229199999999999</v>
      </c>
      <c r="E32" s="2">
        <v>0.29249999999999998</v>
      </c>
      <c r="F32" s="2">
        <v>1.0207999999999999</v>
      </c>
      <c r="G32" s="2">
        <v>1.0003</v>
      </c>
      <c r="M32" s="1">
        <v>49</v>
      </c>
      <c r="N32">
        <f t="shared" si="0"/>
        <v>296.14600000000002</v>
      </c>
    </row>
    <row r="33" spans="1:15">
      <c r="A33" s="1" t="s">
        <v>178</v>
      </c>
      <c r="B33" s="1">
        <v>5</v>
      </c>
      <c r="C33" s="1">
        <v>50</v>
      </c>
      <c r="D33" s="15">
        <v>398.89920000000001</v>
      </c>
      <c r="E33" s="2">
        <v>1.1391</v>
      </c>
      <c r="F33" s="2">
        <v>1.0492999999999999</v>
      </c>
      <c r="G33" s="2">
        <v>1.0017</v>
      </c>
      <c r="M33" s="1">
        <v>50</v>
      </c>
      <c r="N33">
        <f t="shared" si="0"/>
        <v>1994.4960000000001</v>
      </c>
    </row>
    <row r="34" spans="1:15">
      <c r="A34" s="1" t="s">
        <v>178</v>
      </c>
      <c r="B34" s="1">
        <v>5</v>
      </c>
      <c r="C34" s="1">
        <v>50</v>
      </c>
      <c r="D34" s="15">
        <v>6.3954000000000004</v>
      </c>
      <c r="E34" s="2">
        <v>0.38450000000000001</v>
      </c>
      <c r="F34" s="2">
        <v>1.0274000000000001</v>
      </c>
      <c r="G34" s="2">
        <v>1.0007999999999999</v>
      </c>
      <c r="M34" s="1">
        <v>50</v>
      </c>
      <c r="N34">
        <f t="shared" si="0"/>
        <v>31.977000000000004</v>
      </c>
    </row>
    <row r="35" spans="1:15">
      <c r="A35" s="1" t="s">
        <v>178</v>
      </c>
      <c r="B35" s="1">
        <v>5</v>
      </c>
      <c r="C35" s="1">
        <v>51</v>
      </c>
      <c r="D35" s="15">
        <v>54.591799999999999</v>
      </c>
      <c r="E35" s="2">
        <v>2.0920000000000001</v>
      </c>
      <c r="F35" s="2">
        <v>1.0581</v>
      </c>
      <c r="G35" s="2">
        <v>1.002</v>
      </c>
      <c r="M35" s="1">
        <v>51</v>
      </c>
      <c r="N35">
        <f t="shared" si="0"/>
        <v>272.959</v>
      </c>
    </row>
    <row r="36" spans="1:15">
      <c r="A36" s="1" t="s">
        <v>178</v>
      </c>
      <c r="B36" s="1">
        <v>5</v>
      </c>
      <c r="C36" s="1">
        <v>51</v>
      </c>
      <c r="D36" s="15">
        <v>0.13</v>
      </c>
      <c r="E36" s="2">
        <v>1.3676999999999999</v>
      </c>
      <c r="F36" s="2">
        <v>1.0271999999999999</v>
      </c>
      <c r="G36" s="2">
        <v>1.0002</v>
      </c>
      <c r="M36" s="1">
        <v>51</v>
      </c>
      <c r="N36">
        <f t="shared" si="0"/>
        <v>0.65</v>
      </c>
    </row>
    <row r="37" spans="1:15">
      <c r="A37" s="1" t="s">
        <v>178</v>
      </c>
      <c r="B37" s="1">
        <v>5</v>
      </c>
      <c r="C37" s="1">
        <v>52</v>
      </c>
      <c r="D37" s="15">
        <v>10.82</v>
      </c>
      <c r="E37" s="2">
        <v>2.9018000000000002</v>
      </c>
      <c r="F37" s="2">
        <v>1.0531999999999999</v>
      </c>
      <c r="G37" s="2">
        <v>1.0018</v>
      </c>
      <c r="M37" s="1">
        <v>52</v>
      </c>
      <c r="N37">
        <f t="shared" si="0"/>
        <v>54.1</v>
      </c>
    </row>
    <row r="38" spans="1:15">
      <c r="A38" s="1" t="s">
        <v>178</v>
      </c>
      <c r="B38" s="1">
        <v>5</v>
      </c>
      <c r="C38" s="1">
        <v>52</v>
      </c>
      <c r="D38" s="15">
        <v>4.4999999999999998E-2</v>
      </c>
      <c r="E38" s="2">
        <v>2.7381000000000002</v>
      </c>
      <c r="F38" s="2">
        <v>1.0324</v>
      </c>
      <c r="G38" s="2">
        <v>1.0001</v>
      </c>
      <c r="M38" s="1">
        <v>52</v>
      </c>
      <c r="N38">
        <f t="shared" si="0"/>
        <v>0.22499999999999998</v>
      </c>
    </row>
    <row r="39" spans="1:15">
      <c r="A39" s="1" t="s">
        <v>178</v>
      </c>
      <c r="B39" s="1">
        <v>5</v>
      </c>
      <c r="C39" s="1">
        <v>53</v>
      </c>
      <c r="D39" s="15">
        <v>1.46</v>
      </c>
      <c r="E39" s="2">
        <v>3.9756</v>
      </c>
      <c r="F39" s="2">
        <v>1.0690999999999999</v>
      </c>
      <c r="G39" s="2">
        <v>1.0017</v>
      </c>
      <c r="M39" s="1">
        <v>53</v>
      </c>
      <c r="N39">
        <f t="shared" si="0"/>
        <v>7.3</v>
      </c>
    </row>
    <row r="40" spans="1:15">
      <c r="A40" s="1" t="s">
        <v>178</v>
      </c>
      <c r="B40" s="1">
        <v>6</v>
      </c>
      <c r="C40" s="1">
        <v>41</v>
      </c>
      <c r="D40" s="15">
        <v>30.771000000000001</v>
      </c>
      <c r="E40" s="2">
        <v>0.23630000000000001</v>
      </c>
      <c r="F40" s="2">
        <v>1.038</v>
      </c>
      <c r="G40" s="2">
        <v>1.0022</v>
      </c>
      <c r="M40" s="1">
        <v>41</v>
      </c>
      <c r="N40">
        <f t="shared" si="0"/>
        <v>153.85500000000002</v>
      </c>
      <c r="O40">
        <f>SUM(N40:N48)</f>
        <v>1348.9379999999999</v>
      </c>
    </row>
    <row r="41" spans="1:15">
      <c r="A41" s="1" t="s">
        <v>178</v>
      </c>
      <c r="B41" s="1">
        <v>6</v>
      </c>
      <c r="C41" s="1">
        <v>41</v>
      </c>
      <c r="D41" s="15">
        <v>1.7</v>
      </c>
      <c r="E41" s="2">
        <v>0.1099</v>
      </c>
      <c r="F41" s="2">
        <v>1.0290999999999999</v>
      </c>
      <c r="G41" s="2">
        <v>1.0001</v>
      </c>
      <c r="M41" s="1">
        <v>41</v>
      </c>
      <c r="N41">
        <f t="shared" si="0"/>
        <v>8.5</v>
      </c>
    </row>
    <row r="42" spans="1:15">
      <c r="A42" s="1" t="s">
        <v>178</v>
      </c>
      <c r="B42" s="1">
        <v>6</v>
      </c>
      <c r="C42" s="1">
        <v>42</v>
      </c>
      <c r="D42" s="15">
        <v>137.63659999999999</v>
      </c>
      <c r="E42" s="2">
        <v>0.65129999999999999</v>
      </c>
      <c r="F42" s="2">
        <v>1.0472999999999999</v>
      </c>
      <c r="G42" s="2">
        <v>1.0044</v>
      </c>
      <c r="M42" s="1">
        <v>42</v>
      </c>
      <c r="N42">
        <f t="shared" si="0"/>
        <v>688.18299999999999</v>
      </c>
    </row>
    <row r="43" spans="1:15">
      <c r="A43" s="1" t="s">
        <v>178</v>
      </c>
      <c r="B43" s="1">
        <v>6</v>
      </c>
      <c r="C43" s="1">
        <v>42</v>
      </c>
      <c r="D43" s="15">
        <v>0.80500000000000005</v>
      </c>
      <c r="E43" s="2">
        <v>0.28179999999999999</v>
      </c>
      <c r="F43" s="2">
        <v>1.0237000000000001</v>
      </c>
      <c r="G43" s="2">
        <v>1.0001</v>
      </c>
      <c r="M43" s="1">
        <v>42</v>
      </c>
      <c r="N43">
        <f t="shared" si="0"/>
        <v>4.0250000000000004</v>
      </c>
    </row>
    <row r="44" spans="1:15">
      <c r="A44" s="1" t="s">
        <v>178</v>
      </c>
      <c r="B44" s="1">
        <v>6</v>
      </c>
      <c r="C44" s="1">
        <v>43</v>
      </c>
      <c r="D44" s="15">
        <v>77.959199999999996</v>
      </c>
      <c r="E44" s="2">
        <v>1.4853000000000001</v>
      </c>
      <c r="F44" s="2">
        <v>1.0620000000000001</v>
      </c>
      <c r="G44" s="2">
        <v>1.002</v>
      </c>
      <c r="M44" s="1">
        <v>43</v>
      </c>
      <c r="N44">
        <f t="shared" si="0"/>
        <v>389.79599999999999</v>
      </c>
    </row>
    <row r="45" spans="1:15">
      <c r="A45" s="1" t="s">
        <v>178</v>
      </c>
      <c r="B45" s="1">
        <v>6</v>
      </c>
      <c r="C45" s="1">
        <v>43</v>
      </c>
      <c r="D45" s="15">
        <v>5.04E-2</v>
      </c>
      <c r="E45" s="2">
        <v>1.4337</v>
      </c>
      <c r="F45" s="2">
        <v>1.0388999999999999</v>
      </c>
      <c r="G45" s="2">
        <v>1</v>
      </c>
      <c r="M45" s="1">
        <v>43</v>
      </c>
      <c r="N45">
        <f t="shared" si="0"/>
        <v>0.252</v>
      </c>
    </row>
    <row r="46" spans="1:15">
      <c r="A46" s="1" t="s">
        <v>178</v>
      </c>
      <c r="B46" s="1">
        <v>6</v>
      </c>
      <c r="C46" s="1">
        <v>44</v>
      </c>
      <c r="D46" s="15">
        <v>17.4054</v>
      </c>
      <c r="E46" s="2">
        <v>2.2179000000000002</v>
      </c>
      <c r="F46" s="2">
        <v>1.0552999999999999</v>
      </c>
      <c r="G46" s="2">
        <v>1.0019</v>
      </c>
      <c r="M46" s="1">
        <v>44</v>
      </c>
      <c r="N46">
        <f t="shared" si="0"/>
        <v>87.027000000000001</v>
      </c>
    </row>
    <row r="47" spans="1:15">
      <c r="A47" s="1" t="s">
        <v>178</v>
      </c>
      <c r="B47" s="1">
        <v>6</v>
      </c>
      <c r="C47" s="1">
        <v>45</v>
      </c>
      <c r="D47" s="15">
        <v>3.32</v>
      </c>
      <c r="E47" s="2">
        <v>3.0987</v>
      </c>
      <c r="F47" s="2">
        <v>1.0608</v>
      </c>
      <c r="G47" s="2">
        <v>1.0018</v>
      </c>
      <c r="M47" s="1">
        <v>45</v>
      </c>
      <c r="N47">
        <f t="shared" si="0"/>
        <v>16.599999999999998</v>
      </c>
    </row>
    <row r="48" spans="1:15">
      <c r="A48" s="1" t="s">
        <v>178</v>
      </c>
      <c r="B48" s="1">
        <v>6</v>
      </c>
      <c r="C48" s="1">
        <v>46</v>
      </c>
      <c r="D48" s="15">
        <v>0.14000000000000001</v>
      </c>
      <c r="E48" s="2">
        <v>3.5411999999999999</v>
      </c>
      <c r="F48" s="2">
        <v>1.0584</v>
      </c>
      <c r="G48" s="2">
        <v>1.0004999999999999</v>
      </c>
      <c r="M48" s="1">
        <v>46</v>
      </c>
      <c r="N48">
        <f t="shared" si="0"/>
        <v>0.70000000000000007</v>
      </c>
    </row>
    <row r="49" spans="1:15">
      <c r="A49" s="1" t="s">
        <v>178</v>
      </c>
      <c r="B49" s="1">
        <v>7</v>
      </c>
      <c r="C49" s="1">
        <v>37</v>
      </c>
      <c r="D49" s="15">
        <v>0.72160000000000002</v>
      </c>
      <c r="E49" s="2">
        <v>4.7100000000000003E-2</v>
      </c>
      <c r="F49" s="2">
        <v>1.0256000000000001</v>
      </c>
      <c r="G49" s="2">
        <v>1.0004999999999999</v>
      </c>
      <c r="M49" s="1">
        <v>37</v>
      </c>
      <c r="N49">
        <f t="shared" si="0"/>
        <v>3.6080000000000001</v>
      </c>
      <c r="O49">
        <f>SUM(N49:N55)</f>
        <v>362.45700000000005</v>
      </c>
    </row>
    <row r="50" spans="1:15">
      <c r="A50" s="1" t="s">
        <v>178</v>
      </c>
      <c r="B50" s="1">
        <v>7</v>
      </c>
      <c r="C50" s="1">
        <v>38</v>
      </c>
      <c r="D50" s="15">
        <v>22.845199999999998</v>
      </c>
      <c r="E50" s="2">
        <v>0.55330000000000001</v>
      </c>
      <c r="F50" s="2">
        <v>1.0725</v>
      </c>
      <c r="G50" s="2">
        <v>1.0029999999999999</v>
      </c>
      <c r="M50" s="1">
        <v>38</v>
      </c>
      <c r="N50">
        <f t="shared" si="0"/>
        <v>114.226</v>
      </c>
    </row>
    <row r="51" spans="1:15">
      <c r="A51" s="1" t="s">
        <v>178</v>
      </c>
      <c r="B51" s="1">
        <v>7</v>
      </c>
      <c r="C51" s="1">
        <v>38</v>
      </c>
      <c r="D51" s="15">
        <v>0.22500000000000001</v>
      </c>
      <c r="E51" s="2">
        <v>0.1696</v>
      </c>
      <c r="F51" s="2">
        <v>1.0355000000000001</v>
      </c>
      <c r="G51" s="2">
        <v>1</v>
      </c>
      <c r="M51" s="1">
        <v>38</v>
      </c>
      <c r="N51">
        <f t="shared" si="0"/>
        <v>1.125</v>
      </c>
    </row>
    <row r="52" spans="1:15">
      <c r="A52" s="1" t="s">
        <v>178</v>
      </c>
      <c r="B52" s="1">
        <v>7</v>
      </c>
      <c r="C52" s="1">
        <v>39</v>
      </c>
      <c r="D52" s="15">
        <v>32.411000000000001</v>
      </c>
      <c r="E52" s="2">
        <v>1.3913</v>
      </c>
      <c r="F52" s="2">
        <v>1.0805</v>
      </c>
      <c r="G52" s="2">
        <v>1.0019</v>
      </c>
      <c r="M52" s="1">
        <v>39</v>
      </c>
      <c r="N52">
        <f t="shared" si="0"/>
        <v>162.05500000000001</v>
      </c>
    </row>
    <row r="53" spans="1:15">
      <c r="A53" s="1" t="s">
        <v>178</v>
      </c>
      <c r="B53" s="1">
        <v>7</v>
      </c>
      <c r="C53" s="1">
        <v>39</v>
      </c>
      <c r="D53" s="15">
        <v>5.5999999999999999E-3</v>
      </c>
      <c r="E53" s="2">
        <v>1.3085</v>
      </c>
      <c r="F53" s="2">
        <v>1.0388999999999999</v>
      </c>
      <c r="G53" s="2">
        <v>1</v>
      </c>
      <c r="M53" s="1">
        <v>39</v>
      </c>
      <c r="N53">
        <f t="shared" si="0"/>
        <v>2.8000000000000001E-2</v>
      </c>
    </row>
    <row r="54" spans="1:15">
      <c r="A54" s="1" t="s">
        <v>178</v>
      </c>
      <c r="B54" s="1">
        <v>7</v>
      </c>
      <c r="C54" s="1">
        <v>40</v>
      </c>
      <c r="D54" s="15">
        <v>14.323</v>
      </c>
      <c r="E54" s="2">
        <v>2.0449999999999999</v>
      </c>
      <c r="F54" s="2">
        <v>1.0639000000000001</v>
      </c>
      <c r="G54" s="2">
        <v>1.0024</v>
      </c>
      <c r="M54" s="1">
        <v>40</v>
      </c>
      <c r="N54">
        <f t="shared" si="0"/>
        <v>71.615000000000009</v>
      </c>
    </row>
    <row r="55" spans="1:15">
      <c r="A55" s="1" t="s">
        <v>178</v>
      </c>
      <c r="B55" s="1">
        <v>7</v>
      </c>
      <c r="C55" s="1">
        <v>41</v>
      </c>
      <c r="D55" s="15">
        <v>1.96</v>
      </c>
      <c r="E55" s="2">
        <v>2.7136</v>
      </c>
      <c r="F55" s="2">
        <v>1.0629999999999999</v>
      </c>
      <c r="G55" s="2">
        <v>1.0019</v>
      </c>
      <c r="M55" s="1">
        <v>41</v>
      </c>
      <c r="N55">
        <f t="shared" si="0"/>
        <v>9.8000000000000007</v>
      </c>
    </row>
    <row r="56" spans="1:15">
      <c r="A56" s="1" t="s">
        <v>179</v>
      </c>
      <c r="B56" s="1">
        <v>3</v>
      </c>
      <c r="C56" s="1">
        <v>67</v>
      </c>
      <c r="D56" s="15">
        <v>600.29999999999995</v>
      </c>
      <c r="E56" s="2">
        <v>0.21290000000000001</v>
      </c>
      <c r="F56" s="2">
        <v>1.0289999999999999</v>
      </c>
      <c r="G56" s="2">
        <v>1.0224</v>
      </c>
      <c r="N56">
        <f>SUM(N2:N55)</f>
        <v>168774.03000000009</v>
      </c>
    </row>
    <row r="57" spans="1:15">
      <c r="A57" s="1" t="s">
        <v>179</v>
      </c>
      <c r="B57" s="1">
        <v>3</v>
      </c>
      <c r="C57" s="1">
        <v>67</v>
      </c>
      <c r="D57" s="15">
        <v>7.2</v>
      </c>
      <c r="E57" s="2">
        <v>0.29310000000000003</v>
      </c>
      <c r="F57" s="2">
        <v>1.0268999999999999</v>
      </c>
      <c r="G57" s="2">
        <v>1.0038</v>
      </c>
    </row>
    <row r="58" spans="1:15">
      <c r="A58" s="1" t="s">
        <v>179</v>
      </c>
      <c r="B58" s="1">
        <v>3</v>
      </c>
      <c r="C58" s="1">
        <v>68</v>
      </c>
      <c r="D58" s="15">
        <v>476.2</v>
      </c>
      <c r="E58" s="2">
        <v>0.84419999999999995</v>
      </c>
      <c r="F58" s="2">
        <v>1.0772999999999999</v>
      </c>
      <c r="G58" s="2">
        <v>1.0194000000000001</v>
      </c>
    </row>
    <row r="59" spans="1:15">
      <c r="A59" s="1" t="s">
        <v>179</v>
      </c>
      <c r="B59" s="1">
        <v>3</v>
      </c>
      <c r="C59" s="1">
        <v>68</v>
      </c>
      <c r="D59" s="15">
        <v>22.08</v>
      </c>
      <c r="E59" s="2">
        <v>0.67249999999999999</v>
      </c>
      <c r="F59" s="2">
        <v>1.0858000000000001</v>
      </c>
      <c r="G59" s="2">
        <v>1.0004999999999999</v>
      </c>
    </row>
    <row r="60" spans="1:15">
      <c r="A60" s="1" t="s">
        <v>179</v>
      </c>
      <c r="B60" s="1">
        <v>3</v>
      </c>
      <c r="C60" s="1">
        <v>69</v>
      </c>
      <c r="D60" s="15">
        <v>446.36</v>
      </c>
      <c r="E60" s="2">
        <v>1.5496000000000001</v>
      </c>
      <c r="F60" s="2">
        <v>1.0922000000000001</v>
      </c>
      <c r="G60" s="2">
        <v>1.0072000000000001</v>
      </c>
    </row>
    <row r="61" spans="1:15">
      <c r="A61" s="1" t="s">
        <v>179</v>
      </c>
      <c r="B61" s="1">
        <v>3</v>
      </c>
      <c r="C61" s="1">
        <v>69</v>
      </c>
      <c r="D61" s="15">
        <v>12.34</v>
      </c>
      <c r="E61" s="2">
        <v>1.7141999999999999</v>
      </c>
      <c r="F61" s="2">
        <v>1.1062000000000001</v>
      </c>
      <c r="G61" s="2">
        <v>1.0018</v>
      </c>
    </row>
    <row r="62" spans="1:15">
      <c r="A62" s="1" t="s">
        <v>179</v>
      </c>
      <c r="B62" s="1">
        <v>3</v>
      </c>
      <c r="C62" s="1">
        <v>70</v>
      </c>
      <c r="D62" s="15">
        <v>258.48</v>
      </c>
      <c r="E62" s="2">
        <v>2.3361000000000001</v>
      </c>
      <c r="F62" s="2">
        <v>1.0994999999999999</v>
      </c>
      <c r="G62" s="2">
        <v>1.0052000000000001</v>
      </c>
    </row>
    <row r="63" spans="1:15">
      <c r="A63" s="1" t="s">
        <v>179</v>
      </c>
      <c r="B63" s="1">
        <v>3</v>
      </c>
      <c r="C63" s="1">
        <v>70</v>
      </c>
      <c r="D63" s="15">
        <v>4.6399999999999997</v>
      </c>
      <c r="E63" s="2">
        <v>2.8496999999999999</v>
      </c>
      <c r="F63" s="2">
        <v>1.1226</v>
      </c>
      <c r="G63" s="2">
        <v>1.0021</v>
      </c>
    </row>
    <row r="64" spans="1:15">
      <c r="A64" s="1" t="s">
        <v>179</v>
      </c>
      <c r="B64" s="1">
        <v>3</v>
      </c>
      <c r="C64" s="1">
        <v>71</v>
      </c>
      <c r="D64" s="15">
        <v>127.22</v>
      </c>
      <c r="E64" s="2">
        <v>3.2126999999999999</v>
      </c>
      <c r="F64" s="2">
        <v>1.1054999999999999</v>
      </c>
      <c r="G64" s="2">
        <v>1.0046999999999999</v>
      </c>
    </row>
    <row r="65" spans="1:7">
      <c r="A65" s="1" t="s">
        <v>179</v>
      </c>
      <c r="B65" s="1">
        <v>3</v>
      </c>
      <c r="C65" s="1">
        <v>71</v>
      </c>
      <c r="D65" s="15">
        <v>0.32</v>
      </c>
      <c r="E65" s="2">
        <v>3.9518</v>
      </c>
      <c r="F65" s="2">
        <v>1.1148</v>
      </c>
      <c r="G65" s="2">
        <v>1.0017</v>
      </c>
    </row>
    <row r="66" spans="1:7">
      <c r="A66" s="1" t="s">
        <v>179</v>
      </c>
      <c r="B66" s="1">
        <v>3</v>
      </c>
      <c r="C66" s="1">
        <v>72</v>
      </c>
      <c r="D66" s="15">
        <v>37.04</v>
      </c>
      <c r="E66" s="2">
        <v>4.0374999999999996</v>
      </c>
      <c r="F66" s="2">
        <v>1.1073</v>
      </c>
      <c r="G66" s="2">
        <v>1.0056</v>
      </c>
    </row>
    <row r="67" spans="1:7">
      <c r="A67" s="1" t="s">
        <v>179</v>
      </c>
      <c r="B67" s="1">
        <v>3</v>
      </c>
      <c r="C67" s="1">
        <v>73</v>
      </c>
      <c r="D67" s="15">
        <v>10.88</v>
      </c>
      <c r="E67" s="2">
        <v>5.0792000000000002</v>
      </c>
      <c r="F67" s="2">
        <v>1.1069</v>
      </c>
      <c r="G67" s="2">
        <v>1.0041</v>
      </c>
    </row>
    <row r="68" spans="1:7">
      <c r="A68" s="1" t="s">
        <v>179</v>
      </c>
      <c r="B68" s="1">
        <v>3</v>
      </c>
      <c r="C68" s="1">
        <v>74</v>
      </c>
      <c r="D68" s="15">
        <v>1.22</v>
      </c>
      <c r="E68" s="2">
        <v>5.8743999999999996</v>
      </c>
      <c r="F68" s="2">
        <v>1.0959000000000001</v>
      </c>
      <c r="G68" s="2">
        <v>1.0028999999999999</v>
      </c>
    </row>
    <row r="69" spans="1:7">
      <c r="A69" s="1" t="s">
        <v>179</v>
      </c>
      <c r="B69" s="1">
        <v>4</v>
      </c>
      <c r="C69" s="1">
        <v>58</v>
      </c>
      <c r="D69" s="15">
        <v>383.62</v>
      </c>
      <c r="E69" s="2">
        <v>0.31619999999999998</v>
      </c>
      <c r="F69" s="2">
        <v>1.0437000000000001</v>
      </c>
      <c r="G69" s="2">
        <v>1.0141</v>
      </c>
    </row>
    <row r="70" spans="1:7">
      <c r="A70" s="1" t="s">
        <v>179</v>
      </c>
      <c r="B70" s="1">
        <v>4</v>
      </c>
      <c r="C70" s="1">
        <v>58</v>
      </c>
      <c r="D70" s="15">
        <v>2.2000000000000002</v>
      </c>
      <c r="E70" s="2">
        <v>0.23699999999999999</v>
      </c>
      <c r="F70" s="2">
        <v>1.0837000000000001</v>
      </c>
      <c r="G70" s="2">
        <v>1.0012000000000001</v>
      </c>
    </row>
    <row r="71" spans="1:7">
      <c r="A71" s="1" t="s">
        <v>179</v>
      </c>
      <c r="B71" s="1">
        <v>4</v>
      </c>
      <c r="C71" s="1">
        <v>59</v>
      </c>
      <c r="D71" s="15">
        <v>259.45999999999998</v>
      </c>
      <c r="E71" s="2">
        <v>0.94589999999999996</v>
      </c>
      <c r="F71" s="2">
        <v>1.0853999999999999</v>
      </c>
      <c r="G71" s="2">
        <v>1.0144</v>
      </c>
    </row>
    <row r="72" spans="1:7">
      <c r="A72" s="1" t="s">
        <v>179</v>
      </c>
      <c r="B72" s="1">
        <v>4</v>
      </c>
      <c r="C72" s="1">
        <v>59</v>
      </c>
      <c r="D72" s="15">
        <v>2.36</v>
      </c>
      <c r="E72" s="2">
        <v>0.57850000000000001</v>
      </c>
      <c r="F72" s="2">
        <v>1.0845</v>
      </c>
      <c r="G72" s="2">
        <v>1.0009999999999999</v>
      </c>
    </row>
    <row r="73" spans="1:7">
      <c r="A73" s="1" t="s">
        <v>179</v>
      </c>
      <c r="B73" s="1">
        <v>4</v>
      </c>
      <c r="C73" s="1">
        <v>60</v>
      </c>
      <c r="D73" s="15">
        <v>154.72</v>
      </c>
      <c r="E73" s="2">
        <v>1.7085999999999999</v>
      </c>
      <c r="F73" s="2">
        <v>1.0975999999999999</v>
      </c>
      <c r="G73" s="2">
        <v>1.0048999999999999</v>
      </c>
    </row>
    <row r="74" spans="1:7">
      <c r="A74" s="1" t="s">
        <v>179</v>
      </c>
      <c r="B74" s="1">
        <v>4</v>
      </c>
      <c r="C74" s="1">
        <v>60</v>
      </c>
      <c r="D74" s="15">
        <v>11.26</v>
      </c>
      <c r="E74" s="2">
        <v>1.8862000000000001</v>
      </c>
      <c r="F74" s="2">
        <v>1.0943000000000001</v>
      </c>
      <c r="G74" s="2">
        <v>1.0009999999999999</v>
      </c>
    </row>
    <row r="75" spans="1:7">
      <c r="A75" s="1" t="s">
        <v>179</v>
      </c>
      <c r="B75" s="1">
        <v>4</v>
      </c>
      <c r="C75" s="1">
        <v>61</v>
      </c>
      <c r="D75" s="15">
        <v>80.62</v>
      </c>
      <c r="E75" s="2">
        <v>2.4662000000000002</v>
      </c>
      <c r="F75" s="2">
        <v>1.1020000000000001</v>
      </c>
      <c r="G75" s="2">
        <v>1.0054000000000001</v>
      </c>
    </row>
    <row r="76" spans="1:7">
      <c r="A76" s="1" t="s">
        <v>179</v>
      </c>
      <c r="B76" s="1">
        <v>4</v>
      </c>
      <c r="C76" s="1">
        <v>62</v>
      </c>
      <c r="D76" s="15">
        <v>22.72</v>
      </c>
      <c r="E76" s="2">
        <v>3.3098000000000001</v>
      </c>
      <c r="F76" s="2">
        <v>1.1073</v>
      </c>
      <c r="G76" s="2">
        <v>1.0047999999999999</v>
      </c>
    </row>
    <row r="77" spans="1:7">
      <c r="A77" s="1" t="s">
        <v>179</v>
      </c>
      <c r="B77" s="1">
        <v>4</v>
      </c>
      <c r="C77" s="1">
        <v>62</v>
      </c>
      <c r="D77" s="15">
        <v>0.32</v>
      </c>
      <c r="E77" s="2">
        <v>3.8681999999999999</v>
      </c>
      <c r="F77" s="2">
        <v>1.0924</v>
      </c>
      <c r="G77" s="2">
        <v>1.0006999999999999</v>
      </c>
    </row>
    <row r="78" spans="1:7">
      <c r="A78" s="1" t="s">
        <v>179</v>
      </c>
      <c r="B78" s="1">
        <v>4</v>
      </c>
      <c r="C78" s="1">
        <v>63</v>
      </c>
      <c r="D78" s="15">
        <v>7.46</v>
      </c>
      <c r="E78" s="2">
        <v>4.2237999999999998</v>
      </c>
      <c r="F78" s="2">
        <v>1.1016999999999999</v>
      </c>
      <c r="G78" s="2">
        <v>1.0039</v>
      </c>
    </row>
    <row r="79" spans="1:7">
      <c r="A79" s="1" t="s">
        <v>179</v>
      </c>
      <c r="B79" s="1">
        <v>4</v>
      </c>
      <c r="C79" s="1">
        <v>64</v>
      </c>
      <c r="D79" s="15">
        <v>0.32</v>
      </c>
      <c r="E79" s="2">
        <v>5.0811999999999999</v>
      </c>
      <c r="F79" s="2">
        <v>1.0959000000000001</v>
      </c>
      <c r="G79" s="2">
        <v>1.0028999999999999</v>
      </c>
    </row>
    <row r="80" spans="1:7">
      <c r="A80" s="1" t="s">
        <v>179</v>
      </c>
      <c r="B80" s="1">
        <v>5</v>
      </c>
      <c r="C80" s="1">
        <v>48</v>
      </c>
      <c r="D80" s="15">
        <v>131.72</v>
      </c>
      <c r="E80" s="2">
        <v>0.32369999999999999</v>
      </c>
      <c r="F80" s="2">
        <v>1.0579000000000001</v>
      </c>
      <c r="G80" s="2">
        <v>1.0068999999999999</v>
      </c>
    </row>
    <row r="81" spans="1:7">
      <c r="A81" s="1" t="s">
        <v>179</v>
      </c>
      <c r="B81" s="1">
        <v>5</v>
      </c>
      <c r="C81" s="1">
        <v>49</v>
      </c>
      <c r="D81" s="15">
        <v>185.2</v>
      </c>
      <c r="E81" s="2">
        <v>0.93410000000000004</v>
      </c>
      <c r="F81" s="2">
        <v>1.0876999999999999</v>
      </c>
      <c r="G81" s="2">
        <v>1.0066999999999999</v>
      </c>
    </row>
    <row r="82" spans="1:7">
      <c r="A82" s="1" t="s">
        <v>179</v>
      </c>
      <c r="B82" s="1">
        <v>5</v>
      </c>
      <c r="C82" s="1">
        <v>49</v>
      </c>
      <c r="D82" s="15">
        <v>1.76</v>
      </c>
      <c r="E82" s="2">
        <v>0.93210000000000004</v>
      </c>
      <c r="F82" s="2">
        <v>1.0987</v>
      </c>
      <c r="G82" s="2">
        <v>1.0019</v>
      </c>
    </row>
    <row r="83" spans="1:7">
      <c r="A83" s="1" t="s">
        <v>179</v>
      </c>
      <c r="B83" s="1">
        <v>5</v>
      </c>
      <c r="C83" s="1">
        <v>50</v>
      </c>
      <c r="D83" s="15">
        <v>99.64</v>
      </c>
      <c r="E83" s="2">
        <v>1.6536</v>
      </c>
      <c r="F83" s="2">
        <v>1.1013999999999999</v>
      </c>
      <c r="G83" s="2">
        <v>1.0035000000000001</v>
      </c>
    </row>
    <row r="84" spans="1:7">
      <c r="A84" s="1" t="s">
        <v>179</v>
      </c>
      <c r="B84" s="1">
        <v>5</v>
      </c>
      <c r="C84" s="1">
        <v>50</v>
      </c>
      <c r="D84" s="15">
        <v>1.6</v>
      </c>
      <c r="E84" s="2">
        <v>1.5867</v>
      </c>
      <c r="F84" s="2">
        <v>1.1032999999999999</v>
      </c>
      <c r="G84" s="2">
        <v>1.0016</v>
      </c>
    </row>
    <row r="85" spans="1:7">
      <c r="A85" s="1" t="s">
        <v>179</v>
      </c>
      <c r="B85" s="1">
        <v>5</v>
      </c>
      <c r="C85" s="1">
        <v>51</v>
      </c>
      <c r="D85" s="15">
        <v>21.34</v>
      </c>
      <c r="E85" s="2">
        <v>2.5727000000000002</v>
      </c>
      <c r="F85" s="2">
        <v>1.1095999999999999</v>
      </c>
      <c r="G85" s="2">
        <v>1.0039</v>
      </c>
    </row>
    <row r="86" spans="1:7">
      <c r="A86" s="1" t="s">
        <v>179</v>
      </c>
      <c r="B86" s="1">
        <v>5</v>
      </c>
      <c r="C86" s="1">
        <v>51</v>
      </c>
      <c r="D86" s="15">
        <v>0.44</v>
      </c>
      <c r="E86" s="2">
        <v>3.2078000000000002</v>
      </c>
      <c r="F86" s="2">
        <v>1.0924</v>
      </c>
      <c r="G86" s="2">
        <v>1.0006999999999999</v>
      </c>
    </row>
    <row r="87" spans="1:7">
      <c r="A87" s="1" t="s">
        <v>179</v>
      </c>
      <c r="B87" s="1">
        <v>5</v>
      </c>
      <c r="C87" s="1">
        <v>52</v>
      </c>
      <c r="D87" s="15">
        <v>3.86</v>
      </c>
      <c r="E87" s="2">
        <v>3.4060000000000001</v>
      </c>
      <c r="F87" s="2">
        <v>1.1011</v>
      </c>
      <c r="G87" s="2">
        <v>1.0039</v>
      </c>
    </row>
    <row r="88" spans="1:7">
      <c r="A88" s="1" t="s">
        <v>179</v>
      </c>
      <c r="B88" s="1">
        <v>5</v>
      </c>
      <c r="C88" s="1">
        <v>53</v>
      </c>
      <c r="D88" s="15">
        <v>0.42</v>
      </c>
      <c r="E88" s="2">
        <v>4.0374999999999996</v>
      </c>
      <c r="F88" s="2">
        <v>1.075</v>
      </c>
      <c r="G88" s="2">
        <v>1.0013000000000001</v>
      </c>
    </row>
    <row r="89" spans="1:7">
      <c r="A89" s="1" t="s">
        <v>179</v>
      </c>
      <c r="B89" s="1">
        <v>6</v>
      </c>
      <c r="C89" s="1">
        <v>41</v>
      </c>
      <c r="D89" s="15">
        <v>151.1</v>
      </c>
      <c r="E89" s="2">
        <v>0.36940000000000001</v>
      </c>
      <c r="F89" s="2">
        <v>1.0684</v>
      </c>
      <c r="G89" s="2">
        <v>1.0039</v>
      </c>
    </row>
    <row r="90" spans="1:7">
      <c r="A90" s="1" t="s">
        <v>179</v>
      </c>
      <c r="B90" s="1">
        <v>6</v>
      </c>
      <c r="C90" s="1">
        <v>42</v>
      </c>
      <c r="D90" s="15">
        <v>145.4</v>
      </c>
      <c r="E90" s="2">
        <v>0.94820000000000004</v>
      </c>
      <c r="F90" s="2">
        <v>1.0972</v>
      </c>
      <c r="G90" s="2">
        <v>1.0033000000000001</v>
      </c>
    </row>
    <row r="91" spans="1:7">
      <c r="A91" s="1" t="s">
        <v>179</v>
      </c>
      <c r="B91" s="1">
        <v>6</v>
      </c>
      <c r="C91" s="1">
        <v>42</v>
      </c>
      <c r="D91" s="15">
        <v>0.64</v>
      </c>
      <c r="E91" s="2">
        <v>0.79620000000000002</v>
      </c>
      <c r="F91" s="2">
        <v>1.0987</v>
      </c>
      <c r="G91" s="2">
        <v>1.0019</v>
      </c>
    </row>
    <row r="92" spans="1:7">
      <c r="A92" s="1" t="s">
        <v>179</v>
      </c>
      <c r="B92" s="1">
        <v>6</v>
      </c>
      <c r="C92" s="1">
        <v>43</v>
      </c>
      <c r="D92" s="15">
        <v>54.8</v>
      </c>
      <c r="E92" s="2">
        <v>1.7526999999999999</v>
      </c>
      <c r="F92" s="2">
        <v>1.1054999999999999</v>
      </c>
      <c r="G92" s="2">
        <v>1.0038</v>
      </c>
    </row>
    <row r="93" spans="1:7">
      <c r="A93" s="1" t="s">
        <v>179</v>
      </c>
      <c r="B93" s="1">
        <v>6</v>
      </c>
      <c r="C93" s="1">
        <v>43</v>
      </c>
      <c r="D93" s="15">
        <v>0.44</v>
      </c>
      <c r="E93" s="2">
        <v>1.7741</v>
      </c>
      <c r="F93" s="2">
        <v>1.1178999999999999</v>
      </c>
      <c r="G93" s="2">
        <v>1.0005999999999999</v>
      </c>
    </row>
    <row r="94" spans="1:7">
      <c r="A94" s="1" t="s">
        <v>179</v>
      </c>
      <c r="B94" s="1">
        <v>6</v>
      </c>
      <c r="C94" s="1">
        <v>44</v>
      </c>
      <c r="D94" s="15">
        <v>9.24</v>
      </c>
      <c r="E94" s="2">
        <v>2.5796999999999999</v>
      </c>
      <c r="F94" s="2">
        <v>1.107</v>
      </c>
      <c r="G94" s="2">
        <v>1.0039</v>
      </c>
    </row>
    <row r="95" spans="1:7">
      <c r="A95" s="1" t="s">
        <v>179</v>
      </c>
      <c r="B95" s="1">
        <v>6</v>
      </c>
      <c r="C95" s="1">
        <v>44</v>
      </c>
      <c r="D95" s="15">
        <v>0.64</v>
      </c>
      <c r="E95" s="2">
        <v>2.74</v>
      </c>
      <c r="F95" s="2">
        <v>1.0924</v>
      </c>
      <c r="G95" s="2">
        <v>1.0006999999999999</v>
      </c>
    </row>
    <row r="96" spans="1:7">
      <c r="A96" s="1" t="s">
        <v>179</v>
      </c>
      <c r="B96" s="1">
        <v>6</v>
      </c>
      <c r="C96" s="1">
        <v>45</v>
      </c>
      <c r="D96" s="15">
        <v>2.02</v>
      </c>
      <c r="E96" s="2">
        <v>3.2805</v>
      </c>
      <c r="F96" s="2">
        <v>1.0880000000000001</v>
      </c>
      <c r="G96" s="2">
        <v>1.002</v>
      </c>
    </row>
    <row r="97" spans="1:7">
      <c r="A97" s="1" t="s">
        <v>179</v>
      </c>
      <c r="B97" s="1">
        <v>7</v>
      </c>
      <c r="C97" s="1">
        <v>37</v>
      </c>
      <c r="D97" s="15">
        <v>5.52</v>
      </c>
      <c r="E97" s="2">
        <v>0.14630000000000001</v>
      </c>
      <c r="F97" s="2">
        <v>1.0821000000000001</v>
      </c>
      <c r="G97" s="2">
        <v>1.0006999999999999</v>
      </c>
    </row>
    <row r="98" spans="1:7">
      <c r="A98" s="1" t="s">
        <v>179</v>
      </c>
      <c r="B98" s="1">
        <v>7</v>
      </c>
      <c r="C98" s="1">
        <v>38</v>
      </c>
      <c r="D98" s="15">
        <v>100.72</v>
      </c>
      <c r="E98" s="2">
        <v>0.68559999999999999</v>
      </c>
      <c r="F98" s="2">
        <v>1.0887</v>
      </c>
      <c r="G98" s="2">
        <v>1.0017</v>
      </c>
    </row>
    <row r="99" spans="1:7">
      <c r="A99" s="1" t="s">
        <v>179</v>
      </c>
      <c r="B99" s="1">
        <v>7</v>
      </c>
      <c r="C99" s="1">
        <v>38</v>
      </c>
      <c r="D99" s="15">
        <v>0.04</v>
      </c>
      <c r="E99" s="2">
        <v>1.0922000000000001</v>
      </c>
      <c r="F99" s="2">
        <v>1.0815999999999999</v>
      </c>
      <c r="G99" s="2">
        <v>1.0007999999999999</v>
      </c>
    </row>
    <row r="100" spans="1:7">
      <c r="A100" s="1" t="s">
        <v>179</v>
      </c>
      <c r="B100" s="1">
        <v>7</v>
      </c>
      <c r="C100" s="1">
        <v>39</v>
      </c>
      <c r="D100" s="15">
        <v>32.9</v>
      </c>
      <c r="E100" s="2">
        <v>1.3728</v>
      </c>
      <c r="F100" s="2">
        <v>1.1060000000000001</v>
      </c>
      <c r="G100" s="2">
        <v>1.0033000000000001</v>
      </c>
    </row>
    <row r="101" spans="1:7">
      <c r="A101" s="1" t="s">
        <v>179</v>
      </c>
      <c r="B101" s="1">
        <v>7</v>
      </c>
      <c r="C101" s="1">
        <v>40</v>
      </c>
      <c r="D101" s="15">
        <v>12.34</v>
      </c>
      <c r="E101" s="2">
        <v>2.2126000000000001</v>
      </c>
      <c r="F101" s="2">
        <v>1.1004</v>
      </c>
      <c r="G101" s="2">
        <v>1.0026999999999999</v>
      </c>
    </row>
    <row r="102" spans="1:7">
      <c r="A102" s="1" t="s">
        <v>179</v>
      </c>
      <c r="B102" s="1">
        <v>7</v>
      </c>
      <c r="C102" s="1">
        <v>41</v>
      </c>
      <c r="D102" s="15">
        <v>0.74</v>
      </c>
      <c r="E102" s="2">
        <v>3.1758999999999999</v>
      </c>
      <c r="F102" s="2">
        <v>1.0913999999999999</v>
      </c>
      <c r="G102" s="2">
        <v>1.0009999999999999</v>
      </c>
    </row>
    <row r="103" spans="1:7">
      <c r="A103" s="1" t="s">
        <v>180</v>
      </c>
      <c r="B103" s="1">
        <v>3</v>
      </c>
      <c r="C103" s="1">
        <v>67</v>
      </c>
      <c r="D103" s="15">
        <v>744.02</v>
      </c>
      <c r="E103" s="2">
        <v>0.25230000000000002</v>
      </c>
      <c r="F103" s="2">
        <v>1.0446</v>
      </c>
      <c r="G103" s="2">
        <v>1.0468</v>
      </c>
    </row>
    <row r="104" spans="1:7">
      <c r="A104" s="1" t="s">
        <v>180</v>
      </c>
      <c r="B104" s="1">
        <v>3</v>
      </c>
      <c r="C104" s="1">
        <v>67</v>
      </c>
      <c r="D104" s="15">
        <v>9.5</v>
      </c>
      <c r="E104" s="2">
        <v>0.25119999999999998</v>
      </c>
      <c r="F104" s="2">
        <v>1.0265</v>
      </c>
      <c r="G104" s="2">
        <v>1.0009999999999999</v>
      </c>
    </row>
    <row r="105" spans="1:7">
      <c r="A105" s="1" t="s">
        <v>180</v>
      </c>
      <c r="B105" s="1">
        <v>3</v>
      </c>
      <c r="C105" s="1">
        <v>68</v>
      </c>
      <c r="D105" s="15">
        <v>1685.08</v>
      </c>
      <c r="E105" s="2">
        <v>0.7923</v>
      </c>
      <c r="F105" s="2">
        <v>1.0625</v>
      </c>
      <c r="G105" s="2">
        <v>1.0256000000000001</v>
      </c>
    </row>
    <row r="106" spans="1:7">
      <c r="A106" s="1" t="s">
        <v>180</v>
      </c>
      <c r="B106" s="1">
        <v>3</v>
      </c>
      <c r="C106" s="1">
        <v>68</v>
      </c>
      <c r="D106" s="15">
        <v>39.520000000000003</v>
      </c>
      <c r="E106" s="2">
        <v>0.16400000000000001</v>
      </c>
      <c r="F106" s="2">
        <v>1.0694999999999999</v>
      </c>
      <c r="G106" s="2">
        <v>1.0029999999999999</v>
      </c>
    </row>
    <row r="107" spans="1:7">
      <c r="A107" s="1" t="s">
        <v>180</v>
      </c>
      <c r="B107" s="1">
        <v>3</v>
      </c>
      <c r="C107" s="1">
        <v>69</v>
      </c>
      <c r="D107" s="15">
        <v>1030.48</v>
      </c>
      <c r="E107" s="2">
        <v>1.3576999999999999</v>
      </c>
      <c r="F107" s="2">
        <v>1.0729</v>
      </c>
      <c r="G107" s="2">
        <v>1.0224</v>
      </c>
    </row>
    <row r="108" spans="1:7">
      <c r="A108" s="1" t="s">
        <v>180</v>
      </c>
      <c r="B108" s="1">
        <v>3</v>
      </c>
      <c r="C108" s="1">
        <v>69</v>
      </c>
      <c r="D108" s="15">
        <v>4.18</v>
      </c>
      <c r="E108" s="2">
        <v>1.3915999999999999</v>
      </c>
      <c r="F108" s="2">
        <v>1.0759000000000001</v>
      </c>
      <c r="G108" s="2">
        <v>1.0036</v>
      </c>
    </row>
    <row r="109" spans="1:7">
      <c r="A109" s="1" t="s">
        <v>180</v>
      </c>
      <c r="B109" s="1">
        <v>3</v>
      </c>
      <c r="C109" s="1">
        <v>70</v>
      </c>
      <c r="D109" s="15">
        <v>318.06</v>
      </c>
      <c r="E109" s="2">
        <v>2.3384999999999998</v>
      </c>
      <c r="F109" s="2">
        <v>1.0806</v>
      </c>
      <c r="G109" s="2">
        <v>1.0266999999999999</v>
      </c>
    </row>
    <row r="110" spans="1:7">
      <c r="A110" s="1" t="s">
        <v>180</v>
      </c>
      <c r="B110" s="1">
        <v>3</v>
      </c>
      <c r="C110" s="1">
        <v>71</v>
      </c>
      <c r="D110" s="15">
        <v>88.08</v>
      </c>
      <c r="E110" s="2">
        <v>3.3494999999999999</v>
      </c>
      <c r="F110" s="2">
        <v>1.0943000000000001</v>
      </c>
      <c r="G110" s="2">
        <v>1.0301</v>
      </c>
    </row>
    <row r="111" spans="1:7">
      <c r="A111" s="1" t="s">
        <v>180</v>
      </c>
      <c r="B111" s="1">
        <v>3</v>
      </c>
      <c r="C111" s="1">
        <v>72</v>
      </c>
      <c r="D111" s="15">
        <v>25.7</v>
      </c>
      <c r="E111" s="2">
        <v>3.4573999999999998</v>
      </c>
      <c r="F111" s="2">
        <v>1.0869</v>
      </c>
      <c r="G111" s="2">
        <v>1.1252</v>
      </c>
    </row>
    <row r="112" spans="1:7">
      <c r="A112" s="1" t="s">
        <v>180</v>
      </c>
      <c r="B112" s="1">
        <v>3</v>
      </c>
      <c r="C112" s="1">
        <v>73</v>
      </c>
      <c r="D112" s="15">
        <v>5.12</v>
      </c>
      <c r="E112" s="2">
        <v>3.9712999999999998</v>
      </c>
      <c r="F112" s="2">
        <v>1.0916999999999999</v>
      </c>
      <c r="G112" s="2">
        <v>1.1705000000000001</v>
      </c>
    </row>
    <row r="113" spans="1:7">
      <c r="A113" s="1" t="s">
        <v>180</v>
      </c>
      <c r="B113" s="1">
        <v>3</v>
      </c>
      <c r="C113" s="1">
        <v>74</v>
      </c>
      <c r="D113" s="15">
        <v>3.1</v>
      </c>
      <c r="E113" s="2">
        <v>2.7195999999999998</v>
      </c>
      <c r="F113" s="2">
        <v>1.0698000000000001</v>
      </c>
      <c r="G113" s="2">
        <v>1.3775999999999999</v>
      </c>
    </row>
    <row r="114" spans="1:7">
      <c r="A114" s="1" t="s">
        <v>180</v>
      </c>
      <c r="B114" s="1">
        <v>3</v>
      </c>
      <c r="C114" s="1">
        <v>76</v>
      </c>
      <c r="D114" s="15">
        <v>1.4</v>
      </c>
      <c r="E114" s="2">
        <v>4.3666</v>
      </c>
      <c r="F114" s="2">
        <v>1.0543</v>
      </c>
      <c r="G114" s="2">
        <v>1.4878</v>
      </c>
    </row>
    <row r="115" spans="1:7">
      <c r="A115" s="1" t="s">
        <v>180</v>
      </c>
      <c r="B115" s="1">
        <v>4</v>
      </c>
      <c r="C115" s="1">
        <v>58</v>
      </c>
      <c r="D115" s="15">
        <v>375.98</v>
      </c>
      <c r="E115" s="2">
        <v>0.3342</v>
      </c>
      <c r="F115" s="2">
        <v>1.0533999999999999</v>
      </c>
      <c r="G115" s="2">
        <v>1.0415000000000001</v>
      </c>
    </row>
    <row r="116" spans="1:7">
      <c r="A116" s="1" t="s">
        <v>180</v>
      </c>
      <c r="B116" s="1">
        <v>4</v>
      </c>
      <c r="C116" s="1">
        <v>58</v>
      </c>
      <c r="D116" s="15">
        <v>13.74</v>
      </c>
      <c r="E116" s="2">
        <v>0.21290000000000001</v>
      </c>
      <c r="F116" s="2">
        <v>1.0490999999999999</v>
      </c>
      <c r="G116" s="2">
        <v>1.0009999999999999</v>
      </c>
    </row>
    <row r="117" spans="1:7">
      <c r="A117" s="1" t="s">
        <v>180</v>
      </c>
      <c r="B117" s="1">
        <v>4</v>
      </c>
      <c r="C117" s="1">
        <v>59</v>
      </c>
      <c r="D117" s="15">
        <v>518.98</v>
      </c>
      <c r="E117" s="2">
        <v>0.88819999999999999</v>
      </c>
      <c r="F117" s="2">
        <v>1.069</v>
      </c>
      <c r="G117" s="2">
        <v>1.0249999999999999</v>
      </c>
    </row>
    <row r="118" spans="1:7">
      <c r="A118" s="1" t="s">
        <v>180</v>
      </c>
      <c r="B118" s="1">
        <v>4</v>
      </c>
      <c r="C118" s="1">
        <v>59</v>
      </c>
      <c r="D118" s="15">
        <v>1.22</v>
      </c>
      <c r="E118" s="2">
        <v>0.77239999999999998</v>
      </c>
      <c r="F118" s="2">
        <v>1.0672999999999999</v>
      </c>
      <c r="G118" s="2">
        <v>1.0042</v>
      </c>
    </row>
    <row r="119" spans="1:7">
      <c r="A119" s="1" t="s">
        <v>180</v>
      </c>
      <c r="B119" s="1">
        <v>4</v>
      </c>
      <c r="C119" s="1">
        <v>60</v>
      </c>
      <c r="D119" s="15">
        <v>304.7</v>
      </c>
      <c r="E119" s="2">
        <v>1.5564</v>
      </c>
      <c r="F119" s="2">
        <v>1.0757000000000001</v>
      </c>
      <c r="G119" s="2">
        <v>1.0261</v>
      </c>
    </row>
    <row r="120" spans="1:7">
      <c r="A120" s="1" t="s">
        <v>180</v>
      </c>
      <c r="B120" s="1">
        <v>4</v>
      </c>
      <c r="C120" s="1">
        <v>60</v>
      </c>
      <c r="D120" s="15">
        <v>1.2</v>
      </c>
      <c r="E120" s="2">
        <v>0.91180000000000005</v>
      </c>
      <c r="F120" s="2">
        <v>1.0569999999999999</v>
      </c>
      <c r="G120" s="2">
        <v>1.0147999999999999</v>
      </c>
    </row>
    <row r="121" spans="1:7">
      <c r="A121" s="1" t="s">
        <v>180</v>
      </c>
      <c r="B121" s="1">
        <v>4</v>
      </c>
      <c r="C121" s="1">
        <v>61</v>
      </c>
      <c r="D121" s="15">
        <v>97.54</v>
      </c>
      <c r="E121" s="2">
        <v>2.5013999999999998</v>
      </c>
      <c r="F121" s="2">
        <v>1.0846</v>
      </c>
      <c r="G121" s="2">
        <v>1.0285</v>
      </c>
    </row>
    <row r="122" spans="1:7">
      <c r="A122" s="1" t="s">
        <v>180</v>
      </c>
      <c r="B122" s="1">
        <v>4</v>
      </c>
      <c r="C122" s="1">
        <v>62</v>
      </c>
      <c r="D122" s="15">
        <v>17.059999999999999</v>
      </c>
      <c r="E122" s="2">
        <v>3.1774</v>
      </c>
      <c r="F122" s="2">
        <v>1.0964</v>
      </c>
      <c r="G122" s="2">
        <v>1.0627</v>
      </c>
    </row>
    <row r="123" spans="1:7">
      <c r="A123" s="1" t="s">
        <v>180</v>
      </c>
      <c r="B123" s="1">
        <v>4</v>
      </c>
      <c r="C123" s="1">
        <v>63</v>
      </c>
      <c r="D123" s="15">
        <v>5.64</v>
      </c>
      <c r="E123" s="2">
        <v>3.8784000000000001</v>
      </c>
      <c r="F123" s="2">
        <v>1.0948</v>
      </c>
      <c r="G123" s="2">
        <v>1.1149</v>
      </c>
    </row>
    <row r="124" spans="1:7">
      <c r="A124" s="1" t="s">
        <v>180</v>
      </c>
      <c r="B124" s="1">
        <v>4</v>
      </c>
      <c r="C124" s="1">
        <v>64</v>
      </c>
      <c r="D124" s="15">
        <v>5.64</v>
      </c>
      <c r="E124" s="2">
        <v>2.1219000000000001</v>
      </c>
      <c r="F124" s="2">
        <v>1.0707</v>
      </c>
      <c r="G124" s="2">
        <v>1.4028</v>
      </c>
    </row>
    <row r="125" spans="1:7">
      <c r="A125" s="1" t="s">
        <v>180</v>
      </c>
      <c r="B125" s="1">
        <v>4</v>
      </c>
      <c r="C125" s="1">
        <v>65</v>
      </c>
      <c r="D125" s="15">
        <v>0.1</v>
      </c>
      <c r="E125" s="2">
        <v>3.6152000000000002</v>
      </c>
      <c r="F125" s="2">
        <v>1.0541</v>
      </c>
      <c r="G125" s="2">
        <v>1.4923</v>
      </c>
    </row>
    <row r="126" spans="1:7">
      <c r="A126" s="1" t="s">
        <v>180</v>
      </c>
      <c r="B126" s="1">
        <v>4</v>
      </c>
      <c r="C126" s="1">
        <v>66</v>
      </c>
      <c r="D126" s="15">
        <v>0.04</v>
      </c>
      <c r="E126" s="2">
        <v>3.9388000000000001</v>
      </c>
      <c r="F126" s="2">
        <v>1.0546</v>
      </c>
      <c r="G126" s="2">
        <v>1.4834000000000001</v>
      </c>
    </row>
    <row r="127" spans="1:7">
      <c r="A127" s="1" t="s">
        <v>180</v>
      </c>
      <c r="B127" s="1">
        <v>5</v>
      </c>
      <c r="C127" s="1">
        <v>48</v>
      </c>
      <c r="D127" s="15">
        <v>186.38</v>
      </c>
      <c r="E127" s="2">
        <v>0.33260000000000001</v>
      </c>
      <c r="F127" s="2">
        <v>1.0629</v>
      </c>
      <c r="G127" s="2">
        <v>1.0529999999999999</v>
      </c>
    </row>
    <row r="128" spans="1:7">
      <c r="A128" s="1" t="s">
        <v>180</v>
      </c>
      <c r="B128" s="1">
        <v>5</v>
      </c>
      <c r="C128" s="1">
        <v>48</v>
      </c>
      <c r="D128" s="15">
        <v>0.68</v>
      </c>
      <c r="E128" s="2">
        <v>0.23169999999999999</v>
      </c>
      <c r="F128" s="2">
        <v>1.0763</v>
      </c>
      <c r="G128" s="2">
        <v>1.0007999999999999</v>
      </c>
    </row>
    <row r="129" spans="1:7">
      <c r="A129" s="1" t="s">
        <v>180</v>
      </c>
      <c r="B129" s="1">
        <v>5</v>
      </c>
      <c r="C129" s="1">
        <v>49</v>
      </c>
      <c r="D129" s="15">
        <v>178.88</v>
      </c>
      <c r="E129" s="2">
        <v>0.88870000000000005</v>
      </c>
      <c r="F129" s="2">
        <v>1.0744</v>
      </c>
      <c r="G129" s="2">
        <v>1.0276000000000001</v>
      </c>
    </row>
    <row r="130" spans="1:7">
      <c r="A130" s="1" t="s">
        <v>180</v>
      </c>
      <c r="B130" s="1">
        <v>5</v>
      </c>
      <c r="C130" s="1">
        <v>49</v>
      </c>
      <c r="D130" s="15">
        <v>1.86</v>
      </c>
      <c r="E130" s="2">
        <v>0.98460000000000003</v>
      </c>
      <c r="F130" s="2">
        <v>1.0746</v>
      </c>
      <c r="G130" s="2">
        <v>1.0075000000000001</v>
      </c>
    </row>
    <row r="131" spans="1:7">
      <c r="A131" s="1" t="s">
        <v>180</v>
      </c>
      <c r="B131" s="1">
        <v>5</v>
      </c>
      <c r="C131" s="1">
        <v>50</v>
      </c>
      <c r="D131" s="15">
        <v>96.02</v>
      </c>
      <c r="E131" s="2">
        <v>1.6412</v>
      </c>
      <c r="F131" s="2">
        <v>1.0793999999999999</v>
      </c>
      <c r="G131" s="2">
        <v>1.0289999999999999</v>
      </c>
    </row>
    <row r="132" spans="1:7">
      <c r="A132" s="1" t="s">
        <v>180</v>
      </c>
      <c r="B132" s="1">
        <v>5</v>
      </c>
      <c r="C132" s="1">
        <v>51</v>
      </c>
      <c r="D132" s="15">
        <v>20.440000000000001</v>
      </c>
      <c r="E132" s="2">
        <v>2.5276999999999998</v>
      </c>
      <c r="F132" s="2">
        <v>1.0946</v>
      </c>
      <c r="G132" s="2">
        <v>1.0319</v>
      </c>
    </row>
    <row r="133" spans="1:7">
      <c r="A133" s="1" t="s">
        <v>180</v>
      </c>
      <c r="B133" s="1">
        <v>5</v>
      </c>
      <c r="C133" s="1">
        <v>52</v>
      </c>
      <c r="D133" s="15">
        <v>8.76</v>
      </c>
      <c r="E133" s="2">
        <v>2.9245999999999999</v>
      </c>
      <c r="F133" s="2">
        <v>1.091</v>
      </c>
      <c r="G133" s="2">
        <v>1.1142000000000001</v>
      </c>
    </row>
    <row r="134" spans="1:7">
      <c r="A134" s="1" t="s">
        <v>180</v>
      </c>
      <c r="B134" s="1">
        <v>5</v>
      </c>
      <c r="C134" s="1">
        <v>53</v>
      </c>
      <c r="D134" s="15">
        <v>1.76</v>
      </c>
      <c r="E134" s="2">
        <v>1.7930999999999999</v>
      </c>
      <c r="F134" s="2">
        <v>1.0751999999999999</v>
      </c>
      <c r="G134" s="2">
        <v>1.3771</v>
      </c>
    </row>
    <row r="135" spans="1:7">
      <c r="A135" s="1" t="s">
        <v>180</v>
      </c>
      <c r="B135" s="1">
        <v>6</v>
      </c>
      <c r="C135" s="1">
        <v>41</v>
      </c>
      <c r="D135" s="15">
        <v>72.959999999999994</v>
      </c>
      <c r="E135" s="2">
        <v>0.37030000000000002</v>
      </c>
      <c r="F135" s="2">
        <v>1.0744</v>
      </c>
      <c r="G135" s="2">
        <v>1.0510999999999999</v>
      </c>
    </row>
    <row r="136" spans="1:7">
      <c r="A136" s="1" t="s">
        <v>180</v>
      </c>
      <c r="B136" s="1">
        <v>6</v>
      </c>
      <c r="C136" s="1">
        <v>42</v>
      </c>
      <c r="D136" s="15">
        <v>94.34</v>
      </c>
      <c r="E136" s="2">
        <v>0.96509999999999996</v>
      </c>
      <c r="F136" s="2">
        <v>1.0770999999999999</v>
      </c>
      <c r="G136" s="2">
        <v>1.0306999999999999</v>
      </c>
    </row>
    <row r="137" spans="1:7">
      <c r="A137" s="1" t="s">
        <v>180</v>
      </c>
      <c r="B137" s="1">
        <v>6</v>
      </c>
      <c r="C137" s="1">
        <v>42</v>
      </c>
      <c r="D137" s="15">
        <v>2.54</v>
      </c>
      <c r="E137" s="2">
        <v>0.71289999999999998</v>
      </c>
      <c r="F137" s="2">
        <v>1.0687</v>
      </c>
      <c r="G137" s="2">
        <v>1.0096000000000001</v>
      </c>
    </row>
    <row r="138" spans="1:7">
      <c r="A138" s="1" t="s">
        <v>180</v>
      </c>
      <c r="B138" s="1">
        <v>6</v>
      </c>
      <c r="C138" s="1">
        <v>43</v>
      </c>
      <c r="D138" s="15">
        <v>42.02</v>
      </c>
      <c r="E138" s="2">
        <v>1.7293000000000001</v>
      </c>
      <c r="F138" s="2">
        <v>1.0837000000000001</v>
      </c>
      <c r="G138" s="2">
        <v>1.0221</v>
      </c>
    </row>
    <row r="139" spans="1:7">
      <c r="A139" s="1" t="s">
        <v>180</v>
      </c>
      <c r="B139" s="1">
        <v>6</v>
      </c>
      <c r="C139" s="1">
        <v>44</v>
      </c>
      <c r="D139" s="15">
        <v>7.54</v>
      </c>
      <c r="E139" s="2">
        <v>2.4049</v>
      </c>
      <c r="F139" s="2">
        <v>1.0909</v>
      </c>
      <c r="G139" s="2">
        <v>1.0775999999999999</v>
      </c>
    </row>
    <row r="140" spans="1:7">
      <c r="A140" s="1" t="s">
        <v>180</v>
      </c>
      <c r="B140" s="1">
        <v>6</v>
      </c>
      <c r="C140" s="1">
        <v>45</v>
      </c>
      <c r="D140" s="15">
        <v>1.22</v>
      </c>
      <c r="E140" s="2">
        <v>2.6425999999999998</v>
      </c>
      <c r="F140" s="2">
        <v>1.0896999999999999</v>
      </c>
      <c r="G140" s="2">
        <v>1.1480999999999999</v>
      </c>
    </row>
    <row r="141" spans="1:7">
      <c r="A141" s="1" t="s">
        <v>180</v>
      </c>
      <c r="B141" s="1">
        <v>7</v>
      </c>
      <c r="C141" s="1">
        <v>37</v>
      </c>
      <c r="D141" s="15">
        <v>16.600000000000001</v>
      </c>
      <c r="E141" s="2">
        <v>0.1993</v>
      </c>
      <c r="F141" s="2">
        <v>1.0982000000000001</v>
      </c>
      <c r="G141" s="2">
        <v>1.081</v>
      </c>
    </row>
    <row r="142" spans="1:7">
      <c r="A142" s="1" t="s">
        <v>180</v>
      </c>
      <c r="B142" s="1">
        <v>7</v>
      </c>
      <c r="C142" s="1">
        <v>38</v>
      </c>
      <c r="D142" s="15">
        <v>54.52</v>
      </c>
      <c r="E142" s="2">
        <v>0.751</v>
      </c>
      <c r="F142" s="2">
        <v>1.0812999999999999</v>
      </c>
      <c r="G142" s="2">
        <v>1.0486</v>
      </c>
    </row>
    <row r="143" spans="1:7">
      <c r="A143" s="1" t="s">
        <v>180</v>
      </c>
      <c r="B143" s="1">
        <v>7</v>
      </c>
      <c r="C143" s="1">
        <v>39</v>
      </c>
      <c r="D143" s="15">
        <v>24.6</v>
      </c>
      <c r="E143" s="2">
        <v>1.5074000000000001</v>
      </c>
      <c r="F143" s="2">
        <v>1.0861000000000001</v>
      </c>
      <c r="G143" s="2">
        <v>1.0416000000000001</v>
      </c>
    </row>
    <row r="144" spans="1:7">
      <c r="A144" s="1" t="s">
        <v>180</v>
      </c>
      <c r="B144" s="1">
        <v>7</v>
      </c>
      <c r="C144" s="1">
        <v>40</v>
      </c>
      <c r="D144" s="15">
        <v>5.7</v>
      </c>
      <c r="E144" s="2">
        <v>2.2995999999999999</v>
      </c>
      <c r="F144" s="2">
        <v>1.0843</v>
      </c>
      <c r="G144" s="2">
        <v>1.0458000000000001</v>
      </c>
    </row>
    <row r="145" spans="1:7">
      <c r="A145" s="1" t="s">
        <v>180</v>
      </c>
      <c r="B145" s="1">
        <v>7</v>
      </c>
      <c r="C145" s="1">
        <v>41</v>
      </c>
      <c r="D145" s="15">
        <v>0.36</v>
      </c>
      <c r="E145" s="2">
        <v>2.9287000000000001</v>
      </c>
      <c r="F145" s="2">
        <v>1.0732999999999999</v>
      </c>
      <c r="G145" s="2">
        <v>1.0838000000000001</v>
      </c>
    </row>
    <row r="146" spans="1:7">
      <c r="A146" s="1" t="s">
        <v>181</v>
      </c>
      <c r="B146" s="1">
        <v>3</v>
      </c>
      <c r="C146" s="1">
        <v>67</v>
      </c>
      <c r="D146" s="15">
        <v>11428.08</v>
      </c>
      <c r="E146" s="2">
        <v>0.1024</v>
      </c>
      <c r="F146" s="2">
        <v>1.0063</v>
      </c>
      <c r="G146" s="2">
        <v>1.0448999999999999</v>
      </c>
    </row>
    <row r="147" spans="1:7">
      <c r="A147" s="1" t="s">
        <v>181</v>
      </c>
      <c r="B147" s="1">
        <v>3</v>
      </c>
      <c r="C147" s="1">
        <v>67</v>
      </c>
      <c r="D147" s="15">
        <v>510.9</v>
      </c>
      <c r="E147" s="2">
        <v>6.4799999999999996E-2</v>
      </c>
      <c r="F147" s="2">
        <v>1.0041</v>
      </c>
      <c r="G147" s="2">
        <v>1.0082</v>
      </c>
    </row>
    <row r="148" spans="1:7">
      <c r="A148" s="1" t="s">
        <v>181</v>
      </c>
      <c r="B148" s="1">
        <v>3</v>
      </c>
      <c r="C148" s="1">
        <v>68</v>
      </c>
      <c r="D148" s="15">
        <v>1985.6</v>
      </c>
      <c r="E148" s="2">
        <v>0.17649999999999999</v>
      </c>
      <c r="F148" s="2">
        <v>1.0081</v>
      </c>
      <c r="G148" s="2">
        <v>1.0193000000000001</v>
      </c>
    </row>
    <row r="149" spans="1:7">
      <c r="A149" s="1" t="s">
        <v>181</v>
      </c>
      <c r="B149" s="1">
        <v>3</v>
      </c>
      <c r="C149" s="1">
        <v>68</v>
      </c>
      <c r="D149" s="15">
        <v>145.46</v>
      </c>
      <c r="E149" s="2">
        <v>0.1222</v>
      </c>
      <c r="F149" s="2">
        <v>1.0055000000000001</v>
      </c>
      <c r="G149" s="2">
        <v>1.0103</v>
      </c>
    </row>
    <row r="150" spans="1:7">
      <c r="A150" s="1" t="s">
        <v>181</v>
      </c>
      <c r="B150" s="1">
        <v>4</v>
      </c>
      <c r="C150" s="1">
        <v>58</v>
      </c>
      <c r="D150" s="15">
        <v>157.19999999999999</v>
      </c>
      <c r="E150" s="2">
        <v>0.17430000000000001</v>
      </c>
      <c r="F150" s="2">
        <v>1.0099</v>
      </c>
      <c r="G150" s="2">
        <v>1.0189999999999999</v>
      </c>
    </row>
    <row r="151" spans="1:7">
      <c r="A151" s="1" t="s">
        <v>181</v>
      </c>
      <c r="B151" s="1">
        <v>4</v>
      </c>
      <c r="C151" s="1">
        <v>58</v>
      </c>
      <c r="D151" s="15">
        <v>14.24</v>
      </c>
      <c r="E151" s="2">
        <v>0.16200000000000001</v>
      </c>
      <c r="F151" s="2">
        <v>1.0058</v>
      </c>
      <c r="G151" s="2">
        <v>1.0068999999999999</v>
      </c>
    </row>
    <row r="152" spans="1:7">
      <c r="A152" s="1" t="s">
        <v>181</v>
      </c>
      <c r="B152" s="1">
        <v>4</v>
      </c>
      <c r="C152" s="1">
        <v>59</v>
      </c>
      <c r="D152" s="15">
        <v>8.74</v>
      </c>
      <c r="E152" s="2">
        <v>0.31519999999999998</v>
      </c>
      <c r="F152" s="2">
        <v>1.0097</v>
      </c>
      <c r="G152" s="2">
        <v>1.0517000000000001</v>
      </c>
    </row>
    <row r="153" spans="1:7">
      <c r="A153" s="1" t="s">
        <v>182</v>
      </c>
      <c r="B153" s="1">
        <v>3</v>
      </c>
      <c r="C153" s="1">
        <v>67</v>
      </c>
      <c r="D153" s="15">
        <v>53.077199999999998</v>
      </c>
      <c r="E153" s="2">
        <v>0.25330000000000003</v>
      </c>
      <c r="F153" s="2">
        <v>1.0411999999999999</v>
      </c>
      <c r="G153" s="2">
        <v>1.0246</v>
      </c>
    </row>
    <row r="154" spans="1:7">
      <c r="A154" s="1" t="s">
        <v>182</v>
      </c>
      <c r="B154" s="1">
        <v>3</v>
      </c>
      <c r="C154" s="1">
        <v>67</v>
      </c>
      <c r="D154" s="15">
        <v>2.6434000000000002</v>
      </c>
      <c r="E154" s="2">
        <v>0.35749999999999998</v>
      </c>
      <c r="F154" s="2">
        <v>1.0426</v>
      </c>
      <c r="G154" s="2">
        <v>1.0224</v>
      </c>
    </row>
    <row r="155" spans="1:7">
      <c r="A155" s="1" t="s">
        <v>182</v>
      </c>
      <c r="B155" s="1">
        <v>3</v>
      </c>
      <c r="C155" s="1">
        <v>68</v>
      </c>
      <c r="D155" s="15">
        <v>146.52969999999999</v>
      </c>
      <c r="E155" s="2">
        <v>0.71189999999999998</v>
      </c>
      <c r="F155" s="2">
        <v>1.0522</v>
      </c>
      <c r="G155" s="2">
        <v>1.0114000000000001</v>
      </c>
    </row>
    <row r="156" spans="1:7">
      <c r="A156" s="1" t="s">
        <v>182</v>
      </c>
      <c r="B156" s="1">
        <v>3</v>
      </c>
      <c r="C156" s="1">
        <v>68</v>
      </c>
      <c r="D156" s="15">
        <v>12.1043</v>
      </c>
      <c r="E156" s="2">
        <v>0.83760000000000001</v>
      </c>
      <c r="F156" s="2">
        <v>1.0548</v>
      </c>
      <c r="G156" s="2">
        <v>1.0147999999999999</v>
      </c>
    </row>
    <row r="157" spans="1:7">
      <c r="A157" s="1" t="s">
        <v>182</v>
      </c>
      <c r="B157" s="1">
        <v>3</v>
      </c>
      <c r="C157" s="1">
        <v>69</v>
      </c>
      <c r="D157" s="15">
        <v>44.375100000000003</v>
      </c>
      <c r="E157" s="2">
        <v>1.3532999999999999</v>
      </c>
      <c r="F157" s="2">
        <v>1.0571999999999999</v>
      </c>
      <c r="G157" s="2">
        <v>1.0077</v>
      </c>
    </row>
    <row r="158" spans="1:7">
      <c r="A158" s="1" t="s">
        <v>182</v>
      </c>
      <c r="B158" s="1">
        <v>3</v>
      </c>
      <c r="C158" s="1">
        <v>69</v>
      </c>
      <c r="D158" s="15">
        <v>3.4754999999999998</v>
      </c>
      <c r="E158" s="2">
        <v>1.6619999999999999</v>
      </c>
      <c r="F158" s="2">
        <v>1.0636000000000001</v>
      </c>
      <c r="G158" s="2">
        <v>1.0085</v>
      </c>
    </row>
    <row r="159" spans="1:7">
      <c r="A159" s="1" t="s">
        <v>182</v>
      </c>
      <c r="B159" s="1">
        <v>3</v>
      </c>
      <c r="C159" s="1">
        <v>70</v>
      </c>
      <c r="D159" s="15">
        <v>8.1885999999999992</v>
      </c>
      <c r="E159" s="2">
        <v>2.2843</v>
      </c>
      <c r="F159" s="2">
        <v>1.0619000000000001</v>
      </c>
      <c r="G159" s="2">
        <v>1.0058</v>
      </c>
    </row>
    <row r="160" spans="1:7">
      <c r="A160" s="1" t="s">
        <v>182</v>
      </c>
      <c r="B160" s="1">
        <v>3</v>
      </c>
      <c r="C160" s="1">
        <v>70</v>
      </c>
      <c r="D160" s="15">
        <v>2.6339999999999999</v>
      </c>
      <c r="E160" s="2">
        <v>2.7132999999999998</v>
      </c>
      <c r="F160" s="2">
        <v>1.0425</v>
      </c>
      <c r="G160" s="2">
        <v>1.0115000000000001</v>
      </c>
    </row>
    <row r="161" spans="1:7">
      <c r="A161" s="1" t="s">
        <v>182</v>
      </c>
      <c r="B161" s="1">
        <v>3</v>
      </c>
      <c r="C161" s="1">
        <v>71</v>
      </c>
      <c r="D161" s="15">
        <v>0.83520000000000005</v>
      </c>
      <c r="E161" s="2">
        <v>3.5684999999999998</v>
      </c>
      <c r="F161" s="2">
        <v>1.0747</v>
      </c>
      <c r="G161" s="2">
        <v>1.0065999999999999</v>
      </c>
    </row>
    <row r="162" spans="1:7">
      <c r="A162" s="1" t="s">
        <v>182</v>
      </c>
      <c r="B162" s="1">
        <v>3</v>
      </c>
      <c r="C162" s="1">
        <v>71</v>
      </c>
      <c r="D162" s="15">
        <v>8.1799999999999998E-2</v>
      </c>
      <c r="E162" s="2">
        <v>3.6396000000000002</v>
      </c>
      <c r="F162" s="2">
        <v>1.0881000000000001</v>
      </c>
      <c r="G162" s="2">
        <v>1.0105999999999999</v>
      </c>
    </row>
    <row r="163" spans="1:7">
      <c r="A163" s="1" t="s">
        <v>182</v>
      </c>
      <c r="B163" s="1">
        <v>3</v>
      </c>
      <c r="C163" s="1">
        <v>72</v>
      </c>
      <c r="D163" s="15">
        <v>0.60299999999999998</v>
      </c>
      <c r="E163" s="2">
        <v>4.4782000000000002</v>
      </c>
      <c r="F163" s="2">
        <v>1.0750999999999999</v>
      </c>
      <c r="G163" s="2">
        <v>1.0067999999999999</v>
      </c>
    </row>
    <row r="164" spans="1:7">
      <c r="A164" s="1" t="s">
        <v>182</v>
      </c>
      <c r="B164" s="1">
        <v>4</v>
      </c>
      <c r="C164" s="1">
        <v>58</v>
      </c>
      <c r="D164" s="15">
        <v>39.482399999999998</v>
      </c>
      <c r="E164" s="2">
        <v>0.29049999999999998</v>
      </c>
      <c r="F164" s="2">
        <v>1.0422</v>
      </c>
      <c r="G164" s="2">
        <v>1.0254000000000001</v>
      </c>
    </row>
    <row r="165" spans="1:7">
      <c r="A165" s="1" t="s">
        <v>182</v>
      </c>
      <c r="B165" s="1">
        <v>4</v>
      </c>
      <c r="C165" s="1">
        <v>58</v>
      </c>
      <c r="D165" s="15">
        <v>1.8455999999999999</v>
      </c>
      <c r="E165" s="2">
        <v>0.2732</v>
      </c>
      <c r="F165" s="2">
        <v>1.0425</v>
      </c>
      <c r="G165" s="2">
        <v>1.0109999999999999</v>
      </c>
    </row>
    <row r="166" spans="1:7">
      <c r="A166" s="1" t="s">
        <v>182</v>
      </c>
      <c r="B166" s="1">
        <v>4</v>
      </c>
      <c r="C166" s="1">
        <v>59</v>
      </c>
      <c r="D166" s="15">
        <v>53.505800000000001</v>
      </c>
      <c r="E166" s="2">
        <v>0.77959999999999996</v>
      </c>
      <c r="F166" s="2">
        <v>1.0542</v>
      </c>
      <c r="G166" s="2">
        <v>1.0112000000000001</v>
      </c>
    </row>
    <row r="167" spans="1:7">
      <c r="A167" s="1" t="s">
        <v>182</v>
      </c>
      <c r="B167" s="1">
        <v>4</v>
      </c>
      <c r="C167" s="1">
        <v>59</v>
      </c>
      <c r="D167" s="15">
        <v>4.2210999999999999</v>
      </c>
      <c r="E167" s="2">
        <v>0.90610000000000002</v>
      </c>
      <c r="F167" s="2">
        <v>1.0564</v>
      </c>
      <c r="G167" s="2">
        <v>1.0093000000000001</v>
      </c>
    </row>
    <row r="168" spans="1:7">
      <c r="A168" s="1" t="s">
        <v>182</v>
      </c>
      <c r="B168" s="1">
        <v>4</v>
      </c>
      <c r="C168" s="1">
        <v>60</v>
      </c>
      <c r="D168" s="15">
        <v>10.5655</v>
      </c>
      <c r="E168" s="2">
        <v>1.5918000000000001</v>
      </c>
      <c r="F168" s="2">
        <v>1.0597000000000001</v>
      </c>
      <c r="G168" s="2">
        <v>1.0098</v>
      </c>
    </row>
    <row r="169" spans="1:7">
      <c r="A169" s="1" t="s">
        <v>182</v>
      </c>
      <c r="B169" s="1">
        <v>4</v>
      </c>
      <c r="C169" s="1">
        <v>60</v>
      </c>
      <c r="D169" s="15">
        <v>2.1909000000000001</v>
      </c>
      <c r="E169" s="2">
        <v>1.9326000000000001</v>
      </c>
      <c r="F169" s="2">
        <v>1.0640000000000001</v>
      </c>
      <c r="G169" s="2">
        <v>1.0099</v>
      </c>
    </row>
    <row r="170" spans="1:7">
      <c r="A170" s="1" t="s">
        <v>182</v>
      </c>
      <c r="B170" s="1">
        <v>4</v>
      </c>
      <c r="C170" s="1">
        <v>61</v>
      </c>
      <c r="D170" s="15">
        <v>0.94869999999999999</v>
      </c>
      <c r="E170" s="2">
        <v>2.6661999999999999</v>
      </c>
      <c r="F170" s="2">
        <v>1.0690999999999999</v>
      </c>
      <c r="G170" s="2">
        <v>1.0053000000000001</v>
      </c>
    </row>
    <row r="171" spans="1:7">
      <c r="A171" s="1" t="s">
        <v>182</v>
      </c>
      <c r="B171" s="1">
        <v>4</v>
      </c>
      <c r="C171" s="1">
        <v>61</v>
      </c>
      <c r="D171" s="15">
        <v>1.7275</v>
      </c>
      <c r="E171" s="2">
        <v>2.6932</v>
      </c>
      <c r="F171" s="2">
        <v>1.0576000000000001</v>
      </c>
      <c r="G171" s="2">
        <v>1.0121</v>
      </c>
    </row>
    <row r="172" spans="1:7">
      <c r="A172" s="1" t="s">
        <v>182</v>
      </c>
      <c r="B172" s="1">
        <v>4</v>
      </c>
      <c r="C172" s="1">
        <v>62</v>
      </c>
      <c r="D172" s="15">
        <v>8.6300000000000002E-2</v>
      </c>
      <c r="E172" s="2">
        <v>3.8060999999999998</v>
      </c>
      <c r="F172" s="2">
        <v>1.0841000000000001</v>
      </c>
      <c r="G172" s="2">
        <v>1.0058</v>
      </c>
    </row>
    <row r="173" spans="1:7">
      <c r="A173" s="1" t="s">
        <v>182</v>
      </c>
      <c r="B173" s="1">
        <v>4</v>
      </c>
      <c r="C173" s="1">
        <v>63</v>
      </c>
      <c r="D173" s="15">
        <v>1.5299999999999999E-2</v>
      </c>
      <c r="E173" s="2">
        <v>4.3879999999999999</v>
      </c>
      <c r="F173" s="2">
        <v>1.0835999999999999</v>
      </c>
      <c r="G173" s="2">
        <v>1.0051000000000001</v>
      </c>
    </row>
    <row r="174" spans="1:7">
      <c r="A174" s="1" t="s">
        <v>182</v>
      </c>
      <c r="B174" s="1">
        <v>5</v>
      </c>
      <c r="C174" s="1">
        <v>48</v>
      </c>
      <c r="D174" s="15">
        <v>18.8538</v>
      </c>
      <c r="E174" s="2">
        <v>0.2676</v>
      </c>
      <c r="F174" s="2">
        <v>1.0424</v>
      </c>
      <c r="G174" s="2">
        <v>1.0327</v>
      </c>
    </row>
    <row r="175" spans="1:7">
      <c r="A175" s="1" t="s">
        <v>182</v>
      </c>
      <c r="B175" s="1">
        <v>5</v>
      </c>
      <c r="C175" s="1">
        <v>48</v>
      </c>
      <c r="D175" s="15">
        <v>1.0552999999999999</v>
      </c>
      <c r="E175" s="2">
        <v>0.27900000000000003</v>
      </c>
      <c r="F175" s="2">
        <v>1.0376000000000001</v>
      </c>
      <c r="G175" s="2">
        <v>1.0145</v>
      </c>
    </row>
    <row r="176" spans="1:7">
      <c r="A176" s="1" t="s">
        <v>182</v>
      </c>
      <c r="B176" s="1">
        <v>5</v>
      </c>
      <c r="C176" s="1">
        <v>49</v>
      </c>
      <c r="D176" s="15">
        <v>20.183199999999999</v>
      </c>
      <c r="E176" s="2">
        <v>0.7853</v>
      </c>
      <c r="F176" s="2">
        <v>1.0572999999999999</v>
      </c>
      <c r="G176" s="2">
        <v>1.0176000000000001</v>
      </c>
    </row>
    <row r="177" spans="1:7">
      <c r="A177" s="1" t="s">
        <v>182</v>
      </c>
      <c r="B177" s="1">
        <v>5</v>
      </c>
      <c r="C177" s="1">
        <v>49</v>
      </c>
      <c r="D177" s="15">
        <v>1.7848999999999999</v>
      </c>
      <c r="E177" s="2">
        <v>0.83789999999999998</v>
      </c>
      <c r="F177" s="2">
        <v>1.0609999999999999</v>
      </c>
      <c r="G177" s="2">
        <v>1.0112000000000001</v>
      </c>
    </row>
    <row r="178" spans="1:7">
      <c r="A178" s="1" t="s">
        <v>182</v>
      </c>
      <c r="B178" s="1">
        <v>5</v>
      </c>
      <c r="C178" s="1">
        <v>50</v>
      </c>
      <c r="D178" s="15">
        <v>3.5110999999999999</v>
      </c>
      <c r="E178" s="2">
        <v>1.7532000000000001</v>
      </c>
      <c r="F178" s="2">
        <v>1.0718000000000001</v>
      </c>
      <c r="G178" s="2">
        <v>1.0173000000000001</v>
      </c>
    </row>
    <row r="179" spans="1:7">
      <c r="A179" s="1" t="s">
        <v>182</v>
      </c>
      <c r="B179" s="1">
        <v>5</v>
      </c>
      <c r="C179" s="1">
        <v>50</v>
      </c>
      <c r="D179" s="15">
        <v>1.1124000000000001</v>
      </c>
      <c r="E179" s="2">
        <v>1.8898999999999999</v>
      </c>
      <c r="F179" s="2">
        <v>1.0567</v>
      </c>
      <c r="G179" s="2">
        <v>1.0104</v>
      </c>
    </row>
    <row r="180" spans="1:7">
      <c r="A180" s="1" t="s">
        <v>182</v>
      </c>
      <c r="B180" s="1">
        <v>5</v>
      </c>
      <c r="C180" s="1">
        <v>51</v>
      </c>
      <c r="D180" s="15">
        <v>0.99150000000000005</v>
      </c>
      <c r="E180" s="2">
        <v>2.8188</v>
      </c>
      <c r="F180" s="2">
        <v>1.0842000000000001</v>
      </c>
      <c r="G180" s="2">
        <v>1.0148999999999999</v>
      </c>
    </row>
    <row r="181" spans="1:7">
      <c r="A181" s="1" t="s">
        <v>182</v>
      </c>
      <c r="B181" s="1">
        <v>5</v>
      </c>
      <c r="C181" s="1">
        <v>51</v>
      </c>
      <c r="D181" s="15">
        <v>3.1199999999999999E-2</v>
      </c>
      <c r="E181" s="2">
        <v>2.7124000000000001</v>
      </c>
      <c r="F181" s="2">
        <v>1.0757000000000001</v>
      </c>
      <c r="G181" s="2">
        <v>1.0176000000000001</v>
      </c>
    </row>
    <row r="182" spans="1:7">
      <c r="A182" s="1" t="s">
        <v>182</v>
      </c>
      <c r="B182" s="1">
        <v>5</v>
      </c>
      <c r="C182" s="1">
        <v>52</v>
      </c>
      <c r="D182" s="15">
        <v>1.6999999999999999E-3</v>
      </c>
      <c r="E182" s="2">
        <v>3.6389</v>
      </c>
      <c r="F182" s="2">
        <v>1.0835999999999999</v>
      </c>
      <c r="G182" s="2">
        <v>1.0051000000000001</v>
      </c>
    </row>
    <row r="183" spans="1:7">
      <c r="A183" s="1" t="s">
        <v>182</v>
      </c>
      <c r="B183" s="1">
        <v>6</v>
      </c>
      <c r="C183" s="1">
        <v>41</v>
      </c>
      <c r="D183" s="15">
        <v>2.0177999999999998</v>
      </c>
      <c r="E183" s="2">
        <v>0.23069999999999999</v>
      </c>
      <c r="F183" s="2">
        <v>1.0466</v>
      </c>
      <c r="G183" s="2">
        <v>1.0434000000000001</v>
      </c>
    </row>
    <row r="184" spans="1:7">
      <c r="A184" s="1" t="s">
        <v>182</v>
      </c>
      <c r="B184" s="1">
        <v>6</v>
      </c>
      <c r="C184" s="1">
        <v>41</v>
      </c>
      <c r="D184" s="15">
        <v>0.1144</v>
      </c>
      <c r="E184" s="2">
        <v>0.34770000000000001</v>
      </c>
      <c r="F184" s="2">
        <v>1.0363</v>
      </c>
      <c r="G184" s="2">
        <v>1.0266</v>
      </c>
    </row>
    <row r="185" spans="1:7">
      <c r="A185" s="1" t="s">
        <v>182</v>
      </c>
      <c r="B185" s="1">
        <v>6</v>
      </c>
      <c r="C185" s="1">
        <v>42</v>
      </c>
      <c r="D185" s="15">
        <v>1.4698</v>
      </c>
      <c r="E185" s="2">
        <v>0.81189999999999996</v>
      </c>
      <c r="F185" s="2">
        <v>1.0691999999999999</v>
      </c>
      <c r="G185" s="2">
        <v>1.0207999999999999</v>
      </c>
    </row>
    <row r="186" spans="1:7">
      <c r="A186" s="1" t="s">
        <v>182</v>
      </c>
      <c r="B186" s="1">
        <v>6</v>
      </c>
      <c r="C186" s="1">
        <v>42</v>
      </c>
      <c r="D186" s="15">
        <v>0.14460000000000001</v>
      </c>
      <c r="E186" s="2">
        <v>0.80289999999999995</v>
      </c>
      <c r="F186" s="2">
        <v>1.0654999999999999</v>
      </c>
      <c r="G186" s="2">
        <v>1.0143</v>
      </c>
    </row>
    <row r="187" spans="1:7">
      <c r="A187" s="1" t="s">
        <v>182</v>
      </c>
      <c r="B187" s="1">
        <v>6</v>
      </c>
      <c r="C187" s="1">
        <v>43</v>
      </c>
      <c r="D187" s="15">
        <v>0.2324</v>
      </c>
      <c r="E187" s="2">
        <v>1.9453</v>
      </c>
      <c r="F187" s="2">
        <v>1.0778000000000001</v>
      </c>
      <c r="G187" s="2">
        <v>1.0206</v>
      </c>
    </row>
    <row r="188" spans="1:7">
      <c r="A188" s="1" t="s">
        <v>182</v>
      </c>
      <c r="B188" s="1">
        <v>6</v>
      </c>
      <c r="C188" s="1">
        <v>43</v>
      </c>
      <c r="D188" s="15">
        <v>0.17510000000000001</v>
      </c>
      <c r="E188" s="2">
        <v>1.8829</v>
      </c>
      <c r="F188" s="2">
        <v>1.0639000000000001</v>
      </c>
      <c r="G188" s="2">
        <v>1.0132000000000001</v>
      </c>
    </row>
    <row r="189" spans="1:7">
      <c r="A189" s="1" t="s">
        <v>182</v>
      </c>
      <c r="B189" s="1">
        <v>6</v>
      </c>
      <c r="C189" s="1">
        <v>44</v>
      </c>
      <c r="D189" s="15">
        <v>2.69E-2</v>
      </c>
      <c r="E189" s="2">
        <v>2.6164000000000001</v>
      </c>
      <c r="F189" s="2">
        <v>1.0942000000000001</v>
      </c>
      <c r="G189" s="2">
        <v>1.0150999999999999</v>
      </c>
    </row>
    <row r="190" spans="1:7">
      <c r="A190" s="1" t="s">
        <v>182</v>
      </c>
      <c r="B190" s="1">
        <v>7</v>
      </c>
      <c r="C190" s="1">
        <v>39</v>
      </c>
      <c r="D190" s="15">
        <v>0.12</v>
      </c>
      <c r="E190" s="2">
        <v>2.1145999999999998</v>
      </c>
      <c r="F190" s="2">
        <v>1.0757000000000001</v>
      </c>
      <c r="G190" s="2">
        <v>1.0176000000000001</v>
      </c>
    </row>
    <row r="191" spans="1:7">
      <c r="A191" s="1" t="s">
        <v>183</v>
      </c>
      <c r="B191" s="1">
        <v>3</v>
      </c>
      <c r="C191" s="1">
        <v>67</v>
      </c>
      <c r="D191" s="15">
        <v>99.245699999999999</v>
      </c>
      <c r="E191" s="2">
        <v>0.17530000000000001</v>
      </c>
      <c r="F191" s="2">
        <v>1.0202</v>
      </c>
      <c r="G191" s="2">
        <v>1.0117</v>
      </c>
    </row>
    <row r="192" spans="1:7">
      <c r="A192" s="1" t="s">
        <v>183</v>
      </c>
      <c r="B192" s="1">
        <v>3</v>
      </c>
      <c r="C192" s="1">
        <v>67</v>
      </c>
      <c r="D192" s="15">
        <v>0.19620000000000001</v>
      </c>
      <c r="E192" s="2">
        <v>0.189</v>
      </c>
      <c r="F192" s="2">
        <v>1.0406</v>
      </c>
      <c r="G192" s="2">
        <v>1.0169999999999999</v>
      </c>
    </row>
    <row r="193" spans="1:7">
      <c r="A193" s="1" t="s">
        <v>183</v>
      </c>
      <c r="B193" s="1">
        <v>3</v>
      </c>
      <c r="C193" s="1">
        <v>68</v>
      </c>
      <c r="D193" s="15">
        <v>89.099100000000007</v>
      </c>
      <c r="E193" s="2">
        <v>0.51439999999999997</v>
      </c>
      <c r="F193" s="2">
        <v>1.0291999999999999</v>
      </c>
      <c r="G193" s="2">
        <v>1.006</v>
      </c>
    </row>
    <row r="194" spans="1:7">
      <c r="A194" s="1" t="s">
        <v>183</v>
      </c>
      <c r="B194" s="1">
        <v>3</v>
      </c>
      <c r="C194" s="1">
        <v>68</v>
      </c>
      <c r="D194" s="15">
        <v>1.3545</v>
      </c>
      <c r="E194" s="2">
        <v>0.37580000000000002</v>
      </c>
      <c r="F194" s="2">
        <v>1.0347999999999999</v>
      </c>
      <c r="G194" s="2">
        <v>1.0026999999999999</v>
      </c>
    </row>
    <row r="195" spans="1:7">
      <c r="A195" s="1" t="s">
        <v>183</v>
      </c>
      <c r="B195" s="1">
        <v>3</v>
      </c>
      <c r="C195" s="1">
        <v>69</v>
      </c>
      <c r="D195" s="15">
        <v>12.920400000000001</v>
      </c>
      <c r="E195" s="2">
        <v>1.3494999999999999</v>
      </c>
      <c r="F195" s="2">
        <v>1.0324</v>
      </c>
      <c r="G195" s="2">
        <v>1.0043</v>
      </c>
    </row>
    <row r="196" spans="1:7">
      <c r="A196" s="1" t="s">
        <v>183</v>
      </c>
      <c r="B196" s="1">
        <v>3</v>
      </c>
      <c r="C196" s="1">
        <v>69</v>
      </c>
      <c r="D196" s="15">
        <v>0.20250000000000001</v>
      </c>
      <c r="E196" s="2">
        <v>1.1166</v>
      </c>
      <c r="F196" s="2">
        <v>1.0341</v>
      </c>
      <c r="G196" s="2">
        <v>1.002</v>
      </c>
    </row>
    <row r="197" spans="1:7">
      <c r="A197" s="1" t="s">
        <v>183</v>
      </c>
      <c r="B197" s="1">
        <v>3</v>
      </c>
      <c r="C197" s="1">
        <v>70</v>
      </c>
      <c r="D197" s="15">
        <v>1.2879</v>
      </c>
      <c r="E197" s="2">
        <v>2.4843999999999999</v>
      </c>
      <c r="F197" s="2">
        <v>1.0375000000000001</v>
      </c>
      <c r="G197" s="2">
        <v>1.0028999999999999</v>
      </c>
    </row>
    <row r="198" spans="1:7">
      <c r="A198" s="1" t="s">
        <v>183</v>
      </c>
      <c r="B198" s="1">
        <v>3</v>
      </c>
      <c r="C198" s="1">
        <v>71</v>
      </c>
      <c r="D198" s="15">
        <v>0.13500000000000001</v>
      </c>
      <c r="E198" s="2">
        <v>3.6907999999999999</v>
      </c>
      <c r="F198" s="2">
        <v>1.0557000000000001</v>
      </c>
      <c r="G198" s="2">
        <v>1.0037</v>
      </c>
    </row>
    <row r="199" spans="1:7">
      <c r="A199" s="1" t="s">
        <v>183</v>
      </c>
      <c r="B199" s="1">
        <v>4</v>
      </c>
      <c r="C199" s="1">
        <v>58</v>
      </c>
      <c r="D199" s="15">
        <v>51.235799999999998</v>
      </c>
      <c r="E199" s="2">
        <v>0.20549999999999999</v>
      </c>
      <c r="F199" s="2">
        <v>1.0254000000000001</v>
      </c>
      <c r="G199" s="2">
        <v>1.0088999999999999</v>
      </c>
    </row>
    <row r="200" spans="1:7">
      <c r="A200" s="1" t="s">
        <v>183</v>
      </c>
      <c r="B200" s="1">
        <v>4</v>
      </c>
      <c r="C200" s="1">
        <v>58</v>
      </c>
      <c r="D200" s="15">
        <v>0.2243</v>
      </c>
      <c r="E200" s="2">
        <v>0.1913</v>
      </c>
      <c r="F200" s="2">
        <v>1.0477000000000001</v>
      </c>
      <c r="G200" s="2">
        <v>1.0118</v>
      </c>
    </row>
    <row r="201" spans="1:7">
      <c r="A201" s="1" t="s">
        <v>183</v>
      </c>
      <c r="B201" s="1">
        <v>4</v>
      </c>
      <c r="C201" s="1">
        <v>59</v>
      </c>
      <c r="D201" s="15">
        <v>57.096299999999999</v>
      </c>
      <c r="E201" s="2">
        <v>0.64600000000000002</v>
      </c>
      <c r="F201" s="2">
        <v>1.0347</v>
      </c>
      <c r="G201" s="2">
        <v>1.0043</v>
      </c>
    </row>
    <row r="202" spans="1:7">
      <c r="A202" s="1" t="s">
        <v>183</v>
      </c>
      <c r="B202" s="1">
        <v>4</v>
      </c>
      <c r="C202" s="1">
        <v>59</v>
      </c>
      <c r="D202" s="15">
        <v>0.30530000000000002</v>
      </c>
      <c r="E202" s="2">
        <v>0.48349999999999999</v>
      </c>
      <c r="F202" s="2">
        <v>1.0377000000000001</v>
      </c>
      <c r="G202" s="2">
        <v>1.0024</v>
      </c>
    </row>
    <row r="203" spans="1:7">
      <c r="A203" s="1" t="s">
        <v>183</v>
      </c>
      <c r="B203" s="1">
        <v>4</v>
      </c>
      <c r="C203" s="1">
        <v>60</v>
      </c>
      <c r="D203" s="15">
        <v>3.3043999999999998</v>
      </c>
      <c r="E203" s="2">
        <v>1.4726999999999999</v>
      </c>
      <c r="F203" s="2">
        <v>1.0364</v>
      </c>
      <c r="G203" s="2">
        <v>1.0037</v>
      </c>
    </row>
    <row r="204" spans="1:7">
      <c r="A204" s="1" t="s">
        <v>183</v>
      </c>
      <c r="B204" s="1">
        <v>4</v>
      </c>
      <c r="C204" s="1">
        <v>61</v>
      </c>
      <c r="D204" s="15">
        <v>0.62609999999999999</v>
      </c>
      <c r="E204" s="2">
        <v>2.8144</v>
      </c>
      <c r="F204" s="2">
        <v>1.0481</v>
      </c>
      <c r="G204" s="2">
        <v>1.0029999999999999</v>
      </c>
    </row>
    <row r="205" spans="1:7">
      <c r="A205" s="1" t="s">
        <v>183</v>
      </c>
      <c r="B205" s="1">
        <v>4</v>
      </c>
      <c r="C205" s="1">
        <v>62</v>
      </c>
      <c r="D205" s="15">
        <v>0.20250000000000001</v>
      </c>
      <c r="E205" s="2">
        <v>3.3409</v>
      </c>
      <c r="F205" s="2">
        <v>1.0541</v>
      </c>
      <c r="G205" s="2">
        <v>1.0015000000000001</v>
      </c>
    </row>
    <row r="206" spans="1:7">
      <c r="A206" s="1" t="s">
        <v>183</v>
      </c>
      <c r="B206" s="1">
        <v>5</v>
      </c>
      <c r="C206" s="1">
        <v>48</v>
      </c>
      <c r="D206" s="15">
        <v>4.8525999999999998</v>
      </c>
      <c r="E206" s="2">
        <v>0.23860000000000001</v>
      </c>
      <c r="F206" s="2">
        <v>1.0382</v>
      </c>
      <c r="G206" s="2">
        <v>1.0033000000000001</v>
      </c>
    </row>
    <row r="207" spans="1:7">
      <c r="A207" s="1" t="s">
        <v>183</v>
      </c>
      <c r="B207" s="1">
        <v>5</v>
      </c>
      <c r="C207" s="1">
        <v>48</v>
      </c>
      <c r="D207" s="15">
        <v>2.2499999999999999E-2</v>
      </c>
      <c r="E207" s="2">
        <v>0.20499999999999999</v>
      </c>
      <c r="F207" s="2">
        <v>1.0620000000000001</v>
      </c>
      <c r="G207" s="2">
        <v>1.0013000000000001</v>
      </c>
    </row>
    <row r="208" spans="1:7">
      <c r="A208" s="1" t="s">
        <v>183</v>
      </c>
      <c r="B208" s="1">
        <v>5</v>
      </c>
      <c r="C208" s="1">
        <v>49</v>
      </c>
      <c r="D208" s="15">
        <v>4.9321000000000002</v>
      </c>
      <c r="E208" s="2">
        <v>0.64380000000000004</v>
      </c>
      <c r="F208" s="2">
        <v>1.0397000000000001</v>
      </c>
      <c r="G208" s="2">
        <v>1.0027999999999999</v>
      </c>
    </row>
    <row r="209" spans="1:7">
      <c r="A209" s="1" t="s">
        <v>183</v>
      </c>
      <c r="B209" s="1">
        <v>5</v>
      </c>
      <c r="C209" s="1">
        <v>49</v>
      </c>
      <c r="D209" s="15">
        <v>1.47E-2</v>
      </c>
      <c r="E209" s="2">
        <v>0.92130000000000001</v>
      </c>
      <c r="F209" s="2">
        <v>1.0617000000000001</v>
      </c>
      <c r="G209" s="2">
        <v>1.0012000000000001</v>
      </c>
    </row>
    <row r="210" spans="1:7">
      <c r="A210" s="1" t="s">
        <v>183</v>
      </c>
      <c r="B210" s="1">
        <v>5</v>
      </c>
      <c r="C210" s="1">
        <v>50</v>
      </c>
      <c r="D210" s="15">
        <v>0.14710000000000001</v>
      </c>
      <c r="E210" s="2">
        <v>1.5263</v>
      </c>
      <c r="F210" s="2">
        <v>1.0513999999999999</v>
      </c>
      <c r="G210" s="2">
        <v>1.0019</v>
      </c>
    </row>
    <row r="211" spans="1:7">
      <c r="A211" s="1" t="s">
        <v>183</v>
      </c>
      <c r="B211" s="1">
        <v>5</v>
      </c>
      <c r="C211" s="1">
        <v>51</v>
      </c>
      <c r="D211" s="15">
        <v>6.2E-2</v>
      </c>
      <c r="E211" s="2">
        <v>2.6901999999999999</v>
      </c>
      <c r="F211" s="2">
        <v>1.0535000000000001</v>
      </c>
      <c r="G211" s="2">
        <v>1.0022</v>
      </c>
    </row>
    <row r="212" spans="1:7">
      <c r="A212" s="1" t="s">
        <v>184</v>
      </c>
      <c r="B212" s="1">
        <v>3</v>
      </c>
      <c r="C212" s="1">
        <v>67</v>
      </c>
      <c r="D212" s="15">
        <v>58494.065999999999</v>
      </c>
      <c r="E212" s="2">
        <v>9.9500000000000005E-2</v>
      </c>
      <c r="F212" s="2">
        <v>1.0063</v>
      </c>
      <c r="G212" s="2">
        <v>1.0073000000000001</v>
      </c>
    </row>
    <row r="213" spans="1:7">
      <c r="A213" s="1" t="s">
        <v>184</v>
      </c>
      <c r="B213" s="1">
        <v>3</v>
      </c>
      <c r="C213" s="1">
        <v>67</v>
      </c>
      <c r="D213" s="15">
        <v>828.28</v>
      </c>
      <c r="E213" s="2">
        <v>8.3400000000000002E-2</v>
      </c>
      <c r="F213" s="2">
        <v>1.0052000000000001</v>
      </c>
      <c r="G213" s="2">
        <v>1.0044</v>
      </c>
    </row>
    <row r="214" spans="1:7">
      <c r="A214" s="1" t="s">
        <v>184</v>
      </c>
      <c r="B214" s="1">
        <v>3</v>
      </c>
      <c r="C214" s="1">
        <v>68</v>
      </c>
      <c r="D214" s="15">
        <v>14908.593000000001</v>
      </c>
      <c r="E214" s="2">
        <v>0.18149999999999999</v>
      </c>
      <c r="F214" s="2">
        <v>1.0089999999999999</v>
      </c>
      <c r="G214" s="2">
        <v>1.0027999999999999</v>
      </c>
    </row>
    <row r="215" spans="1:7">
      <c r="A215" s="1" t="s">
        <v>184</v>
      </c>
      <c r="B215" s="1">
        <v>3</v>
      </c>
      <c r="C215" s="1">
        <v>68</v>
      </c>
      <c r="D215" s="15">
        <v>456.17599999999999</v>
      </c>
      <c r="E215" s="2">
        <v>0.17879999999999999</v>
      </c>
      <c r="F215" s="2">
        <v>1.0077</v>
      </c>
      <c r="G215" s="2">
        <v>1.0041</v>
      </c>
    </row>
    <row r="216" spans="1:7">
      <c r="A216" s="1" t="s">
        <v>184</v>
      </c>
      <c r="B216" s="1">
        <v>3</v>
      </c>
      <c r="C216" s="1">
        <v>69</v>
      </c>
      <c r="D216" s="15">
        <v>492.38799999999998</v>
      </c>
      <c r="E216" s="2">
        <v>0.26779999999999998</v>
      </c>
      <c r="F216" s="2">
        <v>1.0129999999999999</v>
      </c>
      <c r="G216" s="2">
        <v>1.0007999999999999</v>
      </c>
    </row>
    <row r="217" spans="1:7">
      <c r="A217" s="1" t="s">
        <v>184</v>
      </c>
      <c r="B217" s="1">
        <v>3</v>
      </c>
      <c r="C217" s="1">
        <v>69</v>
      </c>
      <c r="D217" s="15">
        <v>46.591999999999999</v>
      </c>
      <c r="E217" s="2">
        <v>0.33789999999999998</v>
      </c>
      <c r="F217" s="2">
        <v>1.0126999999999999</v>
      </c>
      <c r="G217" s="2">
        <v>1.0012000000000001</v>
      </c>
    </row>
    <row r="218" spans="1:7">
      <c r="A218" s="1" t="s">
        <v>184</v>
      </c>
      <c r="B218" s="1">
        <v>4</v>
      </c>
      <c r="C218" s="1">
        <v>58</v>
      </c>
      <c r="D218" s="15">
        <v>3075.694</v>
      </c>
      <c r="E218" s="2">
        <v>0.21829999999999999</v>
      </c>
      <c r="F218" s="2">
        <v>1.0158</v>
      </c>
      <c r="G218" s="2">
        <v>1.0012000000000001</v>
      </c>
    </row>
    <row r="219" spans="1:7">
      <c r="A219" s="1" t="s">
        <v>184</v>
      </c>
      <c r="B219" s="1">
        <v>4</v>
      </c>
      <c r="C219" s="1">
        <v>58</v>
      </c>
      <c r="D219" s="15">
        <v>6.76</v>
      </c>
      <c r="E219" s="2">
        <v>0.1532</v>
      </c>
      <c r="F219" s="2">
        <v>1.0119</v>
      </c>
      <c r="G219" s="2">
        <v>1.0005999999999999</v>
      </c>
    </row>
    <row r="220" spans="1:7">
      <c r="A220" s="1" t="s">
        <v>184</v>
      </c>
      <c r="B220" s="1">
        <v>4</v>
      </c>
      <c r="C220" s="1">
        <v>59</v>
      </c>
      <c r="D220" s="15">
        <v>2256.6873999999998</v>
      </c>
      <c r="E220" s="2">
        <v>0.34279999999999999</v>
      </c>
      <c r="F220" s="2">
        <v>1.0189999999999999</v>
      </c>
      <c r="G220" s="2">
        <v>1.0009999999999999</v>
      </c>
    </row>
    <row r="221" spans="1:7">
      <c r="A221" s="1" t="s">
        <v>184</v>
      </c>
      <c r="B221" s="1">
        <v>4</v>
      </c>
      <c r="C221" s="1">
        <v>59</v>
      </c>
      <c r="D221" s="15">
        <v>24.257999999999999</v>
      </c>
      <c r="E221" s="2">
        <v>0.3518</v>
      </c>
      <c r="F221" s="2">
        <v>1.0114000000000001</v>
      </c>
      <c r="G221" s="2">
        <v>1.0008999999999999</v>
      </c>
    </row>
    <row r="222" spans="1:7">
      <c r="A222" s="1" t="s">
        <v>184</v>
      </c>
      <c r="B222" s="1">
        <v>4</v>
      </c>
      <c r="C222" s="1">
        <v>60</v>
      </c>
      <c r="D222" s="15">
        <v>35.473500000000001</v>
      </c>
      <c r="E222" s="2">
        <v>0.50590000000000002</v>
      </c>
      <c r="F222" s="2">
        <v>1.0342</v>
      </c>
      <c r="G222" s="2">
        <v>1.0002</v>
      </c>
    </row>
    <row r="223" spans="1:7">
      <c r="A223" s="1" t="s">
        <v>184</v>
      </c>
      <c r="B223" s="1">
        <v>4</v>
      </c>
      <c r="C223" s="1">
        <v>61</v>
      </c>
      <c r="D223" s="15">
        <v>8.5356000000000005</v>
      </c>
      <c r="E223" s="2">
        <v>1.3785000000000001</v>
      </c>
      <c r="F223" s="2">
        <v>1.0347</v>
      </c>
      <c r="G223" s="2">
        <v>1.0004</v>
      </c>
    </row>
    <row r="224" spans="1:7">
      <c r="A224" s="1" t="s">
        <v>184</v>
      </c>
      <c r="B224" s="1">
        <v>4</v>
      </c>
      <c r="C224" s="1">
        <v>62</v>
      </c>
      <c r="D224" s="15">
        <v>2.1402000000000001</v>
      </c>
      <c r="E224" s="2">
        <v>2.5859000000000001</v>
      </c>
      <c r="F224" s="2">
        <v>1.0366</v>
      </c>
      <c r="G224" s="2">
        <v>1.0002</v>
      </c>
    </row>
    <row r="225" spans="1:7">
      <c r="A225" s="1" t="s">
        <v>184</v>
      </c>
      <c r="B225" s="1">
        <v>4</v>
      </c>
      <c r="C225" s="1">
        <v>63</v>
      </c>
      <c r="D225" s="15">
        <v>0.40500000000000003</v>
      </c>
      <c r="E225" s="2">
        <v>3.3359999999999999</v>
      </c>
      <c r="F225" s="2">
        <v>1.032</v>
      </c>
      <c r="G225" s="2">
        <v>1.0001</v>
      </c>
    </row>
    <row r="226" spans="1:7">
      <c r="A226" s="1" t="s">
        <v>184</v>
      </c>
      <c r="B226" s="1">
        <v>5</v>
      </c>
      <c r="C226" s="1">
        <v>48</v>
      </c>
      <c r="D226" s="15">
        <v>279.55099999999999</v>
      </c>
      <c r="E226" s="2">
        <v>0.21540000000000001</v>
      </c>
      <c r="F226" s="2">
        <v>1.0263</v>
      </c>
      <c r="G226" s="2">
        <v>1.0005999999999999</v>
      </c>
    </row>
    <row r="227" spans="1:7">
      <c r="A227" s="1" t="s">
        <v>184</v>
      </c>
      <c r="B227" s="1">
        <v>5</v>
      </c>
      <c r="C227" s="1">
        <v>49</v>
      </c>
      <c r="D227" s="15">
        <v>299.34339999999997</v>
      </c>
      <c r="E227" s="2">
        <v>0.43609999999999999</v>
      </c>
      <c r="F227" s="2">
        <v>1.0356000000000001</v>
      </c>
      <c r="G227" s="2">
        <v>1.0004999999999999</v>
      </c>
    </row>
    <row r="228" spans="1:7">
      <c r="A228" s="1" t="s">
        <v>184</v>
      </c>
      <c r="B228" s="1">
        <v>5</v>
      </c>
      <c r="C228" s="1">
        <v>50</v>
      </c>
      <c r="D228" s="15">
        <v>58.407400000000003</v>
      </c>
      <c r="E228" s="2">
        <v>0.89990000000000003</v>
      </c>
      <c r="F228" s="2">
        <v>1.0367</v>
      </c>
      <c r="G228" s="2">
        <v>1.0003</v>
      </c>
    </row>
    <row r="229" spans="1:7">
      <c r="A229" s="1" t="s">
        <v>184</v>
      </c>
      <c r="B229" s="1">
        <v>5</v>
      </c>
      <c r="C229" s="1">
        <v>51</v>
      </c>
      <c r="D229" s="15">
        <v>9.5516000000000005</v>
      </c>
      <c r="E229" s="2">
        <v>1.8444</v>
      </c>
      <c r="F229" s="2">
        <v>1.0348999999999999</v>
      </c>
      <c r="G229" s="2">
        <v>1.0003</v>
      </c>
    </row>
    <row r="230" spans="1:7">
      <c r="A230" s="1" t="s">
        <v>184</v>
      </c>
      <c r="B230" s="1">
        <v>5</v>
      </c>
      <c r="C230" s="1">
        <v>52</v>
      </c>
      <c r="D230" s="15">
        <v>2.6187</v>
      </c>
      <c r="E230" s="2">
        <v>2.5724</v>
      </c>
      <c r="F230" s="2">
        <v>1.0309999999999999</v>
      </c>
      <c r="G230" s="2">
        <v>1.0004</v>
      </c>
    </row>
    <row r="231" spans="1:7">
      <c r="A231" s="1" t="s">
        <v>184</v>
      </c>
      <c r="B231" s="1">
        <v>6</v>
      </c>
      <c r="C231" s="1">
        <v>41</v>
      </c>
      <c r="D231" s="15">
        <v>187.72649999999999</v>
      </c>
      <c r="E231" s="2">
        <v>0.2185</v>
      </c>
      <c r="F231" s="2">
        <v>1.0313000000000001</v>
      </c>
      <c r="G231" s="2">
        <v>1.0004999999999999</v>
      </c>
    </row>
    <row r="232" spans="1:7">
      <c r="A232" s="1" t="s">
        <v>184</v>
      </c>
      <c r="B232" s="1">
        <v>6</v>
      </c>
      <c r="C232" s="1">
        <v>42</v>
      </c>
      <c r="D232" s="15">
        <v>47.050600000000003</v>
      </c>
      <c r="E232" s="2">
        <v>0.52300000000000002</v>
      </c>
      <c r="F232" s="2">
        <v>1.0388999999999999</v>
      </c>
      <c r="G232" s="2">
        <v>1.0004</v>
      </c>
    </row>
    <row r="233" spans="1:7">
      <c r="A233" s="1" t="s">
        <v>184</v>
      </c>
      <c r="B233" s="1">
        <v>6</v>
      </c>
      <c r="C233" s="1">
        <v>43</v>
      </c>
      <c r="D233" s="15">
        <v>4.4322999999999997</v>
      </c>
      <c r="E233" s="2">
        <v>1.1278999999999999</v>
      </c>
      <c r="F233" s="2">
        <v>1.0363</v>
      </c>
      <c r="G233" s="2">
        <v>1.0003</v>
      </c>
    </row>
    <row r="234" spans="1:7">
      <c r="A234" s="1" t="s">
        <v>184</v>
      </c>
      <c r="B234" s="1">
        <v>6</v>
      </c>
      <c r="C234" s="1">
        <v>44</v>
      </c>
      <c r="D234" s="15">
        <v>0.64639999999999997</v>
      </c>
      <c r="E234" s="2">
        <v>2.0407000000000002</v>
      </c>
      <c r="F234" s="2">
        <v>1.0339</v>
      </c>
      <c r="G234" s="2">
        <v>1.0004</v>
      </c>
    </row>
    <row r="235" spans="1:7">
      <c r="A235" s="1" t="s">
        <v>184</v>
      </c>
      <c r="B235" s="1">
        <v>7</v>
      </c>
      <c r="C235" s="1">
        <v>37</v>
      </c>
      <c r="D235" s="15">
        <v>1.0136000000000001</v>
      </c>
      <c r="E235" s="2">
        <v>0.1323</v>
      </c>
      <c r="F235" s="2">
        <v>1.0333000000000001</v>
      </c>
      <c r="G235" s="2">
        <v>1</v>
      </c>
    </row>
    <row r="236" spans="1:7">
      <c r="A236" s="1" t="s">
        <v>184</v>
      </c>
      <c r="B236" s="1">
        <v>7</v>
      </c>
      <c r="C236" s="1">
        <v>38</v>
      </c>
      <c r="D236" s="15">
        <v>3.5457999999999998</v>
      </c>
      <c r="E236" s="2">
        <v>0.35420000000000001</v>
      </c>
      <c r="F236" s="2">
        <v>1.042</v>
      </c>
      <c r="G236" s="2">
        <v>1</v>
      </c>
    </row>
    <row r="237" spans="1:7">
      <c r="A237" s="1" t="s">
        <v>184</v>
      </c>
      <c r="B237" s="1">
        <v>7</v>
      </c>
      <c r="C237" s="1">
        <v>39</v>
      </c>
      <c r="D237" s="15">
        <v>0.18</v>
      </c>
      <c r="E237" s="2">
        <v>1.2726</v>
      </c>
      <c r="F237" s="2">
        <v>1.0355000000000001</v>
      </c>
      <c r="G237" s="2">
        <v>1</v>
      </c>
    </row>
    <row r="238" spans="1:7">
      <c r="A238" s="1" t="s">
        <v>185</v>
      </c>
      <c r="B238" s="1">
        <v>3</v>
      </c>
      <c r="C238" s="1">
        <v>67</v>
      </c>
      <c r="D238" s="15">
        <v>48994.879999999997</v>
      </c>
      <c r="E238" s="2">
        <v>9.1499999999999998E-2</v>
      </c>
      <c r="F238" s="2">
        <v>1.0054000000000001</v>
      </c>
      <c r="G238" s="2">
        <v>1.0121</v>
      </c>
    </row>
    <row r="239" spans="1:7">
      <c r="A239" s="1" t="s">
        <v>185</v>
      </c>
      <c r="B239" s="1">
        <v>3</v>
      </c>
      <c r="C239" s="1">
        <v>67</v>
      </c>
      <c r="D239" s="15">
        <v>67.739999999999995</v>
      </c>
      <c r="E239" s="2">
        <v>0.1676</v>
      </c>
      <c r="F239" s="2">
        <v>1.008</v>
      </c>
      <c r="G239" s="2">
        <v>1.0259</v>
      </c>
    </row>
    <row r="240" spans="1:7">
      <c r="A240" s="1" t="s">
        <v>185</v>
      </c>
      <c r="B240" s="1">
        <v>3</v>
      </c>
      <c r="C240" s="1">
        <v>68</v>
      </c>
      <c r="D240" s="15">
        <v>5178.28</v>
      </c>
      <c r="E240" s="2">
        <v>0.1817</v>
      </c>
      <c r="F240" s="2">
        <v>1.0069999999999999</v>
      </c>
      <c r="G240" s="2">
        <v>1.0102</v>
      </c>
    </row>
    <row r="241" spans="1:7">
      <c r="A241" s="1" t="s">
        <v>185</v>
      </c>
      <c r="B241" s="1">
        <v>3</v>
      </c>
      <c r="C241" s="1">
        <v>68</v>
      </c>
      <c r="D241" s="15">
        <v>11.8</v>
      </c>
      <c r="E241" s="2">
        <v>0.30080000000000001</v>
      </c>
      <c r="F241" s="2">
        <v>1.0072000000000001</v>
      </c>
      <c r="G241" s="2">
        <v>1.0149999999999999</v>
      </c>
    </row>
    <row r="242" spans="1:7">
      <c r="A242" s="1" t="s">
        <v>185</v>
      </c>
      <c r="B242" s="1">
        <v>4</v>
      </c>
      <c r="C242" s="1">
        <v>58</v>
      </c>
      <c r="D242" s="15">
        <v>402.9</v>
      </c>
      <c r="E242" s="2">
        <v>0.14910000000000001</v>
      </c>
      <c r="F242" s="2">
        <v>1.0086999999999999</v>
      </c>
      <c r="G242" s="2">
        <v>1.02</v>
      </c>
    </row>
    <row r="243" spans="1:7">
      <c r="A243" s="1" t="s">
        <v>185</v>
      </c>
      <c r="B243" s="1">
        <v>4</v>
      </c>
      <c r="C243" s="1">
        <v>59</v>
      </c>
      <c r="D243" s="15">
        <v>7.36</v>
      </c>
      <c r="E243" s="2">
        <v>0.23699999999999999</v>
      </c>
      <c r="F243" s="2">
        <v>1.0102</v>
      </c>
      <c r="G243" s="2">
        <v>1.0041</v>
      </c>
    </row>
    <row r="244" spans="1:7">
      <c r="A244" s="1" t="s">
        <v>186</v>
      </c>
      <c r="B244" s="1">
        <v>3</v>
      </c>
      <c r="C244" s="1">
        <v>67</v>
      </c>
      <c r="D244" s="15">
        <v>110.46339999999999</v>
      </c>
      <c r="E244" s="2">
        <v>0.12379999999999999</v>
      </c>
      <c r="F244" s="2">
        <v>1.0077</v>
      </c>
      <c r="G244" s="2">
        <v>1.2104999999999999</v>
      </c>
    </row>
    <row r="245" spans="1:7">
      <c r="A245" s="1" t="s">
        <v>186</v>
      </c>
      <c r="B245" s="1">
        <v>3</v>
      </c>
      <c r="C245" s="1">
        <v>68</v>
      </c>
      <c r="D245" s="15">
        <v>100.27800000000001</v>
      </c>
      <c r="E245" s="2">
        <v>8.3699999999999997E-2</v>
      </c>
      <c r="F245" s="2">
        <v>1.0096000000000001</v>
      </c>
      <c r="G245" s="2">
        <v>1.0923</v>
      </c>
    </row>
    <row r="246" spans="1:7">
      <c r="A246" s="1" t="s">
        <v>186</v>
      </c>
      <c r="B246" s="1">
        <v>3</v>
      </c>
      <c r="C246" s="1">
        <v>68</v>
      </c>
      <c r="D246" s="15">
        <v>0.15390000000000001</v>
      </c>
      <c r="E246" s="2">
        <v>0.17230000000000001</v>
      </c>
      <c r="F246" s="2">
        <v>1.01</v>
      </c>
      <c r="G246" s="2">
        <v>1.4513</v>
      </c>
    </row>
    <row r="247" spans="1:7">
      <c r="A247" s="1" t="s">
        <v>186</v>
      </c>
      <c r="B247" s="1">
        <v>4</v>
      </c>
      <c r="C247" s="1">
        <v>58</v>
      </c>
      <c r="D247" s="15">
        <v>81.209599999999995</v>
      </c>
      <c r="E247" s="2">
        <v>7.1400000000000005E-2</v>
      </c>
      <c r="F247" s="2">
        <v>1.0069999999999999</v>
      </c>
      <c r="G247" s="2">
        <v>1.2637</v>
      </c>
    </row>
    <row r="248" spans="1:7">
      <c r="A248" s="1" t="s">
        <v>186</v>
      </c>
      <c r="B248" s="1">
        <v>4</v>
      </c>
      <c r="C248" s="1">
        <v>58</v>
      </c>
      <c r="D248" s="15">
        <v>1.7100000000000001E-2</v>
      </c>
      <c r="E248" s="2">
        <v>0.14899999999999999</v>
      </c>
      <c r="F248" s="2">
        <v>1.01</v>
      </c>
      <c r="G248" s="2">
        <v>1.4513</v>
      </c>
    </row>
    <row r="249" spans="1:7">
      <c r="A249" s="1" t="s">
        <v>186</v>
      </c>
      <c r="B249" s="1">
        <v>4</v>
      </c>
      <c r="C249" s="1">
        <v>59</v>
      </c>
      <c r="D249" s="15">
        <v>75.456000000000003</v>
      </c>
      <c r="E249" s="2">
        <v>0.1275</v>
      </c>
      <c r="F249" s="2">
        <v>1.0106999999999999</v>
      </c>
      <c r="G249" s="2">
        <v>1.0994999999999999</v>
      </c>
    </row>
    <row r="250" spans="1:7">
      <c r="A250" s="1" t="s">
        <v>187</v>
      </c>
      <c r="B250" s="1">
        <v>3</v>
      </c>
      <c r="C250" s="1">
        <v>67</v>
      </c>
      <c r="D250" s="15">
        <v>86.54</v>
      </c>
      <c r="E250" s="2">
        <v>8.3999999999999995E-3</v>
      </c>
      <c r="F250" s="2">
        <v>1.0013000000000001</v>
      </c>
      <c r="G250" s="2">
        <v>1.0528999999999999</v>
      </c>
    </row>
    <row r="251" spans="1:7">
      <c r="A251" s="1" t="s">
        <v>187</v>
      </c>
      <c r="B251" s="1">
        <v>3</v>
      </c>
      <c r="C251" s="1">
        <v>68</v>
      </c>
      <c r="D251" s="15">
        <v>208.12</v>
      </c>
      <c r="E251" s="2">
        <v>1.34E-2</v>
      </c>
      <c r="F251" s="2">
        <v>1.0017</v>
      </c>
      <c r="G251" s="2">
        <v>1.0389999999999999</v>
      </c>
    </row>
    <row r="252" spans="1:7">
      <c r="A252" s="1" t="s">
        <v>187</v>
      </c>
      <c r="B252" s="1">
        <v>3</v>
      </c>
      <c r="C252" s="1">
        <v>69</v>
      </c>
      <c r="D252" s="15">
        <v>25.62</v>
      </c>
      <c r="E252" s="2">
        <v>2.1499999999999998E-2</v>
      </c>
      <c r="F252" s="2">
        <v>1.002</v>
      </c>
      <c r="G252" s="2">
        <v>1.052</v>
      </c>
    </row>
    <row r="253" spans="1:7">
      <c r="A253" s="1" t="s">
        <v>187</v>
      </c>
      <c r="B253" s="1">
        <v>4</v>
      </c>
      <c r="C253" s="1">
        <v>58</v>
      </c>
      <c r="D253" s="15">
        <v>2.56</v>
      </c>
      <c r="E253" s="2">
        <v>4.1000000000000003E-3</v>
      </c>
      <c r="F253" s="2">
        <v>1.0015000000000001</v>
      </c>
      <c r="G253" s="2">
        <v>1.0587</v>
      </c>
    </row>
    <row r="254" spans="1:7">
      <c r="A254" s="1" t="s">
        <v>187</v>
      </c>
      <c r="B254" s="1">
        <v>4</v>
      </c>
      <c r="C254" s="1">
        <v>59</v>
      </c>
      <c r="D254" s="15">
        <v>20.8</v>
      </c>
      <c r="E254" s="2">
        <v>2.7000000000000001E-3</v>
      </c>
      <c r="F254" s="2">
        <v>1.0018</v>
      </c>
      <c r="G254" s="2">
        <v>1.0223</v>
      </c>
    </row>
    <row r="255" spans="1:7">
      <c r="A255" s="1" t="s">
        <v>187</v>
      </c>
      <c r="B255" s="1">
        <v>5</v>
      </c>
      <c r="C255" s="1">
        <v>49</v>
      </c>
      <c r="D255" s="15">
        <v>0.24</v>
      </c>
      <c r="E255" s="2">
        <v>0</v>
      </c>
      <c r="F255" s="2">
        <v>1.002</v>
      </c>
      <c r="G255" s="2">
        <v>1.0178</v>
      </c>
    </row>
    <row r="256" spans="1:7">
      <c r="A256" s="1" t="s">
        <v>188</v>
      </c>
      <c r="B256" s="1">
        <v>3</v>
      </c>
      <c r="C256" s="1">
        <v>67</v>
      </c>
      <c r="D256" s="15">
        <v>1.46</v>
      </c>
      <c r="E256" s="2">
        <v>0.25509999999999999</v>
      </c>
      <c r="F256" s="2">
        <v>1.0538000000000001</v>
      </c>
      <c r="G256" s="2">
        <v>1.0249999999999999</v>
      </c>
    </row>
    <row r="257" spans="1:7">
      <c r="A257" s="1" t="s">
        <v>188</v>
      </c>
      <c r="B257" s="1">
        <v>3</v>
      </c>
      <c r="C257" s="1">
        <v>68</v>
      </c>
      <c r="D257" s="15">
        <v>7.64</v>
      </c>
      <c r="E257" s="2">
        <v>0.91610000000000003</v>
      </c>
      <c r="F257" s="2">
        <v>1.0468</v>
      </c>
      <c r="G257" s="2">
        <v>1.0291999999999999</v>
      </c>
    </row>
    <row r="258" spans="1:7">
      <c r="A258" s="1" t="s">
        <v>188</v>
      </c>
      <c r="B258" s="1">
        <v>3</v>
      </c>
      <c r="C258" s="1">
        <v>69</v>
      </c>
      <c r="D258" s="15">
        <v>2.36</v>
      </c>
      <c r="E258" s="2">
        <v>1.9753000000000001</v>
      </c>
      <c r="F258" s="2">
        <v>1.0467</v>
      </c>
      <c r="G258" s="2">
        <v>1.0230999999999999</v>
      </c>
    </row>
    <row r="259" spans="1:7">
      <c r="A259" s="1" t="s">
        <v>188</v>
      </c>
      <c r="B259" s="1">
        <v>4</v>
      </c>
      <c r="C259" s="1">
        <v>58</v>
      </c>
      <c r="D259" s="15">
        <v>0.38</v>
      </c>
      <c r="E259" s="2">
        <v>0.35039999999999999</v>
      </c>
      <c r="F259" s="2">
        <v>1.0455000000000001</v>
      </c>
      <c r="G259" s="2">
        <v>1.0282</v>
      </c>
    </row>
    <row r="260" spans="1:7">
      <c r="A260" s="1" t="s">
        <v>188</v>
      </c>
      <c r="B260" s="1">
        <v>4</v>
      </c>
      <c r="C260" s="1">
        <v>59</v>
      </c>
      <c r="D260" s="15">
        <v>1.1000000000000001</v>
      </c>
      <c r="E260" s="2">
        <v>1.0043</v>
      </c>
      <c r="F260" s="2">
        <v>1.0387</v>
      </c>
      <c r="G260" s="2">
        <v>1.0314000000000001</v>
      </c>
    </row>
    <row r="261" spans="1:7">
      <c r="A261" s="1" t="s">
        <v>188</v>
      </c>
      <c r="B261" s="1">
        <v>4</v>
      </c>
      <c r="C261" s="1">
        <v>60</v>
      </c>
      <c r="D261" s="15">
        <v>1.56</v>
      </c>
      <c r="E261" s="2">
        <v>1.8081</v>
      </c>
      <c r="F261" s="2">
        <v>1.0419</v>
      </c>
      <c r="G261" s="2">
        <v>1.0249999999999999</v>
      </c>
    </row>
    <row r="262" spans="1:7">
      <c r="A262" s="1" t="s">
        <v>188</v>
      </c>
      <c r="B262" s="1">
        <v>5</v>
      </c>
      <c r="C262" s="1">
        <v>48</v>
      </c>
      <c r="D262" s="15">
        <v>0.02</v>
      </c>
      <c r="E262" s="2">
        <v>0.39029999999999998</v>
      </c>
      <c r="F262" s="2">
        <v>1.0401</v>
      </c>
      <c r="G262" s="2">
        <v>1.0290999999999999</v>
      </c>
    </row>
    <row r="263" spans="1:7">
      <c r="A263" s="1" t="s">
        <v>188</v>
      </c>
      <c r="B263" s="1">
        <v>5</v>
      </c>
      <c r="C263" s="1">
        <v>49</v>
      </c>
      <c r="D263" s="15">
        <v>0.4</v>
      </c>
      <c r="E263" s="2">
        <v>1.1597999999999999</v>
      </c>
      <c r="F263" s="2">
        <v>1.0373000000000001</v>
      </c>
      <c r="G263" s="2">
        <v>1.0282</v>
      </c>
    </row>
    <row r="264" spans="1:7">
      <c r="A264" s="1" t="s">
        <v>189</v>
      </c>
      <c r="B264" s="1">
        <v>3</v>
      </c>
      <c r="C264" s="1">
        <v>67</v>
      </c>
      <c r="D264" s="15">
        <v>139.46</v>
      </c>
      <c r="E264" s="2">
        <v>0.30120000000000002</v>
      </c>
      <c r="F264" s="2">
        <v>1.0375000000000001</v>
      </c>
      <c r="G264" s="2">
        <v>1.0207999999999999</v>
      </c>
    </row>
    <row r="265" spans="1:7">
      <c r="A265" s="1" t="s">
        <v>189</v>
      </c>
      <c r="B265" s="1">
        <v>3</v>
      </c>
      <c r="C265" s="1">
        <v>67</v>
      </c>
      <c r="D265" s="15">
        <v>0.24</v>
      </c>
      <c r="E265" s="2">
        <v>0.33279999999999998</v>
      </c>
      <c r="F265" s="2">
        <v>1.0386</v>
      </c>
      <c r="G265" s="2">
        <v>1.0045999999999999</v>
      </c>
    </row>
    <row r="266" spans="1:7">
      <c r="A266" s="1" t="s">
        <v>189</v>
      </c>
      <c r="B266" s="1">
        <v>3</v>
      </c>
      <c r="C266" s="1">
        <v>68</v>
      </c>
      <c r="D266" s="15">
        <v>263.00299999999999</v>
      </c>
      <c r="E266" s="2">
        <v>0.83830000000000005</v>
      </c>
      <c r="F266" s="2">
        <v>1.0486</v>
      </c>
      <c r="G266" s="2">
        <v>1.0161</v>
      </c>
    </row>
    <row r="267" spans="1:7">
      <c r="A267" s="1" t="s">
        <v>189</v>
      </c>
      <c r="B267" s="1">
        <v>3</v>
      </c>
      <c r="C267" s="1">
        <v>68</v>
      </c>
      <c r="D267" s="15">
        <v>6.28</v>
      </c>
      <c r="E267" s="2">
        <v>1.0097</v>
      </c>
      <c r="F267" s="2">
        <v>1.0515000000000001</v>
      </c>
      <c r="G267" s="2">
        <v>1.0105</v>
      </c>
    </row>
    <row r="268" spans="1:7">
      <c r="A268" s="1" t="s">
        <v>189</v>
      </c>
      <c r="B268" s="1">
        <v>3</v>
      </c>
      <c r="C268" s="1">
        <v>69</v>
      </c>
      <c r="D268" s="15">
        <v>100.48</v>
      </c>
      <c r="E268" s="2">
        <v>1.7886</v>
      </c>
      <c r="F268" s="2">
        <v>1.0552999999999999</v>
      </c>
      <c r="G268" s="2">
        <v>1.0176000000000001</v>
      </c>
    </row>
    <row r="269" spans="1:7">
      <c r="A269" s="1" t="s">
        <v>189</v>
      </c>
      <c r="B269" s="1">
        <v>3</v>
      </c>
      <c r="C269" s="1">
        <v>69</v>
      </c>
      <c r="D269" s="15">
        <v>2.74</v>
      </c>
      <c r="E269" s="2">
        <v>1.7204999999999999</v>
      </c>
      <c r="F269" s="2">
        <v>1.06</v>
      </c>
      <c r="G269" s="2">
        <v>1.0126999999999999</v>
      </c>
    </row>
    <row r="270" spans="1:7">
      <c r="A270" s="1" t="s">
        <v>189</v>
      </c>
      <c r="B270" s="1">
        <v>3</v>
      </c>
      <c r="C270" s="1">
        <v>70</v>
      </c>
      <c r="D270" s="15">
        <v>30.42</v>
      </c>
      <c r="E270" s="2">
        <v>2.6831</v>
      </c>
      <c r="F270" s="2">
        <v>1.0577000000000001</v>
      </c>
      <c r="G270" s="2">
        <v>1.0150999999999999</v>
      </c>
    </row>
    <row r="271" spans="1:7">
      <c r="A271" s="1" t="s">
        <v>189</v>
      </c>
      <c r="B271" s="1">
        <v>3</v>
      </c>
      <c r="C271" s="1">
        <v>71</v>
      </c>
      <c r="D271" s="15">
        <v>2.68</v>
      </c>
      <c r="E271" s="2">
        <v>3.4619</v>
      </c>
      <c r="F271" s="2">
        <v>1.0581</v>
      </c>
      <c r="G271" s="2">
        <v>1.0092000000000001</v>
      </c>
    </row>
    <row r="272" spans="1:7">
      <c r="A272" s="1" t="s">
        <v>189</v>
      </c>
      <c r="B272" s="1">
        <v>4</v>
      </c>
      <c r="C272" s="1">
        <v>58</v>
      </c>
      <c r="D272" s="15">
        <v>26.02</v>
      </c>
      <c r="E272" s="2">
        <v>0.36940000000000001</v>
      </c>
      <c r="F272" s="2">
        <v>1.0477000000000001</v>
      </c>
      <c r="G272" s="2">
        <v>1.0152000000000001</v>
      </c>
    </row>
    <row r="273" spans="1:7">
      <c r="A273" s="1" t="s">
        <v>189</v>
      </c>
      <c r="B273" s="1">
        <v>4</v>
      </c>
      <c r="C273" s="1">
        <v>58</v>
      </c>
      <c r="D273" s="15">
        <v>1.02</v>
      </c>
      <c r="E273" s="2">
        <v>0.57379999999999998</v>
      </c>
      <c r="F273" s="2">
        <v>1.0459000000000001</v>
      </c>
      <c r="G273" s="2">
        <v>1.0208999999999999</v>
      </c>
    </row>
    <row r="274" spans="1:7">
      <c r="A274" s="1" t="s">
        <v>189</v>
      </c>
      <c r="B274" s="1">
        <v>4</v>
      </c>
      <c r="C274" s="1">
        <v>59</v>
      </c>
      <c r="D274" s="15">
        <v>54.404499999999999</v>
      </c>
      <c r="E274" s="2">
        <v>0.98040000000000005</v>
      </c>
      <c r="F274" s="2">
        <v>1.0535000000000001</v>
      </c>
      <c r="G274" s="2">
        <v>1.0134000000000001</v>
      </c>
    </row>
    <row r="275" spans="1:7">
      <c r="A275" s="1" t="s">
        <v>189</v>
      </c>
      <c r="B275" s="1">
        <v>4</v>
      </c>
      <c r="C275" s="1">
        <v>59</v>
      </c>
      <c r="D275" s="15">
        <v>1.32</v>
      </c>
      <c r="E275" s="2">
        <v>1.1384000000000001</v>
      </c>
      <c r="F275" s="2">
        <v>1.0570999999999999</v>
      </c>
      <c r="G275" s="2">
        <v>1.012</v>
      </c>
    </row>
    <row r="276" spans="1:7">
      <c r="A276" s="1" t="s">
        <v>189</v>
      </c>
      <c r="B276" s="1">
        <v>4</v>
      </c>
      <c r="C276" s="1">
        <v>60</v>
      </c>
      <c r="D276" s="15">
        <v>32.9</v>
      </c>
      <c r="E276" s="2">
        <v>1.9161999999999999</v>
      </c>
      <c r="F276" s="2">
        <v>1.0573999999999999</v>
      </c>
      <c r="G276" s="2">
        <v>1.0155000000000001</v>
      </c>
    </row>
    <row r="277" spans="1:7">
      <c r="A277" s="1" t="s">
        <v>189</v>
      </c>
      <c r="B277" s="1">
        <v>4</v>
      </c>
      <c r="C277" s="1">
        <v>60</v>
      </c>
      <c r="D277" s="15">
        <v>0.16</v>
      </c>
      <c r="E277" s="2">
        <v>1.8585</v>
      </c>
      <c r="F277" s="2">
        <v>1.0640000000000001</v>
      </c>
      <c r="G277" s="2">
        <v>1.0049999999999999</v>
      </c>
    </row>
    <row r="278" spans="1:7">
      <c r="A278" s="1" t="s">
        <v>189</v>
      </c>
      <c r="B278" s="1">
        <v>4</v>
      </c>
      <c r="C278" s="1">
        <v>61</v>
      </c>
      <c r="D278" s="15">
        <v>6</v>
      </c>
      <c r="E278" s="2">
        <v>2.7774999999999999</v>
      </c>
      <c r="F278" s="2">
        <v>1.0637000000000001</v>
      </c>
      <c r="G278" s="2">
        <v>1.0115000000000001</v>
      </c>
    </row>
    <row r="279" spans="1:7">
      <c r="A279" s="1" t="s">
        <v>189</v>
      </c>
      <c r="B279" s="1">
        <v>5</v>
      </c>
      <c r="C279" s="1">
        <v>48</v>
      </c>
      <c r="D279" s="15">
        <v>7.2</v>
      </c>
      <c r="E279" s="2">
        <v>0.374</v>
      </c>
      <c r="F279" s="2">
        <v>1.0522</v>
      </c>
      <c r="G279" s="2">
        <v>1.0123</v>
      </c>
    </row>
    <row r="280" spans="1:7">
      <c r="A280" s="1" t="s">
        <v>189</v>
      </c>
      <c r="B280" s="1">
        <v>5</v>
      </c>
      <c r="C280" s="1">
        <v>48</v>
      </c>
      <c r="D280" s="15">
        <v>0.04</v>
      </c>
      <c r="E280" s="2">
        <v>0.47589999999999999</v>
      </c>
      <c r="F280" s="2">
        <v>1.0459000000000001</v>
      </c>
      <c r="G280" s="2">
        <v>1.0208999999999999</v>
      </c>
    </row>
    <row r="281" spans="1:7">
      <c r="A281" s="1" t="s">
        <v>189</v>
      </c>
      <c r="B281" s="1">
        <v>5</v>
      </c>
      <c r="C281" s="1">
        <v>49</v>
      </c>
      <c r="D281" s="15">
        <v>19.660499999999999</v>
      </c>
      <c r="E281" s="2">
        <v>1.0158</v>
      </c>
      <c r="F281" s="2">
        <v>1.0556000000000001</v>
      </c>
      <c r="G281" s="2">
        <v>1.0121</v>
      </c>
    </row>
    <row r="282" spans="1:7">
      <c r="A282" s="1" t="s">
        <v>189</v>
      </c>
      <c r="B282" s="1">
        <v>5</v>
      </c>
      <c r="C282" s="1">
        <v>49</v>
      </c>
      <c r="D282" s="15">
        <v>0.52</v>
      </c>
      <c r="E282" s="2">
        <v>0.83030000000000004</v>
      </c>
      <c r="F282" s="2">
        <v>1.0561</v>
      </c>
      <c r="G282" s="2">
        <v>1.0118</v>
      </c>
    </row>
    <row r="283" spans="1:7">
      <c r="A283" s="1" t="s">
        <v>189</v>
      </c>
      <c r="B283" s="1">
        <v>5</v>
      </c>
      <c r="C283" s="1">
        <v>50</v>
      </c>
      <c r="D283" s="15">
        <v>13.2</v>
      </c>
      <c r="E283" s="2">
        <v>1.847</v>
      </c>
      <c r="F283" s="2">
        <v>1.0598000000000001</v>
      </c>
      <c r="G283" s="2">
        <v>1.0142</v>
      </c>
    </row>
    <row r="284" spans="1:7">
      <c r="A284" s="1" t="s">
        <v>189</v>
      </c>
      <c r="B284" s="1">
        <v>5</v>
      </c>
      <c r="C284" s="1">
        <v>51</v>
      </c>
      <c r="D284" s="15">
        <v>0.38</v>
      </c>
      <c r="E284" s="2">
        <v>2.6402000000000001</v>
      </c>
      <c r="F284" s="2">
        <v>1.0666</v>
      </c>
      <c r="G284" s="2">
        <v>1.0087999999999999</v>
      </c>
    </row>
    <row r="285" spans="1:7">
      <c r="A285" s="1" t="s">
        <v>189</v>
      </c>
      <c r="B285" s="1">
        <v>6</v>
      </c>
      <c r="C285" s="1">
        <v>41</v>
      </c>
      <c r="D285" s="15">
        <v>4.82</v>
      </c>
      <c r="E285" s="2">
        <v>0.36209999999999998</v>
      </c>
      <c r="F285" s="2">
        <v>1.0466</v>
      </c>
      <c r="G285" s="2">
        <v>1.0121</v>
      </c>
    </row>
    <row r="286" spans="1:7">
      <c r="A286" s="1" t="s">
        <v>189</v>
      </c>
      <c r="B286" s="1">
        <v>6</v>
      </c>
      <c r="C286" s="1">
        <v>42</v>
      </c>
      <c r="D286" s="15">
        <v>7.38</v>
      </c>
      <c r="E286" s="2">
        <v>1.105</v>
      </c>
      <c r="F286" s="2">
        <v>1.0580000000000001</v>
      </c>
      <c r="G286" s="2">
        <v>1.0161</v>
      </c>
    </row>
    <row r="287" spans="1:7">
      <c r="A287" s="1" t="s">
        <v>189</v>
      </c>
      <c r="B287" s="1">
        <v>6</v>
      </c>
      <c r="C287" s="1">
        <v>43</v>
      </c>
      <c r="D287" s="15">
        <v>1.22</v>
      </c>
      <c r="E287" s="2">
        <v>1.7941</v>
      </c>
      <c r="F287" s="2">
        <v>1.0616000000000001</v>
      </c>
      <c r="G287" s="2">
        <v>1.0156000000000001</v>
      </c>
    </row>
    <row r="288" spans="1:7">
      <c r="A288" s="1" t="s">
        <v>189</v>
      </c>
      <c r="B288" s="1">
        <v>7</v>
      </c>
      <c r="C288" s="1">
        <v>38</v>
      </c>
      <c r="D288" s="15">
        <v>0.08</v>
      </c>
      <c r="E288" s="2">
        <v>0.52890000000000004</v>
      </c>
      <c r="F288" s="2">
        <v>1.0508999999999999</v>
      </c>
      <c r="G288" s="2">
        <v>1.0125999999999999</v>
      </c>
    </row>
    <row r="289" spans="1:7">
      <c r="A289" s="1" t="s">
        <v>190</v>
      </c>
      <c r="B289" s="1">
        <v>3</v>
      </c>
      <c r="C289" s="1">
        <v>67</v>
      </c>
      <c r="D289" s="15">
        <v>1928.84</v>
      </c>
      <c r="E289" s="2">
        <v>0.1052</v>
      </c>
      <c r="F289" s="2">
        <v>1.0056</v>
      </c>
      <c r="G289" s="2">
        <v>1.0232000000000001</v>
      </c>
    </row>
    <row r="290" spans="1:7">
      <c r="A290" s="1" t="s">
        <v>190</v>
      </c>
      <c r="B290" s="1">
        <v>3</v>
      </c>
      <c r="C290" s="1">
        <v>67</v>
      </c>
      <c r="D290" s="15">
        <v>12.52</v>
      </c>
      <c r="E290" s="2">
        <v>3.9800000000000002E-2</v>
      </c>
      <c r="F290" s="2">
        <v>1.0018</v>
      </c>
      <c r="G290" s="2">
        <v>1.0101</v>
      </c>
    </row>
    <row r="291" spans="1:7">
      <c r="A291" s="1" t="s">
        <v>190</v>
      </c>
      <c r="B291" s="1">
        <v>3</v>
      </c>
      <c r="C291" s="1">
        <v>68</v>
      </c>
      <c r="D291" s="15">
        <v>367.52</v>
      </c>
      <c r="E291" s="2">
        <v>0.32050000000000001</v>
      </c>
      <c r="F291" s="2">
        <v>1.0087999999999999</v>
      </c>
      <c r="G291" s="2">
        <v>1.0135000000000001</v>
      </c>
    </row>
    <row r="292" spans="1:7">
      <c r="A292" s="1" t="s">
        <v>190</v>
      </c>
      <c r="B292" s="1">
        <v>3</v>
      </c>
      <c r="C292" s="1">
        <v>69</v>
      </c>
      <c r="D292" s="15">
        <v>7.9</v>
      </c>
      <c r="E292" s="2">
        <v>0.73760000000000003</v>
      </c>
      <c r="F292" s="2">
        <v>1.0081</v>
      </c>
      <c r="G292" s="2">
        <v>1.0121</v>
      </c>
    </row>
    <row r="293" spans="1:7">
      <c r="A293" s="1" t="s">
        <v>190</v>
      </c>
      <c r="B293" s="1">
        <v>4</v>
      </c>
      <c r="C293" s="1">
        <v>58</v>
      </c>
      <c r="D293" s="15">
        <v>11.12</v>
      </c>
      <c r="E293" s="2">
        <v>0.1794</v>
      </c>
      <c r="F293" s="2">
        <v>1.0071000000000001</v>
      </c>
      <c r="G293" s="2">
        <v>1.0367</v>
      </c>
    </row>
    <row r="294" spans="1:7">
      <c r="A294" s="1" t="s">
        <v>190</v>
      </c>
      <c r="B294" s="1">
        <v>4</v>
      </c>
      <c r="C294" s="1">
        <v>59</v>
      </c>
      <c r="D294" s="15">
        <v>4.62</v>
      </c>
      <c r="E294" s="2">
        <v>0.40129999999999999</v>
      </c>
      <c r="F294" s="2">
        <v>1.0078</v>
      </c>
      <c r="G294" s="2">
        <v>1.0092000000000001</v>
      </c>
    </row>
    <row r="295" spans="1:7">
      <c r="A295" s="1" t="s">
        <v>190</v>
      </c>
      <c r="B295" s="1">
        <v>5</v>
      </c>
      <c r="C295" s="1">
        <v>48</v>
      </c>
      <c r="D295" s="15">
        <v>0.4</v>
      </c>
      <c r="E295" s="2">
        <v>0.1608</v>
      </c>
      <c r="F295" s="2">
        <v>1.0065</v>
      </c>
      <c r="G295" s="2">
        <v>1.0703</v>
      </c>
    </row>
    <row r="296" spans="1:7">
      <c r="A296" s="1" t="s">
        <v>190</v>
      </c>
      <c r="B296" s="1">
        <v>5</v>
      </c>
      <c r="C296" s="1">
        <v>49</v>
      </c>
      <c r="D296" s="15">
        <v>0.42</v>
      </c>
      <c r="E296" s="2">
        <v>0.4758</v>
      </c>
      <c r="F296" s="2">
        <v>1.0067999999999999</v>
      </c>
      <c r="G296" s="2">
        <v>1.0089999999999999</v>
      </c>
    </row>
    <row r="297" spans="1:7">
      <c r="A297" s="1" t="s">
        <v>190</v>
      </c>
      <c r="B297" s="1">
        <v>6</v>
      </c>
      <c r="C297" s="1">
        <v>42</v>
      </c>
      <c r="D297" s="15">
        <v>0.06</v>
      </c>
      <c r="E297" s="2">
        <v>0.3609</v>
      </c>
      <c r="F297" s="2">
        <v>1.0078</v>
      </c>
      <c r="G297" s="2">
        <v>1.0074000000000001</v>
      </c>
    </row>
    <row r="298" spans="1:7">
      <c r="A298" s="1" t="s">
        <v>191</v>
      </c>
      <c r="B298" s="1">
        <v>3</v>
      </c>
      <c r="C298" s="1">
        <v>67</v>
      </c>
      <c r="D298" s="15">
        <v>243021.77960000001</v>
      </c>
      <c r="E298" s="2">
        <v>0.1244</v>
      </c>
      <c r="F298" s="2">
        <v>1.0082</v>
      </c>
      <c r="G298" s="2">
        <v>1.0044</v>
      </c>
    </row>
    <row r="299" spans="1:7">
      <c r="A299" s="1" t="s">
        <v>191</v>
      </c>
      <c r="B299" s="1">
        <v>3</v>
      </c>
      <c r="C299" s="1">
        <v>67</v>
      </c>
      <c r="D299" s="15">
        <v>874.15599999999995</v>
      </c>
      <c r="E299" s="2">
        <v>0.15160000000000001</v>
      </c>
      <c r="F299" s="2">
        <v>1.0117</v>
      </c>
      <c r="G299" s="2">
        <v>1.0018</v>
      </c>
    </row>
    <row r="300" spans="1:7">
      <c r="A300" s="1" t="s">
        <v>191</v>
      </c>
      <c r="B300" s="1">
        <v>3</v>
      </c>
      <c r="C300" s="1">
        <v>68</v>
      </c>
      <c r="D300" s="15">
        <v>119113.6295</v>
      </c>
      <c r="E300" s="2">
        <v>0.22309999999999999</v>
      </c>
      <c r="F300" s="2">
        <v>1.0111000000000001</v>
      </c>
      <c r="G300" s="2">
        <v>1.0019</v>
      </c>
    </row>
    <row r="301" spans="1:7">
      <c r="A301" s="1" t="s">
        <v>191</v>
      </c>
      <c r="B301" s="1">
        <v>3</v>
      </c>
      <c r="C301" s="1">
        <v>68</v>
      </c>
      <c r="D301" s="15">
        <v>947.47</v>
      </c>
      <c r="E301" s="2">
        <v>0.26019999999999999</v>
      </c>
      <c r="F301" s="2">
        <v>1.0125</v>
      </c>
      <c r="G301" s="2">
        <v>1.0024999999999999</v>
      </c>
    </row>
    <row r="302" spans="1:7">
      <c r="A302" s="1" t="s">
        <v>191</v>
      </c>
      <c r="B302" s="1">
        <v>3</v>
      </c>
      <c r="C302" s="1">
        <v>69</v>
      </c>
      <c r="D302" s="15">
        <v>10636.174499999999</v>
      </c>
      <c r="E302" s="2">
        <v>0.29509999999999997</v>
      </c>
      <c r="F302" s="2">
        <v>1.0135000000000001</v>
      </c>
      <c r="G302" s="2">
        <v>1.0005999999999999</v>
      </c>
    </row>
    <row r="303" spans="1:7">
      <c r="A303" s="1" t="s">
        <v>191</v>
      </c>
      <c r="B303" s="1">
        <v>3</v>
      </c>
      <c r="C303" s="1">
        <v>69</v>
      </c>
      <c r="D303" s="15">
        <v>448.04</v>
      </c>
      <c r="E303" s="2">
        <v>0.26729999999999998</v>
      </c>
      <c r="F303" s="2">
        <v>1.0197000000000001</v>
      </c>
      <c r="G303" s="2">
        <v>1.0004</v>
      </c>
    </row>
    <row r="304" spans="1:7">
      <c r="A304" s="1" t="s">
        <v>191</v>
      </c>
      <c r="B304" s="1">
        <v>3</v>
      </c>
      <c r="C304" s="1">
        <v>70</v>
      </c>
      <c r="D304" s="15">
        <v>2358.1107999999999</v>
      </c>
      <c r="E304" s="2">
        <v>0.34260000000000002</v>
      </c>
      <c r="F304" s="2">
        <v>1.0172000000000001</v>
      </c>
      <c r="G304" s="2">
        <v>1.0005999999999999</v>
      </c>
    </row>
    <row r="305" spans="1:7">
      <c r="A305" s="1" t="s">
        <v>191</v>
      </c>
      <c r="B305" s="1">
        <v>3</v>
      </c>
      <c r="C305" s="1">
        <v>70</v>
      </c>
      <c r="D305" s="15">
        <v>26.96</v>
      </c>
      <c r="E305" s="2">
        <v>0.57530000000000003</v>
      </c>
      <c r="F305" s="2">
        <v>1.0196000000000001</v>
      </c>
      <c r="G305" s="2">
        <v>1.0004</v>
      </c>
    </row>
    <row r="306" spans="1:7">
      <c r="A306" s="1" t="s">
        <v>191</v>
      </c>
      <c r="B306" s="1">
        <v>3</v>
      </c>
      <c r="C306" s="1">
        <v>71</v>
      </c>
      <c r="D306" s="15">
        <v>40.151400000000002</v>
      </c>
      <c r="E306" s="2">
        <v>1.0466</v>
      </c>
      <c r="F306" s="2">
        <v>1.0155000000000001</v>
      </c>
      <c r="G306" s="2">
        <v>1.0013000000000001</v>
      </c>
    </row>
    <row r="307" spans="1:7">
      <c r="A307" s="1" t="s">
        <v>191</v>
      </c>
      <c r="B307" s="1">
        <v>3</v>
      </c>
      <c r="C307" s="1">
        <v>71</v>
      </c>
      <c r="D307" s="15">
        <v>7.9799999999999996E-2</v>
      </c>
      <c r="E307" s="2">
        <v>3.8999999999999998E-3</v>
      </c>
      <c r="F307" s="2">
        <v>1.0154000000000001</v>
      </c>
      <c r="G307" s="2">
        <v>1.0018</v>
      </c>
    </row>
    <row r="308" spans="1:7">
      <c r="A308" s="1" t="s">
        <v>191</v>
      </c>
      <c r="B308" s="1">
        <v>4</v>
      </c>
      <c r="C308" s="1">
        <v>58</v>
      </c>
      <c r="D308" s="15">
        <v>176942.736</v>
      </c>
      <c r="E308" s="2">
        <v>0.1139</v>
      </c>
      <c r="F308" s="2">
        <v>1.0081</v>
      </c>
      <c r="G308" s="2">
        <v>1.0024999999999999</v>
      </c>
    </row>
    <row r="309" spans="1:7">
      <c r="A309" s="1" t="s">
        <v>191</v>
      </c>
      <c r="B309" s="1">
        <v>4</v>
      </c>
      <c r="C309" s="1">
        <v>58</v>
      </c>
      <c r="D309" s="15">
        <v>511.09800000000001</v>
      </c>
      <c r="E309" s="2">
        <v>0.13919999999999999</v>
      </c>
      <c r="F309" s="2">
        <v>1.0099</v>
      </c>
      <c r="G309" s="2">
        <v>1.0012000000000001</v>
      </c>
    </row>
    <row r="310" spans="1:7">
      <c r="A310" s="1" t="s">
        <v>191</v>
      </c>
      <c r="B310" s="1">
        <v>4</v>
      </c>
      <c r="C310" s="1">
        <v>59</v>
      </c>
      <c r="D310" s="15">
        <v>49762.476199999997</v>
      </c>
      <c r="E310" s="2">
        <v>0.19789999999999999</v>
      </c>
      <c r="F310" s="2">
        <v>1.0108999999999999</v>
      </c>
      <c r="G310" s="2">
        <v>1.0007999999999999</v>
      </c>
    </row>
    <row r="311" spans="1:7">
      <c r="A311" s="1" t="s">
        <v>191</v>
      </c>
      <c r="B311" s="1">
        <v>4</v>
      </c>
      <c r="C311" s="1">
        <v>59</v>
      </c>
      <c r="D311" s="15">
        <v>296.24</v>
      </c>
      <c r="E311" s="2">
        <v>0.17080000000000001</v>
      </c>
      <c r="F311" s="2">
        <v>1.0112000000000001</v>
      </c>
      <c r="G311" s="2">
        <v>1.0013000000000001</v>
      </c>
    </row>
    <row r="312" spans="1:7">
      <c r="A312" s="1" t="s">
        <v>191</v>
      </c>
      <c r="B312" s="1">
        <v>4</v>
      </c>
      <c r="C312" s="1">
        <v>60</v>
      </c>
      <c r="D312" s="15">
        <v>3157.1797000000001</v>
      </c>
      <c r="E312" s="2">
        <v>0.28860000000000002</v>
      </c>
      <c r="F312" s="2">
        <v>1.0155000000000001</v>
      </c>
      <c r="G312" s="2">
        <v>1.0004</v>
      </c>
    </row>
    <row r="313" spans="1:7">
      <c r="A313" s="1" t="s">
        <v>191</v>
      </c>
      <c r="B313" s="1">
        <v>4</v>
      </c>
      <c r="C313" s="1">
        <v>60</v>
      </c>
      <c r="D313" s="15">
        <v>84.78</v>
      </c>
      <c r="E313" s="2">
        <v>0.29659999999999997</v>
      </c>
      <c r="F313" s="2">
        <v>1.0183</v>
      </c>
      <c r="G313" s="2">
        <v>1.0004</v>
      </c>
    </row>
    <row r="314" spans="1:7">
      <c r="A314" s="1" t="s">
        <v>191</v>
      </c>
      <c r="B314" s="1">
        <v>4</v>
      </c>
      <c r="C314" s="1">
        <v>61</v>
      </c>
      <c r="D314" s="15">
        <v>347.24040000000002</v>
      </c>
      <c r="E314" s="2">
        <v>0.55759999999999998</v>
      </c>
      <c r="F314" s="2">
        <v>1.0167999999999999</v>
      </c>
      <c r="G314" s="2">
        <v>1.0007999999999999</v>
      </c>
    </row>
    <row r="315" spans="1:7">
      <c r="A315" s="1" t="s">
        <v>191</v>
      </c>
      <c r="B315" s="1">
        <v>4</v>
      </c>
      <c r="C315" s="1">
        <v>61</v>
      </c>
      <c r="D315" s="15">
        <v>2.0000000000000001E-4</v>
      </c>
      <c r="E315" s="2">
        <v>3.3999999999999998E-3</v>
      </c>
      <c r="F315" s="2">
        <v>1.0154000000000001</v>
      </c>
      <c r="G315" s="2">
        <v>1.0018</v>
      </c>
    </row>
    <row r="316" spans="1:7">
      <c r="A316" s="1" t="s">
        <v>191</v>
      </c>
      <c r="B316" s="1">
        <v>4</v>
      </c>
      <c r="C316" s="1">
        <v>62</v>
      </c>
      <c r="D316" s="15">
        <v>2.0799999999999999E-2</v>
      </c>
      <c r="E316" s="2">
        <v>0.8206</v>
      </c>
      <c r="F316" s="2">
        <v>1.0152000000000001</v>
      </c>
      <c r="G316" s="2">
        <v>1.0017</v>
      </c>
    </row>
    <row r="317" spans="1:7">
      <c r="A317" s="1" t="s">
        <v>191</v>
      </c>
      <c r="B317" s="1">
        <v>5</v>
      </c>
      <c r="C317" s="1">
        <v>48</v>
      </c>
      <c r="D317" s="15">
        <v>32425.08</v>
      </c>
      <c r="E317" s="2">
        <v>0.13719999999999999</v>
      </c>
      <c r="F317" s="2">
        <v>1.0113000000000001</v>
      </c>
      <c r="G317" s="2">
        <v>1.0007999999999999</v>
      </c>
    </row>
    <row r="318" spans="1:7">
      <c r="A318" s="1" t="s">
        <v>191</v>
      </c>
      <c r="B318" s="1">
        <v>5</v>
      </c>
      <c r="C318" s="1">
        <v>48</v>
      </c>
      <c r="D318" s="15">
        <v>13</v>
      </c>
      <c r="E318" s="2">
        <v>0.15210000000000001</v>
      </c>
      <c r="F318" s="2">
        <v>1.0114000000000001</v>
      </c>
      <c r="G318" s="2">
        <v>1.0011000000000001</v>
      </c>
    </row>
    <row r="319" spans="1:7">
      <c r="A319" s="1" t="s">
        <v>191</v>
      </c>
      <c r="B319" s="1">
        <v>5</v>
      </c>
      <c r="C319" s="1">
        <v>49</v>
      </c>
      <c r="D319" s="15">
        <v>12853.676100000001</v>
      </c>
      <c r="E319" s="2">
        <v>0.2016</v>
      </c>
      <c r="F319" s="2">
        <v>1.0123</v>
      </c>
      <c r="G319" s="2">
        <v>1.0005999999999999</v>
      </c>
    </row>
    <row r="320" spans="1:7">
      <c r="A320" s="1" t="s">
        <v>191</v>
      </c>
      <c r="B320" s="1">
        <v>5</v>
      </c>
      <c r="C320" s="1">
        <v>49</v>
      </c>
      <c r="D320" s="15">
        <v>16.48</v>
      </c>
      <c r="E320" s="2">
        <v>0.18329999999999999</v>
      </c>
      <c r="F320" s="2">
        <v>1.0136000000000001</v>
      </c>
      <c r="G320" s="2">
        <v>1.0005999999999999</v>
      </c>
    </row>
    <row r="321" spans="1:7">
      <c r="A321" s="1" t="s">
        <v>191</v>
      </c>
      <c r="B321" s="1">
        <v>5</v>
      </c>
      <c r="C321" s="1">
        <v>50</v>
      </c>
      <c r="D321" s="15">
        <v>165.4</v>
      </c>
      <c r="E321" s="2">
        <v>0.4093</v>
      </c>
      <c r="F321" s="2">
        <v>1.016</v>
      </c>
      <c r="G321" s="2">
        <v>1.0004</v>
      </c>
    </row>
    <row r="322" spans="1:7">
      <c r="A322" s="1" t="s">
        <v>191</v>
      </c>
      <c r="B322" s="1">
        <v>5</v>
      </c>
      <c r="C322" s="1">
        <v>51</v>
      </c>
      <c r="D322" s="15">
        <v>4.2</v>
      </c>
      <c r="E322" s="2">
        <v>0.95289999999999997</v>
      </c>
      <c r="F322" s="2">
        <v>1.0172000000000001</v>
      </c>
      <c r="G322" s="2">
        <v>1.0004</v>
      </c>
    </row>
    <row r="323" spans="1:7">
      <c r="A323" s="1" t="s">
        <v>191</v>
      </c>
      <c r="B323" s="1">
        <v>6</v>
      </c>
      <c r="C323" s="1">
        <v>41</v>
      </c>
      <c r="D323" s="15">
        <v>1704.38</v>
      </c>
      <c r="E323" s="2">
        <v>0.13650000000000001</v>
      </c>
      <c r="F323" s="2">
        <v>1.0118</v>
      </c>
      <c r="G323" s="2">
        <v>1.0007999999999999</v>
      </c>
    </row>
    <row r="324" spans="1:7">
      <c r="A324" s="1" t="s">
        <v>191</v>
      </c>
      <c r="B324" s="1">
        <v>6</v>
      </c>
      <c r="C324" s="1">
        <v>41</v>
      </c>
      <c r="D324" s="15">
        <v>0.08</v>
      </c>
      <c r="E324" s="2">
        <v>0.15709999999999999</v>
      </c>
      <c r="F324" s="2">
        <v>1.0127999999999999</v>
      </c>
      <c r="G324" s="2">
        <v>1.0011000000000001</v>
      </c>
    </row>
    <row r="325" spans="1:7">
      <c r="A325" s="1" t="s">
        <v>191</v>
      </c>
      <c r="B325" s="1">
        <v>6</v>
      </c>
      <c r="C325" s="1">
        <v>42</v>
      </c>
      <c r="D325" s="15">
        <v>118.16</v>
      </c>
      <c r="E325" s="2">
        <v>0.2319</v>
      </c>
      <c r="F325" s="2">
        <v>1.0119</v>
      </c>
      <c r="G325" s="2">
        <v>1.0004999999999999</v>
      </c>
    </row>
    <row r="326" spans="1:7">
      <c r="A326" s="1" t="s">
        <v>191</v>
      </c>
      <c r="B326" s="1">
        <v>6</v>
      </c>
      <c r="C326" s="1">
        <v>43</v>
      </c>
      <c r="D326" s="15">
        <v>10.1</v>
      </c>
      <c r="E326" s="2">
        <v>0.3805</v>
      </c>
      <c r="F326" s="2">
        <v>1.0174000000000001</v>
      </c>
      <c r="G326" s="2">
        <v>1.0004999999999999</v>
      </c>
    </row>
    <row r="327" spans="1:7">
      <c r="A327" s="1" t="s">
        <v>192</v>
      </c>
      <c r="B327" s="1">
        <v>3</v>
      </c>
      <c r="C327" s="1">
        <v>67</v>
      </c>
      <c r="D327" s="15">
        <v>235.84</v>
      </c>
      <c r="E327" s="2">
        <v>0.23130000000000001</v>
      </c>
      <c r="F327" s="2">
        <v>1.0357000000000001</v>
      </c>
      <c r="G327" s="2">
        <v>1.0333000000000001</v>
      </c>
    </row>
    <row r="328" spans="1:7">
      <c r="A328" s="1" t="s">
        <v>192</v>
      </c>
      <c r="B328" s="1">
        <v>3</v>
      </c>
      <c r="C328" s="1">
        <v>68</v>
      </c>
      <c r="D328" s="15">
        <v>642.31799999999998</v>
      </c>
      <c r="E328" s="2">
        <v>0.72850000000000004</v>
      </c>
      <c r="F328" s="2">
        <v>1.0539000000000001</v>
      </c>
      <c r="G328" s="2">
        <v>1.0089999999999999</v>
      </c>
    </row>
    <row r="329" spans="1:7">
      <c r="A329" s="1" t="s">
        <v>192</v>
      </c>
      <c r="B329" s="1">
        <v>3</v>
      </c>
      <c r="C329" s="1">
        <v>68</v>
      </c>
      <c r="D329" s="15">
        <v>3.66</v>
      </c>
      <c r="E329" s="2">
        <v>0.67700000000000005</v>
      </c>
      <c r="F329" s="2">
        <v>1.0750999999999999</v>
      </c>
      <c r="G329" s="2">
        <v>1.0121</v>
      </c>
    </row>
    <row r="330" spans="1:7">
      <c r="A330" s="1" t="s">
        <v>192</v>
      </c>
      <c r="B330" s="1">
        <v>3</v>
      </c>
      <c r="C330" s="1">
        <v>69</v>
      </c>
      <c r="D330" s="15">
        <v>729.12</v>
      </c>
      <c r="E330" s="2">
        <v>1.264</v>
      </c>
      <c r="F330" s="2">
        <v>1.0562</v>
      </c>
      <c r="G330" s="2">
        <v>1.0053000000000001</v>
      </c>
    </row>
    <row r="331" spans="1:7">
      <c r="A331" s="1" t="s">
        <v>192</v>
      </c>
      <c r="B331" s="1">
        <v>3</v>
      </c>
      <c r="C331" s="1">
        <v>69</v>
      </c>
      <c r="D331" s="15">
        <v>4</v>
      </c>
      <c r="E331" s="2">
        <v>1.919</v>
      </c>
      <c r="F331" s="2">
        <v>1.0615000000000001</v>
      </c>
      <c r="G331" s="2">
        <v>1.0181</v>
      </c>
    </row>
    <row r="332" spans="1:7">
      <c r="A332" s="1" t="s">
        <v>192</v>
      </c>
      <c r="B332" s="1">
        <v>3</v>
      </c>
      <c r="C332" s="1">
        <v>70</v>
      </c>
      <c r="D332" s="15">
        <v>351.42</v>
      </c>
      <c r="E332" s="2">
        <v>2.1044</v>
      </c>
      <c r="F332" s="2">
        <v>1.0621</v>
      </c>
      <c r="G332" s="2">
        <v>1.0049999999999999</v>
      </c>
    </row>
    <row r="333" spans="1:7">
      <c r="A333" s="1" t="s">
        <v>192</v>
      </c>
      <c r="B333" s="1">
        <v>3</v>
      </c>
      <c r="C333" s="1">
        <v>70</v>
      </c>
      <c r="D333" s="15">
        <v>0.52</v>
      </c>
      <c r="E333" s="2">
        <v>2.6375000000000002</v>
      </c>
      <c r="F333" s="2">
        <v>1.0632999999999999</v>
      </c>
      <c r="G333" s="2">
        <v>1.0225</v>
      </c>
    </row>
    <row r="334" spans="1:7">
      <c r="A334" s="1" t="s">
        <v>192</v>
      </c>
      <c r="B334" s="1">
        <v>3</v>
      </c>
      <c r="C334" s="1">
        <v>71</v>
      </c>
      <c r="D334" s="15">
        <v>82.26</v>
      </c>
      <c r="E334" s="2">
        <v>3.1347</v>
      </c>
      <c r="F334" s="2">
        <v>1.0658000000000001</v>
      </c>
      <c r="G334" s="2">
        <v>1.0054000000000001</v>
      </c>
    </row>
    <row r="335" spans="1:7">
      <c r="A335" s="1" t="s">
        <v>192</v>
      </c>
      <c r="B335" s="1">
        <v>3</v>
      </c>
      <c r="C335" s="1">
        <v>72</v>
      </c>
      <c r="D335" s="15">
        <v>11.82</v>
      </c>
      <c r="E335" s="2">
        <v>4.0720000000000001</v>
      </c>
      <c r="F335" s="2">
        <v>1.0683</v>
      </c>
      <c r="G335" s="2">
        <v>1.0095000000000001</v>
      </c>
    </row>
    <row r="336" spans="1:7">
      <c r="A336" s="1" t="s">
        <v>192</v>
      </c>
      <c r="B336" s="1">
        <v>3</v>
      </c>
      <c r="C336" s="1">
        <v>73</v>
      </c>
      <c r="D336" s="15">
        <v>3.38</v>
      </c>
      <c r="E336" s="2">
        <v>4.6463999999999999</v>
      </c>
      <c r="F336" s="2">
        <v>1.0628</v>
      </c>
      <c r="G336" s="2">
        <v>1.0018</v>
      </c>
    </row>
    <row r="337" spans="1:7">
      <c r="A337" s="1" t="s">
        <v>192</v>
      </c>
      <c r="B337" s="1">
        <v>4</v>
      </c>
      <c r="C337" s="1">
        <v>58</v>
      </c>
      <c r="D337" s="15">
        <v>45.76</v>
      </c>
      <c r="E337" s="2">
        <v>0.29649999999999999</v>
      </c>
      <c r="F337" s="2">
        <v>1.0541</v>
      </c>
      <c r="G337" s="2">
        <v>1.0202</v>
      </c>
    </row>
    <row r="338" spans="1:7">
      <c r="A338" s="1" t="s">
        <v>192</v>
      </c>
      <c r="B338" s="1">
        <v>4</v>
      </c>
      <c r="C338" s="1">
        <v>58</v>
      </c>
      <c r="D338" s="15">
        <v>0.08</v>
      </c>
      <c r="E338" s="2">
        <v>0.4486</v>
      </c>
      <c r="F338" s="2">
        <v>1.0580000000000001</v>
      </c>
      <c r="G338" s="2">
        <v>1.0429999999999999</v>
      </c>
    </row>
    <row r="339" spans="1:7">
      <c r="A339" s="1" t="s">
        <v>192</v>
      </c>
      <c r="B339" s="1">
        <v>4</v>
      </c>
      <c r="C339" s="1">
        <v>59</v>
      </c>
      <c r="D339" s="15">
        <v>260.16000000000003</v>
      </c>
      <c r="E339" s="2">
        <v>0.84619999999999995</v>
      </c>
      <c r="F339" s="2">
        <v>1.0617000000000001</v>
      </c>
      <c r="G339" s="2">
        <v>1.0086999999999999</v>
      </c>
    </row>
    <row r="340" spans="1:7">
      <c r="A340" s="1" t="s">
        <v>192</v>
      </c>
      <c r="B340" s="1">
        <v>4</v>
      </c>
      <c r="C340" s="1">
        <v>59</v>
      </c>
      <c r="D340" s="15">
        <v>1.9</v>
      </c>
      <c r="E340" s="2">
        <v>1.0205</v>
      </c>
      <c r="F340" s="2">
        <v>1.0723</v>
      </c>
      <c r="G340" s="2">
        <v>1.0166999999999999</v>
      </c>
    </row>
    <row r="341" spans="1:7">
      <c r="A341" s="1" t="s">
        <v>192</v>
      </c>
      <c r="B341" s="1">
        <v>4</v>
      </c>
      <c r="C341" s="1">
        <v>60</v>
      </c>
      <c r="D341" s="15">
        <v>296.45999999999998</v>
      </c>
      <c r="E341" s="2">
        <v>1.5170999999999999</v>
      </c>
      <c r="F341" s="2">
        <v>1.0640000000000001</v>
      </c>
      <c r="G341" s="2">
        <v>1.0049999999999999</v>
      </c>
    </row>
    <row r="342" spans="1:7">
      <c r="A342" s="1" t="s">
        <v>192</v>
      </c>
      <c r="B342" s="1">
        <v>4</v>
      </c>
      <c r="C342" s="1">
        <v>60</v>
      </c>
      <c r="D342" s="15">
        <v>0.7</v>
      </c>
      <c r="E342" s="2">
        <v>2.0634000000000001</v>
      </c>
      <c r="F342" s="2">
        <v>1.0548</v>
      </c>
      <c r="G342" s="2">
        <v>1.0217000000000001</v>
      </c>
    </row>
    <row r="343" spans="1:7">
      <c r="A343" s="1" t="s">
        <v>192</v>
      </c>
      <c r="B343" s="1">
        <v>4</v>
      </c>
      <c r="C343" s="1">
        <v>61</v>
      </c>
      <c r="D343" s="15">
        <v>103.46</v>
      </c>
      <c r="E343" s="2">
        <v>2.4072</v>
      </c>
      <c r="F343" s="2">
        <v>1.0669</v>
      </c>
      <c r="G343" s="2">
        <v>1.0054000000000001</v>
      </c>
    </row>
    <row r="344" spans="1:7">
      <c r="A344" s="1" t="s">
        <v>192</v>
      </c>
      <c r="B344" s="1">
        <v>4</v>
      </c>
      <c r="C344" s="1">
        <v>62</v>
      </c>
      <c r="D344" s="15">
        <v>19.899999999999999</v>
      </c>
      <c r="E344" s="2">
        <v>3.2143000000000002</v>
      </c>
      <c r="F344" s="2">
        <v>1.0667</v>
      </c>
      <c r="G344" s="2">
        <v>1.008</v>
      </c>
    </row>
    <row r="345" spans="1:7">
      <c r="A345" s="1" t="s">
        <v>192</v>
      </c>
      <c r="B345" s="1">
        <v>4</v>
      </c>
      <c r="C345" s="1">
        <v>63</v>
      </c>
      <c r="D345" s="15">
        <v>2.62</v>
      </c>
      <c r="E345" s="2">
        <v>3.9716</v>
      </c>
      <c r="F345" s="2">
        <v>1.0630999999999999</v>
      </c>
      <c r="G345" s="2">
        <v>1.0018</v>
      </c>
    </row>
    <row r="346" spans="1:7">
      <c r="A346" s="1" t="s">
        <v>192</v>
      </c>
      <c r="B346" s="1">
        <v>5</v>
      </c>
      <c r="C346" s="1">
        <v>48</v>
      </c>
      <c r="D346" s="15">
        <v>12.92</v>
      </c>
      <c r="E346" s="2">
        <v>0.3044</v>
      </c>
      <c r="F346" s="2">
        <v>1.0656000000000001</v>
      </c>
      <c r="G346" s="2">
        <v>1.0146999999999999</v>
      </c>
    </row>
    <row r="347" spans="1:7">
      <c r="A347" s="1" t="s">
        <v>192</v>
      </c>
      <c r="B347" s="1">
        <v>5</v>
      </c>
      <c r="C347" s="1">
        <v>49</v>
      </c>
      <c r="D347" s="15">
        <v>153.72</v>
      </c>
      <c r="E347" s="2">
        <v>0.85119999999999996</v>
      </c>
      <c r="F347" s="2">
        <v>1.0662</v>
      </c>
      <c r="G347" s="2">
        <v>1.008</v>
      </c>
    </row>
    <row r="348" spans="1:7">
      <c r="A348" s="1" t="s">
        <v>192</v>
      </c>
      <c r="B348" s="1">
        <v>5</v>
      </c>
      <c r="C348" s="1">
        <v>49</v>
      </c>
      <c r="D348" s="15">
        <v>0.32</v>
      </c>
      <c r="E348" s="2">
        <v>0.6371</v>
      </c>
      <c r="F348" s="2">
        <v>1.0880000000000001</v>
      </c>
      <c r="G348" s="2">
        <v>1.0093000000000001</v>
      </c>
    </row>
    <row r="349" spans="1:7">
      <c r="A349" s="1" t="s">
        <v>192</v>
      </c>
      <c r="B349" s="1">
        <v>5</v>
      </c>
      <c r="C349" s="1">
        <v>50</v>
      </c>
      <c r="D349" s="15">
        <v>148.30000000000001</v>
      </c>
      <c r="E349" s="2">
        <v>1.5585</v>
      </c>
      <c r="F349" s="2">
        <v>1.0674999999999999</v>
      </c>
      <c r="G349" s="2">
        <v>1.0048999999999999</v>
      </c>
    </row>
    <row r="350" spans="1:7">
      <c r="A350" s="1" t="s">
        <v>192</v>
      </c>
      <c r="B350" s="1">
        <v>5</v>
      </c>
      <c r="C350" s="1">
        <v>50</v>
      </c>
      <c r="D350" s="15">
        <v>0.46</v>
      </c>
      <c r="E350" s="2">
        <v>1.4649000000000001</v>
      </c>
      <c r="F350" s="2">
        <v>1.0482</v>
      </c>
      <c r="G350" s="2">
        <v>1.0124</v>
      </c>
    </row>
    <row r="351" spans="1:7">
      <c r="A351" s="1" t="s">
        <v>192</v>
      </c>
      <c r="B351" s="1">
        <v>5</v>
      </c>
      <c r="C351" s="1">
        <v>51</v>
      </c>
      <c r="D351" s="15">
        <v>32.840000000000003</v>
      </c>
      <c r="E351" s="2">
        <v>2.4342999999999999</v>
      </c>
      <c r="F351" s="2">
        <v>1.0677000000000001</v>
      </c>
      <c r="G351" s="2">
        <v>1.0065</v>
      </c>
    </row>
    <row r="352" spans="1:7">
      <c r="A352" s="1" t="s">
        <v>192</v>
      </c>
      <c r="B352" s="1">
        <v>5</v>
      </c>
      <c r="C352" s="1">
        <v>52</v>
      </c>
      <c r="D352" s="15">
        <v>2.34</v>
      </c>
      <c r="E352" s="2">
        <v>3.2437</v>
      </c>
      <c r="F352" s="2">
        <v>1.0665</v>
      </c>
      <c r="G352" s="2">
        <v>1.0036</v>
      </c>
    </row>
    <row r="353" spans="1:7">
      <c r="A353" s="1" t="s">
        <v>192</v>
      </c>
      <c r="B353" s="1">
        <v>6</v>
      </c>
      <c r="C353" s="1">
        <v>41</v>
      </c>
      <c r="D353" s="15">
        <v>14</v>
      </c>
      <c r="E353" s="2">
        <v>0.3901</v>
      </c>
      <c r="F353" s="2">
        <v>1.0753999999999999</v>
      </c>
      <c r="G353" s="2">
        <v>1.0075000000000001</v>
      </c>
    </row>
    <row r="354" spans="1:7">
      <c r="A354" s="1" t="s">
        <v>192</v>
      </c>
      <c r="B354" s="1">
        <v>6</v>
      </c>
      <c r="C354" s="1">
        <v>42</v>
      </c>
      <c r="D354" s="15">
        <v>140.82</v>
      </c>
      <c r="E354" s="2">
        <v>0.89410000000000001</v>
      </c>
      <c r="F354" s="2">
        <v>1.0690999999999999</v>
      </c>
      <c r="G354" s="2">
        <v>1.0061</v>
      </c>
    </row>
    <row r="355" spans="1:7">
      <c r="A355" s="1" t="s">
        <v>192</v>
      </c>
      <c r="B355" s="1">
        <v>6</v>
      </c>
      <c r="C355" s="1">
        <v>43</v>
      </c>
      <c r="D355" s="15">
        <v>91.02</v>
      </c>
      <c r="E355" s="2">
        <v>1.6398999999999999</v>
      </c>
      <c r="F355" s="2">
        <v>1.0689</v>
      </c>
      <c r="G355" s="2">
        <v>1.0046999999999999</v>
      </c>
    </row>
    <row r="356" spans="1:7">
      <c r="A356" s="1" t="s">
        <v>192</v>
      </c>
      <c r="B356" s="1">
        <v>6</v>
      </c>
      <c r="C356" s="1">
        <v>44</v>
      </c>
      <c r="D356" s="15">
        <v>13.74</v>
      </c>
      <c r="E356" s="2">
        <v>2.5009999999999999</v>
      </c>
      <c r="F356" s="2">
        <v>1.0659000000000001</v>
      </c>
      <c r="G356" s="2">
        <v>1.0084</v>
      </c>
    </row>
    <row r="357" spans="1:7">
      <c r="A357" s="1" t="s">
        <v>192</v>
      </c>
      <c r="B357" s="1">
        <v>7</v>
      </c>
      <c r="C357" s="1">
        <v>37</v>
      </c>
      <c r="D357" s="15">
        <v>0.04</v>
      </c>
      <c r="E357" s="2">
        <v>0.185</v>
      </c>
      <c r="F357" s="2">
        <v>1.0677000000000001</v>
      </c>
      <c r="G357" s="2">
        <v>1.0132000000000001</v>
      </c>
    </row>
    <row r="358" spans="1:7">
      <c r="A358" s="1" t="s">
        <v>192</v>
      </c>
      <c r="B358" s="1">
        <v>7</v>
      </c>
      <c r="C358" s="1">
        <v>38</v>
      </c>
      <c r="D358" s="15">
        <v>41.5</v>
      </c>
      <c r="E358" s="2">
        <v>0.69599999999999995</v>
      </c>
      <c r="F358" s="2">
        <v>1.0691999999999999</v>
      </c>
      <c r="G358" s="2">
        <v>1.0039</v>
      </c>
    </row>
    <row r="359" spans="1:7">
      <c r="A359" s="1" t="s">
        <v>192</v>
      </c>
      <c r="B359" s="1">
        <v>7</v>
      </c>
      <c r="C359" s="1">
        <v>39</v>
      </c>
      <c r="D359" s="15">
        <v>64.28</v>
      </c>
      <c r="E359" s="2">
        <v>1.3935</v>
      </c>
      <c r="F359" s="2">
        <v>1.0722</v>
      </c>
      <c r="G359" s="2">
        <v>1.0044999999999999</v>
      </c>
    </row>
    <row r="360" spans="1:7">
      <c r="A360" s="1" t="s">
        <v>192</v>
      </c>
      <c r="B360" s="1">
        <v>7</v>
      </c>
      <c r="C360" s="1">
        <v>40</v>
      </c>
      <c r="D360" s="15">
        <v>19.32</v>
      </c>
      <c r="E360" s="2">
        <v>2.1566999999999998</v>
      </c>
      <c r="F360" s="2">
        <v>1.0672999999999999</v>
      </c>
      <c r="G360" s="2">
        <v>1.0073000000000001</v>
      </c>
    </row>
    <row r="361" spans="1:7">
      <c r="A361" s="1" t="s">
        <v>193</v>
      </c>
      <c r="B361" s="1">
        <v>3</v>
      </c>
      <c r="C361" s="1">
        <v>67</v>
      </c>
      <c r="D361" s="15">
        <v>28427.72</v>
      </c>
      <c r="E361" s="2">
        <v>0.19969999999999999</v>
      </c>
      <c r="F361" s="2">
        <v>1.0205</v>
      </c>
      <c r="G361" s="2">
        <v>1.0017</v>
      </c>
    </row>
    <row r="362" spans="1:7">
      <c r="A362" s="1" t="s">
        <v>193</v>
      </c>
      <c r="B362" s="1">
        <v>3</v>
      </c>
      <c r="C362" s="1">
        <v>67</v>
      </c>
      <c r="D362" s="15">
        <v>38.44</v>
      </c>
      <c r="E362" s="2">
        <v>0.1462</v>
      </c>
      <c r="F362" s="2">
        <v>1.0172000000000001</v>
      </c>
      <c r="G362" s="2">
        <v>1.0004999999999999</v>
      </c>
    </row>
    <row r="363" spans="1:7">
      <c r="A363" s="1" t="s">
        <v>193</v>
      </c>
      <c r="B363" s="1">
        <v>3</v>
      </c>
      <c r="C363" s="1">
        <v>68</v>
      </c>
      <c r="D363" s="15">
        <v>56625.18</v>
      </c>
      <c r="E363" s="2">
        <v>0.47070000000000001</v>
      </c>
      <c r="F363" s="2">
        <v>1.0344</v>
      </c>
      <c r="G363" s="2">
        <v>1.0009999999999999</v>
      </c>
    </row>
    <row r="364" spans="1:7">
      <c r="A364" s="1" t="s">
        <v>193</v>
      </c>
      <c r="B364" s="1">
        <v>3</v>
      </c>
      <c r="C364" s="1">
        <v>68</v>
      </c>
      <c r="D364" s="15">
        <v>264.89999999999998</v>
      </c>
      <c r="E364" s="2">
        <v>0.29049999999999998</v>
      </c>
      <c r="F364" s="2">
        <v>1.0193000000000001</v>
      </c>
      <c r="G364" s="2">
        <v>1.0004</v>
      </c>
    </row>
    <row r="365" spans="1:7">
      <c r="A365" s="1" t="s">
        <v>193</v>
      </c>
      <c r="B365" s="1">
        <v>3</v>
      </c>
      <c r="C365" s="1">
        <v>69</v>
      </c>
      <c r="D365" s="15">
        <v>24920.66</v>
      </c>
      <c r="E365" s="2">
        <v>0.875</v>
      </c>
      <c r="F365" s="2">
        <v>1.0482</v>
      </c>
      <c r="G365" s="2">
        <v>1.0009999999999999</v>
      </c>
    </row>
    <row r="366" spans="1:7">
      <c r="A366" s="1" t="s">
        <v>193</v>
      </c>
      <c r="B366" s="1">
        <v>3</v>
      </c>
      <c r="C366" s="1">
        <v>69</v>
      </c>
      <c r="D366" s="15">
        <v>340.92</v>
      </c>
      <c r="E366" s="2">
        <v>0.49640000000000001</v>
      </c>
      <c r="F366" s="2">
        <v>1.0301</v>
      </c>
      <c r="G366" s="2">
        <v>1.0005999999999999</v>
      </c>
    </row>
    <row r="367" spans="1:7">
      <c r="A367" s="1" t="s">
        <v>193</v>
      </c>
      <c r="B367" s="1">
        <v>3</v>
      </c>
      <c r="C367" s="1">
        <v>70</v>
      </c>
      <c r="D367" s="15">
        <v>10733.98</v>
      </c>
      <c r="E367" s="2">
        <v>1.2905</v>
      </c>
      <c r="F367" s="2">
        <v>1.0526</v>
      </c>
      <c r="G367" s="2">
        <v>1.0014000000000001</v>
      </c>
    </row>
    <row r="368" spans="1:7">
      <c r="A368" s="1" t="s">
        <v>193</v>
      </c>
      <c r="B368" s="1">
        <v>3</v>
      </c>
      <c r="C368" s="1">
        <v>70</v>
      </c>
      <c r="D368" s="15">
        <v>148.22</v>
      </c>
      <c r="E368" s="2">
        <v>0.90849999999999997</v>
      </c>
      <c r="F368" s="2">
        <v>1.0370999999999999</v>
      </c>
      <c r="G368" s="2">
        <v>1.0007999999999999</v>
      </c>
    </row>
    <row r="369" spans="1:7">
      <c r="A369" s="1" t="s">
        <v>193</v>
      </c>
      <c r="B369" s="1">
        <v>3</v>
      </c>
      <c r="C369" s="1">
        <v>71</v>
      </c>
      <c r="D369" s="15">
        <v>3637.64</v>
      </c>
      <c r="E369" s="2">
        <v>1.8651</v>
      </c>
      <c r="F369" s="2">
        <v>1.0588</v>
      </c>
      <c r="G369" s="2">
        <v>1.002</v>
      </c>
    </row>
    <row r="370" spans="1:7">
      <c r="A370" s="1" t="s">
        <v>193</v>
      </c>
      <c r="B370" s="1">
        <v>3</v>
      </c>
      <c r="C370" s="1">
        <v>71</v>
      </c>
      <c r="D370" s="15">
        <v>28.36</v>
      </c>
      <c r="E370" s="2">
        <v>2.3191999999999999</v>
      </c>
      <c r="F370" s="2">
        <v>1.0546</v>
      </c>
      <c r="G370" s="2">
        <v>1.0006999999999999</v>
      </c>
    </row>
    <row r="371" spans="1:7">
      <c r="A371" s="1" t="s">
        <v>193</v>
      </c>
      <c r="B371" s="1">
        <v>3</v>
      </c>
      <c r="C371" s="1">
        <v>72</v>
      </c>
      <c r="D371" s="15">
        <v>400.68</v>
      </c>
      <c r="E371" s="2">
        <v>3.0931000000000002</v>
      </c>
      <c r="F371" s="2">
        <v>1.0736000000000001</v>
      </c>
      <c r="G371" s="2">
        <v>1.0027999999999999</v>
      </c>
    </row>
    <row r="372" spans="1:7">
      <c r="A372" s="1" t="s">
        <v>193</v>
      </c>
      <c r="B372" s="1">
        <v>3</v>
      </c>
      <c r="C372" s="1">
        <v>72</v>
      </c>
      <c r="D372" s="15">
        <v>0.96</v>
      </c>
      <c r="E372" s="2">
        <v>3.7042999999999999</v>
      </c>
      <c r="F372" s="2">
        <v>1.0813999999999999</v>
      </c>
      <c r="G372" s="2">
        <v>1.0033000000000001</v>
      </c>
    </row>
    <row r="373" spans="1:7">
      <c r="A373" s="1" t="s">
        <v>193</v>
      </c>
      <c r="B373" s="1">
        <v>3</v>
      </c>
      <c r="C373" s="1">
        <v>73</v>
      </c>
      <c r="D373" s="15">
        <v>106.46</v>
      </c>
      <c r="E373" s="2">
        <v>3.8673000000000002</v>
      </c>
      <c r="F373" s="2">
        <v>1.079</v>
      </c>
      <c r="G373" s="2">
        <v>1.0036</v>
      </c>
    </row>
    <row r="374" spans="1:7">
      <c r="A374" s="1" t="s">
        <v>193</v>
      </c>
      <c r="B374" s="1">
        <v>3</v>
      </c>
      <c r="C374" s="1">
        <v>73</v>
      </c>
      <c r="D374" s="15">
        <v>0.6</v>
      </c>
      <c r="E374" s="2">
        <v>4.9043999999999999</v>
      </c>
      <c r="F374" s="2">
        <v>1.0602</v>
      </c>
      <c r="G374" s="2">
        <v>1.0006999999999999</v>
      </c>
    </row>
    <row r="375" spans="1:7">
      <c r="A375" s="1" t="s">
        <v>193</v>
      </c>
      <c r="B375" s="1">
        <v>3</v>
      </c>
      <c r="C375" s="1">
        <v>74</v>
      </c>
      <c r="D375" s="15">
        <v>21.64</v>
      </c>
      <c r="E375" s="2">
        <v>4.7260999999999997</v>
      </c>
      <c r="F375" s="2">
        <v>1.0714999999999999</v>
      </c>
      <c r="G375" s="2">
        <v>1.0034000000000001</v>
      </c>
    </row>
    <row r="376" spans="1:7">
      <c r="A376" s="1" t="s">
        <v>193</v>
      </c>
      <c r="B376" s="1">
        <v>3</v>
      </c>
      <c r="C376" s="1">
        <v>75</v>
      </c>
      <c r="D376" s="15">
        <v>2.82</v>
      </c>
      <c r="E376" s="2">
        <v>5.7477</v>
      </c>
      <c r="F376" s="2">
        <v>1.0768</v>
      </c>
      <c r="G376" s="2">
        <v>1.0053000000000001</v>
      </c>
    </row>
    <row r="377" spans="1:7">
      <c r="A377" s="1" t="s">
        <v>193</v>
      </c>
      <c r="B377" s="1">
        <v>3</v>
      </c>
      <c r="C377" s="1">
        <v>76</v>
      </c>
      <c r="D377" s="15">
        <v>0.56000000000000005</v>
      </c>
      <c r="E377" s="2">
        <v>7.6413000000000002</v>
      </c>
      <c r="F377" s="2">
        <v>1.0609999999999999</v>
      </c>
      <c r="G377" s="2">
        <v>1.0004</v>
      </c>
    </row>
    <row r="378" spans="1:7">
      <c r="A378" s="1" t="s">
        <v>193</v>
      </c>
      <c r="B378" s="1">
        <v>4</v>
      </c>
      <c r="C378" s="1">
        <v>58</v>
      </c>
      <c r="D378" s="15">
        <v>18141.22</v>
      </c>
      <c r="E378" s="2">
        <v>0.2235</v>
      </c>
      <c r="F378" s="2">
        <v>1.0229999999999999</v>
      </c>
      <c r="G378" s="2">
        <v>1.0013000000000001</v>
      </c>
    </row>
    <row r="379" spans="1:7">
      <c r="A379" s="1" t="s">
        <v>193</v>
      </c>
      <c r="B379" s="1">
        <v>4</v>
      </c>
      <c r="C379" s="1">
        <v>58</v>
      </c>
      <c r="D379" s="15">
        <v>133.62</v>
      </c>
      <c r="E379" s="2">
        <v>0.2117</v>
      </c>
      <c r="F379" s="2">
        <v>1.0167999999999999</v>
      </c>
      <c r="G379" s="2">
        <v>1.0002</v>
      </c>
    </row>
    <row r="380" spans="1:7">
      <c r="A380" s="1" t="s">
        <v>193</v>
      </c>
      <c r="B380" s="1">
        <v>4</v>
      </c>
      <c r="C380" s="1">
        <v>59</v>
      </c>
      <c r="D380" s="15">
        <v>19582.22</v>
      </c>
      <c r="E380" s="2">
        <v>0.51729999999999998</v>
      </c>
      <c r="F380" s="2">
        <v>1.0390999999999999</v>
      </c>
      <c r="G380" s="2">
        <v>1.0008999999999999</v>
      </c>
    </row>
    <row r="381" spans="1:7">
      <c r="A381" s="1" t="s">
        <v>193</v>
      </c>
      <c r="B381" s="1">
        <v>4</v>
      </c>
      <c r="C381" s="1">
        <v>59</v>
      </c>
      <c r="D381" s="15">
        <v>124.9</v>
      </c>
      <c r="E381" s="2">
        <v>0.2964</v>
      </c>
      <c r="F381" s="2">
        <v>1.0223</v>
      </c>
      <c r="G381" s="2">
        <v>1.0004</v>
      </c>
    </row>
    <row r="382" spans="1:7">
      <c r="A382" s="1" t="s">
        <v>193</v>
      </c>
      <c r="B382" s="1">
        <v>4</v>
      </c>
      <c r="C382" s="1">
        <v>60</v>
      </c>
      <c r="D382" s="15">
        <v>8427.9</v>
      </c>
      <c r="E382" s="2">
        <v>0.97889999999999999</v>
      </c>
      <c r="F382" s="2">
        <v>1.0523</v>
      </c>
      <c r="G382" s="2">
        <v>1.0009999999999999</v>
      </c>
    </row>
    <row r="383" spans="1:7">
      <c r="A383" s="1" t="s">
        <v>193</v>
      </c>
      <c r="B383" s="1">
        <v>4</v>
      </c>
      <c r="C383" s="1">
        <v>60</v>
      </c>
      <c r="D383" s="15">
        <v>26.46</v>
      </c>
      <c r="E383" s="2">
        <v>0.71930000000000005</v>
      </c>
      <c r="F383" s="2">
        <v>1.0350999999999999</v>
      </c>
      <c r="G383" s="2">
        <v>1.0011000000000001</v>
      </c>
    </row>
    <row r="384" spans="1:7">
      <c r="A384" s="1" t="s">
        <v>193</v>
      </c>
      <c r="B384" s="1">
        <v>4</v>
      </c>
      <c r="C384" s="1">
        <v>61</v>
      </c>
      <c r="D384" s="15">
        <v>3359.76</v>
      </c>
      <c r="E384" s="2">
        <v>1.4512</v>
      </c>
      <c r="F384" s="2">
        <v>1.0575000000000001</v>
      </c>
      <c r="G384" s="2">
        <v>1.0016</v>
      </c>
    </row>
    <row r="385" spans="1:7">
      <c r="A385" s="1" t="s">
        <v>193</v>
      </c>
      <c r="B385" s="1">
        <v>4</v>
      </c>
      <c r="C385" s="1">
        <v>61</v>
      </c>
      <c r="D385" s="15">
        <v>6.56</v>
      </c>
      <c r="E385" s="2">
        <v>1.6982999999999999</v>
      </c>
      <c r="F385" s="2">
        <v>1.0553999999999999</v>
      </c>
      <c r="G385" s="2">
        <v>1.0013000000000001</v>
      </c>
    </row>
    <row r="386" spans="1:7">
      <c r="A386" s="1" t="s">
        <v>193</v>
      </c>
      <c r="B386" s="1">
        <v>4</v>
      </c>
      <c r="C386" s="1">
        <v>62</v>
      </c>
      <c r="D386" s="15">
        <v>338.12</v>
      </c>
      <c r="E386" s="2">
        <v>2.5939000000000001</v>
      </c>
      <c r="F386" s="2">
        <v>1.0728</v>
      </c>
      <c r="G386" s="2">
        <v>1.0025999999999999</v>
      </c>
    </row>
    <row r="387" spans="1:7">
      <c r="A387" s="1" t="s">
        <v>193</v>
      </c>
      <c r="B387" s="1">
        <v>4</v>
      </c>
      <c r="C387" s="1">
        <v>62</v>
      </c>
      <c r="D387" s="15">
        <v>0.62</v>
      </c>
      <c r="E387" s="2">
        <v>3.3340999999999998</v>
      </c>
      <c r="F387" s="2">
        <v>1.0792999999999999</v>
      </c>
      <c r="G387" s="2">
        <v>1.0014000000000001</v>
      </c>
    </row>
    <row r="388" spans="1:7">
      <c r="A388" s="1" t="s">
        <v>193</v>
      </c>
      <c r="B388" s="1">
        <v>4</v>
      </c>
      <c r="C388" s="1">
        <v>63</v>
      </c>
      <c r="D388" s="15">
        <v>70.28</v>
      </c>
      <c r="E388" s="2">
        <v>3.3159000000000001</v>
      </c>
      <c r="F388" s="2">
        <v>1.0755999999999999</v>
      </c>
      <c r="G388" s="2">
        <v>1.0034000000000001</v>
      </c>
    </row>
    <row r="389" spans="1:7">
      <c r="A389" s="1" t="s">
        <v>193</v>
      </c>
      <c r="B389" s="1">
        <v>4</v>
      </c>
      <c r="C389" s="1">
        <v>63</v>
      </c>
      <c r="D389" s="15">
        <v>0.4</v>
      </c>
      <c r="E389" s="2">
        <v>4.2422000000000004</v>
      </c>
      <c r="F389" s="2">
        <v>1.0602</v>
      </c>
      <c r="G389" s="2">
        <v>1.0006999999999999</v>
      </c>
    </row>
    <row r="390" spans="1:7">
      <c r="A390" s="1" t="s">
        <v>193</v>
      </c>
      <c r="B390" s="1">
        <v>4</v>
      </c>
      <c r="C390" s="1">
        <v>64</v>
      </c>
      <c r="D390" s="15">
        <v>11.86</v>
      </c>
      <c r="E390" s="2">
        <v>4.1891999999999996</v>
      </c>
      <c r="F390" s="2">
        <v>1.0726</v>
      </c>
      <c r="G390" s="2">
        <v>1.0025999999999999</v>
      </c>
    </row>
    <row r="391" spans="1:7">
      <c r="A391" s="1" t="s">
        <v>193</v>
      </c>
      <c r="B391" s="1">
        <v>4</v>
      </c>
      <c r="C391" s="1">
        <v>65</v>
      </c>
      <c r="D391" s="15">
        <v>0.94</v>
      </c>
      <c r="E391" s="2">
        <v>5.2743000000000002</v>
      </c>
      <c r="F391" s="2">
        <v>1.0631999999999999</v>
      </c>
      <c r="G391" s="2">
        <v>1.0004</v>
      </c>
    </row>
    <row r="392" spans="1:7">
      <c r="A392" s="1" t="s">
        <v>193</v>
      </c>
      <c r="B392" s="1">
        <v>4</v>
      </c>
      <c r="C392" s="1">
        <v>66</v>
      </c>
      <c r="D392" s="15">
        <v>0.32</v>
      </c>
      <c r="E392" s="2">
        <v>6.6898999999999997</v>
      </c>
      <c r="F392" s="2">
        <v>1.0609</v>
      </c>
      <c r="G392" s="2">
        <v>1.0001</v>
      </c>
    </row>
    <row r="393" spans="1:7">
      <c r="A393" s="1" t="s">
        <v>193</v>
      </c>
      <c r="B393" s="1">
        <v>5</v>
      </c>
      <c r="C393" s="1">
        <v>48</v>
      </c>
      <c r="D393" s="15">
        <v>3729.84</v>
      </c>
      <c r="E393" s="2">
        <v>0.25009999999999999</v>
      </c>
      <c r="F393" s="2">
        <v>1.0329999999999999</v>
      </c>
      <c r="G393" s="2">
        <v>1.002</v>
      </c>
    </row>
    <row r="394" spans="1:7">
      <c r="A394" s="1" t="s">
        <v>193</v>
      </c>
      <c r="B394" s="1">
        <v>5</v>
      </c>
      <c r="C394" s="1">
        <v>48</v>
      </c>
      <c r="D394" s="15">
        <v>8.2799999999999994</v>
      </c>
      <c r="E394" s="2">
        <v>0.25240000000000001</v>
      </c>
      <c r="F394" s="2">
        <v>1.018</v>
      </c>
      <c r="G394" s="2">
        <v>1.0002</v>
      </c>
    </row>
    <row r="395" spans="1:7">
      <c r="A395" s="1" t="s">
        <v>193</v>
      </c>
      <c r="B395" s="1">
        <v>5</v>
      </c>
      <c r="C395" s="1">
        <v>49</v>
      </c>
      <c r="D395" s="15">
        <v>5059.38</v>
      </c>
      <c r="E395" s="2">
        <v>0.61880000000000002</v>
      </c>
      <c r="F395" s="2">
        <v>1.0524</v>
      </c>
      <c r="G395" s="2">
        <v>1.0009999999999999</v>
      </c>
    </row>
    <row r="396" spans="1:7">
      <c r="A396" s="1" t="s">
        <v>193</v>
      </c>
      <c r="B396" s="1">
        <v>5</v>
      </c>
      <c r="C396" s="1">
        <v>49</v>
      </c>
      <c r="D396" s="15">
        <v>30.62</v>
      </c>
      <c r="E396" s="2">
        <v>0.41949999999999998</v>
      </c>
      <c r="F396" s="2">
        <v>1.0311999999999999</v>
      </c>
      <c r="G396" s="2">
        <v>1.0008999999999999</v>
      </c>
    </row>
    <row r="397" spans="1:7">
      <c r="A397" s="1" t="s">
        <v>193</v>
      </c>
      <c r="B397" s="1">
        <v>5</v>
      </c>
      <c r="C397" s="1">
        <v>50</v>
      </c>
      <c r="D397" s="15">
        <v>1815.32</v>
      </c>
      <c r="E397" s="2">
        <v>1.1584000000000001</v>
      </c>
      <c r="F397" s="2">
        <v>1.0654999999999999</v>
      </c>
      <c r="G397" s="2">
        <v>1.0015000000000001</v>
      </c>
    </row>
    <row r="398" spans="1:7">
      <c r="A398" s="1" t="s">
        <v>193</v>
      </c>
      <c r="B398" s="1">
        <v>5</v>
      </c>
      <c r="C398" s="1">
        <v>50</v>
      </c>
      <c r="D398" s="15">
        <v>1.28</v>
      </c>
      <c r="E398" s="2">
        <v>1.3847</v>
      </c>
      <c r="F398" s="2">
        <v>1.0643</v>
      </c>
      <c r="G398" s="2">
        <v>1.0026999999999999</v>
      </c>
    </row>
    <row r="399" spans="1:7">
      <c r="A399" s="1" t="s">
        <v>193</v>
      </c>
      <c r="B399" s="1">
        <v>5</v>
      </c>
      <c r="C399" s="1">
        <v>51</v>
      </c>
      <c r="D399" s="15">
        <v>274.82</v>
      </c>
      <c r="E399" s="2">
        <v>2.0200999999999998</v>
      </c>
      <c r="F399" s="2">
        <v>1.0744</v>
      </c>
      <c r="G399" s="2">
        <v>1.0018</v>
      </c>
    </row>
    <row r="400" spans="1:7">
      <c r="A400" s="1" t="s">
        <v>193</v>
      </c>
      <c r="B400" s="1">
        <v>5</v>
      </c>
      <c r="C400" s="1">
        <v>51</v>
      </c>
      <c r="D400" s="15">
        <v>2.2400000000000002</v>
      </c>
      <c r="E400" s="2">
        <v>2.3107000000000002</v>
      </c>
      <c r="F400" s="2">
        <v>1.0694999999999999</v>
      </c>
      <c r="G400" s="2">
        <v>1.0025999999999999</v>
      </c>
    </row>
    <row r="401" spans="1:7">
      <c r="A401" s="1" t="s">
        <v>193</v>
      </c>
      <c r="B401" s="1">
        <v>5</v>
      </c>
      <c r="C401" s="1">
        <v>52</v>
      </c>
      <c r="D401" s="15">
        <v>59.1</v>
      </c>
      <c r="E401" s="2">
        <v>2.8658000000000001</v>
      </c>
      <c r="F401" s="2">
        <v>1.0789</v>
      </c>
      <c r="G401" s="2">
        <v>1.0036</v>
      </c>
    </row>
    <row r="402" spans="1:7">
      <c r="A402" s="1" t="s">
        <v>193</v>
      </c>
      <c r="B402" s="1">
        <v>5</v>
      </c>
      <c r="C402" s="1">
        <v>52</v>
      </c>
      <c r="D402" s="15">
        <v>0.36</v>
      </c>
      <c r="E402" s="2">
        <v>3.5179</v>
      </c>
      <c r="F402" s="2">
        <v>1.0602</v>
      </c>
      <c r="G402" s="2">
        <v>1.0006999999999999</v>
      </c>
    </row>
    <row r="403" spans="1:7">
      <c r="A403" s="1" t="s">
        <v>193</v>
      </c>
      <c r="B403" s="1">
        <v>5</v>
      </c>
      <c r="C403" s="1">
        <v>53</v>
      </c>
      <c r="D403" s="15">
        <v>8.52</v>
      </c>
      <c r="E403" s="2">
        <v>3.5627</v>
      </c>
      <c r="F403" s="2">
        <v>1.0751999999999999</v>
      </c>
      <c r="G403" s="2">
        <v>1.0026999999999999</v>
      </c>
    </row>
    <row r="404" spans="1:7">
      <c r="A404" s="1" t="s">
        <v>193</v>
      </c>
      <c r="B404" s="1">
        <v>5</v>
      </c>
      <c r="C404" s="1">
        <v>54</v>
      </c>
      <c r="D404" s="15">
        <v>0.52</v>
      </c>
      <c r="E404" s="2">
        <v>4.4955999999999996</v>
      </c>
      <c r="F404" s="2">
        <v>1.0640000000000001</v>
      </c>
      <c r="G404" s="2">
        <v>1.0004999999999999</v>
      </c>
    </row>
    <row r="405" spans="1:7">
      <c r="A405" s="1" t="s">
        <v>193</v>
      </c>
      <c r="B405" s="1">
        <v>5</v>
      </c>
      <c r="C405" s="1">
        <v>55</v>
      </c>
      <c r="D405" s="15">
        <v>0.08</v>
      </c>
      <c r="E405" s="2">
        <v>5.5476999999999999</v>
      </c>
      <c r="F405" s="2">
        <v>1.0609</v>
      </c>
      <c r="G405" s="2">
        <v>1.0001</v>
      </c>
    </row>
    <row r="406" spans="1:7">
      <c r="A406" s="1" t="s">
        <v>193</v>
      </c>
      <c r="B406" s="1">
        <v>6</v>
      </c>
      <c r="C406" s="1">
        <v>41</v>
      </c>
      <c r="D406" s="15">
        <v>1170.24</v>
      </c>
      <c r="E406" s="2">
        <v>0.30759999999999998</v>
      </c>
      <c r="F406" s="2">
        <v>1.0456000000000001</v>
      </c>
      <c r="G406" s="2">
        <v>1.0026999999999999</v>
      </c>
    </row>
    <row r="407" spans="1:7">
      <c r="A407" s="1" t="s">
        <v>193</v>
      </c>
      <c r="B407" s="1">
        <v>6</v>
      </c>
      <c r="C407" s="1">
        <v>42</v>
      </c>
      <c r="D407" s="15">
        <v>2543.08</v>
      </c>
      <c r="E407" s="2">
        <v>0.69989999999999997</v>
      </c>
      <c r="F407" s="2">
        <v>1.0620000000000001</v>
      </c>
      <c r="G407" s="2">
        <v>1.0011000000000001</v>
      </c>
    </row>
    <row r="408" spans="1:7">
      <c r="A408" s="1" t="s">
        <v>193</v>
      </c>
      <c r="B408" s="1">
        <v>6</v>
      </c>
      <c r="C408" s="1">
        <v>42</v>
      </c>
      <c r="D408" s="15">
        <v>3.36</v>
      </c>
      <c r="E408" s="2">
        <v>0.60419999999999996</v>
      </c>
      <c r="F408" s="2">
        <v>1.0396000000000001</v>
      </c>
      <c r="G408" s="2">
        <v>1.0018</v>
      </c>
    </row>
    <row r="409" spans="1:7">
      <c r="A409" s="1" t="s">
        <v>193</v>
      </c>
      <c r="B409" s="1">
        <v>6</v>
      </c>
      <c r="C409" s="1">
        <v>43</v>
      </c>
      <c r="D409" s="15">
        <v>693.44</v>
      </c>
      <c r="E409" s="2">
        <v>1.3460000000000001</v>
      </c>
      <c r="F409" s="2">
        <v>1.0748</v>
      </c>
      <c r="G409" s="2">
        <v>1.0019</v>
      </c>
    </row>
    <row r="410" spans="1:7">
      <c r="A410" s="1" t="s">
        <v>193</v>
      </c>
      <c r="B410" s="1">
        <v>6</v>
      </c>
      <c r="C410" s="1">
        <v>43</v>
      </c>
      <c r="D410" s="15">
        <v>0.48</v>
      </c>
      <c r="E410" s="2">
        <v>1.7964</v>
      </c>
      <c r="F410" s="2">
        <v>1.07</v>
      </c>
      <c r="G410" s="2">
        <v>1.0001</v>
      </c>
    </row>
    <row r="411" spans="1:7">
      <c r="A411" s="1" t="s">
        <v>193</v>
      </c>
      <c r="B411" s="1">
        <v>6</v>
      </c>
      <c r="C411" s="1">
        <v>44</v>
      </c>
      <c r="D411" s="15">
        <v>108.6</v>
      </c>
      <c r="E411" s="2">
        <v>2.2469999999999999</v>
      </c>
      <c r="F411" s="2">
        <v>1.0813999999999999</v>
      </c>
      <c r="G411" s="2">
        <v>1.002</v>
      </c>
    </row>
    <row r="412" spans="1:7">
      <c r="A412" s="1" t="s">
        <v>193</v>
      </c>
      <c r="B412" s="1">
        <v>6</v>
      </c>
      <c r="C412" s="1">
        <v>45</v>
      </c>
      <c r="D412" s="15">
        <v>15.6</v>
      </c>
      <c r="E412" s="2">
        <v>2.9990999999999999</v>
      </c>
      <c r="F412" s="2">
        <v>1.0803</v>
      </c>
      <c r="G412" s="2">
        <v>1.0027999999999999</v>
      </c>
    </row>
    <row r="413" spans="1:7">
      <c r="A413" s="1" t="s">
        <v>193</v>
      </c>
      <c r="B413" s="1">
        <v>6</v>
      </c>
      <c r="C413" s="1">
        <v>45</v>
      </c>
      <c r="D413" s="15">
        <v>0.08</v>
      </c>
      <c r="E413" s="2">
        <v>3.0049000000000001</v>
      </c>
      <c r="F413" s="2">
        <v>1.0602</v>
      </c>
      <c r="G413" s="2">
        <v>1.0006999999999999</v>
      </c>
    </row>
    <row r="414" spans="1:7">
      <c r="A414" s="1" t="s">
        <v>193</v>
      </c>
      <c r="B414" s="1">
        <v>6</v>
      </c>
      <c r="C414" s="1">
        <v>46</v>
      </c>
      <c r="D414" s="15">
        <v>1.1599999999999999</v>
      </c>
      <c r="E414" s="2">
        <v>3.3620000000000001</v>
      </c>
      <c r="F414" s="2">
        <v>1.0604</v>
      </c>
      <c r="G414" s="2">
        <v>1.0003</v>
      </c>
    </row>
    <row r="415" spans="1:7">
      <c r="A415" s="1" t="s">
        <v>193</v>
      </c>
      <c r="B415" s="1">
        <v>6</v>
      </c>
      <c r="C415" s="1">
        <v>47</v>
      </c>
      <c r="D415" s="15">
        <v>0.24</v>
      </c>
      <c r="E415" s="2">
        <v>5.3590999999999998</v>
      </c>
      <c r="F415" s="2">
        <v>1.0678000000000001</v>
      </c>
      <c r="G415" s="2">
        <v>1.0001</v>
      </c>
    </row>
    <row r="416" spans="1:7">
      <c r="A416" s="1" t="s">
        <v>193</v>
      </c>
      <c r="B416" s="1">
        <v>7</v>
      </c>
      <c r="C416" s="1">
        <v>37</v>
      </c>
      <c r="D416" s="15">
        <v>5.94</v>
      </c>
      <c r="E416" s="2">
        <v>0.16650000000000001</v>
      </c>
      <c r="F416" s="2">
        <v>1.0605</v>
      </c>
      <c r="G416" s="2">
        <v>1.0170999999999999</v>
      </c>
    </row>
    <row r="417" spans="1:7">
      <c r="A417" s="1" t="s">
        <v>193</v>
      </c>
      <c r="B417" s="1">
        <v>7</v>
      </c>
      <c r="C417" s="1">
        <v>38</v>
      </c>
      <c r="D417" s="15">
        <v>345.34</v>
      </c>
      <c r="E417" s="2">
        <v>0.59140000000000004</v>
      </c>
      <c r="F417" s="2">
        <v>1.0660000000000001</v>
      </c>
      <c r="G417" s="2">
        <v>1.0025999999999999</v>
      </c>
    </row>
    <row r="418" spans="1:7">
      <c r="A418" s="1" t="s">
        <v>193</v>
      </c>
      <c r="B418" s="1">
        <v>7</v>
      </c>
      <c r="C418" s="1">
        <v>39</v>
      </c>
      <c r="D418" s="15">
        <v>355.88</v>
      </c>
      <c r="E418" s="2">
        <v>1.099</v>
      </c>
      <c r="F418" s="2">
        <v>1.0737000000000001</v>
      </c>
      <c r="G418" s="2">
        <v>1.0014000000000001</v>
      </c>
    </row>
    <row r="419" spans="1:7">
      <c r="A419" s="1" t="s">
        <v>193</v>
      </c>
      <c r="B419" s="1">
        <v>7</v>
      </c>
      <c r="C419" s="1">
        <v>40</v>
      </c>
      <c r="D419" s="15">
        <v>115.68</v>
      </c>
      <c r="E419" s="2">
        <v>1.9490000000000001</v>
      </c>
      <c r="F419" s="2">
        <v>1.0803</v>
      </c>
      <c r="G419" s="2">
        <v>1.002</v>
      </c>
    </row>
    <row r="420" spans="1:7">
      <c r="A420" s="1" t="s">
        <v>193</v>
      </c>
      <c r="B420" s="1">
        <v>7</v>
      </c>
      <c r="C420" s="1">
        <v>41</v>
      </c>
      <c r="D420" s="15">
        <v>11.54</v>
      </c>
      <c r="E420" s="2">
        <v>2.8203</v>
      </c>
      <c r="F420" s="2">
        <v>1.0927</v>
      </c>
      <c r="G420" s="2">
        <v>1.0025999999999999</v>
      </c>
    </row>
    <row r="421" spans="1:7">
      <c r="A421" s="1" t="s">
        <v>193</v>
      </c>
      <c r="B421" s="1">
        <v>7</v>
      </c>
      <c r="C421" s="1">
        <v>42</v>
      </c>
      <c r="D421" s="15">
        <v>0.08</v>
      </c>
      <c r="E421" s="2">
        <v>3.5701999999999998</v>
      </c>
      <c r="F421" s="2">
        <v>1.054</v>
      </c>
      <c r="G421" s="2">
        <v>1.0003</v>
      </c>
    </row>
    <row r="422" spans="1:7">
      <c r="A422" s="1" t="s">
        <v>193</v>
      </c>
      <c r="B422" s="1">
        <v>7</v>
      </c>
      <c r="C422" s="1">
        <v>43</v>
      </c>
      <c r="D422" s="15">
        <v>0.28000000000000003</v>
      </c>
      <c r="E422" s="2">
        <v>4.8913000000000002</v>
      </c>
      <c r="F422" s="2">
        <v>1.0678000000000001</v>
      </c>
      <c r="G422" s="2">
        <v>1.0001</v>
      </c>
    </row>
    <row r="423" spans="1:7">
      <c r="A423" s="1" t="s">
        <v>194</v>
      </c>
      <c r="B423" s="1">
        <v>3</v>
      </c>
      <c r="C423" s="1">
        <v>67</v>
      </c>
      <c r="D423" s="15">
        <v>2385.7399999999998</v>
      </c>
      <c r="E423" s="2">
        <v>0.26019999999999999</v>
      </c>
      <c r="F423" s="2">
        <v>1.0426</v>
      </c>
      <c r="G423" s="2">
        <v>1.008</v>
      </c>
    </row>
    <row r="424" spans="1:7">
      <c r="A424" s="1" t="s">
        <v>194</v>
      </c>
      <c r="B424" s="1">
        <v>3</v>
      </c>
      <c r="C424" s="1">
        <v>68</v>
      </c>
      <c r="D424" s="15">
        <v>6019.9</v>
      </c>
      <c r="E424" s="2">
        <v>0.79139999999999999</v>
      </c>
      <c r="F424" s="2">
        <v>1.0645</v>
      </c>
      <c r="G424" s="2">
        <v>1.0039</v>
      </c>
    </row>
    <row r="425" spans="1:7">
      <c r="A425" s="1" t="s">
        <v>194</v>
      </c>
      <c r="B425" s="1">
        <v>3</v>
      </c>
      <c r="C425" s="1">
        <v>68</v>
      </c>
      <c r="D425" s="15">
        <v>31.88</v>
      </c>
      <c r="E425" s="2">
        <v>0.50629999999999997</v>
      </c>
      <c r="F425" s="2">
        <v>1.0546</v>
      </c>
      <c r="G425" s="2">
        <v>1.0005999999999999</v>
      </c>
    </row>
    <row r="426" spans="1:7">
      <c r="A426" s="1" t="s">
        <v>194</v>
      </c>
      <c r="B426" s="1">
        <v>3</v>
      </c>
      <c r="C426" s="1">
        <v>69</v>
      </c>
      <c r="D426" s="15">
        <v>4263.7</v>
      </c>
      <c r="E426" s="2">
        <v>1.4353</v>
      </c>
      <c r="F426" s="2">
        <v>1.0780000000000001</v>
      </c>
      <c r="G426" s="2">
        <v>1.0029999999999999</v>
      </c>
    </row>
    <row r="427" spans="1:7">
      <c r="A427" s="1" t="s">
        <v>194</v>
      </c>
      <c r="B427" s="1">
        <v>3</v>
      </c>
      <c r="C427" s="1">
        <v>69</v>
      </c>
      <c r="D427" s="15">
        <v>52.08</v>
      </c>
      <c r="E427" s="2">
        <v>1.2608999999999999</v>
      </c>
      <c r="F427" s="2">
        <v>1.0733999999999999</v>
      </c>
      <c r="G427" s="2">
        <v>1.0008999999999999</v>
      </c>
    </row>
    <row r="428" spans="1:7">
      <c r="A428" s="1" t="s">
        <v>194</v>
      </c>
      <c r="B428" s="1">
        <v>3</v>
      </c>
      <c r="C428" s="1">
        <v>70</v>
      </c>
      <c r="D428" s="15">
        <v>1913.46</v>
      </c>
      <c r="E428" s="2">
        <v>2.2275999999999998</v>
      </c>
      <c r="F428" s="2">
        <v>1.089</v>
      </c>
      <c r="G428" s="2">
        <v>1.0031000000000001</v>
      </c>
    </row>
    <row r="429" spans="1:7">
      <c r="A429" s="1" t="s">
        <v>194</v>
      </c>
      <c r="B429" s="1">
        <v>3</v>
      </c>
      <c r="C429" s="1">
        <v>70</v>
      </c>
      <c r="D429" s="15">
        <v>36.380000000000003</v>
      </c>
      <c r="E429" s="2">
        <v>1.8009999999999999</v>
      </c>
      <c r="F429" s="2">
        <v>1.0732999999999999</v>
      </c>
      <c r="G429" s="2">
        <v>1.0006999999999999</v>
      </c>
    </row>
    <row r="430" spans="1:7">
      <c r="A430" s="1" t="s">
        <v>194</v>
      </c>
      <c r="B430" s="1">
        <v>3</v>
      </c>
      <c r="C430" s="1">
        <v>71</v>
      </c>
      <c r="D430" s="15">
        <v>416.92</v>
      </c>
      <c r="E430" s="2">
        <v>3.2313999999999998</v>
      </c>
      <c r="F430" s="2">
        <v>1.1027</v>
      </c>
      <c r="G430" s="2">
        <v>1.0032000000000001</v>
      </c>
    </row>
    <row r="431" spans="1:7">
      <c r="A431" s="1" t="s">
        <v>194</v>
      </c>
      <c r="B431" s="1">
        <v>3</v>
      </c>
      <c r="C431" s="1">
        <v>71</v>
      </c>
      <c r="D431" s="15">
        <v>4.92</v>
      </c>
      <c r="E431" s="2">
        <v>2.7105000000000001</v>
      </c>
      <c r="F431" s="2">
        <v>1.0620000000000001</v>
      </c>
      <c r="G431" s="2">
        <v>1.0002</v>
      </c>
    </row>
    <row r="432" spans="1:7">
      <c r="A432" s="1" t="s">
        <v>194</v>
      </c>
      <c r="B432" s="1">
        <v>3</v>
      </c>
      <c r="C432" s="1">
        <v>72</v>
      </c>
      <c r="D432" s="15">
        <v>97.3</v>
      </c>
      <c r="E432" s="2">
        <v>4.2344999999999997</v>
      </c>
      <c r="F432" s="2">
        <v>1.113</v>
      </c>
      <c r="G432" s="2">
        <v>1.0024</v>
      </c>
    </row>
    <row r="433" spans="1:7">
      <c r="A433" s="1" t="s">
        <v>194</v>
      </c>
      <c r="B433" s="1">
        <v>3</v>
      </c>
      <c r="C433" s="1">
        <v>73</v>
      </c>
      <c r="D433" s="15">
        <v>16.079999999999998</v>
      </c>
      <c r="E433" s="2">
        <v>5.1708999999999996</v>
      </c>
      <c r="F433" s="2">
        <v>1.1195999999999999</v>
      </c>
      <c r="G433" s="2">
        <v>1.0024999999999999</v>
      </c>
    </row>
    <row r="434" spans="1:7">
      <c r="A434" s="1" t="s">
        <v>194</v>
      </c>
      <c r="B434" s="1">
        <v>3</v>
      </c>
      <c r="C434" s="1">
        <v>73</v>
      </c>
      <c r="D434" s="15">
        <v>3.14</v>
      </c>
      <c r="E434" s="2">
        <v>5.3601999999999999</v>
      </c>
      <c r="F434" s="2">
        <v>1.117</v>
      </c>
      <c r="G434" s="2">
        <v>1.0022</v>
      </c>
    </row>
    <row r="435" spans="1:7">
      <c r="A435" s="1" t="s">
        <v>194</v>
      </c>
      <c r="B435" s="1">
        <v>3</v>
      </c>
      <c r="C435" s="1">
        <v>74</v>
      </c>
      <c r="D435" s="15">
        <v>1.74</v>
      </c>
      <c r="E435" s="2">
        <v>5.8710000000000004</v>
      </c>
      <c r="F435" s="2">
        <v>1.1273</v>
      </c>
      <c r="G435" s="2">
        <v>1.0016</v>
      </c>
    </row>
    <row r="436" spans="1:7">
      <c r="A436" s="1" t="s">
        <v>194</v>
      </c>
      <c r="B436" s="1">
        <v>4</v>
      </c>
      <c r="C436" s="1">
        <v>58</v>
      </c>
      <c r="D436" s="15">
        <v>628.70000000000005</v>
      </c>
      <c r="E436" s="2">
        <v>0.32619999999999999</v>
      </c>
      <c r="F436" s="2">
        <v>1.0587</v>
      </c>
      <c r="G436" s="2">
        <v>1.0085</v>
      </c>
    </row>
    <row r="437" spans="1:7">
      <c r="A437" s="1" t="s">
        <v>194</v>
      </c>
      <c r="B437" s="1">
        <v>4</v>
      </c>
      <c r="C437" s="1">
        <v>59</v>
      </c>
      <c r="D437" s="15">
        <v>1332.56</v>
      </c>
      <c r="E437" s="2">
        <v>0.90720000000000001</v>
      </c>
      <c r="F437" s="2">
        <v>1.0784</v>
      </c>
      <c r="G437" s="2">
        <v>1.0037</v>
      </c>
    </row>
    <row r="438" spans="1:7">
      <c r="A438" s="1" t="s">
        <v>194</v>
      </c>
      <c r="B438" s="1">
        <v>4</v>
      </c>
      <c r="C438" s="1">
        <v>59</v>
      </c>
      <c r="D438" s="15">
        <v>2.34</v>
      </c>
      <c r="E438" s="2">
        <v>0.73629999999999995</v>
      </c>
      <c r="F438" s="2">
        <v>1.0598000000000001</v>
      </c>
      <c r="G438" s="2">
        <v>1.0003</v>
      </c>
    </row>
    <row r="439" spans="1:7">
      <c r="A439" s="1" t="s">
        <v>194</v>
      </c>
      <c r="B439" s="1">
        <v>4</v>
      </c>
      <c r="C439" s="1">
        <v>60</v>
      </c>
      <c r="D439" s="15">
        <v>857.38</v>
      </c>
      <c r="E439" s="2">
        <v>1.7018</v>
      </c>
      <c r="F439" s="2">
        <v>1.0904</v>
      </c>
      <c r="G439" s="2">
        <v>1.0031000000000001</v>
      </c>
    </row>
    <row r="440" spans="1:7">
      <c r="A440" s="1" t="s">
        <v>194</v>
      </c>
      <c r="B440" s="1">
        <v>4</v>
      </c>
      <c r="C440" s="1">
        <v>60</v>
      </c>
      <c r="D440" s="15">
        <v>7.4</v>
      </c>
      <c r="E440" s="2">
        <v>1.6064000000000001</v>
      </c>
      <c r="F440" s="2">
        <v>1.0996999999999999</v>
      </c>
      <c r="G440" s="2">
        <v>1.0017</v>
      </c>
    </row>
    <row r="441" spans="1:7">
      <c r="A441" s="1" t="s">
        <v>194</v>
      </c>
      <c r="B441" s="1">
        <v>4</v>
      </c>
      <c r="C441" s="1">
        <v>61</v>
      </c>
      <c r="D441" s="15">
        <v>294.64</v>
      </c>
      <c r="E441" s="2">
        <v>2.5461</v>
      </c>
      <c r="F441" s="2">
        <v>1.1019000000000001</v>
      </c>
      <c r="G441" s="2">
        <v>1.0032000000000001</v>
      </c>
    </row>
    <row r="442" spans="1:7">
      <c r="A442" s="1" t="s">
        <v>194</v>
      </c>
      <c r="B442" s="1">
        <v>4</v>
      </c>
      <c r="C442" s="1">
        <v>61</v>
      </c>
      <c r="D442" s="15">
        <v>4.8</v>
      </c>
      <c r="E442" s="2">
        <v>1.7427999999999999</v>
      </c>
      <c r="F442" s="2">
        <v>1.0690999999999999</v>
      </c>
      <c r="G442" s="2">
        <v>1.0002</v>
      </c>
    </row>
    <row r="443" spans="1:7">
      <c r="A443" s="1" t="s">
        <v>194</v>
      </c>
      <c r="B443" s="1">
        <v>4</v>
      </c>
      <c r="C443" s="1">
        <v>62</v>
      </c>
      <c r="D443" s="15">
        <v>79</v>
      </c>
      <c r="E443" s="2">
        <v>3.5202</v>
      </c>
      <c r="F443" s="2">
        <v>1.1174999999999999</v>
      </c>
      <c r="G443" s="2">
        <v>1.0028999999999999</v>
      </c>
    </row>
    <row r="444" spans="1:7">
      <c r="A444" s="1" t="s">
        <v>194</v>
      </c>
      <c r="B444" s="1">
        <v>4</v>
      </c>
      <c r="C444" s="1">
        <v>63</v>
      </c>
      <c r="D444" s="15">
        <v>13.04</v>
      </c>
      <c r="E444" s="2">
        <v>4.4061000000000003</v>
      </c>
      <c r="F444" s="2">
        <v>1.1255999999999999</v>
      </c>
      <c r="G444" s="2">
        <v>1.0022</v>
      </c>
    </row>
    <row r="445" spans="1:7">
      <c r="A445" s="1" t="s">
        <v>194</v>
      </c>
      <c r="B445" s="1">
        <v>4</v>
      </c>
      <c r="C445" s="1">
        <v>63</v>
      </c>
      <c r="D445" s="15">
        <v>0.57999999999999996</v>
      </c>
      <c r="E445" s="2">
        <v>5.3266</v>
      </c>
      <c r="F445" s="2">
        <v>1.1538999999999999</v>
      </c>
      <c r="G445" s="2">
        <v>1.0032000000000001</v>
      </c>
    </row>
    <row r="446" spans="1:7">
      <c r="A446" s="1" t="s">
        <v>194</v>
      </c>
      <c r="B446" s="1">
        <v>4</v>
      </c>
      <c r="C446" s="1">
        <v>64</v>
      </c>
      <c r="D446" s="15">
        <v>2.16</v>
      </c>
      <c r="E446" s="2">
        <v>5.2329999999999997</v>
      </c>
      <c r="F446" s="2">
        <v>1.1271</v>
      </c>
      <c r="G446" s="2">
        <v>1.0027999999999999</v>
      </c>
    </row>
    <row r="447" spans="1:7">
      <c r="A447" s="1" t="s">
        <v>194</v>
      </c>
      <c r="B447" s="1">
        <v>4</v>
      </c>
      <c r="C447" s="1">
        <v>65</v>
      </c>
      <c r="D447" s="15">
        <v>0.08</v>
      </c>
      <c r="E447" s="2">
        <v>7.0175000000000001</v>
      </c>
      <c r="F447" s="2">
        <v>1.23</v>
      </c>
      <c r="G447" s="2">
        <v>1.0003</v>
      </c>
    </row>
    <row r="448" spans="1:7">
      <c r="A448" s="1" t="s">
        <v>194</v>
      </c>
      <c r="B448" s="1">
        <v>4</v>
      </c>
      <c r="C448" s="1">
        <v>66</v>
      </c>
      <c r="D448" s="15">
        <v>0.04</v>
      </c>
      <c r="E448" s="2">
        <v>7.2248999999999999</v>
      </c>
      <c r="F448" s="2">
        <v>1.1185</v>
      </c>
      <c r="G448" s="2">
        <v>1.0077</v>
      </c>
    </row>
    <row r="449" spans="1:7">
      <c r="A449" s="1" t="s">
        <v>194</v>
      </c>
      <c r="B449" s="1">
        <v>5</v>
      </c>
      <c r="C449" s="1">
        <v>48</v>
      </c>
      <c r="D449" s="15">
        <v>96.38</v>
      </c>
      <c r="E449" s="2">
        <v>0.31719999999999998</v>
      </c>
      <c r="F449" s="2">
        <v>1.0722</v>
      </c>
      <c r="G449" s="2">
        <v>1.0071000000000001</v>
      </c>
    </row>
    <row r="450" spans="1:7">
      <c r="A450" s="1" t="s">
        <v>194</v>
      </c>
      <c r="B450" s="1">
        <v>5</v>
      </c>
      <c r="C450" s="1">
        <v>49</v>
      </c>
      <c r="D450" s="15">
        <v>310.83999999999997</v>
      </c>
      <c r="E450" s="2">
        <v>0.94230000000000003</v>
      </c>
      <c r="F450" s="2">
        <v>1.0907</v>
      </c>
      <c r="G450" s="2">
        <v>1.0031000000000001</v>
      </c>
    </row>
    <row r="451" spans="1:7">
      <c r="A451" s="1" t="s">
        <v>194</v>
      </c>
      <c r="B451" s="1">
        <v>5</v>
      </c>
      <c r="C451" s="1">
        <v>49</v>
      </c>
      <c r="D451" s="15">
        <v>3.08</v>
      </c>
      <c r="E451" s="2">
        <v>0.49819999999999998</v>
      </c>
      <c r="F451" s="2">
        <v>1.0548999999999999</v>
      </c>
      <c r="G451" s="2">
        <v>1.0002</v>
      </c>
    </row>
    <row r="452" spans="1:7">
      <c r="A452" s="1" t="s">
        <v>194</v>
      </c>
      <c r="B452" s="1">
        <v>5</v>
      </c>
      <c r="C452" s="1">
        <v>50</v>
      </c>
      <c r="D452" s="15">
        <v>244.02</v>
      </c>
      <c r="E452" s="2">
        <v>1.7635000000000001</v>
      </c>
      <c r="F452" s="2">
        <v>1.1004</v>
      </c>
      <c r="G452" s="2">
        <v>1.0036</v>
      </c>
    </row>
    <row r="453" spans="1:7">
      <c r="A453" s="1" t="s">
        <v>194</v>
      </c>
      <c r="B453" s="1">
        <v>5</v>
      </c>
      <c r="C453" s="1">
        <v>50</v>
      </c>
      <c r="D453" s="15">
        <v>3.22</v>
      </c>
      <c r="E453" s="2">
        <v>1.7015</v>
      </c>
      <c r="F453" s="2">
        <v>1.1188</v>
      </c>
      <c r="G453" s="2">
        <v>1.0021</v>
      </c>
    </row>
    <row r="454" spans="1:7">
      <c r="A454" s="1" t="s">
        <v>194</v>
      </c>
      <c r="B454" s="1">
        <v>5</v>
      </c>
      <c r="C454" s="1">
        <v>51</v>
      </c>
      <c r="D454" s="15">
        <v>68.2</v>
      </c>
      <c r="E454" s="2">
        <v>2.6646000000000001</v>
      </c>
      <c r="F454" s="2">
        <v>1.1141000000000001</v>
      </c>
      <c r="G454" s="2">
        <v>1.0033000000000001</v>
      </c>
    </row>
    <row r="455" spans="1:7">
      <c r="A455" s="1" t="s">
        <v>194</v>
      </c>
      <c r="B455" s="1">
        <v>5</v>
      </c>
      <c r="C455" s="1">
        <v>51</v>
      </c>
      <c r="D455" s="15">
        <v>0.32</v>
      </c>
      <c r="E455" s="2">
        <v>1.3982000000000001</v>
      </c>
      <c r="F455" s="2">
        <v>1.0442</v>
      </c>
      <c r="G455" s="2">
        <v>1.0001</v>
      </c>
    </row>
    <row r="456" spans="1:7">
      <c r="A456" s="1" t="s">
        <v>194</v>
      </c>
      <c r="B456" s="1">
        <v>5</v>
      </c>
      <c r="C456" s="1">
        <v>52</v>
      </c>
      <c r="D456" s="15">
        <v>13.76</v>
      </c>
      <c r="E456" s="2">
        <v>3.5225</v>
      </c>
      <c r="F456" s="2">
        <v>1.1241000000000001</v>
      </c>
      <c r="G456" s="2">
        <v>1.0024999999999999</v>
      </c>
    </row>
    <row r="457" spans="1:7">
      <c r="A457" s="1" t="s">
        <v>194</v>
      </c>
      <c r="B457" s="1">
        <v>5</v>
      </c>
      <c r="C457" s="1">
        <v>52</v>
      </c>
      <c r="D457" s="15">
        <v>0.04</v>
      </c>
      <c r="E457" s="2">
        <v>4.5429000000000004</v>
      </c>
      <c r="F457" s="2">
        <v>1.1498999999999999</v>
      </c>
      <c r="G457" s="2">
        <v>1.0059</v>
      </c>
    </row>
    <row r="458" spans="1:7">
      <c r="A458" s="1" t="s">
        <v>194</v>
      </c>
      <c r="B458" s="1">
        <v>5</v>
      </c>
      <c r="C458" s="1">
        <v>53</v>
      </c>
      <c r="D458" s="15">
        <v>3.08</v>
      </c>
      <c r="E458" s="2">
        <v>4.41</v>
      </c>
      <c r="F458" s="2">
        <v>1.1403000000000001</v>
      </c>
      <c r="G458" s="2">
        <v>1.002</v>
      </c>
    </row>
    <row r="459" spans="1:7">
      <c r="A459" s="1" t="s">
        <v>194</v>
      </c>
      <c r="B459" s="1">
        <v>5</v>
      </c>
      <c r="C459" s="1">
        <v>54</v>
      </c>
      <c r="D459" s="15">
        <v>0.08</v>
      </c>
      <c r="E459" s="2">
        <v>5.7526999999999999</v>
      </c>
      <c r="F459" s="2">
        <v>1.1165</v>
      </c>
      <c r="G459" s="2">
        <v>1.0150999999999999</v>
      </c>
    </row>
    <row r="460" spans="1:7">
      <c r="A460" s="1" t="s">
        <v>194</v>
      </c>
      <c r="B460" s="1">
        <v>6</v>
      </c>
      <c r="C460" s="1">
        <v>41</v>
      </c>
      <c r="D460" s="15">
        <v>40.44</v>
      </c>
      <c r="E460" s="2">
        <v>0.35589999999999999</v>
      </c>
      <c r="F460" s="2">
        <v>1.0847</v>
      </c>
      <c r="G460" s="2">
        <v>1.0034000000000001</v>
      </c>
    </row>
    <row r="461" spans="1:7">
      <c r="A461" s="1" t="s">
        <v>194</v>
      </c>
      <c r="B461" s="1">
        <v>6</v>
      </c>
      <c r="C461" s="1">
        <v>42</v>
      </c>
      <c r="D461" s="15">
        <v>138.58000000000001</v>
      </c>
      <c r="E461" s="2">
        <v>0.98799999999999999</v>
      </c>
      <c r="F461" s="2">
        <v>1.1017999999999999</v>
      </c>
      <c r="G461" s="2">
        <v>1.0033000000000001</v>
      </c>
    </row>
    <row r="462" spans="1:7">
      <c r="A462" s="1" t="s">
        <v>194</v>
      </c>
      <c r="B462" s="1">
        <v>6</v>
      </c>
      <c r="C462" s="1">
        <v>42</v>
      </c>
      <c r="D462" s="15">
        <v>1.2</v>
      </c>
      <c r="E462" s="2">
        <v>1.4631000000000001</v>
      </c>
      <c r="F462" s="2">
        <v>1.1380999999999999</v>
      </c>
      <c r="G462" s="2">
        <v>1.0021</v>
      </c>
    </row>
    <row r="463" spans="1:7">
      <c r="A463" s="1" t="s">
        <v>194</v>
      </c>
      <c r="B463" s="1">
        <v>6</v>
      </c>
      <c r="C463" s="1">
        <v>43</v>
      </c>
      <c r="D463" s="15">
        <v>115.76</v>
      </c>
      <c r="E463" s="2">
        <v>1.8102</v>
      </c>
      <c r="F463" s="2">
        <v>1.1115999999999999</v>
      </c>
      <c r="G463" s="2">
        <v>1.0035000000000001</v>
      </c>
    </row>
    <row r="464" spans="1:7">
      <c r="A464" s="1" t="s">
        <v>194</v>
      </c>
      <c r="B464" s="1">
        <v>6</v>
      </c>
      <c r="C464" s="1">
        <v>43</v>
      </c>
      <c r="D464" s="15">
        <v>0.56000000000000005</v>
      </c>
      <c r="E464" s="2">
        <v>1.7853000000000001</v>
      </c>
      <c r="F464" s="2">
        <v>1.1425000000000001</v>
      </c>
      <c r="G464" s="2">
        <v>1.0034000000000001</v>
      </c>
    </row>
    <row r="465" spans="1:7">
      <c r="A465" s="1" t="s">
        <v>194</v>
      </c>
      <c r="B465" s="1">
        <v>6</v>
      </c>
      <c r="C465" s="1">
        <v>44</v>
      </c>
      <c r="D465" s="15">
        <v>33.119999999999997</v>
      </c>
      <c r="E465" s="2">
        <v>2.7345999999999999</v>
      </c>
      <c r="F465" s="2">
        <v>1.1186</v>
      </c>
      <c r="G465" s="2">
        <v>1.0036</v>
      </c>
    </row>
    <row r="466" spans="1:7">
      <c r="A466" s="1" t="s">
        <v>194</v>
      </c>
      <c r="B466" s="1">
        <v>6</v>
      </c>
      <c r="C466" s="1">
        <v>45</v>
      </c>
      <c r="D466" s="15">
        <v>4.92</v>
      </c>
      <c r="E466" s="2">
        <v>3.6534</v>
      </c>
      <c r="F466" s="2">
        <v>1.1379999999999999</v>
      </c>
      <c r="G466" s="2">
        <v>1.0033000000000001</v>
      </c>
    </row>
    <row r="467" spans="1:7">
      <c r="A467" s="1" t="s">
        <v>194</v>
      </c>
      <c r="B467" s="1">
        <v>6</v>
      </c>
      <c r="C467" s="1">
        <v>45</v>
      </c>
      <c r="D467" s="15">
        <v>0.32</v>
      </c>
      <c r="E467" s="2">
        <v>3.7730999999999999</v>
      </c>
      <c r="F467" s="2">
        <v>1.1538999999999999</v>
      </c>
      <c r="G467" s="2">
        <v>1.0032000000000001</v>
      </c>
    </row>
    <row r="468" spans="1:7">
      <c r="A468" s="1" t="s">
        <v>194</v>
      </c>
      <c r="B468" s="1">
        <v>6</v>
      </c>
      <c r="C468" s="1">
        <v>46</v>
      </c>
      <c r="D468" s="15">
        <v>0.34</v>
      </c>
      <c r="E468" s="2">
        <v>4.8502999999999998</v>
      </c>
      <c r="F468" s="2">
        <v>1.1849000000000001</v>
      </c>
      <c r="G468" s="2">
        <v>1.0015000000000001</v>
      </c>
    </row>
    <row r="469" spans="1:7">
      <c r="A469" s="1" t="s">
        <v>194</v>
      </c>
      <c r="B469" s="1">
        <v>7</v>
      </c>
      <c r="C469" s="1">
        <v>37</v>
      </c>
      <c r="D469" s="15">
        <v>0.38</v>
      </c>
      <c r="E469" s="2">
        <v>0.1157</v>
      </c>
      <c r="F469" s="2">
        <v>1.0940000000000001</v>
      </c>
      <c r="G469" s="2">
        <v>1.0042</v>
      </c>
    </row>
    <row r="470" spans="1:7">
      <c r="A470" s="1" t="s">
        <v>194</v>
      </c>
      <c r="B470" s="1">
        <v>7</v>
      </c>
      <c r="C470" s="1">
        <v>38</v>
      </c>
      <c r="D470" s="15">
        <v>25.44</v>
      </c>
      <c r="E470" s="2">
        <v>0.73019999999999996</v>
      </c>
      <c r="F470" s="2">
        <v>1.1163000000000001</v>
      </c>
      <c r="G470" s="2">
        <v>1.0028999999999999</v>
      </c>
    </row>
    <row r="471" spans="1:7">
      <c r="A471" s="1" t="s">
        <v>194</v>
      </c>
      <c r="B471" s="1">
        <v>7</v>
      </c>
      <c r="C471" s="1">
        <v>39</v>
      </c>
      <c r="D471" s="15">
        <v>34.24</v>
      </c>
      <c r="E471" s="2">
        <v>1.4854000000000001</v>
      </c>
      <c r="F471" s="2">
        <v>1.1184000000000001</v>
      </c>
      <c r="G471" s="2">
        <v>1.0031000000000001</v>
      </c>
    </row>
    <row r="472" spans="1:7">
      <c r="A472" s="1" t="s">
        <v>194</v>
      </c>
      <c r="B472" s="1">
        <v>7</v>
      </c>
      <c r="C472" s="1">
        <v>39</v>
      </c>
      <c r="D472" s="15">
        <v>0.57999999999999996</v>
      </c>
      <c r="E472" s="2">
        <v>1.2923</v>
      </c>
      <c r="F472" s="2">
        <v>1.1418999999999999</v>
      </c>
      <c r="G472" s="2">
        <v>1.0004</v>
      </c>
    </row>
    <row r="473" spans="1:7">
      <c r="A473" s="1" t="s">
        <v>194</v>
      </c>
      <c r="B473" s="1">
        <v>7</v>
      </c>
      <c r="C473" s="1">
        <v>40</v>
      </c>
      <c r="D473" s="15">
        <v>15.62</v>
      </c>
      <c r="E473" s="2">
        <v>2.4380000000000002</v>
      </c>
      <c r="F473" s="2">
        <v>1.1262000000000001</v>
      </c>
      <c r="G473" s="2">
        <v>1.0044999999999999</v>
      </c>
    </row>
    <row r="474" spans="1:7">
      <c r="A474" s="1" t="s">
        <v>194</v>
      </c>
      <c r="B474" s="1">
        <v>7</v>
      </c>
      <c r="C474" s="1">
        <v>41</v>
      </c>
      <c r="D474" s="15">
        <v>4</v>
      </c>
      <c r="E474" s="2">
        <v>3.4624999999999999</v>
      </c>
      <c r="F474" s="2">
        <v>1.1512</v>
      </c>
      <c r="G474" s="2">
        <v>1.0077</v>
      </c>
    </row>
    <row r="475" spans="1:7">
      <c r="A475" s="1" t="s">
        <v>194</v>
      </c>
      <c r="B475" s="1">
        <v>7</v>
      </c>
      <c r="C475" s="1">
        <v>41</v>
      </c>
      <c r="D475" s="15">
        <v>0.14000000000000001</v>
      </c>
      <c r="E475" s="2">
        <v>3.5417000000000001</v>
      </c>
      <c r="F475" s="2">
        <v>1.1498999999999999</v>
      </c>
      <c r="G475" s="2">
        <v>1.0059</v>
      </c>
    </row>
    <row r="476" spans="1:7">
      <c r="A476" s="1" t="s">
        <v>194</v>
      </c>
      <c r="B476" s="1">
        <v>7</v>
      </c>
      <c r="C476" s="1">
        <v>42</v>
      </c>
      <c r="D476" s="15">
        <v>0.44</v>
      </c>
      <c r="E476" s="2">
        <v>4.4448999999999996</v>
      </c>
      <c r="F476" s="2">
        <v>1.1541999999999999</v>
      </c>
      <c r="G476" s="2">
        <v>1.0119</v>
      </c>
    </row>
    <row r="477" spans="1:7">
      <c r="A477" s="1" t="s">
        <v>195</v>
      </c>
      <c r="B477" s="1">
        <v>3</v>
      </c>
      <c r="C477" s="1">
        <v>67</v>
      </c>
      <c r="D477" s="15">
        <v>3509.7</v>
      </c>
      <c r="E477" s="2">
        <v>5.3400000000000003E-2</v>
      </c>
      <c r="F477" s="2">
        <v>1.0033000000000001</v>
      </c>
      <c r="G477" s="2">
        <v>1.0164</v>
      </c>
    </row>
    <row r="478" spans="1:7">
      <c r="A478" s="1" t="s">
        <v>195</v>
      </c>
      <c r="B478" s="1">
        <v>3</v>
      </c>
      <c r="C478" s="1">
        <v>67</v>
      </c>
      <c r="D478" s="15">
        <v>9.84</v>
      </c>
      <c r="E478" s="2">
        <v>9.11E-2</v>
      </c>
      <c r="F478" s="2">
        <v>1.006</v>
      </c>
      <c r="G478" s="2">
        <v>1.0128999999999999</v>
      </c>
    </row>
    <row r="479" spans="1:7">
      <c r="A479" s="1" t="s">
        <v>195</v>
      </c>
      <c r="B479" s="1">
        <v>3</v>
      </c>
      <c r="C479" s="1">
        <v>68</v>
      </c>
      <c r="D479" s="15">
        <v>254.54</v>
      </c>
      <c r="E479" s="2">
        <v>7.9100000000000004E-2</v>
      </c>
      <c r="F479" s="2">
        <v>1.0043</v>
      </c>
      <c r="G479" s="2">
        <v>1.0113000000000001</v>
      </c>
    </row>
    <row r="480" spans="1:7">
      <c r="A480" s="1" t="s">
        <v>195</v>
      </c>
      <c r="B480" s="1">
        <v>4</v>
      </c>
      <c r="C480" s="1">
        <v>58</v>
      </c>
      <c r="D480" s="15">
        <v>0.62</v>
      </c>
      <c r="E480" s="2">
        <v>4.6600000000000003E-2</v>
      </c>
      <c r="F480" s="2">
        <v>1.0008999999999999</v>
      </c>
      <c r="G480" s="2">
        <v>1.0753999999999999</v>
      </c>
    </row>
    <row r="481" spans="1:7">
      <c r="A481" s="1" t="s">
        <v>196</v>
      </c>
      <c r="B481" s="1">
        <v>3</v>
      </c>
      <c r="C481" s="1">
        <v>67</v>
      </c>
      <c r="D481" s="15">
        <v>170.68</v>
      </c>
      <c r="E481" s="2">
        <v>0.22789999999999999</v>
      </c>
      <c r="F481" s="2">
        <v>1.0348999999999999</v>
      </c>
      <c r="G481" s="2">
        <v>1.0103</v>
      </c>
    </row>
    <row r="482" spans="1:7">
      <c r="A482" s="1" t="s">
        <v>196</v>
      </c>
      <c r="B482" s="1">
        <v>3</v>
      </c>
      <c r="C482" s="1">
        <v>67</v>
      </c>
      <c r="D482" s="15">
        <v>3.22</v>
      </c>
      <c r="E482" s="2">
        <v>0.1678</v>
      </c>
      <c r="F482" s="2">
        <v>1.032</v>
      </c>
      <c r="G482" s="2">
        <v>1.0074000000000001</v>
      </c>
    </row>
    <row r="483" spans="1:7">
      <c r="A483" s="1" t="s">
        <v>196</v>
      </c>
      <c r="B483" s="1">
        <v>3</v>
      </c>
      <c r="C483" s="1">
        <v>68</v>
      </c>
      <c r="D483" s="15">
        <v>281.29199999999997</v>
      </c>
      <c r="E483" s="2">
        <v>0.83620000000000005</v>
      </c>
      <c r="F483" s="2">
        <v>1.0649999999999999</v>
      </c>
      <c r="G483" s="2">
        <v>1.0072000000000001</v>
      </c>
    </row>
    <row r="484" spans="1:7">
      <c r="A484" s="1" t="s">
        <v>196</v>
      </c>
      <c r="B484" s="1">
        <v>3</v>
      </c>
      <c r="C484" s="1">
        <v>68</v>
      </c>
      <c r="D484" s="15">
        <v>12.28</v>
      </c>
      <c r="E484" s="2">
        <v>0.99109999999999998</v>
      </c>
      <c r="F484" s="2">
        <v>1.06</v>
      </c>
      <c r="G484" s="2">
        <v>1.0104</v>
      </c>
    </row>
    <row r="485" spans="1:7">
      <c r="A485" s="1" t="s">
        <v>196</v>
      </c>
      <c r="B485" s="1">
        <v>3</v>
      </c>
      <c r="C485" s="1">
        <v>69</v>
      </c>
      <c r="D485" s="15">
        <v>142.96</v>
      </c>
      <c r="E485" s="2">
        <v>1.6862999999999999</v>
      </c>
      <c r="F485" s="2">
        <v>1.07</v>
      </c>
      <c r="G485" s="2">
        <v>1.008</v>
      </c>
    </row>
    <row r="486" spans="1:7">
      <c r="A486" s="1" t="s">
        <v>196</v>
      </c>
      <c r="B486" s="1">
        <v>3</v>
      </c>
      <c r="C486" s="1">
        <v>69</v>
      </c>
      <c r="D486" s="15">
        <v>2.92</v>
      </c>
      <c r="E486" s="2">
        <v>1.5472999999999999</v>
      </c>
      <c r="F486" s="2">
        <v>1.0733999999999999</v>
      </c>
      <c r="G486" s="2">
        <v>1.0068999999999999</v>
      </c>
    </row>
    <row r="487" spans="1:7">
      <c r="A487" s="1" t="s">
        <v>196</v>
      </c>
      <c r="B487" s="1">
        <v>3</v>
      </c>
      <c r="C487" s="1">
        <v>70</v>
      </c>
      <c r="D487" s="15">
        <v>49.64</v>
      </c>
      <c r="E487" s="2">
        <v>2.5990000000000002</v>
      </c>
      <c r="F487" s="2">
        <v>1.0759000000000001</v>
      </c>
      <c r="G487" s="2">
        <v>1.0069999999999999</v>
      </c>
    </row>
    <row r="488" spans="1:7">
      <c r="A488" s="1" t="s">
        <v>196</v>
      </c>
      <c r="B488" s="1">
        <v>3</v>
      </c>
      <c r="C488" s="1">
        <v>70</v>
      </c>
      <c r="D488" s="15">
        <v>0.57999999999999996</v>
      </c>
      <c r="E488" s="2">
        <v>2.6051000000000002</v>
      </c>
      <c r="F488" s="2">
        <v>1.0803</v>
      </c>
      <c r="G488" s="2">
        <v>1.0065</v>
      </c>
    </row>
    <row r="489" spans="1:7">
      <c r="A489" s="1" t="s">
        <v>196</v>
      </c>
      <c r="B489" s="1">
        <v>3</v>
      </c>
      <c r="C489" s="1">
        <v>71</v>
      </c>
      <c r="D489" s="15">
        <v>9.48</v>
      </c>
      <c r="E489" s="2">
        <v>3.5870000000000002</v>
      </c>
      <c r="F489" s="2">
        <v>1.0827</v>
      </c>
      <c r="G489" s="2">
        <v>1.0062</v>
      </c>
    </row>
    <row r="490" spans="1:7">
      <c r="A490" s="1" t="s">
        <v>196</v>
      </c>
      <c r="B490" s="1">
        <v>3</v>
      </c>
      <c r="C490" s="1">
        <v>71</v>
      </c>
      <c r="D490" s="15">
        <v>0.44</v>
      </c>
      <c r="E490" s="2">
        <v>3.4561000000000002</v>
      </c>
      <c r="F490" s="2">
        <v>1.0495000000000001</v>
      </c>
      <c r="G490" s="2">
        <v>1.0071000000000001</v>
      </c>
    </row>
    <row r="491" spans="1:7">
      <c r="A491" s="1" t="s">
        <v>196</v>
      </c>
      <c r="B491" s="1">
        <v>3</v>
      </c>
      <c r="C491" s="1">
        <v>72</v>
      </c>
      <c r="D491" s="15">
        <v>0.14000000000000001</v>
      </c>
      <c r="E491" s="2">
        <v>4.1726000000000001</v>
      </c>
      <c r="F491" s="2">
        <v>1.0718000000000001</v>
      </c>
      <c r="G491" s="2">
        <v>1.0027999999999999</v>
      </c>
    </row>
    <row r="492" spans="1:7">
      <c r="A492" s="1" t="s">
        <v>196</v>
      </c>
      <c r="B492" s="1">
        <v>4</v>
      </c>
      <c r="C492" s="1">
        <v>58</v>
      </c>
      <c r="D492" s="15">
        <v>20.98</v>
      </c>
      <c r="E492" s="2">
        <v>0.37169999999999997</v>
      </c>
      <c r="F492" s="2">
        <v>1.0663</v>
      </c>
      <c r="G492" s="2">
        <v>1.0078</v>
      </c>
    </row>
    <row r="493" spans="1:7">
      <c r="A493" s="1" t="s">
        <v>196</v>
      </c>
      <c r="B493" s="1">
        <v>4</v>
      </c>
      <c r="C493" s="1">
        <v>59</v>
      </c>
      <c r="D493" s="15">
        <v>78.628</v>
      </c>
      <c r="E493" s="2">
        <v>0.93520000000000003</v>
      </c>
      <c r="F493" s="2">
        <v>1.069</v>
      </c>
      <c r="G493" s="2">
        <v>1.0079</v>
      </c>
    </row>
    <row r="494" spans="1:7">
      <c r="A494" s="1" t="s">
        <v>196</v>
      </c>
      <c r="B494" s="1">
        <v>4</v>
      </c>
      <c r="C494" s="1">
        <v>59</v>
      </c>
      <c r="D494" s="15">
        <v>1.64</v>
      </c>
      <c r="E494" s="2">
        <v>0.97599999999999998</v>
      </c>
      <c r="F494" s="2">
        <v>1.0550999999999999</v>
      </c>
      <c r="G494" s="2">
        <v>1.0103</v>
      </c>
    </row>
    <row r="495" spans="1:7">
      <c r="A495" s="1" t="s">
        <v>196</v>
      </c>
      <c r="B495" s="1">
        <v>4</v>
      </c>
      <c r="C495" s="1">
        <v>60</v>
      </c>
      <c r="D495" s="15">
        <v>51.64</v>
      </c>
      <c r="E495" s="2">
        <v>1.8379000000000001</v>
      </c>
      <c r="F495" s="2">
        <v>1.0727</v>
      </c>
      <c r="G495" s="2">
        <v>1.0078</v>
      </c>
    </row>
    <row r="496" spans="1:7">
      <c r="A496" s="1" t="s">
        <v>196</v>
      </c>
      <c r="B496" s="1">
        <v>4</v>
      </c>
      <c r="C496" s="1">
        <v>60</v>
      </c>
      <c r="D496" s="15">
        <v>1.22</v>
      </c>
      <c r="E496" s="2">
        <v>1.5874999999999999</v>
      </c>
      <c r="F496" s="2">
        <v>1.071</v>
      </c>
      <c r="G496" s="2">
        <v>1.0083</v>
      </c>
    </row>
    <row r="497" spans="1:7">
      <c r="A497" s="1" t="s">
        <v>196</v>
      </c>
      <c r="B497" s="1">
        <v>4</v>
      </c>
      <c r="C497" s="1">
        <v>61</v>
      </c>
      <c r="D497" s="15">
        <v>16.239999999999998</v>
      </c>
      <c r="E497" s="2">
        <v>2.6815000000000002</v>
      </c>
      <c r="F497" s="2">
        <v>1.0790999999999999</v>
      </c>
      <c r="G497" s="2">
        <v>1.0076000000000001</v>
      </c>
    </row>
    <row r="498" spans="1:7">
      <c r="A498" s="1" t="s">
        <v>196</v>
      </c>
      <c r="B498" s="1">
        <v>4</v>
      </c>
      <c r="C498" s="1">
        <v>61</v>
      </c>
      <c r="D498" s="15">
        <v>1.38</v>
      </c>
      <c r="E498" s="2">
        <v>2.4843999999999999</v>
      </c>
      <c r="F498" s="2">
        <v>1.0731999999999999</v>
      </c>
      <c r="G498" s="2">
        <v>1.0071000000000001</v>
      </c>
    </row>
    <row r="499" spans="1:7">
      <c r="A499" s="1" t="s">
        <v>196</v>
      </c>
      <c r="B499" s="1">
        <v>4</v>
      </c>
      <c r="C499" s="1">
        <v>62</v>
      </c>
      <c r="D499" s="15">
        <v>1.88</v>
      </c>
      <c r="E499" s="2">
        <v>3.5341999999999998</v>
      </c>
      <c r="F499" s="2">
        <v>1.0759000000000001</v>
      </c>
      <c r="G499" s="2">
        <v>1.0047999999999999</v>
      </c>
    </row>
    <row r="500" spans="1:7">
      <c r="A500" s="1" t="s">
        <v>196</v>
      </c>
      <c r="B500" s="1">
        <v>5</v>
      </c>
      <c r="C500" s="1">
        <v>48</v>
      </c>
      <c r="D500" s="15">
        <v>10.8</v>
      </c>
      <c r="E500" s="2">
        <v>0.32419999999999999</v>
      </c>
      <c r="F500" s="2">
        <v>1.0671999999999999</v>
      </c>
      <c r="G500" s="2">
        <v>1.0079</v>
      </c>
    </row>
    <row r="501" spans="1:7">
      <c r="A501" s="1" t="s">
        <v>196</v>
      </c>
      <c r="B501" s="1">
        <v>5</v>
      </c>
      <c r="C501" s="1">
        <v>49</v>
      </c>
      <c r="D501" s="15">
        <v>34.5</v>
      </c>
      <c r="E501" s="2">
        <v>0.90939999999999999</v>
      </c>
      <c r="F501" s="2">
        <v>1.0740000000000001</v>
      </c>
      <c r="G501" s="2">
        <v>1.0076000000000001</v>
      </c>
    </row>
    <row r="502" spans="1:7">
      <c r="A502" s="1" t="s">
        <v>196</v>
      </c>
      <c r="B502" s="1">
        <v>5</v>
      </c>
      <c r="C502" s="1">
        <v>49</v>
      </c>
      <c r="D502" s="15">
        <v>1.18</v>
      </c>
      <c r="E502" s="2">
        <v>0.9617</v>
      </c>
      <c r="F502" s="2">
        <v>1.071</v>
      </c>
      <c r="G502" s="2">
        <v>1.012</v>
      </c>
    </row>
    <row r="503" spans="1:7">
      <c r="A503" s="1" t="s">
        <v>196</v>
      </c>
      <c r="B503" s="1">
        <v>5</v>
      </c>
      <c r="C503" s="1">
        <v>50</v>
      </c>
      <c r="D503" s="15">
        <v>22.48</v>
      </c>
      <c r="E503" s="2">
        <v>1.7522</v>
      </c>
      <c r="F503" s="2">
        <v>1.0767</v>
      </c>
      <c r="G503" s="2">
        <v>1.0068999999999999</v>
      </c>
    </row>
    <row r="504" spans="1:7">
      <c r="A504" s="1" t="s">
        <v>196</v>
      </c>
      <c r="B504" s="1">
        <v>5</v>
      </c>
      <c r="C504" s="1">
        <v>50</v>
      </c>
      <c r="D504" s="15">
        <v>0.68</v>
      </c>
      <c r="E504" s="2">
        <v>1.6420999999999999</v>
      </c>
      <c r="F504" s="2">
        <v>1.0785</v>
      </c>
      <c r="G504" s="2">
        <v>1.0087999999999999</v>
      </c>
    </row>
    <row r="505" spans="1:7">
      <c r="A505" s="1" t="s">
        <v>196</v>
      </c>
      <c r="B505" s="1">
        <v>5</v>
      </c>
      <c r="C505" s="1">
        <v>51</v>
      </c>
      <c r="D505" s="15">
        <v>3.86</v>
      </c>
      <c r="E505" s="2">
        <v>2.7111000000000001</v>
      </c>
      <c r="F505" s="2">
        <v>1.0814999999999999</v>
      </c>
      <c r="G505" s="2">
        <v>1.0063</v>
      </c>
    </row>
    <row r="506" spans="1:7">
      <c r="A506" s="1" t="s">
        <v>196</v>
      </c>
      <c r="B506" s="1">
        <v>5</v>
      </c>
      <c r="C506" s="1">
        <v>51</v>
      </c>
      <c r="D506" s="15">
        <v>0.02</v>
      </c>
      <c r="E506" s="2">
        <v>2.4790000000000001</v>
      </c>
      <c r="F506" s="2">
        <v>1.0495000000000001</v>
      </c>
      <c r="G506" s="2">
        <v>1.0071000000000001</v>
      </c>
    </row>
    <row r="507" spans="1:7">
      <c r="A507" s="1" t="s">
        <v>196</v>
      </c>
      <c r="B507" s="1">
        <v>6</v>
      </c>
      <c r="C507" s="1">
        <v>41</v>
      </c>
      <c r="D507" s="15">
        <v>8.58</v>
      </c>
      <c r="E507" s="2">
        <v>0.3281</v>
      </c>
      <c r="F507" s="2">
        <v>1.0737000000000001</v>
      </c>
      <c r="G507" s="2">
        <v>1.0058</v>
      </c>
    </row>
    <row r="508" spans="1:7">
      <c r="A508" s="1" t="s">
        <v>196</v>
      </c>
      <c r="B508" s="1">
        <v>6</v>
      </c>
      <c r="C508" s="1">
        <v>42</v>
      </c>
      <c r="D508" s="15">
        <v>29.4</v>
      </c>
      <c r="E508" s="2">
        <v>0.93279999999999996</v>
      </c>
      <c r="F508" s="2">
        <v>1.0764</v>
      </c>
      <c r="G508" s="2">
        <v>1.0062</v>
      </c>
    </row>
    <row r="509" spans="1:7">
      <c r="A509" s="1" t="s">
        <v>196</v>
      </c>
      <c r="B509" s="1">
        <v>6</v>
      </c>
      <c r="C509" s="1">
        <v>42</v>
      </c>
      <c r="D509" s="15">
        <v>1.94</v>
      </c>
      <c r="E509" s="2">
        <v>0.83450000000000002</v>
      </c>
      <c r="F509" s="2">
        <v>1.0729</v>
      </c>
      <c r="G509" s="2">
        <v>1.0112000000000001</v>
      </c>
    </row>
    <row r="510" spans="1:7">
      <c r="A510" s="1" t="s">
        <v>196</v>
      </c>
      <c r="B510" s="1">
        <v>6</v>
      </c>
      <c r="C510" s="1">
        <v>43</v>
      </c>
      <c r="D510" s="15">
        <v>16.16</v>
      </c>
      <c r="E510" s="2">
        <v>1.7229000000000001</v>
      </c>
      <c r="F510" s="2">
        <v>1.077</v>
      </c>
      <c r="G510" s="2">
        <v>1.0062</v>
      </c>
    </row>
    <row r="511" spans="1:7">
      <c r="A511" s="1" t="s">
        <v>196</v>
      </c>
      <c r="B511" s="1">
        <v>6</v>
      </c>
      <c r="C511" s="1">
        <v>43</v>
      </c>
      <c r="D511" s="15">
        <v>0.62</v>
      </c>
      <c r="E511" s="2">
        <v>1.6420999999999999</v>
      </c>
      <c r="F511" s="2">
        <v>1.0716000000000001</v>
      </c>
      <c r="G511" s="2">
        <v>1.0065999999999999</v>
      </c>
    </row>
    <row r="512" spans="1:7">
      <c r="A512" s="1" t="s">
        <v>196</v>
      </c>
      <c r="B512" s="1">
        <v>6</v>
      </c>
      <c r="C512" s="1">
        <v>44</v>
      </c>
      <c r="D512" s="15">
        <v>1.1000000000000001</v>
      </c>
      <c r="E512" s="2">
        <v>2.5474999999999999</v>
      </c>
      <c r="F512" s="2">
        <v>1.0719000000000001</v>
      </c>
      <c r="G512" s="2">
        <v>1.0028999999999999</v>
      </c>
    </row>
    <row r="513" spans="1:7">
      <c r="A513" s="1" t="s">
        <v>196</v>
      </c>
      <c r="B513" s="1">
        <v>7</v>
      </c>
      <c r="C513" s="1">
        <v>37</v>
      </c>
      <c r="D513" s="15">
        <v>0.32</v>
      </c>
      <c r="E513" s="2">
        <v>0.2233</v>
      </c>
      <c r="F513" s="2">
        <v>1.0833999999999999</v>
      </c>
      <c r="G513" s="2">
        <v>1.0012000000000001</v>
      </c>
    </row>
    <row r="514" spans="1:7">
      <c r="A514" s="1" t="s">
        <v>196</v>
      </c>
      <c r="B514" s="1">
        <v>7</v>
      </c>
      <c r="C514" s="1">
        <v>38</v>
      </c>
      <c r="D514" s="15">
        <v>4.72</v>
      </c>
      <c r="E514" s="2">
        <v>0.64649999999999996</v>
      </c>
      <c r="F514" s="2">
        <v>1.0801000000000001</v>
      </c>
      <c r="G514" s="2">
        <v>1.0042</v>
      </c>
    </row>
    <row r="515" spans="1:7">
      <c r="A515" s="1" t="s">
        <v>196</v>
      </c>
      <c r="B515" s="1">
        <v>7</v>
      </c>
      <c r="C515" s="1">
        <v>39</v>
      </c>
      <c r="D515" s="15">
        <v>8.5</v>
      </c>
      <c r="E515" s="2">
        <v>1.4119999999999999</v>
      </c>
      <c r="F515" s="2">
        <v>1.0785</v>
      </c>
      <c r="G515" s="2">
        <v>1.0035000000000001</v>
      </c>
    </row>
    <row r="516" spans="1:7">
      <c r="A516" s="1" t="s">
        <v>196</v>
      </c>
      <c r="B516" s="1">
        <v>7</v>
      </c>
      <c r="C516" s="1">
        <v>39</v>
      </c>
      <c r="D516" s="15">
        <v>1.3</v>
      </c>
      <c r="E516" s="2">
        <v>1.3588</v>
      </c>
      <c r="F516" s="2">
        <v>1.0739000000000001</v>
      </c>
      <c r="G516" s="2">
        <v>1.0062</v>
      </c>
    </row>
    <row r="517" spans="1:7">
      <c r="A517" s="1" t="s">
        <v>196</v>
      </c>
      <c r="B517" s="1">
        <v>7</v>
      </c>
      <c r="C517" s="1">
        <v>40</v>
      </c>
      <c r="D517" s="15">
        <v>0.7</v>
      </c>
      <c r="E517" s="2">
        <v>2.3161</v>
      </c>
      <c r="F517" s="2">
        <v>1.0736000000000001</v>
      </c>
      <c r="G517" s="2">
        <v>1.0029999999999999</v>
      </c>
    </row>
    <row r="518" spans="1:7">
      <c r="A518" s="1" t="s">
        <v>197</v>
      </c>
      <c r="B518" s="1">
        <v>3</v>
      </c>
      <c r="C518" s="1">
        <v>67</v>
      </c>
      <c r="D518" s="15">
        <v>38264.86</v>
      </c>
      <c r="E518" s="2">
        <v>0.16880000000000001</v>
      </c>
      <c r="F518" s="2">
        <v>1.0132000000000001</v>
      </c>
      <c r="G518" s="2">
        <v>1.0022</v>
      </c>
    </row>
    <row r="519" spans="1:7">
      <c r="A519" s="1" t="s">
        <v>197</v>
      </c>
      <c r="B519" s="1">
        <v>3</v>
      </c>
      <c r="C519" s="1">
        <v>67</v>
      </c>
      <c r="D519" s="15">
        <v>299.5</v>
      </c>
      <c r="E519" s="2">
        <v>0.1555</v>
      </c>
      <c r="F519" s="2">
        <v>1.0148999999999999</v>
      </c>
      <c r="G519" s="2">
        <v>1.0004999999999999</v>
      </c>
    </row>
    <row r="520" spans="1:7">
      <c r="A520" s="1" t="s">
        <v>197</v>
      </c>
      <c r="B520" s="1">
        <v>3</v>
      </c>
      <c r="C520" s="1">
        <v>68</v>
      </c>
      <c r="D520" s="15">
        <v>33807.86</v>
      </c>
      <c r="E520" s="2">
        <v>0.3518</v>
      </c>
      <c r="F520" s="2">
        <v>1.0222</v>
      </c>
      <c r="G520" s="2">
        <v>1.0021</v>
      </c>
    </row>
    <row r="521" spans="1:7">
      <c r="A521" s="1" t="s">
        <v>197</v>
      </c>
      <c r="B521" s="1">
        <v>3</v>
      </c>
      <c r="C521" s="1">
        <v>68</v>
      </c>
      <c r="D521" s="15">
        <v>405.66</v>
      </c>
      <c r="E521" s="2">
        <v>0.31809999999999999</v>
      </c>
      <c r="F521" s="2">
        <v>1.0199</v>
      </c>
      <c r="G521" s="2">
        <v>1.0007999999999999</v>
      </c>
    </row>
    <row r="522" spans="1:7">
      <c r="A522" s="1" t="s">
        <v>197</v>
      </c>
      <c r="B522" s="1">
        <v>3</v>
      </c>
      <c r="C522" s="1">
        <v>69</v>
      </c>
      <c r="D522" s="15">
        <v>7807.6</v>
      </c>
      <c r="E522" s="2">
        <v>0.68920000000000003</v>
      </c>
      <c r="F522" s="2">
        <v>1.0362</v>
      </c>
      <c r="G522" s="2">
        <v>1.0027999999999999</v>
      </c>
    </row>
    <row r="523" spans="1:7">
      <c r="A523" s="1" t="s">
        <v>197</v>
      </c>
      <c r="B523" s="1">
        <v>3</v>
      </c>
      <c r="C523" s="1">
        <v>69</v>
      </c>
      <c r="D523" s="15">
        <v>139.16</v>
      </c>
      <c r="E523" s="2">
        <v>0.56659999999999999</v>
      </c>
      <c r="F523" s="2">
        <v>1.0304</v>
      </c>
      <c r="G523" s="2">
        <v>1.0005999999999999</v>
      </c>
    </row>
    <row r="524" spans="1:7">
      <c r="A524" s="1" t="s">
        <v>197</v>
      </c>
      <c r="B524" s="1">
        <v>3</v>
      </c>
      <c r="C524" s="1">
        <v>70</v>
      </c>
      <c r="D524" s="15">
        <v>1142.1199999999999</v>
      </c>
      <c r="E524" s="2">
        <v>1.5270999999999999</v>
      </c>
      <c r="F524" s="2">
        <v>1.0568</v>
      </c>
      <c r="G524" s="2">
        <v>1.0048999999999999</v>
      </c>
    </row>
    <row r="525" spans="1:7">
      <c r="A525" s="1" t="s">
        <v>197</v>
      </c>
      <c r="B525" s="1">
        <v>3</v>
      </c>
      <c r="C525" s="1">
        <v>70</v>
      </c>
      <c r="D525" s="15">
        <v>55.86</v>
      </c>
      <c r="E525" s="2">
        <v>1.0724</v>
      </c>
      <c r="F525" s="2">
        <v>1.0401</v>
      </c>
      <c r="G525" s="2">
        <v>1.0008999999999999</v>
      </c>
    </row>
    <row r="526" spans="1:7">
      <c r="A526" s="1" t="s">
        <v>197</v>
      </c>
      <c r="B526" s="1">
        <v>3</v>
      </c>
      <c r="C526" s="1">
        <v>71</v>
      </c>
      <c r="D526" s="15">
        <v>108.04</v>
      </c>
      <c r="E526" s="2">
        <v>2.7616999999999998</v>
      </c>
      <c r="F526" s="2">
        <v>1.077</v>
      </c>
      <c r="G526" s="2">
        <v>1.0089999999999999</v>
      </c>
    </row>
    <row r="527" spans="1:7">
      <c r="A527" s="1" t="s">
        <v>197</v>
      </c>
      <c r="B527" s="1">
        <v>3</v>
      </c>
      <c r="C527" s="1">
        <v>71</v>
      </c>
      <c r="D527" s="15">
        <v>13.56</v>
      </c>
      <c r="E527" s="2">
        <v>2.0806</v>
      </c>
      <c r="F527" s="2">
        <v>1.0496000000000001</v>
      </c>
      <c r="G527" s="2">
        <v>1.0008999999999999</v>
      </c>
    </row>
    <row r="528" spans="1:7">
      <c r="A528" s="1" t="s">
        <v>197</v>
      </c>
      <c r="B528" s="1">
        <v>3</v>
      </c>
      <c r="C528" s="1">
        <v>72</v>
      </c>
      <c r="D528" s="15">
        <v>42.94</v>
      </c>
      <c r="E528" s="2">
        <v>3.7322000000000002</v>
      </c>
      <c r="F528" s="2">
        <v>1.0778000000000001</v>
      </c>
      <c r="G528" s="2">
        <v>1.0046999999999999</v>
      </c>
    </row>
    <row r="529" spans="1:7">
      <c r="A529" s="1" t="s">
        <v>197</v>
      </c>
      <c r="B529" s="1">
        <v>3</v>
      </c>
      <c r="C529" s="1">
        <v>72</v>
      </c>
      <c r="D529" s="15">
        <v>0.2</v>
      </c>
      <c r="E529" s="2">
        <v>3.8605</v>
      </c>
      <c r="F529" s="2">
        <v>1.0648</v>
      </c>
      <c r="G529" s="2">
        <v>1.0017</v>
      </c>
    </row>
    <row r="530" spans="1:7">
      <c r="A530" s="1" t="s">
        <v>197</v>
      </c>
      <c r="B530" s="1">
        <v>3</v>
      </c>
      <c r="C530" s="1">
        <v>73</v>
      </c>
      <c r="D530" s="15">
        <v>6.84</v>
      </c>
      <c r="E530" s="2">
        <v>4.8384</v>
      </c>
      <c r="F530" s="2">
        <v>1.1052999999999999</v>
      </c>
      <c r="G530" s="2">
        <v>1.0068999999999999</v>
      </c>
    </row>
    <row r="531" spans="1:7">
      <c r="A531" s="1" t="s">
        <v>197</v>
      </c>
      <c r="B531" s="1">
        <v>3</v>
      </c>
      <c r="C531" s="1">
        <v>73</v>
      </c>
      <c r="D531" s="15">
        <v>1.38</v>
      </c>
      <c r="E531" s="2">
        <v>4.1832000000000003</v>
      </c>
      <c r="F531" s="2">
        <v>1.0347</v>
      </c>
      <c r="G531" s="2">
        <v>1.0005999999999999</v>
      </c>
    </row>
    <row r="532" spans="1:7">
      <c r="A532" s="1" t="s">
        <v>197</v>
      </c>
      <c r="B532" s="1">
        <v>3</v>
      </c>
      <c r="C532" s="1">
        <v>74</v>
      </c>
      <c r="D532" s="15">
        <v>3.68</v>
      </c>
      <c r="E532" s="2">
        <v>5.9390000000000001</v>
      </c>
      <c r="F532" s="2">
        <v>1.1093999999999999</v>
      </c>
      <c r="G532" s="2">
        <v>1.0102</v>
      </c>
    </row>
    <row r="533" spans="1:7">
      <c r="A533" s="1" t="s">
        <v>197</v>
      </c>
      <c r="B533" s="1">
        <v>3</v>
      </c>
      <c r="C533" s="1">
        <v>75</v>
      </c>
      <c r="D533" s="15">
        <v>0.32</v>
      </c>
      <c r="E533" s="2">
        <v>6.8478000000000003</v>
      </c>
      <c r="F533" s="2">
        <v>1.1164000000000001</v>
      </c>
      <c r="G533" s="2">
        <v>1.0018</v>
      </c>
    </row>
    <row r="534" spans="1:7">
      <c r="A534" s="1" t="s">
        <v>197</v>
      </c>
      <c r="B534" s="1">
        <v>3</v>
      </c>
      <c r="C534" s="1">
        <v>76</v>
      </c>
      <c r="D534" s="15">
        <v>0.04</v>
      </c>
      <c r="E534" s="2">
        <v>7.4135</v>
      </c>
      <c r="F534" s="2">
        <v>1.1202000000000001</v>
      </c>
      <c r="G534" s="2">
        <v>1.0019</v>
      </c>
    </row>
    <row r="535" spans="1:7">
      <c r="A535" s="1" t="s">
        <v>197</v>
      </c>
      <c r="B535" s="1">
        <v>4</v>
      </c>
      <c r="C535" s="1">
        <v>58</v>
      </c>
      <c r="D535" s="15">
        <v>26601.06</v>
      </c>
      <c r="E535" s="2">
        <v>0.1835</v>
      </c>
      <c r="F535" s="2">
        <v>1.0156000000000001</v>
      </c>
      <c r="G535" s="2">
        <v>1.0015000000000001</v>
      </c>
    </row>
    <row r="536" spans="1:7">
      <c r="A536" s="1" t="s">
        <v>197</v>
      </c>
      <c r="B536" s="1">
        <v>4</v>
      </c>
      <c r="C536" s="1">
        <v>58</v>
      </c>
      <c r="D536" s="15">
        <v>364.78</v>
      </c>
      <c r="E536" s="2">
        <v>0.17430000000000001</v>
      </c>
      <c r="F536" s="2">
        <v>1.0165</v>
      </c>
      <c r="G536" s="2">
        <v>1.0006999999999999</v>
      </c>
    </row>
    <row r="537" spans="1:7">
      <c r="A537" s="1" t="s">
        <v>197</v>
      </c>
      <c r="B537" s="1">
        <v>4</v>
      </c>
      <c r="C537" s="1">
        <v>59</v>
      </c>
      <c r="D537" s="15">
        <v>17294.36</v>
      </c>
      <c r="E537" s="2">
        <v>0.38629999999999998</v>
      </c>
      <c r="F537" s="2">
        <v>1.0258</v>
      </c>
      <c r="G537" s="2">
        <v>1.0018</v>
      </c>
    </row>
    <row r="538" spans="1:7">
      <c r="A538" s="1" t="s">
        <v>197</v>
      </c>
      <c r="B538" s="1">
        <v>4</v>
      </c>
      <c r="C538" s="1">
        <v>59</v>
      </c>
      <c r="D538" s="15">
        <v>274.72000000000003</v>
      </c>
      <c r="E538" s="2">
        <v>0.33189999999999997</v>
      </c>
      <c r="F538" s="2">
        <v>1.0205</v>
      </c>
      <c r="G538" s="2">
        <v>1.0007999999999999</v>
      </c>
    </row>
    <row r="539" spans="1:7">
      <c r="A539" s="1" t="s">
        <v>197</v>
      </c>
      <c r="B539" s="1">
        <v>4</v>
      </c>
      <c r="C539" s="1">
        <v>60</v>
      </c>
      <c r="D539" s="15">
        <v>1716.5</v>
      </c>
      <c r="E539" s="2">
        <v>1.0035000000000001</v>
      </c>
      <c r="F539" s="2">
        <v>1.0491999999999999</v>
      </c>
      <c r="G539" s="2">
        <v>1.0041</v>
      </c>
    </row>
    <row r="540" spans="1:7">
      <c r="A540" s="1" t="s">
        <v>197</v>
      </c>
      <c r="B540" s="1">
        <v>4</v>
      </c>
      <c r="C540" s="1">
        <v>60</v>
      </c>
      <c r="D540" s="15">
        <v>18.48</v>
      </c>
      <c r="E540" s="2">
        <v>0.78959999999999997</v>
      </c>
      <c r="F540" s="2">
        <v>1.0408999999999999</v>
      </c>
      <c r="G540" s="2">
        <v>1.0005999999999999</v>
      </c>
    </row>
    <row r="541" spans="1:7">
      <c r="A541" s="1" t="s">
        <v>197</v>
      </c>
      <c r="B541" s="1">
        <v>4</v>
      </c>
      <c r="C541" s="1">
        <v>61</v>
      </c>
      <c r="D541" s="15">
        <v>142.58000000000001</v>
      </c>
      <c r="E541" s="2">
        <v>2.1299000000000001</v>
      </c>
      <c r="F541" s="2">
        <v>1.0740000000000001</v>
      </c>
      <c r="G541" s="2">
        <v>1.0085</v>
      </c>
    </row>
    <row r="542" spans="1:7">
      <c r="A542" s="1" t="s">
        <v>197</v>
      </c>
      <c r="B542" s="1">
        <v>4</v>
      </c>
      <c r="C542" s="1">
        <v>61</v>
      </c>
      <c r="D542" s="15">
        <v>9.74</v>
      </c>
      <c r="E542" s="2">
        <v>1.7065999999999999</v>
      </c>
      <c r="F542" s="2">
        <v>1.0483</v>
      </c>
      <c r="G542" s="2">
        <v>1.0008999999999999</v>
      </c>
    </row>
    <row r="543" spans="1:7">
      <c r="A543" s="1" t="s">
        <v>197</v>
      </c>
      <c r="B543" s="1">
        <v>4</v>
      </c>
      <c r="C543" s="1">
        <v>62</v>
      </c>
      <c r="D543" s="15">
        <v>29.84</v>
      </c>
      <c r="E543" s="2">
        <v>3.0710000000000002</v>
      </c>
      <c r="F543" s="2">
        <v>1.0754999999999999</v>
      </c>
      <c r="G543" s="2">
        <v>1.0076000000000001</v>
      </c>
    </row>
    <row r="544" spans="1:7">
      <c r="A544" s="1" t="s">
        <v>197</v>
      </c>
      <c r="B544" s="1">
        <v>4</v>
      </c>
      <c r="C544" s="1">
        <v>63</v>
      </c>
      <c r="D544" s="15">
        <v>4.76</v>
      </c>
      <c r="E544" s="2">
        <v>4.1298000000000004</v>
      </c>
      <c r="F544" s="2">
        <v>1.1033999999999999</v>
      </c>
      <c r="G544" s="2">
        <v>1.0086999999999999</v>
      </c>
    </row>
    <row r="545" spans="1:7">
      <c r="A545" s="1" t="s">
        <v>197</v>
      </c>
      <c r="B545" s="1">
        <v>4</v>
      </c>
      <c r="C545" s="1">
        <v>63</v>
      </c>
      <c r="D545" s="15">
        <v>0.86</v>
      </c>
      <c r="E545" s="2">
        <v>3.6183999999999998</v>
      </c>
      <c r="F545" s="2">
        <v>1.0347</v>
      </c>
      <c r="G545" s="2">
        <v>1.0005999999999999</v>
      </c>
    </row>
    <row r="546" spans="1:7">
      <c r="A546" s="1" t="s">
        <v>197</v>
      </c>
      <c r="B546" s="1">
        <v>4</v>
      </c>
      <c r="C546" s="1">
        <v>64</v>
      </c>
      <c r="D546" s="15">
        <v>2.12</v>
      </c>
      <c r="E546" s="2">
        <v>5.1920999999999999</v>
      </c>
      <c r="F546" s="2">
        <v>1.1012</v>
      </c>
      <c r="G546" s="2">
        <v>1.0094000000000001</v>
      </c>
    </row>
    <row r="547" spans="1:7">
      <c r="A547" s="1" t="s">
        <v>197</v>
      </c>
      <c r="B547" s="1">
        <v>4</v>
      </c>
      <c r="C547" s="1">
        <v>65</v>
      </c>
      <c r="D547" s="15">
        <v>0.42</v>
      </c>
      <c r="E547" s="2">
        <v>6.032</v>
      </c>
      <c r="F547" s="2">
        <v>1.1164000000000001</v>
      </c>
      <c r="G547" s="2">
        <v>1.0018</v>
      </c>
    </row>
    <row r="548" spans="1:7">
      <c r="A548" s="1" t="s">
        <v>197</v>
      </c>
      <c r="B548" s="1">
        <v>4</v>
      </c>
      <c r="C548" s="1">
        <v>66</v>
      </c>
      <c r="D548" s="15">
        <v>0.08</v>
      </c>
      <c r="E548" s="2">
        <v>6.4124999999999996</v>
      </c>
      <c r="F548" s="2">
        <v>1.1202000000000001</v>
      </c>
      <c r="G548" s="2">
        <v>1.0019</v>
      </c>
    </row>
    <row r="549" spans="1:7">
      <c r="A549" s="1" t="s">
        <v>197</v>
      </c>
      <c r="B549" s="1">
        <v>5</v>
      </c>
      <c r="C549" s="1">
        <v>48</v>
      </c>
      <c r="D549" s="15">
        <v>10888.3</v>
      </c>
      <c r="E549" s="2">
        <v>0.20180000000000001</v>
      </c>
      <c r="F549" s="2">
        <v>1.0208999999999999</v>
      </c>
      <c r="G549" s="2">
        <v>1.0013000000000001</v>
      </c>
    </row>
    <row r="550" spans="1:7">
      <c r="A550" s="1" t="s">
        <v>197</v>
      </c>
      <c r="B550" s="1">
        <v>5</v>
      </c>
      <c r="C550" s="1">
        <v>48</v>
      </c>
      <c r="D550" s="15">
        <v>155.84</v>
      </c>
      <c r="E550" s="2">
        <v>0.19650000000000001</v>
      </c>
      <c r="F550" s="2">
        <v>1.0188999999999999</v>
      </c>
      <c r="G550" s="2">
        <v>1.0004</v>
      </c>
    </row>
    <row r="551" spans="1:7">
      <c r="A551" s="1" t="s">
        <v>197</v>
      </c>
      <c r="B551" s="1">
        <v>5</v>
      </c>
      <c r="C551" s="1">
        <v>49</v>
      </c>
      <c r="D551" s="15">
        <v>5546.12</v>
      </c>
      <c r="E551" s="2">
        <v>0.50249999999999995</v>
      </c>
      <c r="F551" s="2">
        <v>1.0363</v>
      </c>
      <c r="G551" s="2">
        <v>1.0021</v>
      </c>
    </row>
    <row r="552" spans="1:7">
      <c r="A552" s="1" t="s">
        <v>197</v>
      </c>
      <c r="B552" s="1">
        <v>5</v>
      </c>
      <c r="C552" s="1">
        <v>49</v>
      </c>
      <c r="D552" s="15">
        <v>107.6</v>
      </c>
      <c r="E552" s="2">
        <v>0.38619999999999999</v>
      </c>
      <c r="F552" s="2">
        <v>1.0278</v>
      </c>
      <c r="G552" s="2">
        <v>1.0007999999999999</v>
      </c>
    </row>
    <row r="553" spans="1:7">
      <c r="A553" s="1" t="s">
        <v>197</v>
      </c>
      <c r="B553" s="1">
        <v>5</v>
      </c>
      <c r="C553" s="1">
        <v>50</v>
      </c>
      <c r="D553" s="15">
        <v>314.68</v>
      </c>
      <c r="E553" s="2">
        <v>1.355</v>
      </c>
      <c r="F553" s="2">
        <v>1.0652999999999999</v>
      </c>
      <c r="G553" s="2">
        <v>1.0068999999999999</v>
      </c>
    </row>
    <row r="554" spans="1:7">
      <c r="A554" s="1" t="s">
        <v>197</v>
      </c>
      <c r="B554" s="1">
        <v>5</v>
      </c>
      <c r="C554" s="1">
        <v>50</v>
      </c>
      <c r="D554" s="15">
        <v>6.3</v>
      </c>
      <c r="E554" s="2">
        <v>1.2436</v>
      </c>
      <c r="F554" s="2">
        <v>1.06</v>
      </c>
      <c r="G554" s="2">
        <v>1.0007999999999999</v>
      </c>
    </row>
    <row r="555" spans="1:7">
      <c r="A555" s="1" t="s">
        <v>197</v>
      </c>
      <c r="B555" s="1">
        <v>5</v>
      </c>
      <c r="C555" s="1">
        <v>51</v>
      </c>
      <c r="D555" s="15">
        <v>36.92</v>
      </c>
      <c r="E555" s="2">
        <v>2.2341000000000002</v>
      </c>
      <c r="F555" s="2">
        <v>1.0767</v>
      </c>
      <c r="G555" s="2">
        <v>1.0105999999999999</v>
      </c>
    </row>
    <row r="556" spans="1:7">
      <c r="A556" s="1" t="s">
        <v>197</v>
      </c>
      <c r="B556" s="1">
        <v>5</v>
      </c>
      <c r="C556" s="1">
        <v>51</v>
      </c>
      <c r="D556" s="15">
        <v>1.34</v>
      </c>
      <c r="E556" s="2">
        <v>1.8902000000000001</v>
      </c>
      <c r="F556" s="2">
        <v>1.0645</v>
      </c>
      <c r="G556" s="2">
        <v>1.0017</v>
      </c>
    </row>
    <row r="557" spans="1:7">
      <c r="A557" s="1" t="s">
        <v>197</v>
      </c>
      <c r="B557" s="1">
        <v>5</v>
      </c>
      <c r="C557" s="1">
        <v>52</v>
      </c>
      <c r="D557" s="15">
        <v>5.86</v>
      </c>
      <c r="E557" s="2">
        <v>3.2128000000000001</v>
      </c>
      <c r="F557" s="2">
        <v>1.0931999999999999</v>
      </c>
      <c r="G557" s="2">
        <v>1.0066999999999999</v>
      </c>
    </row>
    <row r="558" spans="1:7">
      <c r="A558" s="1" t="s">
        <v>197</v>
      </c>
      <c r="B558" s="1">
        <v>5</v>
      </c>
      <c r="C558" s="1">
        <v>52</v>
      </c>
      <c r="D558" s="15">
        <v>0.2</v>
      </c>
      <c r="E558" s="2">
        <v>3.0005999999999999</v>
      </c>
      <c r="F558" s="2">
        <v>1.0347</v>
      </c>
      <c r="G558" s="2">
        <v>1.0005999999999999</v>
      </c>
    </row>
    <row r="559" spans="1:7">
      <c r="A559" s="1" t="s">
        <v>197</v>
      </c>
      <c r="B559" s="1">
        <v>5</v>
      </c>
      <c r="C559" s="1">
        <v>53</v>
      </c>
      <c r="D559" s="15">
        <v>2.46</v>
      </c>
      <c r="E559" s="2">
        <v>4.3120000000000003</v>
      </c>
      <c r="F559" s="2">
        <v>1.1063000000000001</v>
      </c>
      <c r="G559" s="2">
        <v>1.0095000000000001</v>
      </c>
    </row>
    <row r="560" spans="1:7">
      <c r="A560" s="1" t="s">
        <v>197</v>
      </c>
      <c r="B560" s="1">
        <v>5</v>
      </c>
      <c r="C560" s="1">
        <v>54</v>
      </c>
      <c r="D560" s="15">
        <v>0.12</v>
      </c>
      <c r="E560" s="2">
        <v>5.3109999999999999</v>
      </c>
      <c r="F560" s="2">
        <v>1.1171</v>
      </c>
      <c r="G560" s="2">
        <v>1.0019</v>
      </c>
    </row>
    <row r="561" spans="1:7">
      <c r="A561" s="1" t="s">
        <v>197</v>
      </c>
      <c r="B561" s="1">
        <v>6</v>
      </c>
      <c r="C561" s="1">
        <v>41</v>
      </c>
      <c r="D561" s="15">
        <v>4610.32</v>
      </c>
      <c r="E561" s="2">
        <v>0.24809999999999999</v>
      </c>
      <c r="F561" s="2">
        <v>1.0311999999999999</v>
      </c>
      <c r="G561" s="2">
        <v>1.0014000000000001</v>
      </c>
    </row>
    <row r="562" spans="1:7">
      <c r="A562" s="1" t="s">
        <v>197</v>
      </c>
      <c r="B562" s="1">
        <v>6</v>
      </c>
      <c r="C562" s="1">
        <v>41</v>
      </c>
      <c r="D562" s="15">
        <v>18.059999999999999</v>
      </c>
      <c r="E562" s="2">
        <v>0.38200000000000001</v>
      </c>
      <c r="F562" s="2">
        <v>1.046</v>
      </c>
      <c r="G562" s="2">
        <v>1.0008999999999999</v>
      </c>
    </row>
    <row r="563" spans="1:7">
      <c r="A563" s="1" t="s">
        <v>197</v>
      </c>
      <c r="B563" s="1">
        <v>6</v>
      </c>
      <c r="C563" s="1">
        <v>42</v>
      </c>
      <c r="D563" s="15">
        <v>2658</v>
      </c>
      <c r="E563" s="2">
        <v>0.6381</v>
      </c>
      <c r="F563" s="2">
        <v>1.048</v>
      </c>
      <c r="G563" s="2">
        <v>1.0029999999999999</v>
      </c>
    </row>
    <row r="564" spans="1:7">
      <c r="A564" s="1" t="s">
        <v>197</v>
      </c>
      <c r="B564" s="1">
        <v>6</v>
      </c>
      <c r="C564" s="1">
        <v>42</v>
      </c>
      <c r="D564" s="15">
        <v>7.34</v>
      </c>
      <c r="E564" s="2">
        <v>0.55100000000000005</v>
      </c>
      <c r="F564" s="2">
        <v>1.0358000000000001</v>
      </c>
      <c r="G564" s="2">
        <v>1.0007999999999999</v>
      </c>
    </row>
    <row r="565" spans="1:7">
      <c r="A565" s="1" t="s">
        <v>197</v>
      </c>
      <c r="B565" s="1">
        <v>6</v>
      </c>
      <c r="C565" s="1">
        <v>43</v>
      </c>
      <c r="D565" s="15">
        <v>144.44</v>
      </c>
      <c r="E565" s="2">
        <v>1.5156000000000001</v>
      </c>
      <c r="F565" s="2">
        <v>1.0745</v>
      </c>
      <c r="G565" s="2">
        <v>1.0091000000000001</v>
      </c>
    </row>
    <row r="566" spans="1:7">
      <c r="A566" s="1" t="s">
        <v>197</v>
      </c>
      <c r="B566" s="1">
        <v>6</v>
      </c>
      <c r="C566" s="1">
        <v>43</v>
      </c>
      <c r="D566" s="15">
        <v>6.8</v>
      </c>
      <c r="E566" s="2">
        <v>1.4293</v>
      </c>
      <c r="F566" s="2">
        <v>1.0692999999999999</v>
      </c>
      <c r="G566" s="2">
        <v>1.0011000000000001</v>
      </c>
    </row>
    <row r="567" spans="1:7">
      <c r="A567" s="1" t="s">
        <v>197</v>
      </c>
      <c r="B567" s="1">
        <v>6</v>
      </c>
      <c r="C567" s="1">
        <v>44</v>
      </c>
      <c r="D567" s="15">
        <v>11.8</v>
      </c>
      <c r="E567" s="2">
        <v>2.4190999999999998</v>
      </c>
      <c r="F567" s="2">
        <v>1.0872999999999999</v>
      </c>
      <c r="G567" s="2">
        <v>1.0063</v>
      </c>
    </row>
    <row r="568" spans="1:7">
      <c r="A568" s="1" t="s">
        <v>197</v>
      </c>
      <c r="B568" s="1">
        <v>6</v>
      </c>
      <c r="C568" s="1">
        <v>44</v>
      </c>
      <c r="D568" s="15">
        <v>0.48</v>
      </c>
      <c r="E568" s="2">
        <v>2.5630000000000002</v>
      </c>
      <c r="F568" s="2">
        <v>1.0347</v>
      </c>
      <c r="G568" s="2">
        <v>1.0005999999999999</v>
      </c>
    </row>
    <row r="569" spans="1:7">
      <c r="A569" s="1" t="s">
        <v>197</v>
      </c>
      <c r="B569" s="1">
        <v>6</v>
      </c>
      <c r="C569" s="1">
        <v>45</v>
      </c>
      <c r="D569" s="15">
        <v>2.88</v>
      </c>
      <c r="E569" s="2">
        <v>3.4102999999999999</v>
      </c>
      <c r="F569" s="2">
        <v>1.1068</v>
      </c>
      <c r="G569" s="2">
        <v>1.018</v>
      </c>
    </row>
    <row r="570" spans="1:7">
      <c r="A570" s="1" t="s">
        <v>197</v>
      </c>
      <c r="B570" s="1">
        <v>6</v>
      </c>
      <c r="C570" s="1">
        <v>46</v>
      </c>
      <c r="D570" s="15">
        <v>0.18</v>
      </c>
      <c r="E570" s="2">
        <v>4.0281000000000002</v>
      </c>
      <c r="F570" s="2">
        <v>1.1176999999999999</v>
      </c>
      <c r="G570" s="2">
        <v>1.0017</v>
      </c>
    </row>
    <row r="571" spans="1:7">
      <c r="A571" s="1" t="s">
        <v>197</v>
      </c>
      <c r="B571" s="1">
        <v>7</v>
      </c>
      <c r="C571" s="1">
        <v>37</v>
      </c>
      <c r="D571" s="15">
        <v>227.84</v>
      </c>
      <c r="E571" s="2">
        <v>0.1492</v>
      </c>
      <c r="F571" s="2">
        <v>1.0325</v>
      </c>
      <c r="G571" s="2">
        <v>1.0012000000000001</v>
      </c>
    </row>
    <row r="572" spans="1:7">
      <c r="A572" s="1" t="s">
        <v>197</v>
      </c>
      <c r="B572" s="1">
        <v>7</v>
      </c>
      <c r="C572" s="1">
        <v>38</v>
      </c>
      <c r="D572" s="15">
        <v>2439.44</v>
      </c>
      <c r="E572" s="2">
        <v>0.45590000000000003</v>
      </c>
      <c r="F572" s="2">
        <v>1.0443</v>
      </c>
      <c r="G572" s="2">
        <v>1.0018</v>
      </c>
    </row>
    <row r="573" spans="1:7">
      <c r="A573" s="1" t="s">
        <v>197</v>
      </c>
      <c r="B573" s="1">
        <v>7</v>
      </c>
      <c r="C573" s="1">
        <v>38</v>
      </c>
      <c r="D573" s="15">
        <v>4.54</v>
      </c>
      <c r="E573" s="2">
        <v>0.47399999999999998</v>
      </c>
      <c r="F573" s="2">
        <v>1.0519000000000001</v>
      </c>
      <c r="G573" s="2">
        <v>1.0017</v>
      </c>
    </row>
    <row r="574" spans="1:7">
      <c r="A574" s="1" t="s">
        <v>197</v>
      </c>
      <c r="B574" s="1">
        <v>7</v>
      </c>
      <c r="C574" s="1">
        <v>39</v>
      </c>
      <c r="D574" s="15">
        <v>420</v>
      </c>
      <c r="E574" s="2">
        <v>1.1976</v>
      </c>
      <c r="F574" s="2">
        <v>1.0651999999999999</v>
      </c>
      <c r="G574" s="2">
        <v>1.0072000000000001</v>
      </c>
    </row>
    <row r="575" spans="1:7">
      <c r="A575" s="1" t="s">
        <v>197</v>
      </c>
      <c r="B575" s="1">
        <v>7</v>
      </c>
      <c r="C575" s="1">
        <v>39</v>
      </c>
      <c r="D575" s="15">
        <v>3.98</v>
      </c>
      <c r="E575" s="2">
        <v>1.3279000000000001</v>
      </c>
      <c r="F575" s="2">
        <v>1.0734999999999999</v>
      </c>
      <c r="G575" s="2">
        <v>1.0011000000000001</v>
      </c>
    </row>
    <row r="576" spans="1:7">
      <c r="A576" s="1" t="s">
        <v>197</v>
      </c>
      <c r="B576" s="1">
        <v>7</v>
      </c>
      <c r="C576" s="1">
        <v>40</v>
      </c>
      <c r="D576" s="15">
        <v>23.18</v>
      </c>
      <c r="E576" s="2">
        <v>2.1728999999999998</v>
      </c>
      <c r="F576" s="2">
        <v>1.0783</v>
      </c>
      <c r="G576" s="2">
        <v>1.0093000000000001</v>
      </c>
    </row>
    <row r="577" spans="1:7">
      <c r="A577" s="1" t="s">
        <v>197</v>
      </c>
      <c r="B577" s="1">
        <v>7</v>
      </c>
      <c r="C577" s="1">
        <v>40</v>
      </c>
      <c r="D577" s="15">
        <v>0.56000000000000005</v>
      </c>
      <c r="E577" s="2">
        <v>1.9568000000000001</v>
      </c>
      <c r="F577" s="2">
        <v>1.0497000000000001</v>
      </c>
      <c r="G577" s="2">
        <v>1.0012000000000001</v>
      </c>
    </row>
    <row r="578" spans="1:7">
      <c r="A578" s="1" t="s">
        <v>197</v>
      </c>
      <c r="B578" s="1">
        <v>7</v>
      </c>
      <c r="C578" s="1">
        <v>41</v>
      </c>
      <c r="D578" s="15">
        <v>3.08</v>
      </c>
      <c r="E578" s="2">
        <v>3.1455000000000002</v>
      </c>
      <c r="F578" s="2">
        <v>1.0941000000000001</v>
      </c>
      <c r="G578" s="2">
        <v>1.0139</v>
      </c>
    </row>
    <row r="579" spans="1:7">
      <c r="A579" s="1" t="s">
        <v>198</v>
      </c>
      <c r="B579" s="1">
        <v>3</v>
      </c>
      <c r="C579" s="1">
        <v>67</v>
      </c>
      <c r="D579" s="15">
        <v>126.84</v>
      </c>
      <c r="E579" s="2">
        <v>0.36020000000000002</v>
      </c>
      <c r="F579" s="2">
        <v>1.0414000000000001</v>
      </c>
      <c r="G579" s="2">
        <v>1.0045999999999999</v>
      </c>
    </row>
    <row r="580" spans="1:7">
      <c r="A580" s="1" t="s">
        <v>198</v>
      </c>
      <c r="B580" s="1">
        <v>3</v>
      </c>
      <c r="C580" s="1">
        <v>67</v>
      </c>
      <c r="D580" s="15">
        <v>0.12</v>
      </c>
      <c r="E580" s="2">
        <v>3.9100000000000003E-2</v>
      </c>
      <c r="F580" s="2">
        <v>1.0454000000000001</v>
      </c>
      <c r="G580" s="2">
        <v>1.0271999999999999</v>
      </c>
    </row>
    <row r="581" spans="1:7">
      <c r="A581" s="1" t="s">
        <v>198</v>
      </c>
      <c r="B581" s="1">
        <v>3</v>
      </c>
      <c r="C581" s="1">
        <v>68</v>
      </c>
      <c r="D581" s="15">
        <v>338.78</v>
      </c>
      <c r="E581" s="2">
        <v>0.89680000000000004</v>
      </c>
      <c r="F581" s="2">
        <v>1.0601</v>
      </c>
      <c r="G581" s="2">
        <v>1.0047999999999999</v>
      </c>
    </row>
    <row r="582" spans="1:7">
      <c r="A582" s="1" t="s">
        <v>198</v>
      </c>
      <c r="B582" s="1">
        <v>3</v>
      </c>
      <c r="C582" s="1">
        <v>68</v>
      </c>
      <c r="D582" s="15">
        <v>7.28</v>
      </c>
      <c r="E582" s="2">
        <v>0.6472</v>
      </c>
      <c r="F582" s="2">
        <v>1.0572999999999999</v>
      </c>
      <c r="G582" s="2">
        <v>1.0027999999999999</v>
      </c>
    </row>
    <row r="583" spans="1:7">
      <c r="A583" s="1" t="s">
        <v>198</v>
      </c>
      <c r="B583" s="1">
        <v>3</v>
      </c>
      <c r="C583" s="1">
        <v>69</v>
      </c>
      <c r="D583" s="15">
        <v>51.4</v>
      </c>
      <c r="E583" s="2">
        <v>1.6761999999999999</v>
      </c>
      <c r="F583" s="2">
        <v>1.0690999999999999</v>
      </c>
      <c r="G583" s="2">
        <v>1.0161</v>
      </c>
    </row>
    <row r="584" spans="1:7">
      <c r="A584" s="1" t="s">
        <v>198</v>
      </c>
      <c r="B584" s="1">
        <v>3</v>
      </c>
      <c r="C584" s="1">
        <v>70</v>
      </c>
      <c r="D584" s="15">
        <v>12.36</v>
      </c>
      <c r="E584" s="2">
        <v>2.7593000000000001</v>
      </c>
      <c r="F584" s="2">
        <v>1.0794999999999999</v>
      </c>
      <c r="G584" s="2">
        <v>1.0009999999999999</v>
      </c>
    </row>
    <row r="585" spans="1:7">
      <c r="A585" s="1" t="s">
        <v>198</v>
      </c>
      <c r="B585" s="1">
        <v>3</v>
      </c>
      <c r="C585" s="1">
        <v>71</v>
      </c>
      <c r="D585" s="15">
        <v>6.2</v>
      </c>
      <c r="E585" s="2">
        <v>3.4125000000000001</v>
      </c>
      <c r="F585" s="2">
        <v>1.0677000000000001</v>
      </c>
      <c r="G585" s="2">
        <v>1.0009999999999999</v>
      </c>
    </row>
    <row r="586" spans="1:7">
      <c r="A586" s="1" t="s">
        <v>198</v>
      </c>
      <c r="B586" s="1">
        <v>3</v>
      </c>
      <c r="C586" s="1">
        <v>72</v>
      </c>
      <c r="D586" s="15">
        <v>0.12</v>
      </c>
      <c r="E586" s="2">
        <v>4.3567999999999998</v>
      </c>
      <c r="F586" s="2">
        <v>1.0759000000000001</v>
      </c>
      <c r="G586" s="2">
        <v>1.0006999999999999</v>
      </c>
    </row>
    <row r="587" spans="1:7">
      <c r="A587" s="1" t="s">
        <v>198</v>
      </c>
      <c r="B587" s="1">
        <v>4</v>
      </c>
      <c r="C587" s="1">
        <v>58</v>
      </c>
      <c r="D587" s="15">
        <v>9.16</v>
      </c>
      <c r="E587" s="2">
        <v>0.34639999999999999</v>
      </c>
      <c r="F587" s="2">
        <v>1.0538000000000001</v>
      </c>
      <c r="G587" s="2">
        <v>1.0055000000000001</v>
      </c>
    </row>
    <row r="588" spans="1:7">
      <c r="A588" s="1" t="s">
        <v>198</v>
      </c>
      <c r="B588" s="1">
        <v>4</v>
      </c>
      <c r="C588" s="1">
        <v>59</v>
      </c>
      <c r="D588" s="15">
        <v>26.02</v>
      </c>
      <c r="E588" s="2">
        <v>0.99880000000000002</v>
      </c>
      <c r="F588" s="2">
        <v>1.0654999999999999</v>
      </c>
      <c r="G588" s="2">
        <v>1.0085</v>
      </c>
    </row>
    <row r="589" spans="1:7">
      <c r="A589" s="1" t="s">
        <v>198</v>
      </c>
      <c r="B589" s="1">
        <v>4</v>
      </c>
      <c r="C589" s="1">
        <v>59</v>
      </c>
      <c r="D589" s="15">
        <v>0.12</v>
      </c>
      <c r="E589" s="2">
        <v>0.27600000000000002</v>
      </c>
      <c r="F589" s="2">
        <v>1.0537000000000001</v>
      </c>
      <c r="G589" s="2">
        <v>1.0105999999999999</v>
      </c>
    </row>
    <row r="590" spans="1:7">
      <c r="A590" s="1" t="s">
        <v>198</v>
      </c>
      <c r="B590" s="1">
        <v>4</v>
      </c>
      <c r="C590" s="1">
        <v>60</v>
      </c>
      <c r="D590" s="15">
        <v>5.58</v>
      </c>
      <c r="E590" s="2">
        <v>1.8698999999999999</v>
      </c>
      <c r="F590" s="2">
        <v>1.0793999999999999</v>
      </c>
      <c r="G590" s="2">
        <v>1.0033000000000001</v>
      </c>
    </row>
    <row r="591" spans="1:7">
      <c r="A591" s="1" t="s">
        <v>198</v>
      </c>
      <c r="B591" s="1">
        <v>4</v>
      </c>
      <c r="C591" s="1">
        <v>61</v>
      </c>
      <c r="D591" s="15">
        <v>3.76</v>
      </c>
      <c r="E591" s="2">
        <v>2.7193000000000001</v>
      </c>
      <c r="F591" s="2">
        <v>1.0760000000000001</v>
      </c>
      <c r="G591" s="2">
        <v>1.0008999999999999</v>
      </c>
    </row>
    <row r="592" spans="1:7">
      <c r="A592" s="1" t="s">
        <v>198</v>
      </c>
      <c r="B592" s="1">
        <v>4</v>
      </c>
      <c r="C592" s="1">
        <v>62</v>
      </c>
      <c r="D592" s="15">
        <v>0.26</v>
      </c>
      <c r="E592" s="2">
        <v>3.7016</v>
      </c>
      <c r="F592" s="2">
        <v>1.0867</v>
      </c>
      <c r="G592" s="2">
        <v>1.0008999999999999</v>
      </c>
    </row>
    <row r="593" spans="1:7">
      <c r="A593" s="1" t="s">
        <v>198</v>
      </c>
      <c r="B593" s="1">
        <v>5</v>
      </c>
      <c r="C593" s="1">
        <v>48</v>
      </c>
      <c r="D593" s="15">
        <v>1.76</v>
      </c>
      <c r="E593" s="2">
        <v>0.31940000000000002</v>
      </c>
      <c r="F593" s="2">
        <v>1.0553999999999999</v>
      </c>
      <c r="G593" s="2">
        <v>1.0122</v>
      </c>
    </row>
    <row r="594" spans="1:7">
      <c r="A594" s="1" t="s">
        <v>198</v>
      </c>
      <c r="B594" s="1">
        <v>5</v>
      </c>
      <c r="C594" s="1">
        <v>49</v>
      </c>
      <c r="D594" s="15">
        <v>5.24</v>
      </c>
      <c r="E594" s="2">
        <v>0.98429999999999995</v>
      </c>
      <c r="F594" s="2">
        <v>1.0729</v>
      </c>
      <c r="G594" s="2">
        <v>1.0077</v>
      </c>
    </row>
    <row r="595" spans="1:7">
      <c r="A595" s="1" t="s">
        <v>198</v>
      </c>
      <c r="B595" s="1">
        <v>5</v>
      </c>
      <c r="C595" s="1">
        <v>50</v>
      </c>
      <c r="D595" s="15">
        <v>1.84</v>
      </c>
      <c r="E595" s="2">
        <v>2.0806</v>
      </c>
      <c r="F595" s="2">
        <v>1.0758000000000001</v>
      </c>
      <c r="G595" s="2">
        <v>1.0008999999999999</v>
      </c>
    </row>
    <row r="596" spans="1:7">
      <c r="A596" s="1" t="s">
        <v>198</v>
      </c>
      <c r="B596" s="1">
        <v>5</v>
      </c>
      <c r="C596" s="1">
        <v>51</v>
      </c>
      <c r="D596" s="15">
        <v>0.24</v>
      </c>
      <c r="E596" s="2">
        <v>3.1251000000000002</v>
      </c>
      <c r="F596" s="2">
        <v>1.0759000000000001</v>
      </c>
      <c r="G596" s="2">
        <v>1.0006999999999999</v>
      </c>
    </row>
    <row r="597" spans="1:7">
      <c r="A597" s="1" t="s">
        <v>198</v>
      </c>
      <c r="B597" s="1">
        <v>6</v>
      </c>
      <c r="C597" s="1">
        <v>41</v>
      </c>
      <c r="D597" s="15">
        <v>0.2</v>
      </c>
      <c r="E597" s="2">
        <v>0.2586</v>
      </c>
      <c r="F597" s="2">
        <v>1.0597000000000001</v>
      </c>
      <c r="G597" s="2">
        <v>1.024</v>
      </c>
    </row>
    <row r="598" spans="1:7">
      <c r="A598" s="1" t="s">
        <v>198</v>
      </c>
      <c r="B598" s="1">
        <v>6</v>
      </c>
      <c r="C598" s="1">
        <v>42</v>
      </c>
      <c r="D598" s="15">
        <v>1.4</v>
      </c>
      <c r="E598" s="2">
        <v>1.0184</v>
      </c>
      <c r="F598" s="2">
        <v>1.0728</v>
      </c>
      <c r="G598" s="2">
        <v>1.0052000000000001</v>
      </c>
    </row>
    <row r="599" spans="1:7">
      <c r="A599" s="1" t="s">
        <v>198</v>
      </c>
      <c r="B599" s="1">
        <v>6</v>
      </c>
      <c r="C599" s="1">
        <v>43</v>
      </c>
      <c r="D599" s="15">
        <v>0.56000000000000005</v>
      </c>
      <c r="E599" s="2">
        <v>1.8577999999999999</v>
      </c>
      <c r="F599" s="2">
        <v>1.0841000000000001</v>
      </c>
      <c r="G599" s="2">
        <v>1.0011000000000001</v>
      </c>
    </row>
    <row r="600" spans="1:7">
      <c r="A600" s="1" t="s">
        <v>199</v>
      </c>
      <c r="B600" s="1">
        <v>3</v>
      </c>
      <c r="C600" s="1">
        <v>67</v>
      </c>
      <c r="D600" s="15">
        <v>24.590699999999998</v>
      </c>
      <c r="E600" s="2">
        <v>0.22550000000000001</v>
      </c>
      <c r="F600" s="2">
        <v>1.0241</v>
      </c>
      <c r="G600" s="2">
        <v>1.0306</v>
      </c>
    </row>
    <row r="601" spans="1:7">
      <c r="A601" s="1" t="s">
        <v>199</v>
      </c>
      <c r="B601" s="1">
        <v>3</v>
      </c>
      <c r="C601" s="1">
        <v>67</v>
      </c>
      <c r="D601" s="15">
        <v>8.5500000000000007E-2</v>
      </c>
      <c r="E601" s="2">
        <v>0.43059999999999998</v>
      </c>
      <c r="F601" s="2">
        <v>1.0419</v>
      </c>
      <c r="G601" s="2">
        <v>1.0115000000000001</v>
      </c>
    </row>
    <row r="602" spans="1:7">
      <c r="A602" s="1" t="s">
        <v>199</v>
      </c>
      <c r="B602" s="1">
        <v>3</v>
      </c>
      <c r="C602" s="1">
        <v>68</v>
      </c>
      <c r="D602" s="15">
        <v>15.308999999999999</v>
      </c>
      <c r="E602" s="2">
        <v>0.79679999999999995</v>
      </c>
      <c r="F602" s="2">
        <v>1.0497000000000001</v>
      </c>
      <c r="G602" s="2">
        <v>1.0141</v>
      </c>
    </row>
    <row r="603" spans="1:7">
      <c r="A603" s="1" t="s">
        <v>199</v>
      </c>
      <c r="B603" s="1">
        <v>3</v>
      </c>
      <c r="C603" s="1">
        <v>68</v>
      </c>
      <c r="D603" s="15">
        <v>4.4999999999999997E-3</v>
      </c>
      <c r="E603" s="2">
        <v>0.93889999999999996</v>
      </c>
      <c r="F603" s="2">
        <v>1.0912999999999999</v>
      </c>
      <c r="G603" s="2">
        <v>1.0065999999999999</v>
      </c>
    </row>
    <row r="604" spans="1:7">
      <c r="A604" s="1" t="s">
        <v>199</v>
      </c>
      <c r="B604" s="1">
        <v>3</v>
      </c>
      <c r="C604" s="1">
        <v>69</v>
      </c>
      <c r="D604" s="15">
        <v>3.3687</v>
      </c>
      <c r="E604" s="2">
        <v>1.7702</v>
      </c>
      <c r="F604" s="2">
        <v>1.0663</v>
      </c>
      <c r="G604" s="2">
        <v>1.0122</v>
      </c>
    </row>
    <row r="605" spans="1:7">
      <c r="A605" s="1" t="s">
        <v>199</v>
      </c>
      <c r="B605" s="1">
        <v>3</v>
      </c>
      <c r="C605" s="1">
        <v>70</v>
      </c>
      <c r="D605" s="15">
        <v>0.80910000000000004</v>
      </c>
      <c r="E605" s="2">
        <v>2.5991</v>
      </c>
      <c r="F605" s="2">
        <v>1.0720000000000001</v>
      </c>
      <c r="G605" s="2">
        <v>1.0145999999999999</v>
      </c>
    </row>
    <row r="606" spans="1:7">
      <c r="A606" s="1" t="s">
        <v>199</v>
      </c>
      <c r="B606" s="1">
        <v>3</v>
      </c>
      <c r="C606" s="1">
        <v>71</v>
      </c>
      <c r="D606" s="15">
        <v>8.3699999999999997E-2</v>
      </c>
      <c r="E606" s="2">
        <v>3.4161999999999999</v>
      </c>
      <c r="F606" s="2">
        <v>1.0630999999999999</v>
      </c>
      <c r="G606" s="2">
        <v>1.0153000000000001</v>
      </c>
    </row>
    <row r="607" spans="1:7">
      <c r="A607" s="1" t="s">
        <v>199</v>
      </c>
      <c r="B607" s="1">
        <v>3</v>
      </c>
      <c r="C607" s="1">
        <v>72</v>
      </c>
      <c r="D607" s="15">
        <v>0.14760000000000001</v>
      </c>
      <c r="E607" s="2">
        <v>4.4070999999999998</v>
      </c>
      <c r="F607" s="2">
        <v>1.0660000000000001</v>
      </c>
      <c r="G607" s="2">
        <v>1.0124</v>
      </c>
    </row>
    <row r="608" spans="1:7">
      <c r="A608" s="1" t="s">
        <v>199</v>
      </c>
      <c r="B608" s="1">
        <v>4</v>
      </c>
      <c r="C608" s="1">
        <v>58</v>
      </c>
      <c r="D608" s="15">
        <v>27.931999999999999</v>
      </c>
      <c r="E608" s="2">
        <v>0.2631</v>
      </c>
      <c r="F608" s="2">
        <v>1.0305</v>
      </c>
      <c r="G608" s="2">
        <v>1.0221</v>
      </c>
    </row>
    <row r="609" spans="1:7">
      <c r="A609" s="1" t="s">
        <v>199</v>
      </c>
      <c r="B609" s="1">
        <v>4</v>
      </c>
      <c r="C609" s="1">
        <v>58</v>
      </c>
      <c r="D609" s="15">
        <v>0.35239999999999999</v>
      </c>
      <c r="E609" s="2">
        <v>0.3301</v>
      </c>
      <c r="F609" s="2">
        <v>1.0484</v>
      </c>
      <c r="G609" s="2">
        <v>1.0093000000000001</v>
      </c>
    </row>
    <row r="610" spans="1:7">
      <c r="A610" s="1" t="s">
        <v>199</v>
      </c>
      <c r="B610" s="1">
        <v>4</v>
      </c>
      <c r="C610" s="1">
        <v>59</v>
      </c>
      <c r="D610" s="15">
        <v>18.383400000000002</v>
      </c>
      <c r="E610" s="2">
        <v>0.82420000000000004</v>
      </c>
      <c r="F610" s="2">
        <v>1.0526</v>
      </c>
      <c r="G610" s="2">
        <v>1.0123</v>
      </c>
    </row>
    <row r="611" spans="1:7">
      <c r="A611" s="1" t="s">
        <v>199</v>
      </c>
      <c r="B611" s="1">
        <v>4</v>
      </c>
      <c r="C611" s="1">
        <v>59</v>
      </c>
      <c r="D611" s="15">
        <v>0.3911</v>
      </c>
      <c r="E611" s="2">
        <v>0.70009999999999994</v>
      </c>
      <c r="F611" s="2">
        <v>1.0651999999999999</v>
      </c>
      <c r="G611" s="2">
        <v>1.0078</v>
      </c>
    </row>
    <row r="612" spans="1:7">
      <c r="A612" s="1" t="s">
        <v>199</v>
      </c>
      <c r="B612" s="1">
        <v>4</v>
      </c>
      <c r="C612" s="1">
        <v>60</v>
      </c>
      <c r="D612" s="15">
        <v>2.6154000000000002</v>
      </c>
      <c r="E612" s="2">
        <v>1.819</v>
      </c>
      <c r="F612" s="2">
        <v>1.0653999999999999</v>
      </c>
      <c r="G612" s="2">
        <v>1.0107999999999999</v>
      </c>
    </row>
    <row r="613" spans="1:7">
      <c r="A613" s="1" t="s">
        <v>199</v>
      </c>
      <c r="B613" s="1">
        <v>4</v>
      </c>
      <c r="C613" s="1">
        <v>60</v>
      </c>
      <c r="D613" s="15">
        <v>0.15570000000000001</v>
      </c>
      <c r="E613" s="2">
        <v>1.4341999999999999</v>
      </c>
      <c r="F613" s="2">
        <v>1.0586</v>
      </c>
      <c r="G613" s="2">
        <v>1.0051000000000001</v>
      </c>
    </row>
    <row r="614" spans="1:7">
      <c r="A614" s="1" t="s">
        <v>199</v>
      </c>
      <c r="B614" s="1">
        <v>4</v>
      </c>
      <c r="C614" s="1">
        <v>61</v>
      </c>
      <c r="D614" s="15">
        <v>0.35499999999999998</v>
      </c>
      <c r="E614" s="2">
        <v>2.7810000000000001</v>
      </c>
      <c r="F614" s="2">
        <v>1.0667</v>
      </c>
      <c r="G614" s="2">
        <v>1.0143</v>
      </c>
    </row>
    <row r="615" spans="1:7">
      <c r="A615" s="1" t="s">
        <v>199</v>
      </c>
      <c r="B615" s="1">
        <v>4</v>
      </c>
      <c r="C615" s="1">
        <v>61</v>
      </c>
      <c r="D615" s="15">
        <v>1.0800000000000001E-2</v>
      </c>
      <c r="E615" s="2">
        <v>2.5095999999999998</v>
      </c>
      <c r="F615" s="2">
        <v>1.0439000000000001</v>
      </c>
      <c r="G615" s="2">
        <v>1.0174000000000001</v>
      </c>
    </row>
    <row r="616" spans="1:7">
      <c r="A616" s="1" t="s">
        <v>199</v>
      </c>
      <c r="B616" s="1">
        <v>4</v>
      </c>
      <c r="C616" s="1">
        <v>62</v>
      </c>
      <c r="D616" s="15">
        <v>7.85E-2</v>
      </c>
      <c r="E616" s="2">
        <v>3.8121</v>
      </c>
      <c r="F616" s="2">
        <v>1.0660000000000001</v>
      </c>
      <c r="G616" s="2">
        <v>1.0124</v>
      </c>
    </row>
    <row r="617" spans="1:7">
      <c r="A617" s="1" t="s">
        <v>199</v>
      </c>
      <c r="B617" s="1">
        <v>5</v>
      </c>
      <c r="C617" s="1">
        <v>48</v>
      </c>
      <c r="D617" s="15">
        <v>3.0464000000000002</v>
      </c>
      <c r="E617" s="2">
        <v>0.2606</v>
      </c>
      <c r="F617" s="2">
        <v>1.0343</v>
      </c>
      <c r="G617" s="2">
        <v>1.0153000000000001</v>
      </c>
    </row>
    <row r="618" spans="1:7">
      <c r="A618" s="1" t="s">
        <v>199</v>
      </c>
      <c r="B618" s="1">
        <v>5</v>
      </c>
      <c r="C618" s="1">
        <v>48</v>
      </c>
      <c r="D618" s="15">
        <v>6.0600000000000001E-2</v>
      </c>
      <c r="E618" s="2">
        <v>0.28170000000000001</v>
      </c>
      <c r="F618" s="2">
        <v>1.0551999999999999</v>
      </c>
      <c r="G618" s="2">
        <v>1.0059</v>
      </c>
    </row>
    <row r="619" spans="1:7">
      <c r="A619" s="1" t="s">
        <v>199</v>
      </c>
      <c r="B619" s="1">
        <v>5</v>
      </c>
      <c r="C619" s="1">
        <v>49</v>
      </c>
      <c r="D619" s="15">
        <v>1.6933</v>
      </c>
      <c r="E619" s="2">
        <v>0.74529999999999996</v>
      </c>
      <c r="F619" s="2">
        <v>1.0542</v>
      </c>
      <c r="G619" s="2">
        <v>1.0107999999999999</v>
      </c>
    </row>
    <row r="620" spans="1:7">
      <c r="A620" s="1" t="s">
        <v>199</v>
      </c>
      <c r="B620" s="1">
        <v>5</v>
      </c>
      <c r="C620" s="1">
        <v>49</v>
      </c>
      <c r="D620" s="15">
        <v>3.8199999999999998E-2</v>
      </c>
      <c r="E620" s="2">
        <v>0.81969999999999998</v>
      </c>
      <c r="F620" s="2">
        <v>1.0562</v>
      </c>
      <c r="G620" s="2">
        <v>1.0079</v>
      </c>
    </row>
    <row r="621" spans="1:7">
      <c r="A621" s="1" t="s">
        <v>199</v>
      </c>
      <c r="B621" s="1">
        <v>5</v>
      </c>
      <c r="C621" s="1">
        <v>50</v>
      </c>
      <c r="D621" s="15">
        <v>0.17810000000000001</v>
      </c>
      <c r="E621" s="2">
        <v>1.7521</v>
      </c>
      <c r="F621" s="2">
        <v>1.0615000000000001</v>
      </c>
      <c r="G621" s="2">
        <v>1.0103</v>
      </c>
    </row>
    <row r="622" spans="1:7">
      <c r="A622" s="1" t="s">
        <v>199</v>
      </c>
      <c r="B622" s="1">
        <v>5</v>
      </c>
      <c r="C622" s="1">
        <v>50</v>
      </c>
      <c r="D622" s="15">
        <v>1.1999999999999999E-3</v>
      </c>
      <c r="E622" s="2">
        <v>2.0811000000000002</v>
      </c>
      <c r="F622" s="2">
        <v>1.0439000000000001</v>
      </c>
      <c r="G622" s="2">
        <v>1.0174000000000001</v>
      </c>
    </row>
    <row r="623" spans="1:7">
      <c r="A623" s="1" t="s">
        <v>199</v>
      </c>
      <c r="B623" s="1">
        <v>5</v>
      </c>
      <c r="C623" s="1">
        <v>51</v>
      </c>
      <c r="D623" s="15">
        <v>1.32E-2</v>
      </c>
      <c r="E623" s="2">
        <v>2.4504000000000001</v>
      </c>
      <c r="F623" s="2">
        <v>1.0630999999999999</v>
      </c>
      <c r="G623" s="2">
        <v>1.0153000000000001</v>
      </c>
    </row>
    <row r="624" spans="1:7">
      <c r="A624" s="1" t="s">
        <v>199</v>
      </c>
      <c r="B624" s="1">
        <v>5</v>
      </c>
      <c r="C624" s="1">
        <v>52</v>
      </c>
      <c r="D624" s="15">
        <v>6.8999999999999999E-3</v>
      </c>
      <c r="E624" s="2">
        <v>3.3447</v>
      </c>
      <c r="F624" s="2">
        <v>1.0696000000000001</v>
      </c>
      <c r="G624" s="2">
        <v>1.012</v>
      </c>
    </row>
    <row r="625" spans="1:7">
      <c r="A625" s="1" t="s">
        <v>200</v>
      </c>
      <c r="B625" s="1">
        <v>3</v>
      </c>
      <c r="C625" s="1">
        <v>67</v>
      </c>
      <c r="D625" s="15">
        <v>77380.471000000005</v>
      </c>
      <c r="E625" s="2">
        <v>0.1193</v>
      </c>
      <c r="F625" s="2">
        <v>1.0074000000000001</v>
      </c>
      <c r="G625" s="2">
        <v>1.0047999999999999</v>
      </c>
    </row>
    <row r="626" spans="1:7">
      <c r="A626" s="1" t="s">
        <v>200</v>
      </c>
      <c r="B626" s="1">
        <v>3</v>
      </c>
      <c r="C626" s="1">
        <v>67</v>
      </c>
      <c r="D626" s="15">
        <v>318.94</v>
      </c>
      <c r="E626" s="2">
        <v>9.3799999999999994E-2</v>
      </c>
      <c r="F626" s="2">
        <v>1.0069999999999999</v>
      </c>
      <c r="G626" s="2">
        <v>1.0042</v>
      </c>
    </row>
    <row r="627" spans="1:7">
      <c r="A627" s="1" t="s">
        <v>200</v>
      </c>
      <c r="B627" s="1">
        <v>3</v>
      </c>
      <c r="C627" s="1">
        <v>68</v>
      </c>
      <c r="D627" s="15">
        <v>28619.239000000001</v>
      </c>
      <c r="E627" s="2">
        <v>0.16059999999999999</v>
      </c>
      <c r="F627" s="2">
        <v>1.0081</v>
      </c>
      <c r="G627" s="2">
        <v>1.0022</v>
      </c>
    </row>
    <row r="628" spans="1:7">
      <c r="A628" s="1" t="s">
        <v>200</v>
      </c>
      <c r="B628" s="1">
        <v>3</v>
      </c>
      <c r="C628" s="1">
        <v>68</v>
      </c>
      <c r="D628" s="15">
        <v>411.48399999999998</v>
      </c>
      <c r="E628" s="2">
        <v>0.114</v>
      </c>
      <c r="F628" s="2">
        <v>1.0072000000000001</v>
      </c>
      <c r="G628" s="2">
        <v>1.0016</v>
      </c>
    </row>
    <row r="629" spans="1:7">
      <c r="A629" s="1" t="s">
        <v>200</v>
      </c>
      <c r="B629" s="1">
        <v>4</v>
      </c>
      <c r="C629" s="1">
        <v>58</v>
      </c>
      <c r="D629" s="15">
        <v>38632.913999999997</v>
      </c>
      <c r="E629" s="2">
        <v>0.1024</v>
      </c>
      <c r="F629" s="2">
        <v>1.0072000000000001</v>
      </c>
      <c r="G629" s="2">
        <v>1.0024</v>
      </c>
    </row>
    <row r="630" spans="1:7">
      <c r="A630" s="1" t="s">
        <v>200</v>
      </c>
      <c r="B630" s="1">
        <v>4</v>
      </c>
      <c r="C630" s="1">
        <v>58</v>
      </c>
      <c r="D630" s="15">
        <v>486.06200000000001</v>
      </c>
      <c r="E630" s="2">
        <v>6.6299999999999998E-2</v>
      </c>
      <c r="F630" s="2">
        <v>1.0064</v>
      </c>
      <c r="G630" s="2">
        <v>1.0044</v>
      </c>
    </row>
    <row r="631" spans="1:7">
      <c r="A631" s="1" t="s">
        <v>200</v>
      </c>
      <c r="B631" s="1">
        <v>4</v>
      </c>
      <c r="C631" s="1">
        <v>59</v>
      </c>
      <c r="D631" s="15">
        <v>8160.4759999999997</v>
      </c>
      <c r="E631" s="2">
        <v>0.15709999999999999</v>
      </c>
      <c r="F631" s="2">
        <v>1.0083</v>
      </c>
      <c r="G631" s="2">
        <v>1.002</v>
      </c>
    </row>
    <row r="632" spans="1:7">
      <c r="A632" s="1" t="s">
        <v>200</v>
      </c>
      <c r="B632" s="1">
        <v>4</v>
      </c>
      <c r="C632" s="1">
        <v>59</v>
      </c>
      <c r="D632" s="15">
        <v>728.44399999999996</v>
      </c>
      <c r="E632" s="2">
        <v>0.12089999999999999</v>
      </c>
      <c r="F632" s="2">
        <v>1.0078</v>
      </c>
      <c r="G632" s="2">
        <v>1.0011000000000001</v>
      </c>
    </row>
    <row r="633" spans="1:7">
      <c r="A633" s="1" t="s">
        <v>200</v>
      </c>
      <c r="B633" s="1">
        <v>4</v>
      </c>
      <c r="C633" s="1">
        <v>60</v>
      </c>
      <c r="D633" s="15">
        <v>16.2</v>
      </c>
      <c r="E633" s="2">
        <v>0.215</v>
      </c>
      <c r="F633" s="2">
        <v>1.0084</v>
      </c>
      <c r="G633" s="2">
        <v>1.0009999999999999</v>
      </c>
    </row>
    <row r="634" spans="1:7">
      <c r="A634" s="1" t="s">
        <v>200</v>
      </c>
      <c r="B634" s="1">
        <v>4</v>
      </c>
      <c r="C634" s="1">
        <v>60</v>
      </c>
      <c r="D634" s="15">
        <v>8.1</v>
      </c>
      <c r="E634" s="2">
        <v>0.32</v>
      </c>
      <c r="F634" s="2">
        <v>1.0084</v>
      </c>
      <c r="G634" s="2">
        <v>1.0011000000000001</v>
      </c>
    </row>
    <row r="635" spans="1:7">
      <c r="A635" s="1" t="s">
        <v>200</v>
      </c>
      <c r="B635" s="1">
        <v>5</v>
      </c>
      <c r="C635" s="1">
        <v>48</v>
      </c>
      <c r="D635" s="15">
        <v>2.44</v>
      </c>
      <c r="E635" s="2">
        <v>0.21340000000000001</v>
      </c>
      <c r="F635" s="2">
        <v>1.012</v>
      </c>
      <c r="G635" s="2">
        <v>1.0017</v>
      </c>
    </row>
    <row r="636" spans="1:7">
      <c r="A636" s="1" t="s">
        <v>201</v>
      </c>
      <c r="B636" s="1">
        <v>3</v>
      </c>
      <c r="C636" s="1">
        <v>67</v>
      </c>
      <c r="D636" s="15">
        <v>87468.1489</v>
      </c>
      <c r="E636" s="2">
        <v>0.13300000000000001</v>
      </c>
      <c r="F636" s="2">
        <v>1.0088999999999999</v>
      </c>
      <c r="G636" s="2">
        <v>1.0093000000000001</v>
      </c>
    </row>
    <row r="637" spans="1:7">
      <c r="A637" s="1" t="s">
        <v>201</v>
      </c>
      <c r="B637" s="1">
        <v>3</v>
      </c>
      <c r="C637" s="1">
        <v>67</v>
      </c>
      <c r="D637" s="15">
        <v>333.60050000000001</v>
      </c>
      <c r="E637" s="2">
        <v>0.10290000000000001</v>
      </c>
      <c r="F637" s="2">
        <v>1.0091000000000001</v>
      </c>
      <c r="G637" s="2">
        <v>1.0074000000000001</v>
      </c>
    </row>
    <row r="638" spans="1:7">
      <c r="A638" s="1" t="s">
        <v>201</v>
      </c>
      <c r="B638" s="1">
        <v>3</v>
      </c>
      <c r="C638" s="1">
        <v>68</v>
      </c>
      <c r="D638" s="15">
        <v>27919.488600000001</v>
      </c>
      <c r="E638" s="2">
        <v>0.27650000000000002</v>
      </c>
      <c r="F638" s="2">
        <v>1.0159</v>
      </c>
      <c r="G638" s="2">
        <v>1.0029999999999999</v>
      </c>
    </row>
    <row r="639" spans="1:7">
      <c r="A639" s="1" t="s">
        <v>201</v>
      </c>
      <c r="B639" s="1">
        <v>3</v>
      </c>
      <c r="C639" s="1">
        <v>68</v>
      </c>
      <c r="D639" s="15">
        <v>537.03099999999995</v>
      </c>
      <c r="E639" s="2">
        <v>0.30859999999999999</v>
      </c>
      <c r="F639" s="2">
        <v>1.0202</v>
      </c>
      <c r="G639" s="2">
        <v>1.0025999999999999</v>
      </c>
    </row>
    <row r="640" spans="1:7">
      <c r="A640" s="1" t="s">
        <v>201</v>
      </c>
      <c r="B640" s="1">
        <v>3</v>
      </c>
      <c r="C640" s="1">
        <v>69</v>
      </c>
      <c r="D640" s="15">
        <v>6775.1713</v>
      </c>
      <c r="E640" s="2">
        <v>0.41830000000000001</v>
      </c>
      <c r="F640" s="2">
        <v>1.0189999999999999</v>
      </c>
      <c r="G640" s="2">
        <v>1.0016</v>
      </c>
    </row>
    <row r="641" spans="1:7">
      <c r="A641" s="1" t="s">
        <v>201</v>
      </c>
      <c r="B641" s="1">
        <v>3</v>
      </c>
      <c r="C641" s="1">
        <v>69</v>
      </c>
      <c r="D641" s="15">
        <v>44.237400000000001</v>
      </c>
      <c r="E641" s="2">
        <v>0.93910000000000005</v>
      </c>
      <c r="F641" s="2">
        <v>1.0322</v>
      </c>
      <c r="G641" s="2">
        <v>1.0019</v>
      </c>
    </row>
    <row r="642" spans="1:7">
      <c r="A642" s="1" t="s">
        <v>201</v>
      </c>
      <c r="B642" s="1">
        <v>3</v>
      </c>
      <c r="C642" s="1">
        <v>70</v>
      </c>
      <c r="D642" s="15">
        <v>332.67239999999998</v>
      </c>
      <c r="E642" s="2">
        <v>1.0983000000000001</v>
      </c>
      <c r="F642" s="2">
        <v>1.0250999999999999</v>
      </c>
      <c r="G642" s="2">
        <v>1.0016</v>
      </c>
    </row>
    <row r="643" spans="1:7">
      <c r="A643" s="1" t="s">
        <v>201</v>
      </c>
      <c r="B643" s="1">
        <v>3</v>
      </c>
      <c r="C643" s="1">
        <v>71</v>
      </c>
      <c r="D643" s="15">
        <v>10.165900000000001</v>
      </c>
      <c r="E643" s="2">
        <v>2.6315</v>
      </c>
      <c r="F643" s="2">
        <v>1.0315000000000001</v>
      </c>
      <c r="G643" s="2">
        <v>1.0029999999999999</v>
      </c>
    </row>
    <row r="644" spans="1:7">
      <c r="A644" s="1" t="s">
        <v>201</v>
      </c>
      <c r="B644" s="1">
        <v>4</v>
      </c>
      <c r="C644" s="1">
        <v>58</v>
      </c>
      <c r="D644" s="15">
        <v>46615.455000000002</v>
      </c>
      <c r="E644" s="2">
        <v>0.1429</v>
      </c>
      <c r="F644" s="2">
        <v>1.0122</v>
      </c>
      <c r="G644" s="2">
        <v>1.0039</v>
      </c>
    </row>
    <row r="645" spans="1:7">
      <c r="A645" s="1" t="s">
        <v>201</v>
      </c>
      <c r="B645" s="1">
        <v>4</v>
      </c>
      <c r="C645" s="1">
        <v>58</v>
      </c>
      <c r="D645" s="15">
        <v>369.44920000000002</v>
      </c>
      <c r="E645" s="2">
        <v>0.1865</v>
      </c>
      <c r="F645" s="2">
        <v>1.016</v>
      </c>
      <c r="G645" s="2">
        <v>1.0014000000000001</v>
      </c>
    </row>
    <row r="646" spans="1:7">
      <c r="A646" s="1" t="s">
        <v>201</v>
      </c>
      <c r="B646" s="1">
        <v>4</v>
      </c>
      <c r="C646" s="1">
        <v>59</v>
      </c>
      <c r="D646" s="15">
        <v>23554.250499999998</v>
      </c>
      <c r="E646" s="2">
        <v>0.31569999999999998</v>
      </c>
      <c r="F646" s="2">
        <v>1.0194000000000001</v>
      </c>
      <c r="G646" s="2">
        <v>1.0026999999999999</v>
      </c>
    </row>
    <row r="647" spans="1:7">
      <c r="A647" s="1" t="s">
        <v>201</v>
      </c>
      <c r="B647" s="1">
        <v>4</v>
      </c>
      <c r="C647" s="1">
        <v>59</v>
      </c>
      <c r="D647" s="15">
        <v>157.16589999999999</v>
      </c>
      <c r="E647" s="2">
        <v>0.52600000000000002</v>
      </c>
      <c r="F647" s="2">
        <v>1.0331999999999999</v>
      </c>
      <c r="G647" s="2">
        <v>1.0022</v>
      </c>
    </row>
    <row r="648" spans="1:7">
      <c r="A648" s="1" t="s">
        <v>201</v>
      </c>
      <c r="B648" s="1">
        <v>4</v>
      </c>
      <c r="C648" s="1">
        <v>60</v>
      </c>
      <c r="D648" s="15">
        <v>2717.7748999999999</v>
      </c>
      <c r="E648" s="2">
        <v>0.72399999999999998</v>
      </c>
      <c r="F648" s="2">
        <v>1.0250999999999999</v>
      </c>
      <c r="G648" s="2">
        <v>1.0024999999999999</v>
      </c>
    </row>
    <row r="649" spans="1:7">
      <c r="A649" s="1" t="s">
        <v>201</v>
      </c>
      <c r="B649" s="1">
        <v>4</v>
      </c>
      <c r="C649" s="1">
        <v>60</v>
      </c>
      <c r="D649" s="15">
        <v>3.4504999999999999</v>
      </c>
      <c r="E649" s="2">
        <v>1.5118</v>
      </c>
      <c r="F649" s="2">
        <v>1.0409999999999999</v>
      </c>
      <c r="G649" s="2">
        <v>1.0028999999999999</v>
      </c>
    </row>
    <row r="650" spans="1:7">
      <c r="A650" s="1" t="s">
        <v>201</v>
      </c>
      <c r="B650" s="1">
        <v>4</v>
      </c>
      <c r="C650" s="1">
        <v>61</v>
      </c>
      <c r="D650" s="15">
        <v>37.270600000000002</v>
      </c>
      <c r="E650" s="2">
        <v>2.1848000000000001</v>
      </c>
      <c r="F650" s="2">
        <v>1.0364</v>
      </c>
      <c r="G650" s="2">
        <v>1.0036</v>
      </c>
    </row>
    <row r="651" spans="1:7">
      <c r="A651" s="1" t="s">
        <v>201</v>
      </c>
      <c r="B651" s="1">
        <v>4</v>
      </c>
      <c r="C651" s="1">
        <v>61</v>
      </c>
      <c r="D651" s="15">
        <v>1.8E-3</v>
      </c>
      <c r="E651" s="2">
        <v>2.5609000000000002</v>
      </c>
      <c r="F651" s="2">
        <v>1.0637000000000001</v>
      </c>
      <c r="G651" s="2">
        <v>1.0024</v>
      </c>
    </row>
    <row r="652" spans="1:7">
      <c r="A652" s="1" t="s">
        <v>201</v>
      </c>
      <c r="B652" s="1">
        <v>4</v>
      </c>
      <c r="C652" s="1">
        <v>62</v>
      </c>
      <c r="D652" s="15">
        <v>0.6875</v>
      </c>
      <c r="E652" s="2">
        <v>3.6442999999999999</v>
      </c>
      <c r="F652" s="2">
        <v>1.0609</v>
      </c>
      <c r="G652" s="2">
        <v>1.0033000000000001</v>
      </c>
    </row>
    <row r="653" spans="1:7">
      <c r="A653" s="1" t="s">
        <v>201</v>
      </c>
      <c r="B653" s="1">
        <v>4</v>
      </c>
      <c r="C653" s="1">
        <v>62</v>
      </c>
      <c r="D653" s="15">
        <v>2.7000000000000001E-3</v>
      </c>
      <c r="E653" s="2">
        <v>4.0301</v>
      </c>
      <c r="F653" s="2">
        <v>1.0573999999999999</v>
      </c>
      <c r="G653" s="2">
        <v>1.0017</v>
      </c>
    </row>
    <row r="654" spans="1:7">
      <c r="A654" s="1" t="s">
        <v>201</v>
      </c>
      <c r="B654" s="1">
        <v>5</v>
      </c>
      <c r="C654" s="1">
        <v>48</v>
      </c>
      <c r="D654" s="15">
        <v>250.25460000000001</v>
      </c>
      <c r="E654" s="2">
        <v>0.19420000000000001</v>
      </c>
      <c r="F654" s="2">
        <v>1.0236000000000001</v>
      </c>
      <c r="G654" s="2">
        <v>1.0058</v>
      </c>
    </row>
    <row r="655" spans="1:7">
      <c r="A655" s="1" t="s">
        <v>201</v>
      </c>
      <c r="B655" s="1">
        <v>5</v>
      </c>
      <c r="C655" s="1">
        <v>48</v>
      </c>
      <c r="D655" s="15">
        <v>5.3552999999999997</v>
      </c>
      <c r="E655" s="2">
        <v>0.30409999999999998</v>
      </c>
      <c r="F655" s="2">
        <v>1.0389999999999999</v>
      </c>
      <c r="G655" s="2">
        <v>1.0018</v>
      </c>
    </row>
    <row r="656" spans="1:7">
      <c r="A656" s="1" t="s">
        <v>201</v>
      </c>
      <c r="B656" s="1">
        <v>5</v>
      </c>
      <c r="C656" s="1">
        <v>49</v>
      </c>
      <c r="D656" s="15">
        <v>499.34410000000003</v>
      </c>
      <c r="E656" s="2">
        <v>0.5081</v>
      </c>
      <c r="F656" s="2">
        <v>1.0342</v>
      </c>
      <c r="G656" s="2">
        <v>1.0041</v>
      </c>
    </row>
    <row r="657" spans="1:7">
      <c r="A657" s="1" t="s">
        <v>201</v>
      </c>
      <c r="B657" s="1">
        <v>5</v>
      </c>
      <c r="C657" s="1">
        <v>49</v>
      </c>
      <c r="D657" s="15">
        <v>4.5307000000000004</v>
      </c>
      <c r="E657" s="2">
        <v>0.64849999999999997</v>
      </c>
      <c r="F657" s="2">
        <v>1.0401</v>
      </c>
      <c r="G657" s="2">
        <v>1.0019</v>
      </c>
    </row>
    <row r="658" spans="1:7">
      <c r="A658" s="1" t="s">
        <v>201</v>
      </c>
      <c r="B658" s="1">
        <v>5</v>
      </c>
      <c r="C658" s="1">
        <v>50</v>
      </c>
      <c r="D658" s="15">
        <v>27.3034</v>
      </c>
      <c r="E658" s="2">
        <v>1.2315</v>
      </c>
      <c r="F658" s="2">
        <v>1.0399</v>
      </c>
      <c r="G658" s="2">
        <v>1.0033000000000001</v>
      </c>
    </row>
    <row r="659" spans="1:7">
      <c r="A659" s="1" t="s">
        <v>201</v>
      </c>
      <c r="B659" s="1">
        <v>5</v>
      </c>
      <c r="C659" s="1">
        <v>50</v>
      </c>
      <c r="D659" s="15">
        <v>0.1037</v>
      </c>
      <c r="E659" s="2">
        <v>1.5532999999999999</v>
      </c>
      <c r="F659" s="2">
        <v>1.0470999999999999</v>
      </c>
      <c r="G659" s="2">
        <v>1.0033000000000001</v>
      </c>
    </row>
    <row r="660" spans="1:7">
      <c r="A660" s="1" t="s">
        <v>201</v>
      </c>
      <c r="B660" s="1">
        <v>5</v>
      </c>
      <c r="C660" s="1">
        <v>51</v>
      </c>
      <c r="D660" s="15">
        <v>0.17330000000000001</v>
      </c>
      <c r="E660" s="2">
        <v>2.6888999999999998</v>
      </c>
      <c r="F660" s="2">
        <v>1.0562</v>
      </c>
      <c r="G660" s="2">
        <v>1.0028999999999999</v>
      </c>
    </row>
    <row r="661" spans="1:7">
      <c r="A661" s="1" t="s">
        <v>201</v>
      </c>
      <c r="B661" s="1">
        <v>5</v>
      </c>
      <c r="C661" s="1">
        <v>52</v>
      </c>
      <c r="D661" s="15">
        <v>2.9999999999999997E-4</v>
      </c>
      <c r="E661" s="2">
        <v>3.3420000000000001</v>
      </c>
      <c r="F661" s="2">
        <v>1.0573999999999999</v>
      </c>
      <c r="G661" s="2">
        <v>1.0017</v>
      </c>
    </row>
    <row r="662" spans="1:7">
      <c r="A662" s="1" t="s">
        <v>201</v>
      </c>
      <c r="B662" s="1">
        <v>6</v>
      </c>
      <c r="C662" s="1">
        <v>41</v>
      </c>
      <c r="D662" s="15">
        <v>18.86</v>
      </c>
      <c r="E662" s="2">
        <v>0.31859999999999999</v>
      </c>
      <c r="F662" s="2">
        <v>1.0276000000000001</v>
      </c>
      <c r="G662" s="2">
        <v>1.0004999999999999</v>
      </c>
    </row>
    <row r="663" spans="1:7">
      <c r="A663" s="1" t="s">
        <v>201</v>
      </c>
      <c r="B663" s="1">
        <v>6</v>
      </c>
      <c r="C663" s="1">
        <v>41</v>
      </c>
      <c r="D663" s="15">
        <v>0.8</v>
      </c>
      <c r="E663" s="2">
        <v>0.36530000000000001</v>
      </c>
      <c r="F663" s="2">
        <v>1.0458000000000001</v>
      </c>
      <c r="G663" s="2">
        <v>1.0009999999999999</v>
      </c>
    </row>
    <row r="664" spans="1:7">
      <c r="A664" s="1" t="s">
        <v>201</v>
      </c>
      <c r="B664" s="1">
        <v>6</v>
      </c>
      <c r="C664" s="1">
        <v>42</v>
      </c>
      <c r="D664" s="15">
        <v>57.48</v>
      </c>
      <c r="E664" s="2">
        <v>0.52090000000000003</v>
      </c>
      <c r="F664" s="2">
        <v>1.0264</v>
      </c>
      <c r="G664" s="2">
        <v>1.0005999999999999</v>
      </c>
    </row>
    <row r="665" spans="1:7">
      <c r="A665" s="1" t="s">
        <v>201</v>
      </c>
      <c r="B665" s="1">
        <v>6</v>
      </c>
      <c r="C665" s="1">
        <v>42</v>
      </c>
      <c r="D665" s="15">
        <v>0.16</v>
      </c>
      <c r="E665" s="2">
        <v>0.76060000000000005</v>
      </c>
      <c r="F665" s="2">
        <v>1.0306999999999999</v>
      </c>
      <c r="G665" s="2">
        <v>1.0042</v>
      </c>
    </row>
    <row r="666" spans="1:7">
      <c r="A666" s="1" t="s">
        <v>201</v>
      </c>
      <c r="B666" s="1">
        <v>6</v>
      </c>
      <c r="C666" s="1">
        <v>43</v>
      </c>
      <c r="D666" s="15">
        <v>0.32</v>
      </c>
      <c r="E666" s="2">
        <v>1.4932000000000001</v>
      </c>
      <c r="F666" s="2">
        <v>1.0289999999999999</v>
      </c>
      <c r="G666" s="2">
        <v>1.0007999999999999</v>
      </c>
    </row>
    <row r="667" spans="1:7">
      <c r="A667" s="1" t="s">
        <v>201</v>
      </c>
      <c r="B667" s="1">
        <v>7</v>
      </c>
      <c r="C667" s="1">
        <v>38</v>
      </c>
      <c r="D667" s="15">
        <v>6.52</v>
      </c>
      <c r="E667" s="2">
        <v>0.53600000000000003</v>
      </c>
      <c r="F667" s="2">
        <v>1.0299</v>
      </c>
      <c r="G667" s="2">
        <v>1.0003</v>
      </c>
    </row>
    <row r="668" spans="1:7">
      <c r="A668" s="1" t="s">
        <v>201</v>
      </c>
      <c r="B668" s="1">
        <v>7</v>
      </c>
      <c r="C668" s="1">
        <v>39</v>
      </c>
      <c r="D668" s="15">
        <v>0.22</v>
      </c>
      <c r="E668" s="2">
        <v>0.87990000000000002</v>
      </c>
      <c r="F668" s="2">
        <v>1.0247999999999999</v>
      </c>
      <c r="G668" s="2">
        <v>1.0007999999999999</v>
      </c>
    </row>
    <row r="669" spans="1:7">
      <c r="A669" s="1" t="s">
        <v>201</v>
      </c>
      <c r="B669" s="1">
        <v>7</v>
      </c>
      <c r="C669" s="1">
        <v>40</v>
      </c>
      <c r="D669" s="15">
        <v>0.1</v>
      </c>
      <c r="E669" s="2">
        <v>1.8104</v>
      </c>
      <c r="F669" s="2">
        <v>1.0290999999999999</v>
      </c>
      <c r="G669" s="2">
        <v>1.0007999999999999</v>
      </c>
    </row>
    <row r="670" spans="1:7">
      <c r="A670" s="1" t="s">
        <v>202</v>
      </c>
      <c r="B670" s="1">
        <v>3</v>
      </c>
      <c r="C670" s="1">
        <v>67</v>
      </c>
      <c r="D670" s="15">
        <v>40.163400000000003</v>
      </c>
      <c r="E670" s="2">
        <v>0.27200000000000002</v>
      </c>
      <c r="F670" s="2">
        <v>1.0324</v>
      </c>
      <c r="G670" s="2">
        <v>1.0450999999999999</v>
      </c>
    </row>
    <row r="671" spans="1:7">
      <c r="A671" s="1" t="s">
        <v>202</v>
      </c>
      <c r="B671" s="1">
        <v>3</v>
      </c>
      <c r="C671" s="1">
        <v>67</v>
      </c>
      <c r="D671" s="15">
        <v>0.77310000000000001</v>
      </c>
      <c r="E671" s="2">
        <v>0.17299999999999999</v>
      </c>
      <c r="F671" s="2">
        <v>1.0206999999999999</v>
      </c>
      <c r="G671" s="2">
        <v>1.0188999999999999</v>
      </c>
    </row>
    <row r="672" spans="1:7">
      <c r="A672" s="1" t="s">
        <v>202</v>
      </c>
      <c r="B672" s="1">
        <v>3</v>
      </c>
      <c r="C672" s="1">
        <v>68</v>
      </c>
      <c r="D672" s="15">
        <v>59.677</v>
      </c>
      <c r="E672" s="2">
        <v>0.72099999999999997</v>
      </c>
      <c r="F672" s="2">
        <v>1.0597000000000001</v>
      </c>
      <c r="G672" s="2">
        <v>1.0201</v>
      </c>
    </row>
    <row r="673" spans="1:7">
      <c r="A673" s="1" t="s">
        <v>202</v>
      </c>
      <c r="B673" s="1">
        <v>3</v>
      </c>
      <c r="C673" s="1">
        <v>68</v>
      </c>
      <c r="D673" s="15">
        <v>2.1497000000000002</v>
      </c>
      <c r="E673" s="2">
        <v>0.48730000000000001</v>
      </c>
      <c r="F673" s="2">
        <v>1.0452999999999999</v>
      </c>
      <c r="G673" s="2">
        <v>1.0148999999999999</v>
      </c>
    </row>
    <row r="674" spans="1:7">
      <c r="A674" s="1" t="s">
        <v>202</v>
      </c>
      <c r="B674" s="1">
        <v>3</v>
      </c>
      <c r="C674" s="1">
        <v>69</v>
      </c>
      <c r="D674" s="15">
        <v>34.227800000000002</v>
      </c>
      <c r="E674" s="2">
        <v>1.5243</v>
      </c>
      <c r="F674" s="2">
        <v>1.07</v>
      </c>
      <c r="G674" s="2">
        <v>1.0134000000000001</v>
      </c>
    </row>
    <row r="675" spans="1:7">
      <c r="A675" s="1" t="s">
        <v>202</v>
      </c>
      <c r="B675" s="1">
        <v>3</v>
      </c>
      <c r="C675" s="1">
        <v>69</v>
      </c>
      <c r="D675" s="15">
        <v>4.22</v>
      </c>
      <c r="E675" s="2">
        <v>1.3535999999999999</v>
      </c>
      <c r="F675" s="2">
        <v>1.0649999999999999</v>
      </c>
      <c r="G675" s="2">
        <v>1.0141</v>
      </c>
    </row>
    <row r="676" spans="1:7">
      <c r="A676" s="1" t="s">
        <v>202</v>
      </c>
      <c r="B676" s="1">
        <v>3</v>
      </c>
      <c r="C676" s="1">
        <v>70</v>
      </c>
      <c r="D676" s="15">
        <v>17.125</v>
      </c>
      <c r="E676" s="2">
        <v>2.3917999999999999</v>
      </c>
      <c r="F676" s="2">
        <v>1.0765</v>
      </c>
      <c r="G676" s="2">
        <v>1.0148999999999999</v>
      </c>
    </row>
    <row r="677" spans="1:7">
      <c r="A677" s="1" t="s">
        <v>202</v>
      </c>
      <c r="B677" s="1">
        <v>3</v>
      </c>
      <c r="C677" s="1">
        <v>70</v>
      </c>
      <c r="D677" s="15">
        <v>1.0671999999999999</v>
      </c>
      <c r="E677" s="2">
        <v>2.3450000000000002</v>
      </c>
      <c r="F677" s="2">
        <v>1.0730999999999999</v>
      </c>
      <c r="G677" s="2">
        <v>1.0141</v>
      </c>
    </row>
    <row r="678" spans="1:7">
      <c r="A678" s="1" t="s">
        <v>202</v>
      </c>
      <c r="B678" s="1">
        <v>3</v>
      </c>
      <c r="C678" s="1">
        <v>71</v>
      </c>
      <c r="D678" s="15">
        <v>4.8901000000000003</v>
      </c>
      <c r="E678" s="2">
        <v>3.4428000000000001</v>
      </c>
      <c r="F678" s="2">
        <v>1.0808</v>
      </c>
      <c r="G678" s="2">
        <v>1.0177</v>
      </c>
    </row>
    <row r="679" spans="1:7">
      <c r="A679" s="1" t="s">
        <v>202</v>
      </c>
      <c r="B679" s="1">
        <v>3</v>
      </c>
      <c r="C679" s="1">
        <v>71</v>
      </c>
      <c r="D679" s="15">
        <v>0.04</v>
      </c>
      <c r="E679" s="2">
        <v>3.9845999999999999</v>
      </c>
      <c r="F679" s="2">
        <v>1.1028</v>
      </c>
      <c r="G679" s="2">
        <v>1.0139</v>
      </c>
    </row>
    <row r="680" spans="1:7">
      <c r="A680" s="1" t="s">
        <v>202</v>
      </c>
      <c r="B680" s="1">
        <v>3</v>
      </c>
      <c r="C680" s="1">
        <v>72</v>
      </c>
      <c r="D680" s="15">
        <v>0.5625</v>
      </c>
      <c r="E680" s="2">
        <v>4.5221</v>
      </c>
      <c r="F680" s="2">
        <v>1.0867</v>
      </c>
      <c r="G680" s="2">
        <v>1.0141</v>
      </c>
    </row>
    <row r="681" spans="1:7">
      <c r="A681" s="1" t="s">
        <v>202</v>
      </c>
      <c r="B681" s="1">
        <v>4</v>
      </c>
      <c r="C681" s="1">
        <v>58</v>
      </c>
      <c r="D681" s="15">
        <v>37.304000000000002</v>
      </c>
      <c r="E681" s="2">
        <v>0.27350000000000002</v>
      </c>
      <c r="F681" s="2">
        <v>1.0397000000000001</v>
      </c>
      <c r="G681" s="2">
        <v>1.0328999999999999</v>
      </c>
    </row>
    <row r="682" spans="1:7">
      <c r="A682" s="1" t="s">
        <v>202</v>
      </c>
      <c r="B682" s="1">
        <v>4</v>
      </c>
      <c r="C682" s="1">
        <v>58</v>
      </c>
      <c r="D682" s="15">
        <v>0.25019999999999998</v>
      </c>
      <c r="E682" s="2">
        <v>0.1915</v>
      </c>
      <c r="F682" s="2">
        <v>1.0289999999999999</v>
      </c>
      <c r="G682" s="2">
        <v>1.0172000000000001</v>
      </c>
    </row>
    <row r="683" spans="1:7">
      <c r="A683" s="1" t="s">
        <v>202</v>
      </c>
      <c r="B683" s="1">
        <v>4</v>
      </c>
      <c r="C683" s="1">
        <v>59</v>
      </c>
      <c r="D683" s="15">
        <v>50.521599999999999</v>
      </c>
      <c r="E683" s="2">
        <v>0.755</v>
      </c>
      <c r="F683" s="2">
        <v>1.0627</v>
      </c>
      <c r="G683" s="2">
        <v>1.0133000000000001</v>
      </c>
    </row>
    <row r="684" spans="1:7">
      <c r="A684" s="1" t="s">
        <v>202</v>
      </c>
      <c r="B684" s="1">
        <v>4</v>
      </c>
      <c r="C684" s="1">
        <v>59</v>
      </c>
      <c r="D684" s="15">
        <v>2.5230000000000001</v>
      </c>
      <c r="E684" s="2">
        <v>0.82620000000000005</v>
      </c>
      <c r="F684" s="2">
        <v>1.0693999999999999</v>
      </c>
      <c r="G684" s="2">
        <v>1.0132000000000001</v>
      </c>
    </row>
    <row r="685" spans="1:7">
      <c r="A685" s="1" t="s">
        <v>202</v>
      </c>
      <c r="B685" s="1">
        <v>4</v>
      </c>
      <c r="C685" s="1">
        <v>60</v>
      </c>
      <c r="D685" s="15">
        <v>20.323799999999999</v>
      </c>
      <c r="E685" s="2">
        <v>1.6746000000000001</v>
      </c>
      <c r="F685" s="2">
        <v>1.0720000000000001</v>
      </c>
      <c r="G685" s="2">
        <v>1.0132000000000001</v>
      </c>
    </row>
    <row r="686" spans="1:7">
      <c r="A686" s="1" t="s">
        <v>202</v>
      </c>
      <c r="B686" s="1">
        <v>4</v>
      </c>
      <c r="C686" s="1">
        <v>60</v>
      </c>
      <c r="D686" s="15">
        <v>1.3574999999999999</v>
      </c>
      <c r="E686" s="2">
        <v>1.6895</v>
      </c>
      <c r="F686" s="2">
        <v>1.0775999999999999</v>
      </c>
      <c r="G686" s="2">
        <v>1.0124</v>
      </c>
    </row>
    <row r="687" spans="1:7">
      <c r="A687" s="1" t="s">
        <v>202</v>
      </c>
      <c r="B687" s="1">
        <v>4</v>
      </c>
      <c r="C687" s="1">
        <v>61</v>
      </c>
      <c r="D687" s="15">
        <v>6.3358999999999996</v>
      </c>
      <c r="E687" s="2">
        <v>2.7212000000000001</v>
      </c>
      <c r="F687" s="2">
        <v>1.0765</v>
      </c>
      <c r="G687" s="2">
        <v>1.0155000000000001</v>
      </c>
    </row>
    <row r="688" spans="1:7">
      <c r="A688" s="1" t="s">
        <v>202</v>
      </c>
      <c r="B688" s="1">
        <v>4</v>
      </c>
      <c r="C688" s="1">
        <v>61</v>
      </c>
      <c r="D688" s="15">
        <v>0.6633</v>
      </c>
      <c r="E688" s="2">
        <v>2.7740999999999998</v>
      </c>
      <c r="F688" s="2">
        <v>1.1021000000000001</v>
      </c>
      <c r="G688" s="2">
        <v>1.0106999999999999</v>
      </c>
    </row>
    <row r="689" spans="1:7">
      <c r="A689" s="1" t="s">
        <v>202</v>
      </c>
      <c r="B689" s="1">
        <v>4</v>
      </c>
      <c r="C689" s="1">
        <v>62</v>
      </c>
      <c r="D689" s="15">
        <v>0.63300000000000001</v>
      </c>
      <c r="E689" s="2">
        <v>3.8065000000000002</v>
      </c>
      <c r="F689" s="2">
        <v>1.089</v>
      </c>
      <c r="G689" s="2">
        <v>1.0115000000000001</v>
      </c>
    </row>
    <row r="690" spans="1:7">
      <c r="A690" s="1" t="s">
        <v>202</v>
      </c>
      <c r="B690" s="1">
        <v>4</v>
      </c>
      <c r="C690" s="1">
        <v>62</v>
      </c>
      <c r="D690" s="15">
        <v>0.02</v>
      </c>
      <c r="E690" s="2">
        <v>3.5310000000000001</v>
      </c>
      <c r="F690" s="2">
        <v>1.1039000000000001</v>
      </c>
      <c r="G690" s="2">
        <v>1.0111000000000001</v>
      </c>
    </row>
    <row r="691" spans="1:7">
      <c r="A691" s="1" t="s">
        <v>202</v>
      </c>
      <c r="B691" s="1">
        <v>5</v>
      </c>
      <c r="C691" s="1">
        <v>48</v>
      </c>
      <c r="D691" s="15">
        <v>5.0579000000000001</v>
      </c>
      <c r="E691" s="2">
        <v>0.24340000000000001</v>
      </c>
      <c r="F691" s="2">
        <v>1.0487</v>
      </c>
      <c r="G691" s="2">
        <v>1.0176000000000001</v>
      </c>
    </row>
    <row r="692" spans="1:7">
      <c r="A692" s="1" t="s">
        <v>202</v>
      </c>
      <c r="B692" s="1">
        <v>5</v>
      </c>
      <c r="C692" s="1">
        <v>48</v>
      </c>
      <c r="D692" s="15">
        <v>1.6400000000000001E-2</v>
      </c>
      <c r="E692" s="2">
        <v>0.29060000000000002</v>
      </c>
      <c r="F692" s="2">
        <v>1.1060000000000001</v>
      </c>
      <c r="G692" s="2">
        <v>1.0042</v>
      </c>
    </row>
    <row r="693" spans="1:7">
      <c r="A693" s="1" t="s">
        <v>202</v>
      </c>
      <c r="B693" s="1">
        <v>5</v>
      </c>
      <c r="C693" s="1">
        <v>49</v>
      </c>
      <c r="D693" s="15">
        <v>13.103999999999999</v>
      </c>
      <c r="E693" s="2">
        <v>0.70279999999999998</v>
      </c>
      <c r="F693" s="2">
        <v>1.0653999999999999</v>
      </c>
      <c r="G693" s="2">
        <v>1.012</v>
      </c>
    </row>
    <row r="694" spans="1:7">
      <c r="A694" s="1" t="s">
        <v>202</v>
      </c>
      <c r="B694" s="1">
        <v>5</v>
      </c>
      <c r="C694" s="1">
        <v>49</v>
      </c>
      <c r="D694" s="15">
        <v>0.77939999999999998</v>
      </c>
      <c r="E694" s="2">
        <v>0.80610000000000004</v>
      </c>
      <c r="F694" s="2">
        <v>1.0752999999999999</v>
      </c>
      <c r="G694" s="2">
        <v>1.0125999999999999</v>
      </c>
    </row>
    <row r="695" spans="1:7">
      <c r="A695" s="1" t="s">
        <v>202</v>
      </c>
      <c r="B695" s="1">
        <v>5</v>
      </c>
      <c r="C695" s="1">
        <v>50</v>
      </c>
      <c r="D695" s="15">
        <v>9.9024000000000001</v>
      </c>
      <c r="E695" s="2">
        <v>1.5984</v>
      </c>
      <c r="F695" s="2">
        <v>1.0727</v>
      </c>
      <c r="G695" s="2">
        <v>1.0153000000000001</v>
      </c>
    </row>
    <row r="696" spans="1:7">
      <c r="A696" s="1" t="s">
        <v>202</v>
      </c>
      <c r="B696" s="1">
        <v>5</v>
      </c>
      <c r="C696" s="1">
        <v>50</v>
      </c>
      <c r="D696" s="15">
        <v>0.45579999999999998</v>
      </c>
      <c r="E696" s="2">
        <v>1.7088000000000001</v>
      </c>
      <c r="F696" s="2">
        <v>1.093</v>
      </c>
      <c r="G696" s="2">
        <v>1.0113000000000001</v>
      </c>
    </row>
    <row r="697" spans="1:7">
      <c r="A697" s="1" t="s">
        <v>202</v>
      </c>
      <c r="B697" s="1">
        <v>5</v>
      </c>
      <c r="C697" s="1">
        <v>51</v>
      </c>
      <c r="D697" s="15">
        <v>1.7503</v>
      </c>
      <c r="E697" s="2">
        <v>2.4735</v>
      </c>
      <c r="F697" s="2">
        <v>1.0753999999999999</v>
      </c>
      <c r="G697" s="2">
        <v>1.0153000000000001</v>
      </c>
    </row>
    <row r="698" spans="1:7">
      <c r="A698" s="1" t="s">
        <v>202</v>
      </c>
      <c r="B698" s="1">
        <v>5</v>
      </c>
      <c r="C698" s="1">
        <v>51</v>
      </c>
      <c r="D698" s="15">
        <v>0.4708</v>
      </c>
      <c r="E698" s="2">
        <v>2.7645</v>
      </c>
      <c r="F698" s="2">
        <v>1.1037999999999999</v>
      </c>
      <c r="G698" s="2">
        <v>1.0118</v>
      </c>
    </row>
    <row r="699" spans="1:7">
      <c r="A699" s="1" t="s">
        <v>202</v>
      </c>
      <c r="B699" s="1">
        <v>6</v>
      </c>
      <c r="C699" s="1">
        <v>41</v>
      </c>
      <c r="D699" s="15">
        <v>0.60329999999999995</v>
      </c>
      <c r="E699" s="2">
        <v>0.3715</v>
      </c>
      <c r="F699" s="2">
        <v>1.0875999999999999</v>
      </c>
      <c r="G699" s="2">
        <v>1.0165999999999999</v>
      </c>
    </row>
    <row r="700" spans="1:7">
      <c r="A700" s="1" t="s">
        <v>202</v>
      </c>
      <c r="B700" s="1">
        <v>6</v>
      </c>
      <c r="C700" s="1">
        <v>42</v>
      </c>
      <c r="D700" s="15">
        <v>4.1525999999999996</v>
      </c>
      <c r="E700" s="2">
        <v>0.79459999999999997</v>
      </c>
      <c r="F700" s="2">
        <v>1.0793999999999999</v>
      </c>
      <c r="G700" s="2">
        <v>1.0178</v>
      </c>
    </row>
    <row r="701" spans="1:7">
      <c r="A701" s="1" t="s">
        <v>202</v>
      </c>
      <c r="B701" s="1">
        <v>6</v>
      </c>
      <c r="C701" s="1">
        <v>42</v>
      </c>
      <c r="D701" s="15">
        <v>0.1497</v>
      </c>
      <c r="E701" s="2">
        <v>0.94099999999999995</v>
      </c>
      <c r="F701" s="2">
        <v>1.0804</v>
      </c>
      <c r="G701" s="2">
        <v>1.0156000000000001</v>
      </c>
    </row>
    <row r="702" spans="1:7">
      <c r="A702" s="1" t="s">
        <v>202</v>
      </c>
      <c r="B702" s="1">
        <v>6</v>
      </c>
      <c r="C702" s="1">
        <v>43</v>
      </c>
      <c r="D702" s="15">
        <v>2.6680999999999999</v>
      </c>
      <c r="E702" s="2">
        <v>1.5745</v>
      </c>
      <c r="F702" s="2">
        <v>1.0713999999999999</v>
      </c>
      <c r="G702" s="2">
        <v>1.0197000000000001</v>
      </c>
    </row>
    <row r="703" spans="1:7">
      <c r="A703" s="1" t="s">
        <v>202</v>
      </c>
      <c r="B703" s="1">
        <v>6</v>
      </c>
      <c r="C703" s="1">
        <v>43</v>
      </c>
      <c r="D703" s="15">
        <v>0.36659999999999998</v>
      </c>
      <c r="E703" s="2">
        <v>2.19</v>
      </c>
      <c r="F703" s="2">
        <v>1.1116999999999999</v>
      </c>
      <c r="G703" s="2">
        <v>1.0124</v>
      </c>
    </row>
    <row r="704" spans="1:7">
      <c r="A704" s="1" t="s">
        <v>202</v>
      </c>
      <c r="B704" s="1">
        <v>6</v>
      </c>
      <c r="C704" s="1">
        <v>44</v>
      </c>
      <c r="D704" s="15">
        <v>0.3533</v>
      </c>
      <c r="E704" s="2">
        <v>2.5011000000000001</v>
      </c>
      <c r="F704" s="2">
        <v>1.1039000000000001</v>
      </c>
      <c r="G704" s="2">
        <v>1.0111000000000001</v>
      </c>
    </row>
    <row r="705" spans="1:7">
      <c r="A705" s="1" t="s">
        <v>202</v>
      </c>
      <c r="B705" s="1">
        <v>7</v>
      </c>
      <c r="C705" s="1">
        <v>38</v>
      </c>
      <c r="D705" s="15">
        <v>1.1615</v>
      </c>
      <c r="E705" s="2">
        <v>0.57589999999999997</v>
      </c>
      <c r="F705" s="2">
        <v>1.0720000000000001</v>
      </c>
      <c r="G705" s="2">
        <v>1.0199</v>
      </c>
    </row>
    <row r="706" spans="1:7">
      <c r="A706" s="1" t="s">
        <v>202</v>
      </c>
      <c r="B706" s="1">
        <v>7</v>
      </c>
      <c r="C706" s="1">
        <v>39</v>
      </c>
      <c r="D706" s="15">
        <v>2.2027999999999999</v>
      </c>
      <c r="E706" s="2">
        <v>1.1781999999999999</v>
      </c>
      <c r="F706" s="2">
        <v>1.0683</v>
      </c>
      <c r="G706" s="2">
        <v>1.0185999999999999</v>
      </c>
    </row>
    <row r="707" spans="1:7">
      <c r="A707" s="1" t="s">
        <v>202</v>
      </c>
      <c r="B707" s="1">
        <v>7</v>
      </c>
      <c r="C707" s="1">
        <v>39</v>
      </c>
      <c r="D707" s="15">
        <v>0.42</v>
      </c>
      <c r="E707" s="2">
        <v>1.6706000000000001</v>
      </c>
      <c r="F707" s="2">
        <v>1.1087</v>
      </c>
      <c r="G707" s="2">
        <v>1.0091000000000001</v>
      </c>
    </row>
    <row r="708" spans="1:7">
      <c r="A708" s="1" t="s">
        <v>202</v>
      </c>
      <c r="B708" s="1">
        <v>7</v>
      </c>
      <c r="C708" s="1">
        <v>40</v>
      </c>
      <c r="D708" s="15">
        <v>0.1</v>
      </c>
      <c r="E708" s="2">
        <v>2.2827999999999999</v>
      </c>
      <c r="F708" s="2">
        <v>1.1039000000000001</v>
      </c>
      <c r="G708" s="2">
        <v>1.0111000000000001</v>
      </c>
    </row>
    <row r="709" spans="1:7">
      <c r="A709" s="1" t="s">
        <v>203</v>
      </c>
      <c r="B709" s="1">
        <v>3</v>
      </c>
      <c r="C709" s="1">
        <v>67</v>
      </c>
      <c r="D709" s="15">
        <v>1.6407</v>
      </c>
      <c r="E709" s="2">
        <v>0.29360000000000003</v>
      </c>
      <c r="F709" s="2">
        <v>1.0828</v>
      </c>
      <c r="G709" s="2">
        <v>1.0127999999999999</v>
      </c>
    </row>
    <row r="710" spans="1:7">
      <c r="A710" s="1" t="s">
        <v>203</v>
      </c>
      <c r="B710" s="1">
        <v>3</v>
      </c>
      <c r="C710" s="1">
        <v>67</v>
      </c>
      <c r="D710" s="15">
        <v>0.54</v>
      </c>
      <c r="E710" s="2">
        <v>0.51759999999999995</v>
      </c>
      <c r="F710" s="2">
        <v>1.093</v>
      </c>
      <c r="G710" s="2">
        <v>1.0152000000000001</v>
      </c>
    </row>
    <row r="711" spans="1:7">
      <c r="A711" s="1" t="s">
        <v>203</v>
      </c>
      <c r="B711" s="1">
        <v>3</v>
      </c>
      <c r="C711" s="1">
        <v>68</v>
      </c>
      <c r="D711" s="15">
        <v>21.288599999999999</v>
      </c>
      <c r="E711" s="2">
        <v>0.80769999999999997</v>
      </c>
      <c r="F711" s="2">
        <v>1.0698000000000001</v>
      </c>
      <c r="G711" s="2">
        <v>1.0137</v>
      </c>
    </row>
    <row r="712" spans="1:7">
      <c r="A712" s="1" t="s">
        <v>203</v>
      </c>
      <c r="B712" s="1">
        <v>3</v>
      </c>
      <c r="C712" s="1">
        <v>68</v>
      </c>
      <c r="D712" s="15">
        <v>2.7837000000000001</v>
      </c>
      <c r="E712" s="2">
        <v>0.82210000000000005</v>
      </c>
      <c r="F712" s="2">
        <v>1.0751999999999999</v>
      </c>
      <c r="G712" s="2">
        <v>1.0102</v>
      </c>
    </row>
    <row r="713" spans="1:7">
      <c r="A713" s="1" t="s">
        <v>203</v>
      </c>
      <c r="B713" s="1">
        <v>3</v>
      </c>
      <c r="C713" s="1">
        <v>69</v>
      </c>
      <c r="D713" s="15">
        <v>13.9092</v>
      </c>
      <c r="E713" s="2">
        <v>1.7475000000000001</v>
      </c>
      <c r="F713" s="2">
        <v>1.0921000000000001</v>
      </c>
      <c r="G713" s="2">
        <v>1.0129999999999999</v>
      </c>
    </row>
    <row r="714" spans="1:7">
      <c r="A714" s="1" t="s">
        <v>203</v>
      </c>
      <c r="B714" s="1">
        <v>3</v>
      </c>
      <c r="C714" s="1">
        <v>69</v>
      </c>
      <c r="D714" s="15">
        <v>3.6248</v>
      </c>
      <c r="E714" s="2">
        <v>1.8673999999999999</v>
      </c>
      <c r="F714" s="2">
        <v>1.0895999999999999</v>
      </c>
      <c r="G714" s="2">
        <v>1.0136000000000001</v>
      </c>
    </row>
    <row r="715" spans="1:7">
      <c r="A715" s="1" t="s">
        <v>203</v>
      </c>
      <c r="B715" s="1">
        <v>3</v>
      </c>
      <c r="C715" s="1">
        <v>70</v>
      </c>
      <c r="D715" s="15">
        <v>5.5768000000000004</v>
      </c>
      <c r="E715" s="2">
        <v>2.8631000000000002</v>
      </c>
      <c r="F715" s="2">
        <v>1.1054999999999999</v>
      </c>
      <c r="G715" s="2">
        <v>1.0115000000000001</v>
      </c>
    </row>
    <row r="716" spans="1:7">
      <c r="A716" s="1" t="s">
        <v>203</v>
      </c>
      <c r="B716" s="1">
        <v>3</v>
      </c>
      <c r="C716" s="1">
        <v>70</v>
      </c>
      <c r="D716" s="15">
        <v>1.7622</v>
      </c>
      <c r="E716" s="2">
        <v>2.8561999999999999</v>
      </c>
      <c r="F716" s="2">
        <v>1.0810999999999999</v>
      </c>
      <c r="G716" s="2">
        <v>1.0113000000000001</v>
      </c>
    </row>
    <row r="717" spans="1:7">
      <c r="A717" s="1" t="s">
        <v>203</v>
      </c>
      <c r="B717" s="1">
        <v>3</v>
      </c>
      <c r="C717" s="1">
        <v>71</v>
      </c>
      <c r="D717" s="15">
        <v>1.5606</v>
      </c>
      <c r="E717" s="2">
        <v>3.7785000000000002</v>
      </c>
      <c r="F717" s="2">
        <v>1.1100000000000001</v>
      </c>
      <c r="G717" s="2">
        <v>1.0148999999999999</v>
      </c>
    </row>
    <row r="718" spans="1:7">
      <c r="A718" s="1" t="s">
        <v>203</v>
      </c>
      <c r="B718" s="1">
        <v>3</v>
      </c>
      <c r="C718" s="1">
        <v>71</v>
      </c>
      <c r="D718" s="15">
        <v>1.89E-2</v>
      </c>
      <c r="E718" s="2">
        <v>3.2717999999999998</v>
      </c>
      <c r="F718" s="2">
        <v>1.0645</v>
      </c>
      <c r="G718" s="2">
        <v>1.0153000000000001</v>
      </c>
    </row>
    <row r="719" spans="1:7">
      <c r="A719" s="1" t="s">
        <v>203</v>
      </c>
      <c r="B719" s="1">
        <v>3</v>
      </c>
      <c r="C719" s="1">
        <v>72</v>
      </c>
      <c r="D719" s="15">
        <v>0.45</v>
      </c>
      <c r="E719" s="2">
        <v>4.7366000000000001</v>
      </c>
      <c r="F719" s="2">
        <v>1.1029</v>
      </c>
      <c r="G719" s="2">
        <v>1.0111000000000001</v>
      </c>
    </row>
    <row r="720" spans="1:7">
      <c r="A720" s="1" t="s">
        <v>203</v>
      </c>
      <c r="B720" s="1">
        <v>4</v>
      </c>
      <c r="C720" s="1">
        <v>58</v>
      </c>
      <c r="D720" s="15">
        <v>0.57730000000000004</v>
      </c>
      <c r="E720" s="2">
        <v>0.34589999999999999</v>
      </c>
      <c r="F720" s="2">
        <v>1.0732999999999999</v>
      </c>
      <c r="G720" s="2">
        <v>1.0137</v>
      </c>
    </row>
    <row r="721" spans="1:7">
      <c r="A721" s="1" t="s">
        <v>203</v>
      </c>
      <c r="B721" s="1">
        <v>4</v>
      </c>
      <c r="C721" s="1">
        <v>58</v>
      </c>
      <c r="D721" s="15">
        <v>0.1003</v>
      </c>
      <c r="E721" s="2">
        <v>0.37669999999999998</v>
      </c>
      <c r="F721" s="2">
        <v>1.0811999999999999</v>
      </c>
      <c r="G721" s="2">
        <v>1.0119</v>
      </c>
    </row>
    <row r="722" spans="1:7">
      <c r="A722" s="1" t="s">
        <v>203</v>
      </c>
      <c r="B722" s="1">
        <v>4</v>
      </c>
      <c r="C722" s="1">
        <v>59</v>
      </c>
      <c r="D722" s="15">
        <v>3.4287000000000001</v>
      </c>
      <c r="E722" s="2">
        <v>0.91279999999999994</v>
      </c>
      <c r="F722" s="2">
        <v>1.0757000000000001</v>
      </c>
      <c r="G722" s="2">
        <v>1.0134000000000001</v>
      </c>
    </row>
    <row r="723" spans="1:7">
      <c r="A723" s="1" t="s">
        <v>203</v>
      </c>
      <c r="B723" s="1">
        <v>4</v>
      </c>
      <c r="C723" s="1">
        <v>59</v>
      </c>
      <c r="D723" s="15">
        <v>0.70569999999999999</v>
      </c>
      <c r="E723" s="2">
        <v>1.0457000000000001</v>
      </c>
      <c r="F723" s="2">
        <v>1.0813999999999999</v>
      </c>
      <c r="G723" s="2">
        <v>1.0112000000000001</v>
      </c>
    </row>
    <row r="724" spans="1:7">
      <c r="A724" s="1" t="s">
        <v>203</v>
      </c>
      <c r="B724" s="1">
        <v>4</v>
      </c>
      <c r="C724" s="1">
        <v>60</v>
      </c>
      <c r="D724" s="15">
        <v>1.3222</v>
      </c>
      <c r="E724" s="2">
        <v>1.9024000000000001</v>
      </c>
      <c r="F724" s="2">
        <v>1.097</v>
      </c>
      <c r="G724" s="2">
        <v>1.0125999999999999</v>
      </c>
    </row>
    <row r="725" spans="1:7">
      <c r="A725" s="1" t="s">
        <v>203</v>
      </c>
      <c r="B725" s="1">
        <v>4</v>
      </c>
      <c r="C725" s="1">
        <v>60</v>
      </c>
      <c r="D725" s="15">
        <v>0.33079999999999998</v>
      </c>
      <c r="E725" s="2">
        <v>1.9319</v>
      </c>
      <c r="F725" s="2">
        <v>1.0843</v>
      </c>
      <c r="G725" s="2">
        <v>1.0153000000000001</v>
      </c>
    </row>
    <row r="726" spans="1:7">
      <c r="A726" s="1" t="s">
        <v>203</v>
      </c>
      <c r="B726" s="1">
        <v>4</v>
      </c>
      <c r="C726" s="1">
        <v>61</v>
      </c>
      <c r="D726" s="15">
        <v>0.4577</v>
      </c>
      <c r="E726" s="2">
        <v>2.8742999999999999</v>
      </c>
      <c r="F726" s="2">
        <v>1.1073999999999999</v>
      </c>
      <c r="G726" s="2">
        <v>1.0128999999999999</v>
      </c>
    </row>
    <row r="727" spans="1:7">
      <c r="A727" s="1" t="s">
        <v>203</v>
      </c>
      <c r="B727" s="1">
        <v>4</v>
      </c>
      <c r="C727" s="1">
        <v>61</v>
      </c>
      <c r="D727" s="15">
        <v>0.45760000000000001</v>
      </c>
      <c r="E727" s="2">
        <v>2.6084000000000001</v>
      </c>
      <c r="F727" s="2">
        <v>1.0842000000000001</v>
      </c>
      <c r="G727" s="2">
        <v>1.0105999999999999</v>
      </c>
    </row>
    <row r="728" spans="1:7">
      <c r="A728" s="1" t="s">
        <v>203</v>
      </c>
      <c r="B728" s="1">
        <v>4</v>
      </c>
      <c r="C728" s="1">
        <v>62</v>
      </c>
      <c r="D728" s="15">
        <v>7.9200000000000007E-2</v>
      </c>
      <c r="E728" s="2">
        <v>3.9874999999999998</v>
      </c>
      <c r="F728" s="2">
        <v>1.1067</v>
      </c>
      <c r="G728" s="2">
        <v>1.0116000000000001</v>
      </c>
    </row>
    <row r="729" spans="1:7">
      <c r="A729" s="1" t="s">
        <v>203</v>
      </c>
      <c r="B729" s="1">
        <v>5</v>
      </c>
      <c r="C729" s="1">
        <v>49</v>
      </c>
      <c r="D729" s="15">
        <v>0.7</v>
      </c>
      <c r="E729" s="2">
        <v>1.0176000000000001</v>
      </c>
      <c r="F729" s="2">
        <v>1.0926</v>
      </c>
      <c r="G729" s="2">
        <v>1.0116000000000001</v>
      </c>
    </row>
    <row r="730" spans="1:7">
      <c r="A730" s="1" t="s">
        <v>203</v>
      </c>
      <c r="B730" s="1">
        <v>5</v>
      </c>
      <c r="C730" s="1">
        <v>49</v>
      </c>
      <c r="D730" s="15">
        <v>0.3</v>
      </c>
      <c r="E730" s="2">
        <v>1.0051000000000001</v>
      </c>
      <c r="F730" s="2">
        <v>1.1097999999999999</v>
      </c>
      <c r="G730" s="2">
        <v>1.0087999999999999</v>
      </c>
    </row>
    <row r="731" spans="1:7">
      <c r="A731" s="1" t="s">
        <v>203</v>
      </c>
      <c r="B731" s="1">
        <v>5</v>
      </c>
      <c r="C731" s="1">
        <v>50</v>
      </c>
      <c r="D731" s="15">
        <v>0.08</v>
      </c>
      <c r="E731" s="2">
        <v>1.8884000000000001</v>
      </c>
      <c r="F731" s="2">
        <v>1.0687</v>
      </c>
      <c r="G731" s="2">
        <v>1.0139</v>
      </c>
    </row>
    <row r="732" spans="1:7">
      <c r="A732" s="1" t="s">
        <v>203</v>
      </c>
      <c r="B732" s="1">
        <v>5</v>
      </c>
      <c r="C732" s="1">
        <v>50</v>
      </c>
      <c r="D732" s="15">
        <v>0.08</v>
      </c>
      <c r="E732" s="2">
        <v>2.1785000000000001</v>
      </c>
      <c r="F732" s="2">
        <v>1.0987</v>
      </c>
      <c r="G732" s="2">
        <v>1.0091000000000001</v>
      </c>
    </row>
    <row r="733" spans="1:7">
      <c r="A733" s="1" t="s">
        <v>203</v>
      </c>
      <c r="B733" s="1">
        <v>6</v>
      </c>
      <c r="C733" s="1">
        <v>42</v>
      </c>
      <c r="D733" s="15">
        <v>0.2</v>
      </c>
      <c r="E733" s="2">
        <v>0.8</v>
      </c>
      <c r="F733" s="2">
        <v>1.0963000000000001</v>
      </c>
      <c r="G733" s="2">
        <v>1.0123</v>
      </c>
    </row>
    <row r="734" spans="1:7">
      <c r="A734" s="1" t="s">
        <v>203</v>
      </c>
      <c r="B734" s="1">
        <v>6</v>
      </c>
      <c r="C734" s="1">
        <v>42</v>
      </c>
      <c r="D734" s="15">
        <v>0.12</v>
      </c>
      <c r="E734" s="2">
        <v>0.85850000000000004</v>
      </c>
      <c r="F734" s="2">
        <v>1.1097999999999999</v>
      </c>
      <c r="G734" s="2">
        <v>1.0087999999999999</v>
      </c>
    </row>
    <row r="735" spans="1:7">
      <c r="A735" s="1" t="s">
        <v>204</v>
      </c>
      <c r="B735" s="1">
        <v>3</v>
      </c>
      <c r="C735" s="1">
        <v>67</v>
      </c>
      <c r="D735" s="15">
        <v>2374.8308999999999</v>
      </c>
      <c r="E735" s="2">
        <v>0.2266</v>
      </c>
      <c r="F735" s="2">
        <v>1.0249999999999999</v>
      </c>
      <c r="G735" s="2">
        <v>1.0244</v>
      </c>
    </row>
    <row r="736" spans="1:7">
      <c r="A736" s="1" t="s">
        <v>204</v>
      </c>
      <c r="B736" s="1">
        <v>3</v>
      </c>
      <c r="C736" s="1">
        <v>67</v>
      </c>
      <c r="D736" s="15">
        <v>31.866499999999998</v>
      </c>
      <c r="E736" s="2">
        <v>0.28789999999999999</v>
      </c>
      <c r="F736" s="2">
        <v>1.0410999999999999</v>
      </c>
      <c r="G736" s="2">
        <v>1.0222</v>
      </c>
    </row>
    <row r="737" spans="1:7">
      <c r="A737" s="1" t="s">
        <v>204</v>
      </c>
      <c r="B737" s="1">
        <v>3</v>
      </c>
      <c r="C737" s="1">
        <v>68</v>
      </c>
      <c r="D737" s="15">
        <v>2017.2136</v>
      </c>
      <c r="E737" s="2">
        <v>0.76600000000000001</v>
      </c>
      <c r="F737" s="2">
        <v>1.042</v>
      </c>
      <c r="G737" s="2">
        <v>1.0138</v>
      </c>
    </row>
    <row r="738" spans="1:7">
      <c r="A738" s="1" t="s">
        <v>204</v>
      </c>
      <c r="B738" s="1">
        <v>3</v>
      </c>
      <c r="C738" s="1">
        <v>68</v>
      </c>
      <c r="D738" s="15">
        <v>116.5783</v>
      </c>
      <c r="E738" s="2">
        <v>0.76439999999999997</v>
      </c>
      <c r="F738" s="2">
        <v>1.0431999999999999</v>
      </c>
      <c r="G738" s="2">
        <v>1.0147999999999999</v>
      </c>
    </row>
    <row r="739" spans="1:7">
      <c r="A739" s="1" t="s">
        <v>204</v>
      </c>
      <c r="B739" s="1">
        <v>3</v>
      </c>
      <c r="C739" s="1">
        <v>69</v>
      </c>
      <c r="D739" s="15">
        <v>216.84909999999999</v>
      </c>
      <c r="E739" s="2">
        <v>1.6311</v>
      </c>
      <c r="F739" s="2">
        <v>1.0511999999999999</v>
      </c>
      <c r="G739" s="2">
        <v>1.0127999999999999</v>
      </c>
    </row>
    <row r="740" spans="1:7">
      <c r="A740" s="1" t="s">
        <v>204</v>
      </c>
      <c r="B740" s="1">
        <v>3</v>
      </c>
      <c r="C740" s="1">
        <v>69</v>
      </c>
      <c r="D740" s="15">
        <v>13.662800000000001</v>
      </c>
      <c r="E740" s="2">
        <v>1.5701000000000001</v>
      </c>
      <c r="F740" s="2">
        <v>1.0503</v>
      </c>
      <c r="G740" s="2">
        <v>1.0194000000000001</v>
      </c>
    </row>
    <row r="741" spans="1:7">
      <c r="A741" s="1" t="s">
        <v>204</v>
      </c>
      <c r="B741" s="1">
        <v>3</v>
      </c>
      <c r="C741" s="1">
        <v>70</v>
      </c>
      <c r="D741" s="15">
        <v>16.510899999999999</v>
      </c>
      <c r="E741" s="2">
        <v>2.5421999999999998</v>
      </c>
      <c r="F741" s="2">
        <v>1.0618000000000001</v>
      </c>
      <c r="G741" s="2">
        <v>1.0097</v>
      </c>
    </row>
    <row r="742" spans="1:7">
      <c r="A742" s="1" t="s">
        <v>204</v>
      </c>
      <c r="B742" s="1">
        <v>3</v>
      </c>
      <c r="C742" s="1">
        <v>70</v>
      </c>
      <c r="D742" s="15">
        <v>0.1512</v>
      </c>
      <c r="E742" s="2">
        <v>2.5461</v>
      </c>
      <c r="F742" s="2">
        <v>1.0933999999999999</v>
      </c>
      <c r="G742" s="2">
        <v>1.0057</v>
      </c>
    </row>
    <row r="743" spans="1:7">
      <c r="A743" s="1" t="s">
        <v>204</v>
      </c>
      <c r="B743" s="1">
        <v>3</v>
      </c>
      <c r="C743" s="1">
        <v>71</v>
      </c>
      <c r="D743" s="15">
        <v>1.8199000000000001</v>
      </c>
      <c r="E743" s="2">
        <v>3.3287</v>
      </c>
      <c r="F743" s="2">
        <v>1.0788</v>
      </c>
      <c r="G743" s="2">
        <v>1.0073000000000001</v>
      </c>
    </row>
    <row r="744" spans="1:7">
      <c r="A744" s="1" t="s">
        <v>204</v>
      </c>
      <c r="B744" s="1">
        <v>4</v>
      </c>
      <c r="C744" s="1">
        <v>58</v>
      </c>
      <c r="D744" s="15">
        <v>112.24890000000001</v>
      </c>
      <c r="E744" s="2">
        <v>0.31459999999999999</v>
      </c>
      <c r="F744" s="2">
        <v>1.0437000000000001</v>
      </c>
      <c r="G744" s="2">
        <v>1.0116000000000001</v>
      </c>
    </row>
    <row r="745" spans="1:7">
      <c r="A745" s="1" t="s">
        <v>204</v>
      </c>
      <c r="B745" s="1">
        <v>4</v>
      </c>
      <c r="C745" s="1">
        <v>58</v>
      </c>
      <c r="D745" s="15">
        <v>3.0920999999999998</v>
      </c>
      <c r="E745" s="2">
        <v>0.307</v>
      </c>
      <c r="F745" s="2">
        <v>1.0479000000000001</v>
      </c>
      <c r="G745" s="2">
        <v>1.0082</v>
      </c>
    </row>
    <row r="746" spans="1:7">
      <c r="A746" s="1" t="s">
        <v>204</v>
      </c>
      <c r="B746" s="1">
        <v>4</v>
      </c>
      <c r="C746" s="1">
        <v>59</v>
      </c>
      <c r="D746" s="15">
        <v>77.836799999999997</v>
      </c>
      <c r="E746" s="2">
        <v>0.90820000000000001</v>
      </c>
      <c r="F746" s="2">
        <v>1.0530999999999999</v>
      </c>
      <c r="G746" s="2">
        <v>1.0096000000000001</v>
      </c>
    </row>
    <row r="747" spans="1:7">
      <c r="A747" s="1" t="s">
        <v>204</v>
      </c>
      <c r="B747" s="1">
        <v>4</v>
      </c>
      <c r="C747" s="1">
        <v>59</v>
      </c>
      <c r="D747" s="15">
        <v>0.98170000000000002</v>
      </c>
      <c r="E747" s="2">
        <v>0.81640000000000001</v>
      </c>
      <c r="F747" s="2">
        <v>1.0482</v>
      </c>
      <c r="G747" s="2">
        <v>1.0074000000000001</v>
      </c>
    </row>
    <row r="748" spans="1:7">
      <c r="A748" s="1" t="s">
        <v>204</v>
      </c>
      <c r="B748" s="1">
        <v>4</v>
      </c>
      <c r="C748" s="1">
        <v>60</v>
      </c>
      <c r="D748" s="15">
        <v>10.632199999999999</v>
      </c>
      <c r="E748" s="2">
        <v>1.8246</v>
      </c>
      <c r="F748" s="2">
        <v>1.0661</v>
      </c>
      <c r="G748" s="2">
        <v>1.0064</v>
      </c>
    </row>
    <row r="749" spans="1:7">
      <c r="A749" s="1" t="s">
        <v>204</v>
      </c>
      <c r="B749" s="1">
        <v>4</v>
      </c>
      <c r="C749" s="1">
        <v>60</v>
      </c>
      <c r="D749" s="15">
        <v>4.3200000000000002E-2</v>
      </c>
      <c r="E749" s="2">
        <v>2.0455000000000001</v>
      </c>
      <c r="F749" s="2">
        <v>1.0918000000000001</v>
      </c>
      <c r="G749" s="2">
        <v>1.0059</v>
      </c>
    </row>
    <row r="750" spans="1:7">
      <c r="A750" s="1" t="s">
        <v>204</v>
      </c>
      <c r="B750" s="1">
        <v>4</v>
      </c>
      <c r="C750" s="1">
        <v>61</v>
      </c>
      <c r="D750" s="15">
        <v>0.66039999999999999</v>
      </c>
      <c r="E750" s="2">
        <v>2.9291</v>
      </c>
      <c r="F750" s="2">
        <v>1.0767</v>
      </c>
      <c r="G750" s="2">
        <v>1.0047999999999999</v>
      </c>
    </row>
    <row r="751" spans="1:7">
      <c r="A751" s="1" t="s">
        <v>204</v>
      </c>
      <c r="B751" s="1">
        <v>5</v>
      </c>
      <c r="C751" s="1">
        <v>48</v>
      </c>
      <c r="D751" s="15">
        <v>14.8674</v>
      </c>
      <c r="E751" s="2">
        <v>0.29349999999999998</v>
      </c>
      <c r="F751" s="2">
        <v>1.0455000000000001</v>
      </c>
      <c r="G751" s="2">
        <v>1.0114000000000001</v>
      </c>
    </row>
    <row r="752" spans="1:7">
      <c r="A752" s="1" t="s">
        <v>204</v>
      </c>
      <c r="B752" s="1">
        <v>5</v>
      </c>
      <c r="C752" s="1">
        <v>48</v>
      </c>
      <c r="D752" s="15">
        <v>0.20419999999999999</v>
      </c>
      <c r="E752" s="2">
        <v>0.24199999999999999</v>
      </c>
      <c r="F752" s="2">
        <v>1.054</v>
      </c>
      <c r="G752" s="2">
        <v>1.0072000000000001</v>
      </c>
    </row>
    <row r="753" spans="1:7">
      <c r="A753" s="1" t="s">
        <v>204</v>
      </c>
      <c r="B753" s="1">
        <v>5</v>
      </c>
      <c r="C753" s="1">
        <v>49</v>
      </c>
      <c r="D753" s="15">
        <v>12.6203</v>
      </c>
      <c r="E753" s="2">
        <v>0.85429999999999995</v>
      </c>
      <c r="F753" s="2">
        <v>1.0558000000000001</v>
      </c>
      <c r="G753" s="2">
        <v>1.0105999999999999</v>
      </c>
    </row>
    <row r="754" spans="1:7">
      <c r="A754" s="1" t="s">
        <v>204</v>
      </c>
      <c r="B754" s="1">
        <v>5</v>
      </c>
      <c r="C754" s="1">
        <v>49</v>
      </c>
      <c r="D754" s="15">
        <v>1.7561</v>
      </c>
      <c r="E754" s="2">
        <v>0.72509999999999997</v>
      </c>
      <c r="F754" s="2">
        <v>1.0484</v>
      </c>
      <c r="G754" s="2">
        <v>1.018</v>
      </c>
    </row>
    <row r="755" spans="1:7">
      <c r="A755" s="1" t="s">
        <v>204</v>
      </c>
      <c r="B755" s="1">
        <v>5</v>
      </c>
      <c r="C755" s="1">
        <v>50</v>
      </c>
      <c r="D755" s="15">
        <v>1.4359</v>
      </c>
      <c r="E755" s="2">
        <v>1.6793</v>
      </c>
      <c r="F755" s="2">
        <v>1.0693999999999999</v>
      </c>
      <c r="G755" s="2">
        <v>1.0073000000000001</v>
      </c>
    </row>
    <row r="756" spans="1:7">
      <c r="A756" s="1" t="s">
        <v>204</v>
      </c>
      <c r="B756" s="1">
        <v>5</v>
      </c>
      <c r="C756" s="1">
        <v>50</v>
      </c>
      <c r="D756" s="15">
        <v>0.77939999999999998</v>
      </c>
      <c r="E756" s="2">
        <v>1.5165999999999999</v>
      </c>
      <c r="F756" s="2">
        <v>1.0444</v>
      </c>
      <c r="G756" s="2">
        <v>1.0367</v>
      </c>
    </row>
    <row r="757" spans="1:7">
      <c r="A757" s="1" t="s">
        <v>204</v>
      </c>
      <c r="B757" s="1">
        <v>5</v>
      </c>
      <c r="C757" s="1">
        <v>51</v>
      </c>
      <c r="D757" s="15">
        <v>3.09E-2</v>
      </c>
      <c r="E757" s="2">
        <v>2.3993000000000002</v>
      </c>
      <c r="F757" s="2">
        <v>1.0772999999999999</v>
      </c>
      <c r="G757" s="2">
        <v>1.0049999999999999</v>
      </c>
    </row>
    <row r="758" spans="1:7">
      <c r="A758" s="1" t="s">
        <v>204</v>
      </c>
      <c r="B758" s="1">
        <v>6</v>
      </c>
      <c r="C758" s="1">
        <v>41</v>
      </c>
      <c r="D758" s="15">
        <v>1.0582</v>
      </c>
      <c r="E758" s="2">
        <v>0.25080000000000002</v>
      </c>
      <c r="F758" s="2">
        <v>1.0342</v>
      </c>
      <c r="G758" s="2">
        <v>1.0218</v>
      </c>
    </row>
    <row r="759" spans="1:7">
      <c r="A759" s="1" t="s">
        <v>204</v>
      </c>
      <c r="B759" s="1">
        <v>6</v>
      </c>
      <c r="C759" s="1">
        <v>41</v>
      </c>
      <c r="D759" s="15">
        <v>9.1399999999999995E-2</v>
      </c>
      <c r="E759" s="2">
        <v>0.38550000000000001</v>
      </c>
      <c r="F759" s="2">
        <v>1.0491999999999999</v>
      </c>
      <c r="G759" s="2">
        <v>1.0183</v>
      </c>
    </row>
    <row r="760" spans="1:7">
      <c r="A760" s="1" t="s">
        <v>204</v>
      </c>
      <c r="B760" s="1">
        <v>6</v>
      </c>
      <c r="C760" s="1">
        <v>42</v>
      </c>
      <c r="D760" s="15">
        <v>0.62260000000000004</v>
      </c>
      <c r="E760" s="2">
        <v>0.80459999999999998</v>
      </c>
      <c r="F760" s="2">
        <v>1.0513999999999999</v>
      </c>
      <c r="G760" s="2">
        <v>1.02</v>
      </c>
    </row>
    <row r="761" spans="1:7">
      <c r="A761" s="1" t="s">
        <v>204</v>
      </c>
      <c r="B761" s="1">
        <v>6</v>
      </c>
      <c r="C761" s="1">
        <v>42</v>
      </c>
      <c r="D761" s="15">
        <v>0.1991</v>
      </c>
      <c r="E761" s="2">
        <v>0.94299999999999995</v>
      </c>
      <c r="F761" s="2">
        <v>1.0476000000000001</v>
      </c>
      <c r="G761" s="2">
        <v>1.0294000000000001</v>
      </c>
    </row>
    <row r="762" spans="1:7">
      <c r="A762" s="1" t="s">
        <v>205</v>
      </c>
      <c r="B762" s="1">
        <v>3</v>
      </c>
      <c r="C762" s="1">
        <v>67</v>
      </c>
      <c r="D762" s="15">
        <v>60.473599999999998</v>
      </c>
      <c r="E762" s="2">
        <v>0.2306</v>
      </c>
      <c r="F762" s="2">
        <v>1.0269999999999999</v>
      </c>
      <c r="G762" s="2">
        <v>1.0246999999999999</v>
      </c>
    </row>
    <row r="763" spans="1:7">
      <c r="A763" s="1" t="s">
        <v>205</v>
      </c>
      <c r="B763" s="1">
        <v>3</v>
      </c>
      <c r="C763" s="1">
        <v>68</v>
      </c>
      <c r="D763" s="15">
        <v>62.361800000000002</v>
      </c>
      <c r="E763" s="2">
        <v>0.7853</v>
      </c>
      <c r="F763" s="2">
        <v>1.0673999999999999</v>
      </c>
      <c r="G763" s="2">
        <v>1.0186999999999999</v>
      </c>
    </row>
    <row r="764" spans="1:7">
      <c r="A764" s="1" t="s">
        <v>205</v>
      </c>
      <c r="B764" s="1">
        <v>3</v>
      </c>
      <c r="C764" s="1">
        <v>68</v>
      </c>
      <c r="D764" s="15">
        <v>2.2040000000000002</v>
      </c>
      <c r="E764" s="2">
        <v>0.98270000000000002</v>
      </c>
      <c r="F764" s="2">
        <v>1.0891</v>
      </c>
      <c r="G764" s="2">
        <v>1.0066999999999999</v>
      </c>
    </row>
    <row r="765" spans="1:7">
      <c r="A765" s="1" t="s">
        <v>205</v>
      </c>
      <c r="B765" s="1">
        <v>3</v>
      </c>
      <c r="C765" s="1">
        <v>69</v>
      </c>
      <c r="D765" s="15">
        <v>32.792400000000001</v>
      </c>
      <c r="E765" s="2">
        <v>1.7875000000000001</v>
      </c>
      <c r="F765" s="2">
        <v>1.0831</v>
      </c>
      <c r="G765" s="2">
        <v>1.0190999999999999</v>
      </c>
    </row>
    <row r="766" spans="1:7">
      <c r="A766" s="1" t="s">
        <v>205</v>
      </c>
      <c r="B766" s="1">
        <v>3</v>
      </c>
      <c r="C766" s="1">
        <v>69</v>
      </c>
      <c r="D766" s="15">
        <v>1.651</v>
      </c>
      <c r="E766" s="2">
        <v>1.5908</v>
      </c>
      <c r="F766" s="2">
        <v>1.0818000000000001</v>
      </c>
      <c r="G766" s="2">
        <v>1.0085</v>
      </c>
    </row>
    <row r="767" spans="1:7">
      <c r="A767" s="1" t="s">
        <v>205</v>
      </c>
      <c r="B767" s="1">
        <v>3</v>
      </c>
      <c r="C767" s="1">
        <v>70</v>
      </c>
      <c r="D767" s="15">
        <v>15.958500000000001</v>
      </c>
      <c r="E767" s="2">
        <v>2.6568000000000001</v>
      </c>
      <c r="F767" s="2">
        <v>1.0929</v>
      </c>
      <c r="G767" s="2">
        <v>1.0164</v>
      </c>
    </row>
    <row r="768" spans="1:7">
      <c r="A768" s="1" t="s">
        <v>205</v>
      </c>
      <c r="B768" s="1">
        <v>3</v>
      </c>
      <c r="C768" s="1">
        <v>70</v>
      </c>
      <c r="D768" s="15">
        <v>1.4</v>
      </c>
      <c r="E768" s="2">
        <v>2.5480999999999998</v>
      </c>
      <c r="F768" s="2">
        <v>1.0802</v>
      </c>
      <c r="G768" s="2">
        <v>1.0109999999999999</v>
      </c>
    </row>
    <row r="769" spans="1:7">
      <c r="A769" s="1" t="s">
        <v>205</v>
      </c>
      <c r="B769" s="1">
        <v>3</v>
      </c>
      <c r="C769" s="1">
        <v>71</v>
      </c>
      <c r="D769" s="15">
        <v>9.1699000000000002</v>
      </c>
      <c r="E769" s="2">
        <v>3.7147999999999999</v>
      </c>
      <c r="F769" s="2">
        <v>1.0945</v>
      </c>
      <c r="G769" s="2">
        <v>1.0137</v>
      </c>
    </row>
    <row r="770" spans="1:7">
      <c r="A770" s="1" t="s">
        <v>205</v>
      </c>
      <c r="B770" s="1">
        <v>3</v>
      </c>
      <c r="C770" s="1">
        <v>72</v>
      </c>
      <c r="D770" s="15">
        <v>0.08</v>
      </c>
      <c r="E770" s="2">
        <v>4.5385999999999997</v>
      </c>
      <c r="F770" s="2">
        <v>1.1396999999999999</v>
      </c>
      <c r="G770" s="2">
        <v>1.0202</v>
      </c>
    </row>
    <row r="771" spans="1:7">
      <c r="A771" s="1" t="s">
        <v>205</v>
      </c>
      <c r="B771" s="1">
        <v>4</v>
      </c>
      <c r="C771" s="1">
        <v>58</v>
      </c>
      <c r="D771" s="15">
        <v>9.8309999999999995</v>
      </c>
      <c r="E771" s="2">
        <v>0.26600000000000001</v>
      </c>
      <c r="F771" s="2">
        <v>1.0321</v>
      </c>
      <c r="G771" s="2">
        <v>1.0248999999999999</v>
      </c>
    </row>
    <row r="772" spans="1:7">
      <c r="A772" s="1" t="s">
        <v>205</v>
      </c>
      <c r="B772" s="1">
        <v>4</v>
      </c>
      <c r="C772" s="1">
        <v>59</v>
      </c>
      <c r="D772" s="15">
        <v>19.936800000000002</v>
      </c>
      <c r="E772" s="2">
        <v>0.90939999999999999</v>
      </c>
      <c r="F772" s="2">
        <v>1.0706</v>
      </c>
      <c r="G772" s="2">
        <v>1.0176000000000001</v>
      </c>
    </row>
    <row r="773" spans="1:7">
      <c r="A773" s="1" t="s">
        <v>205</v>
      </c>
      <c r="B773" s="1">
        <v>4</v>
      </c>
      <c r="C773" s="1">
        <v>59</v>
      </c>
      <c r="D773" s="15">
        <v>1.2375</v>
      </c>
      <c r="E773" s="2">
        <v>0.96160000000000001</v>
      </c>
      <c r="F773" s="2">
        <v>1.0831</v>
      </c>
      <c r="G773" s="2">
        <v>1.0062</v>
      </c>
    </row>
    <row r="774" spans="1:7">
      <c r="A774" s="1" t="s">
        <v>205</v>
      </c>
      <c r="B774" s="1">
        <v>4</v>
      </c>
      <c r="C774" s="1">
        <v>60</v>
      </c>
      <c r="D774" s="15">
        <v>17.327200000000001</v>
      </c>
      <c r="E774" s="2">
        <v>1.9349000000000001</v>
      </c>
      <c r="F774" s="2">
        <v>1.0863</v>
      </c>
      <c r="G774" s="2">
        <v>1.0179</v>
      </c>
    </row>
    <row r="775" spans="1:7">
      <c r="A775" s="1" t="s">
        <v>205</v>
      </c>
      <c r="B775" s="1">
        <v>4</v>
      </c>
      <c r="C775" s="1">
        <v>60</v>
      </c>
      <c r="D775" s="15">
        <v>0.76</v>
      </c>
      <c r="E775" s="2">
        <v>1.6448</v>
      </c>
      <c r="F775" s="2">
        <v>1.0939000000000001</v>
      </c>
      <c r="G775" s="2">
        <v>1.0096000000000001</v>
      </c>
    </row>
    <row r="776" spans="1:7">
      <c r="A776" s="1" t="s">
        <v>205</v>
      </c>
      <c r="B776" s="1">
        <v>4</v>
      </c>
      <c r="C776" s="1">
        <v>61</v>
      </c>
      <c r="D776" s="15">
        <v>5.9086999999999996</v>
      </c>
      <c r="E776" s="2">
        <v>2.84</v>
      </c>
      <c r="F776" s="2">
        <v>1.0891</v>
      </c>
      <c r="G776" s="2">
        <v>1.0154000000000001</v>
      </c>
    </row>
    <row r="777" spans="1:7">
      <c r="A777" s="1" t="s">
        <v>205</v>
      </c>
      <c r="B777" s="1">
        <v>4</v>
      </c>
      <c r="C777" s="1">
        <v>61</v>
      </c>
      <c r="D777" s="15">
        <v>0.16</v>
      </c>
      <c r="E777" s="2">
        <v>2.38</v>
      </c>
      <c r="F777" s="2">
        <v>1.0874999999999999</v>
      </c>
      <c r="G777" s="2">
        <v>1.0091000000000001</v>
      </c>
    </row>
    <row r="778" spans="1:7">
      <c r="A778" s="1" t="s">
        <v>205</v>
      </c>
      <c r="B778" s="1">
        <v>4</v>
      </c>
      <c r="C778" s="1">
        <v>62</v>
      </c>
      <c r="D778" s="15">
        <v>2.5558000000000001</v>
      </c>
      <c r="E778" s="2">
        <v>3.6532</v>
      </c>
      <c r="F778" s="2">
        <v>1.1160000000000001</v>
      </c>
      <c r="G778" s="2">
        <v>1.0161</v>
      </c>
    </row>
    <row r="779" spans="1:7">
      <c r="A779" s="1" t="s">
        <v>205</v>
      </c>
      <c r="B779" s="1">
        <v>5</v>
      </c>
      <c r="C779" s="1">
        <v>48</v>
      </c>
      <c r="D779" s="15">
        <v>1.9702999999999999</v>
      </c>
      <c r="E779" s="2">
        <v>0.23980000000000001</v>
      </c>
      <c r="F779" s="2">
        <v>1.0465</v>
      </c>
      <c r="G779" s="2">
        <v>1.0159</v>
      </c>
    </row>
    <row r="780" spans="1:7">
      <c r="A780" s="1" t="s">
        <v>205</v>
      </c>
      <c r="B780" s="1">
        <v>5</v>
      </c>
      <c r="C780" s="1">
        <v>49</v>
      </c>
      <c r="D780" s="15">
        <v>7.6254999999999997</v>
      </c>
      <c r="E780" s="2">
        <v>0.94369999999999998</v>
      </c>
      <c r="F780" s="2">
        <v>1.0783</v>
      </c>
      <c r="G780" s="2">
        <v>1.0153000000000001</v>
      </c>
    </row>
    <row r="781" spans="1:7">
      <c r="A781" s="1" t="s">
        <v>205</v>
      </c>
      <c r="B781" s="1">
        <v>5</v>
      </c>
      <c r="C781" s="1">
        <v>49</v>
      </c>
      <c r="D781" s="15">
        <v>0.2225</v>
      </c>
      <c r="E781" s="2">
        <v>0.84950000000000003</v>
      </c>
      <c r="F781" s="2">
        <v>1.0778000000000001</v>
      </c>
      <c r="G781" s="2">
        <v>1.0088999999999999</v>
      </c>
    </row>
    <row r="782" spans="1:7">
      <c r="A782" s="1" t="s">
        <v>205</v>
      </c>
      <c r="B782" s="1">
        <v>5</v>
      </c>
      <c r="C782" s="1">
        <v>50</v>
      </c>
      <c r="D782" s="15">
        <v>5.0313999999999997</v>
      </c>
      <c r="E782" s="2">
        <v>1.8506</v>
      </c>
      <c r="F782" s="2">
        <v>1.0934999999999999</v>
      </c>
      <c r="G782" s="2">
        <v>1.0195000000000001</v>
      </c>
    </row>
    <row r="783" spans="1:7">
      <c r="A783" s="1" t="s">
        <v>205</v>
      </c>
      <c r="B783" s="1">
        <v>5</v>
      </c>
      <c r="C783" s="1">
        <v>50</v>
      </c>
      <c r="D783" s="15">
        <v>0.26</v>
      </c>
      <c r="E783" s="2">
        <v>1.4875</v>
      </c>
      <c r="F783" s="2">
        <v>1.0932999999999999</v>
      </c>
      <c r="G783" s="2">
        <v>1.0096000000000001</v>
      </c>
    </row>
    <row r="784" spans="1:7">
      <c r="A784" s="1" t="s">
        <v>205</v>
      </c>
      <c r="B784" s="1">
        <v>5</v>
      </c>
      <c r="C784" s="1">
        <v>51</v>
      </c>
      <c r="D784" s="15">
        <v>2.2725</v>
      </c>
      <c r="E784" s="2">
        <v>2.7033999999999998</v>
      </c>
      <c r="F784" s="2">
        <v>1.1009</v>
      </c>
      <c r="G784" s="2">
        <v>1.0155000000000001</v>
      </c>
    </row>
    <row r="785" spans="1:7">
      <c r="A785" s="1" t="s">
        <v>205</v>
      </c>
      <c r="B785" s="1">
        <v>5</v>
      </c>
      <c r="C785" s="1">
        <v>52</v>
      </c>
      <c r="D785" s="15">
        <v>0.08</v>
      </c>
      <c r="E785" s="2">
        <v>3.4823</v>
      </c>
      <c r="F785" s="2">
        <v>1.149</v>
      </c>
      <c r="G785" s="2">
        <v>1.0222</v>
      </c>
    </row>
    <row r="786" spans="1:7">
      <c r="A786" s="1" t="s">
        <v>205</v>
      </c>
      <c r="B786" s="1">
        <v>6</v>
      </c>
      <c r="C786" s="1">
        <v>41</v>
      </c>
      <c r="D786" s="15">
        <v>0.82</v>
      </c>
      <c r="E786" s="2">
        <v>0.36409999999999998</v>
      </c>
      <c r="F786" s="2">
        <v>1.0929</v>
      </c>
      <c r="G786" s="2">
        <v>1.0341</v>
      </c>
    </row>
    <row r="787" spans="1:7">
      <c r="A787" s="1" t="s">
        <v>205</v>
      </c>
      <c r="B787" s="1">
        <v>6</v>
      </c>
      <c r="C787" s="1">
        <v>42</v>
      </c>
      <c r="D787" s="15">
        <v>5.4470999999999998</v>
      </c>
      <c r="E787" s="2">
        <v>1.0759000000000001</v>
      </c>
      <c r="F787" s="2">
        <v>1.0949</v>
      </c>
      <c r="G787" s="2">
        <v>1.0236000000000001</v>
      </c>
    </row>
    <row r="788" spans="1:7">
      <c r="A788" s="1" t="s">
        <v>205</v>
      </c>
      <c r="B788" s="1">
        <v>6</v>
      </c>
      <c r="C788" s="1">
        <v>42</v>
      </c>
      <c r="D788" s="15">
        <v>0.22</v>
      </c>
      <c r="E788" s="2">
        <v>1.0324</v>
      </c>
      <c r="F788" s="2">
        <v>1.0919000000000001</v>
      </c>
      <c r="G788" s="2">
        <v>1.0132000000000001</v>
      </c>
    </row>
    <row r="789" spans="1:7">
      <c r="A789" s="1" t="s">
        <v>205</v>
      </c>
      <c r="B789" s="1">
        <v>6</v>
      </c>
      <c r="C789" s="1">
        <v>43</v>
      </c>
      <c r="D789" s="15">
        <v>4.5244999999999997</v>
      </c>
      <c r="E789" s="2">
        <v>2.0451999999999999</v>
      </c>
      <c r="F789" s="2">
        <v>1.0996999999999999</v>
      </c>
      <c r="G789" s="2">
        <v>1.0176000000000001</v>
      </c>
    </row>
    <row r="790" spans="1:7">
      <c r="A790" s="1" t="s">
        <v>205</v>
      </c>
      <c r="B790" s="1">
        <v>6</v>
      </c>
      <c r="C790" s="1">
        <v>44</v>
      </c>
      <c r="D790" s="15">
        <v>0.57999999999999996</v>
      </c>
      <c r="E790" s="2">
        <v>2.6261999999999999</v>
      </c>
      <c r="F790" s="2">
        <v>1.1264000000000001</v>
      </c>
      <c r="G790" s="2">
        <v>1.0181</v>
      </c>
    </row>
    <row r="791" spans="1:7">
      <c r="A791" s="1" t="s">
        <v>205</v>
      </c>
      <c r="B791" s="1">
        <v>7</v>
      </c>
      <c r="C791" s="1">
        <v>38</v>
      </c>
      <c r="D791" s="15">
        <v>1.18</v>
      </c>
      <c r="E791" s="2">
        <v>0.78320000000000001</v>
      </c>
      <c r="F791" s="2">
        <v>1.0993999999999999</v>
      </c>
      <c r="G791" s="2">
        <v>1.0269999999999999</v>
      </c>
    </row>
    <row r="792" spans="1:7">
      <c r="A792" s="1" t="s">
        <v>205</v>
      </c>
      <c r="B792" s="1">
        <v>7</v>
      </c>
      <c r="C792" s="1">
        <v>39</v>
      </c>
      <c r="D792" s="15">
        <v>2.2000000000000002</v>
      </c>
      <c r="E792" s="2">
        <v>1.7539</v>
      </c>
      <c r="F792" s="2">
        <v>1.1054999999999999</v>
      </c>
      <c r="G792" s="2">
        <v>1.0234000000000001</v>
      </c>
    </row>
    <row r="793" spans="1:7">
      <c r="A793" s="1" t="s">
        <v>205</v>
      </c>
      <c r="B793" s="1">
        <v>7</v>
      </c>
      <c r="C793" s="1">
        <v>40</v>
      </c>
      <c r="D793" s="15">
        <v>0.78</v>
      </c>
      <c r="E793" s="2">
        <v>2.2343999999999999</v>
      </c>
      <c r="F793" s="2">
        <v>1.1095999999999999</v>
      </c>
      <c r="G793" s="2">
        <v>1.0141</v>
      </c>
    </row>
    <row r="794" spans="1:7">
      <c r="A794" s="1" t="s">
        <v>206</v>
      </c>
      <c r="B794" s="1">
        <v>3</v>
      </c>
      <c r="C794" s="1">
        <v>67</v>
      </c>
      <c r="D794" s="15">
        <v>41.56</v>
      </c>
      <c r="E794" s="2">
        <v>4.9099999999999998E-2</v>
      </c>
      <c r="F794" s="2">
        <v>1.0088999999999999</v>
      </c>
      <c r="G794" s="2">
        <v>1.1596</v>
      </c>
    </row>
    <row r="795" spans="1:7">
      <c r="A795" s="1" t="s">
        <v>206</v>
      </c>
      <c r="B795" s="1">
        <v>3</v>
      </c>
      <c r="C795" s="1">
        <v>67</v>
      </c>
      <c r="D795" s="15">
        <v>0.28000000000000003</v>
      </c>
      <c r="E795" s="2">
        <v>0.33279999999999998</v>
      </c>
      <c r="F795" s="2">
        <v>1.0719000000000001</v>
      </c>
      <c r="G795" s="2">
        <v>1.0085999999999999</v>
      </c>
    </row>
    <row r="796" spans="1:7">
      <c r="A796" s="1" t="s">
        <v>206</v>
      </c>
      <c r="B796" s="1">
        <v>3</v>
      </c>
      <c r="C796" s="1">
        <v>68</v>
      </c>
      <c r="D796" s="15">
        <v>20.6</v>
      </c>
      <c r="E796" s="2">
        <v>0.83640000000000003</v>
      </c>
      <c r="F796" s="2">
        <v>1.069</v>
      </c>
      <c r="G796" s="2">
        <v>1.0122</v>
      </c>
    </row>
    <row r="797" spans="1:7">
      <c r="A797" s="1" t="s">
        <v>206</v>
      </c>
      <c r="B797" s="1">
        <v>3</v>
      </c>
      <c r="C797" s="1">
        <v>68</v>
      </c>
      <c r="D797" s="15">
        <v>3.78</v>
      </c>
      <c r="E797" s="2">
        <v>0.76060000000000005</v>
      </c>
      <c r="F797" s="2">
        <v>1.0632999999999999</v>
      </c>
      <c r="G797" s="2">
        <v>1.0108999999999999</v>
      </c>
    </row>
    <row r="798" spans="1:7">
      <c r="A798" s="1" t="s">
        <v>206</v>
      </c>
      <c r="B798" s="1">
        <v>3</v>
      </c>
      <c r="C798" s="1">
        <v>69</v>
      </c>
      <c r="D798" s="15">
        <v>16.059999999999999</v>
      </c>
      <c r="E798" s="2">
        <v>1.7641</v>
      </c>
      <c r="F798" s="2">
        <v>1.0701000000000001</v>
      </c>
      <c r="G798" s="2">
        <v>1.0117</v>
      </c>
    </row>
    <row r="799" spans="1:7">
      <c r="A799" s="1" t="s">
        <v>206</v>
      </c>
      <c r="B799" s="1">
        <v>3</v>
      </c>
      <c r="C799" s="1">
        <v>69</v>
      </c>
      <c r="D799" s="15">
        <v>0.64</v>
      </c>
      <c r="E799" s="2">
        <v>1.5089999999999999</v>
      </c>
      <c r="F799" s="2">
        <v>1.07</v>
      </c>
      <c r="G799" s="2">
        <v>1.0072000000000001</v>
      </c>
    </row>
    <row r="800" spans="1:7">
      <c r="A800" s="1" t="s">
        <v>206</v>
      </c>
      <c r="B800" s="1">
        <v>3</v>
      </c>
      <c r="C800" s="1">
        <v>70</v>
      </c>
      <c r="D800" s="15">
        <v>11.64</v>
      </c>
      <c r="E800" s="2">
        <v>2.6709999999999998</v>
      </c>
      <c r="F800" s="2">
        <v>1.0781000000000001</v>
      </c>
      <c r="G800" s="2">
        <v>1.0085999999999999</v>
      </c>
    </row>
    <row r="801" spans="1:7">
      <c r="A801" s="1" t="s">
        <v>206</v>
      </c>
      <c r="B801" s="1">
        <v>3</v>
      </c>
      <c r="C801" s="1">
        <v>70</v>
      </c>
      <c r="D801" s="15">
        <v>1.26</v>
      </c>
      <c r="E801" s="2">
        <v>2.2974000000000001</v>
      </c>
      <c r="F801" s="2">
        <v>1.0602</v>
      </c>
      <c r="G801" s="2">
        <v>1.0093000000000001</v>
      </c>
    </row>
    <row r="802" spans="1:7">
      <c r="A802" s="1" t="s">
        <v>206</v>
      </c>
      <c r="B802" s="1">
        <v>3</v>
      </c>
      <c r="C802" s="1">
        <v>71</v>
      </c>
      <c r="D802" s="15">
        <v>1.98</v>
      </c>
      <c r="E802" s="2">
        <v>3.4518</v>
      </c>
      <c r="F802" s="2">
        <v>1.0829</v>
      </c>
      <c r="G802" s="2">
        <v>1.0073000000000001</v>
      </c>
    </row>
    <row r="803" spans="1:7">
      <c r="A803" s="1" t="s">
        <v>206</v>
      </c>
      <c r="B803" s="1">
        <v>3</v>
      </c>
      <c r="C803" s="1">
        <v>71</v>
      </c>
      <c r="D803" s="15">
        <v>0.18</v>
      </c>
      <c r="E803" s="2">
        <v>3.3153999999999999</v>
      </c>
      <c r="F803" s="2">
        <v>1.0752999999999999</v>
      </c>
      <c r="G803" s="2">
        <v>1.0038</v>
      </c>
    </row>
    <row r="804" spans="1:7">
      <c r="A804" s="1" t="s">
        <v>206</v>
      </c>
      <c r="B804" s="1">
        <v>3</v>
      </c>
      <c r="C804" s="1">
        <v>72</v>
      </c>
      <c r="D804" s="15">
        <v>0.06</v>
      </c>
      <c r="E804" s="2">
        <v>3.5745</v>
      </c>
      <c r="F804" s="2">
        <v>1.0741000000000001</v>
      </c>
      <c r="G804" s="2">
        <v>1.0038</v>
      </c>
    </row>
    <row r="805" spans="1:7">
      <c r="A805" s="1" t="s">
        <v>206</v>
      </c>
      <c r="B805" s="1">
        <v>4</v>
      </c>
      <c r="C805" s="1">
        <v>58</v>
      </c>
      <c r="D805" s="15">
        <v>2.86</v>
      </c>
      <c r="E805" s="2">
        <v>0.28339999999999999</v>
      </c>
      <c r="F805" s="2">
        <v>1.0537000000000001</v>
      </c>
      <c r="G805" s="2">
        <v>1.0275000000000001</v>
      </c>
    </row>
    <row r="806" spans="1:7">
      <c r="A806" s="1" t="s">
        <v>206</v>
      </c>
      <c r="B806" s="1">
        <v>4</v>
      </c>
      <c r="C806" s="1">
        <v>58</v>
      </c>
      <c r="D806" s="15">
        <v>0.16</v>
      </c>
      <c r="E806" s="2">
        <v>0.22520000000000001</v>
      </c>
      <c r="F806" s="2">
        <v>1.0747</v>
      </c>
      <c r="G806" s="2">
        <v>1.0085999999999999</v>
      </c>
    </row>
    <row r="807" spans="1:7">
      <c r="A807" s="1" t="s">
        <v>206</v>
      </c>
      <c r="B807" s="1">
        <v>4</v>
      </c>
      <c r="C807" s="1">
        <v>59</v>
      </c>
      <c r="D807" s="15">
        <v>8.0399999999999991</v>
      </c>
      <c r="E807" s="2">
        <v>0.91879999999999995</v>
      </c>
      <c r="F807" s="2">
        <v>1.0750999999999999</v>
      </c>
      <c r="G807" s="2">
        <v>1.008</v>
      </c>
    </row>
    <row r="808" spans="1:7">
      <c r="A808" s="1" t="s">
        <v>206</v>
      </c>
      <c r="B808" s="1">
        <v>4</v>
      </c>
      <c r="C808" s="1">
        <v>59</v>
      </c>
      <c r="D808" s="15">
        <v>0.74</v>
      </c>
      <c r="E808" s="2">
        <v>0.87539999999999996</v>
      </c>
      <c r="F808" s="2">
        <v>1.0656000000000001</v>
      </c>
      <c r="G808" s="2">
        <v>1.0081</v>
      </c>
    </row>
    <row r="809" spans="1:7">
      <c r="A809" s="1" t="s">
        <v>206</v>
      </c>
      <c r="B809" s="1">
        <v>4</v>
      </c>
      <c r="C809" s="1">
        <v>60</v>
      </c>
      <c r="D809" s="15">
        <v>11.78</v>
      </c>
      <c r="E809" s="2">
        <v>1.8213999999999999</v>
      </c>
      <c r="F809" s="2">
        <v>1.0729</v>
      </c>
      <c r="G809" s="2">
        <v>1.0135000000000001</v>
      </c>
    </row>
    <row r="810" spans="1:7">
      <c r="A810" s="1" t="s">
        <v>206</v>
      </c>
      <c r="B810" s="1">
        <v>4</v>
      </c>
      <c r="C810" s="1">
        <v>60</v>
      </c>
      <c r="D810" s="15">
        <v>0.54</v>
      </c>
      <c r="E810" s="2">
        <v>1.968</v>
      </c>
      <c r="F810" s="2">
        <v>1.0552999999999999</v>
      </c>
      <c r="G810" s="2">
        <v>1.0104</v>
      </c>
    </row>
    <row r="811" spans="1:7">
      <c r="A811" s="1" t="s">
        <v>206</v>
      </c>
      <c r="B811" s="1">
        <v>4</v>
      </c>
      <c r="C811" s="1">
        <v>61</v>
      </c>
      <c r="D811" s="15">
        <v>4.26</v>
      </c>
      <c r="E811" s="2">
        <v>2.7322000000000002</v>
      </c>
      <c r="F811" s="2">
        <v>1.0840000000000001</v>
      </c>
      <c r="G811" s="2">
        <v>1.0082</v>
      </c>
    </row>
    <row r="812" spans="1:7">
      <c r="A812" s="1" t="s">
        <v>206</v>
      </c>
      <c r="B812" s="1">
        <v>4</v>
      </c>
      <c r="C812" s="1">
        <v>61</v>
      </c>
      <c r="D812" s="15">
        <v>0.02</v>
      </c>
      <c r="E812" s="2">
        <v>2.5030000000000001</v>
      </c>
      <c r="F812" s="2">
        <v>1.0780000000000001</v>
      </c>
      <c r="G812" s="2">
        <v>1.0016</v>
      </c>
    </row>
    <row r="813" spans="1:7">
      <c r="A813" s="1" t="s">
        <v>206</v>
      </c>
      <c r="B813" s="1">
        <v>4</v>
      </c>
      <c r="C813" s="1">
        <v>62</v>
      </c>
      <c r="D813" s="15">
        <v>0.1</v>
      </c>
      <c r="E813" s="2">
        <v>3.0918999999999999</v>
      </c>
      <c r="F813" s="2">
        <v>1.0741000000000001</v>
      </c>
      <c r="G813" s="2">
        <v>1.0038</v>
      </c>
    </row>
    <row r="814" spans="1:7">
      <c r="A814" s="1" t="s">
        <v>206</v>
      </c>
      <c r="B814" s="1">
        <v>4</v>
      </c>
      <c r="C814" s="1">
        <v>62</v>
      </c>
      <c r="D814" s="15">
        <v>0.16</v>
      </c>
      <c r="E814" s="2">
        <v>3.0566</v>
      </c>
      <c r="F814" s="2">
        <v>1.0785</v>
      </c>
      <c r="G814" s="2">
        <v>1.0016</v>
      </c>
    </row>
    <row r="815" spans="1:7">
      <c r="A815" s="1" t="s">
        <v>206</v>
      </c>
      <c r="B815" s="1">
        <v>5</v>
      </c>
      <c r="C815" s="1">
        <v>48</v>
      </c>
      <c r="D815" s="15">
        <v>1.1200000000000001</v>
      </c>
      <c r="E815" s="2">
        <v>0.45760000000000001</v>
      </c>
      <c r="F815" s="2">
        <v>1.0915999999999999</v>
      </c>
      <c r="G815" s="2">
        <v>1.0149999999999999</v>
      </c>
    </row>
    <row r="816" spans="1:7">
      <c r="A816" s="1" t="s">
        <v>206</v>
      </c>
      <c r="B816" s="1">
        <v>5</v>
      </c>
      <c r="C816" s="1">
        <v>48</v>
      </c>
      <c r="D816" s="15">
        <v>0.3</v>
      </c>
      <c r="E816" s="2">
        <v>0.27329999999999999</v>
      </c>
      <c r="F816" s="2">
        <v>1.0699000000000001</v>
      </c>
      <c r="G816" s="2">
        <v>1.0091000000000001</v>
      </c>
    </row>
    <row r="817" spans="1:7">
      <c r="A817" s="1" t="s">
        <v>206</v>
      </c>
      <c r="B817" s="1">
        <v>5</v>
      </c>
      <c r="C817" s="1">
        <v>49</v>
      </c>
      <c r="D817" s="15">
        <v>7</v>
      </c>
      <c r="E817" s="2">
        <v>1.06</v>
      </c>
      <c r="F817" s="2">
        <v>1.0749</v>
      </c>
      <c r="G817" s="2">
        <v>1.0130999999999999</v>
      </c>
    </row>
    <row r="818" spans="1:7">
      <c r="A818" s="1" t="s">
        <v>206</v>
      </c>
      <c r="B818" s="1">
        <v>5</v>
      </c>
      <c r="C818" s="1">
        <v>49</v>
      </c>
      <c r="D818" s="15">
        <v>0.14000000000000001</v>
      </c>
      <c r="E818" s="2">
        <v>0.5514</v>
      </c>
      <c r="F818" s="2">
        <v>1.0810999999999999</v>
      </c>
      <c r="G818" s="2">
        <v>1.0046999999999999</v>
      </c>
    </row>
    <row r="819" spans="1:7">
      <c r="A819" s="1" t="s">
        <v>206</v>
      </c>
      <c r="B819" s="1">
        <v>5</v>
      </c>
      <c r="C819" s="1">
        <v>50</v>
      </c>
      <c r="D819" s="15">
        <v>4.68</v>
      </c>
      <c r="E819" s="2">
        <v>1.8681000000000001</v>
      </c>
      <c r="F819" s="2">
        <v>1.0760000000000001</v>
      </c>
      <c r="G819" s="2">
        <v>1.0108999999999999</v>
      </c>
    </row>
    <row r="820" spans="1:7">
      <c r="A820" s="1" t="s">
        <v>206</v>
      </c>
      <c r="B820" s="1">
        <v>5</v>
      </c>
      <c r="C820" s="1">
        <v>50</v>
      </c>
      <c r="D820" s="15">
        <v>0.04</v>
      </c>
      <c r="E820" s="2">
        <v>1.5662</v>
      </c>
      <c r="F820" s="2">
        <v>1.0802</v>
      </c>
      <c r="G820" s="2">
        <v>1.0049999999999999</v>
      </c>
    </row>
    <row r="821" spans="1:7">
      <c r="A821" s="1" t="s">
        <v>206</v>
      </c>
      <c r="B821" s="1">
        <v>5</v>
      </c>
      <c r="C821" s="1">
        <v>51</v>
      </c>
      <c r="D821" s="15">
        <v>0.44</v>
      </c>
      <c r="E821" s="2">
        <v>2.5259999999999998</v>
      </c>
      <c r="F821" s="2">
        <v>1.0831999999999999</v>
      </c>
      <c r="G821" s="2">
        <v>1.0055000000000001</v>
      </c>
    </row>
    <row r="822" spans="1:7">
      <c r="A822" s="1" t="s">
        <v>206</v>
      </c>
      <c r="B822" s="1">
        <v>5</v>
      </c>
      <c r="C822" s="1">
        <v>51</v>
      </c>
      <c r="D822" s="15">
        <v>0.12</v>
      </c>
      <c r="E822" s="2">
        <v>2.5293999999999999</v>
      </c>
      <c r="F822" s="2">
        <v>1.0740000000000001</v>
      </c>
      <c r="G822" s="2">
        <v>1.0048999999999999</v>
      </c>
    </row>
    <row r="823" spans="1:7">
      <c r="A823" s="1" t="s">
        <v>206</v>
      </c>
      <c r="B823" s="1">
        <v>6</v>
      </c>
      <c r="C823" s="1">
        <v>41</v>
      </c>
      <c r="D823" s="15">
        <v>0.57999999999999996</v>
      </c>
      <c r="E823" s="2">
        <v>0.4778</v>
      </c>
      <c r="F823" s="2">
        <v>1.0887</v>
      </c>
      <c r="G823" s="2">
        <v>1.0145</v>
      </c>
    </row>
    <row r="824" spans="1:7">
      <c r="A824" s="1" t="s">
        <v>206</v>
      </c>
      <c r="B824" s="1">
        <v>6</v>
      </c>
      <c r="C824" s="1">
        <v>41</v>
      </c>
      <c r="D824" s="15">
        <v>0.32</v>
      </c>
      <c r="E824" s="2">
        <v>0.1595</v>
      </c>
      <c r="F824" s="2">
        <v>1.0747</v>
      </c>
      <c r="G824" s="2">
        <v>1.0085999999999999</v>
      </c>
    </row>
    <row r="825" spans="1:7">
      <c r="A825" s="1" t="s">
        <v>206</v>
      </c>
      <c r="B825" s="1">
        <v>6</v>
      </c>
      <c r="C825" s="1">
        <v>42</v>
      </c>
      <c r="D825" s="15">
        <v>5.5</v>
      </c>
      <c r="E825" s="2">
        <v>1.0724</v>
      </c>
      <c r="F825" s="2">
        <v>1.0771999999999999</v>
      </c>
      <c r="G825" s="2">
        <v>1.0144</v>
      </c>
    </row>
    <row r="826" spans="1:7">
      <c r="A826" s="1" t="s">
        <v>206</v>
      </c>
      <c r="B826" s="1">
        <v>6</v>
      </c>
      <c r="C826" s="1">
        <v>42</v>
      </c>
      <c r="D826" s="15">
        <v>0.56000000000000005</v>
      </c>
      <c r="E826" s="2">
        <v>0.9859</v>
      </c>
      <c r="F826" s="2">
        <v>1.0751999999999999</v>
      </c>
      <c r="G826" s="2">
        <v>1.0063</v>
      </c>
    </row>
    <row r="827" spans="1:7">
      <c r="A827" s="1" t="s">
        <v>206</v>
      </c>
      <c r="B827" s="1">
        <v>6</v>
      </c>
      <c r="C827" s="1">
        <v>43</v>
      </c>
      <c r="D827" s="15">
        <v>4.18</v>
      </c>
      <c r="E827" s="2">
        <v>1.8484</v>
      </c>
      <c r="F827" s="2">
        <v>1.0792999999999999</v>
      </c>
      <c r="G827" s="2">
        <v>1.0095000000000001</v>
      </c>
    </row>
    <row r="828" spans="1:7">
      <c r="A828" s="1" t="s">
        <v>206</v>
      </c>
      <c r="B828" s="1">
        <v>6</v>
      </c>
      <c r="C828" s="1">
        <v>43</v>
      </c>
      <c r="D828" s="15">
        <v>0.22</v>
      </c>
      <c r="E828" s="2">
        <v>1.9773000000000001</v>
      </c>
      <c r="F828" s="2">
        <v>1.0724</v>
      </c>
      <c r="G828" s="2">
        <v>1.0093000000000001</v>
      </c>
    </row>
    <row r="829" spans="1:7">
      <c r="A829" s="1" t="s">
        <v>206</v>
      </c>
      <c r="B829" s="1">
        <v>6</v>
      </c>
      <c r="C829" s="1">
        <v>44</v>
      </c>
      <c r="D829" s="15">
        <v>0.7</v>
      </c>
      <c r="E829" s="2">
        <v>2.3871000000000002</v>
      </c>
      <c r="F829" s="2">
        <v>1.0751999999999999</v>
      </c>
      <c r="G829" s="2">
        <v>1.0044</v>
      </c>
    </row>
    <row r="830" spans="1:7">
      <c r="A830" s="1" t="s">
        <v>206</v>
      </c>
      <c r="B830" s="1">
        <v>6</v>
      </c>
      <c r="C830" s="1">
        <v>44</v>
      </c>
      <c r="D830" s="15">
        <v>0.2</v>
      </c>
      <c r="E830" s="2">
        <v>2.1650999999999998</v>
      </c>
      <c r="F830" s="2">
        <v>1.0785</v>
      </c>
      <c r="G830" s="2">
        <v>1.0016</v>
      </c>
    </row>
    <row r="831" spans="1:7">
      <c r="A831" s="1" t="s">
        <v>206</v>
      </c>
      <c r="B831" s="1">
        <v>7</v>
      </c>
      <c r="C831" s="1">
        <v>38</v>
      </c>
      <c r="D831" s="15">
        <v>1.84</v>
      </c>
      <c r="E831" s="2">
        <v>0.76239999999999997</v>
      </c>
      <c r="F831" s="2">
        <v>1.0846</v>
      </c>
      <c r="G831" s="2">
        <v>1.0049999999999999</v>
      </c>
    </row>
    <row r="832" spans="1:7">
      <c r="A832" s="1" t="s">
        <v>206</v>
      </c>
      <c r="B832" s="1">
        <v>7</v>
      </c>
      <c r="C832" s="1">
        <v>38</v>
      </c>
      <c r="D832" s="15">
        <v>0.32</v>
      </c>
      <c r="E832" s="2">
        <v>0.34179999999999999</v>
      </c>
      <c r="F832" s="2">
        <v>1.0739000000000001</v>
      </c>
      <c r="G832" s="2">
        <v>1.0081</v>
      </c>
    </row>
    <row r="833" spans="1:7">
      <c r="A833" s="1" t="s">
        <v>206</v>
      </c>
      <c r="B833" s="1">
        <v>7</v>
      </c>
      <c r="C833" s="1">
        <v>39</v>
      </c>
      <c r="D833" s="15">
        <v>2.2000000000000002</v>
      </c>
      <c r="E833" s="2">
        <v>1.5448</v>
      </c>
      <c r="F833" s="2">
        <v>1.0812999999999999</v>
      </c>
      <c r="G833" s="2">
        <v>1.0083</v>
      </c>
    </row>
    <row r="834" spans="1:7">
      <c r="A834" s="1" t="s">
        <v>206</v>
      </c>
      <c r="B834" s="1">
        <v>7</v>
      </c>
      <c r="C834" s="1">
        <v>39</v>
      </c>
      <c r="D834" s="15">
        <v>1.02</v>
      </c>
      <c r="E834" s="2">
        <v>1.5364</v>
      </c>
      <c r="F834" s="2">
        <v>1.073</v>
      </c>
      <c r="G834" s="2">
        <v>1.0076000000000001</v>
      </c>
    </row>
    <row r="835" spans="1:7">
      <c r="A835" s="1" t="s">
        <v>206</v>
      </c>
      <c r="B835" s="1">
        <v>7</v>
      </c>
      <c r="C835" s="1">
        <v>40</v>
      </c>
      <c r="D835" s="15">
        <v>0.08</v>
      </c>
      <c r="E835" s="2">
        <v>2.0952999999999999</v>
      </c>
      <c r="F835" s="2">
        <v>1.0849</v>
      </c>
      <c r="G835" s="2">
        <v>1.0037</v>
      </c>
    </row>
    <row r="836" spans="1:7">
      <c r="A836" s="1" t="s">
        <v>206</v>
      </c>
      <c r="B836" s="1">
        <v>7</v>
      </c>
      <c r="C836" s="1">
        <v>40</v>
      </c>
      <c r="D836" s="15">
        <v>0.1</v>
      </c>
      <c r="E836" s="2">
        <v>1.9761</v>
      </c>
      <c r="F836" s="2">
        <v>1.0785</v>
      </c>
      <c r="G836" s="2">
        <v>1.0016</v>
      </c>
    </row>
    <row r="837" spans="1:7">
      <c r="A837" s="1" t="s">
        <v>207</v>
      </c>
      <c r="B837" s="1">
        <v>3</v>
      </c>
      <c r="C837" s="1">
        <v>67</v>
      </c>
      <c r="D837" s="15">
        <v>3102.3262</v>
      </c>
      <c r="E837" s="2">
        <v>0.18970000000000001</v>
      </c>
      <c r="F837" s="2">
        <v>1.0144</v>
      </c>
      <c r="G837" s="2">
        <v>1.0194000000000001</v>
      </c>
    </row>
    <row r="838" spans="1:7">
      <c r="A838" s="1" t="s">
        <v>207</v>
      </c>
      <c r="B838" s="1">
        <v>3</v>
      </c>
      <c r="C838" s="1">
        <v>67</v>
      </c>
      <c r="D838" s="15">
        <v>101.30500000000001</v>
      </c>
      <c r="E838" s="2">
        <v>0.14230000000000001</v>
      </c>
      <c r="F838" s="2">
        <v>1.0105999999999999</v>
      </c>
      <c r="G838" s="2">
        <v>1.0579000000000001</v>
      </c>
    </row>
    <row r="839" spans="1:7">
      <c r="A839" s="1" t="s">
        <v>207</v>
      </c>
      <c r="B839" s="1">
        <v>3</v>
      </c>
      <c r="C839" s="1">
        <v>68</v>
      </c>
      <c r="D839" s="15">
        <v>2174.5801000000001</v>
      </c>
      <c r="E839" s="2">
        <v>0.43219999999999997</v>
      </c>
      <c r="F839" s="2">
        <v>1.0178</v>
      </c>
      <c r="G839" s="2">
        <v>1.0092000000000001</v>
      </c>
    </row>
    <row r="840" spans="1:7">
      <c r="A840" s="1" t="s">
        <v>207</v>
      </c>
      <c r="B840" s="1">
        <v>3</v>
      </c>
      <c r="C840" s="1">
        <v>68</v>
      </c>
      <c r="D840" s="15">
        <v>61.878999999999998</v>
      </c>
      <c r="E840" s="2">
        <v>0.2021</v>
      </c>
      <c r="F840" s="2">
        <v>1.0123</v>
      </c>
      <c r="G840" s="2">
        <v>1.0111000000000001</v>
      </c>
    </row>
    <row r="841" spans="1:7">
      <c r="A841" s="1" t="s">
        <v>207</v>
      </c>
      <c r="B841" s="1">
        <v>3</v>
      </c>
      <c r="C841" s="1">
        <v>69</v>
      </c>
      <c r="D841" s="15">
        <v>115.614</v>
      </c>
      <c r="E841" s="2">
        <v>0.6018</v>
      </c>
      <c r="F841" s="2">
        <v>1.0071000000000001</v>
      </c>
      <c r="G841" s="2">
        <v>1.0059</v>
      </c>
    </row>
    <row r="842" spans="1:7">
      <c r="A842" s="1" t="s">
        <v>207</v>
      </c>
      <c r="B842" s="1">
        <v>3</v>
      </c>
      <c r="C842" s="1">
        <v>70</v>
      </c>
      <c r="D842" s="15">
        <v>14.88</v>
      </c>
      <c r="E842" s="2">
        <v>1.0048999999999999</v>
      </c>
      <c r="F842" s="2">
        <v>1.0047999999999999</v>
      </c>
      <c r="G842" s="2">
        <v>1.0052000000000001</v>
      </c>
    </row>
    <row r="843" spans="1:7">
      <c r="A843" s="1" t="s">
        <v>207</v>
      </c>
      <c r="B843" s="1">
        <v>4</v>
      </c>
      <c r="C843" s="1">
        <v>58</v>
      </c>
      <c r="D843" s="15">
        <v>8.3238000000000003</v>
      </c>
      <c r="E843" s="2">
        <v>0.12670000000000001</v>
      </c>
      <c r="F843" s="2">
        <v>1.0076000000000001</v>
      </c>
      <c r="G843" s="2">
        <v>1.0183</v>
      </c>
    </row>
    <row r="844" spans="1:7">
      <c r="A844" s="1" t="s">
        <v>207</v>
      </c>
      <c r="B844" s="1">
        <v>4</v>
      </c>
      <c r="C844" s="1">
        <v>59</v>
      </c>
      <c r="D844" s="15">
        <v>7.5068999999999999</v>
      </c>
      <c r="E844" s="2">
        <v>0.43969999999999998</v>
      </c>
      <c r="F844" s="2">
        <v>1.0105999999999999</v>
      </c>
      <c r="G844" s="2">
        <v>1.0061</v>
      </c>
    </row>
    <row r="845" spans="1:7">
      <c r="A845" s="1" t="s">
        <v>207</v>
      </c>
      <c r="B845" s="1">
        <v>4</v>
      </c>
      <c r="C845" s="1">
        <v>59</v>
      </c>
      <c r="D845" s="15">
        <v>0.8</v>
      </c>
      <c r="E845" s="2">
        <v>0.2717</v>
      </c>
      <c r="F845" s="2">
        <v>1.0089999999999999</v>
      </c>
      <c r="G845" s="2">
        <v>1.0470999999999999</v>
      </c>
    </row>
    <row r="846" spans="1:7">
      <c r="A846" s="1" t="s">
        <v>207</v>
      </c>
      <c r="B846" s="1">
        <v>4</v>
      </c>
      <c r="C846" s="1">
        <v>60</v>
      </c>
      <c r="D846" s="15">
        <v>8.4</v>
      </c>
      <c r="E846" s="2">
        <v>0.77200000000000002</v>
      </c>
      <c r="F846" s="2">
        <v>1.0063</v>
      </c>
      <c r="G846" s="2">
        <v>1.0052000000000001</v>
      </c>
    </row>
    <row r="847" spans="1:7">
      <c r="A847" s="1" t="s">
        <v>207</v>
      </c>
      <c r="B847" s="1">
        <v>4</v>
      </c>
      <c r="C847" s="1">
        <v>61</v>
      </c>
      <c r="D847" s="15">
        <v>2.08</v>
      </c>
      <c r="E847" s="2">
        <v>1.4962</v>
      </c>
      <c r="F847" s="2">
        <v>1.0051000000000001</v>
      </c>
      <c r="G847" s="2">
        <v>1.0047999999999999</v>
      </c>
    </row>
    <row r="848" spans="1:7">
      <c r="A848" s="1" t="s">
        <v>207</v>
      </c>
      <c r="B848" s="1">
        <v>5</v>
      </c>
      <c r="C848" s="1">
        <v>49</v>
      </c>
      <c r="D848" s="15">
        <v>1.22</v>
      </c>
      <c r="E848" s="2">
        <v>0.4602</v>
      </c>
      <c r="F848" s="2">
        <v>1.0089999999999999</v>
      </c>
      <c r="G848" s="2">
        <v>1.0047999999999999</v>
      </c>
    </row>
    <row r="849" spans="1:7">
      <c r="A849" s="1" t="s">
        <v>207</v>
      </c>
      <c r="B849" s="1">
        <v>5</v>
      </c>
      <c r="C849" s="1">
        <v>50</v>
      </c>
      <c r="D849" s="15">
        <v>1.06</v>
      </c>
      <c r="E849" s="2">
        <v>0.75209999999999999</v>
      </c>
      <c r="F849" s="2">
        <v>1.0053000000000001</v>
      </c>
      <c r="G849" s="2">
        <v>1.0051000000000001</v>
      </c>
    </row>
    <row r="850" spans="1:7">
      <c r="A850" s="1" t="s">
        <v>207</v>
      </c>
      <c r="B850" s="1">
        <v>6</v>
      </c>
      <c r="C850" s="1">
        <v>42</v>
      </c>
      <c r="D850" s="15">
        <v>0.04</v>
      </c>
      <c r="E850" s="2">
        <v>0.8538</v>
      </c>
      <c r="F850" s="2">
        <v>1.0089999999999999</v>
      </c>
      <c r="G850" s="2">
        <v>1.0048999999999999</v>
      </c>
    </row>
  </sheetData>
  <phoneticPr fontId="0"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dimension ref="A2:BP19"/>
  <sheetViews>
    <sheetView tabSelected="1" workbookViewId="0">
      <selection activeCell="C15" sqref="C15"/>
    </sheetView>
  </sheetViews>
  <sheetFormatPr defaultRowHeight="12.75"/>
  <cols>
    <col min="1" max="1" width="13.85546875" customWidth="1"/>
    <col min="2" max="2" width="17" customWidth="1"/>
    <col min="3" max="17" width="3.5703125" customWidth="1"/>
    <col min="18" max="18" width="4.5703125" customWidth="1"/>
    <col min="19" max="22" width="3.5703125" customWidth="1"/>
    <col min="23" max="27" width="4.5703125" customWidth="1"/>
    <col min="28" max="29" width="3.5703125" customWidth="1"/>
    <col min="30" max="49" width="4.5703125" customWidth="1"/>
    <col min="50" max="51" width="3.5703125" customWidth="1"/>
    <col min="52" max="53" width="4.5703125" customWidth="1"/>
    <col min="54" max="59" width="3.5703125" customWidth="1"/>
    <col min="60" max="60" width="4.5703125" customWidth="1"/>
    <col min="61" max="64" width="3.5703125" customWidth="1"/>
    <col min="65" max="65" width="4" customWidth="1"/>
    <col min="66" max="67" width="7.140625" customWidth="1"/>
    <col min="68" max="68" width="11.7109375" customWidth="1"/>
  </cols>
  <sheetData>
    <row r="2" spans="1:68">
      <c r="A2" s="64" t="s">
        <v>208</v>
      </c>
      <c r="B2" t="s">
        <v>273</v>
      </c>
    </row>
    <row r="4" spans="1:68">
      <c r="A4" s="64" t="s">
        <v>278</v>
      </c>
      <c r="B4" s="64" t="s">
        <v>274</v>
      </c>
    </row>
    <row r="5" spans="1:68">
      <c r="A5" s="64" t="s">
        <v>277</v>
      </c>
      <c r="B5">
        <v>37</v>
      </c>
      <c r="C5">
        <v>38</v>
      </c>
      <c r="D5">
        <v>39</v>
      </c>
      <c r="E5">
        <v>40</v>
      </c>
      <c r="F5">
        <v>41</v>
      </c>
      <c r="G5">
        <v>42</v>
      </c>
      <c r="H5">
        <v>43</v>
      </c>
      <c r="I5">
        <v>44</v>
      </c>
      <c r="J5">
        <v>45</v>
      </c>
      <c r="K5">
        <v>46</v>
      </c>
      <c r="L5">
        <v>47</v>
      </c>
      <c r="M5">
        <v>48</v>
      </c>
      <c r="N5">
        <v>49</v>
      </c>
      <c r="O5">
        <v>50</v>
      </c>
      <c r="P5">
        <v>51</v>
      </c>
      <c r="Q5">
        <v>52</v>
      </c>
      <c r="R5">
        <v>53</v>
      </c>
      <c r="S5">
        <v>54</v>
      </c>
      <c r="T5">
        <v>55</v>
      </c>
      <c r="U5">
        <v>56</v>
      </c>
      <c r="V5">
        <v>57</v>
      </c>
      <c r="W5">
        <v>58</v>
      </c>
      <c r="X5">
        <v>59</v>
      </c>
      <c r="Y5">
        <v>60</v>
      </c>
      <c r="Z5">
        <v>61</v>
      </c>
      <c r="AA5">
        <v>62</v>
      </c>
      <c r="AB5">
        <v>63</v>
      </c>
      <c r="AC5">
        <v>64</v>
      </c>
      <c r="AD5">
        <v>65</v>
      </c>
      <c r="AE5">
        <v>66</v>
      </c>
      <c r="AF5">
        <v>67</v>
      </c>
      <c r="AG5">
        <v>68</v>
      </c>
      <c r="AH5">
        <v>69</v>
      </c>
      <c r="AI5">
        <v>70</v>
      </c>
      <c r="AJ5">
        <v>71</v>
      </c>
      <c r="AK5">
        <v>72</v>
      </c>
      <c r="AL5">
        <v>73</v>
      </c>
      <c r="AM5">
        <v>74</v>
      </c>
      <c r="AN5">
        <v>75</v>
      </c>
      <c r="AO5">
        <v>76</v>
      </c>
      <c r="AP5">
        <v>77</v>
      </c>
      <c r="AQ5">
        <v>78</v>
      </c>
      <c r="AR5">
        <v>79</v>
      </c>
      <c r="AS5">
        <v>80</v>
      </c>
      <c r="AT5">
        <v>81</v>
      </c>
      <c r="AU5">
        <v>82</v>
      </c>
      <c r="AV5">
        <v>83</v>
      </c>
      <c r="AW5">
        <v>84</v>
      </c>
      <c r="AX5">
        <v>85</v>
      </c>
      <c r="AY5">
        <v>86</v>
      </c>
      <c r="AZ5">
        <v>87</v>
      </c>
      <c r="BA5">
        <v>88</v>
      </c>
      <c r="BB5">
        <v>89</v>
      </c>
      <c r="BC5">
        <v>90</v>
      </c>
      <c r="BD5">
        <v>91</v>
      </c>
      <c r="BE5">
        <v>92</v>
      </c>
      <c r="BF5">
        <v>93</v>
      </c>
      <c r="BG5">
        <v>94</v>
      </c>
      <c r="BH5">
        <v>95</v>
      </c>
      <c r="BI5">
        <v>96</v>
      </c>
      <c r="BJ5">
        <v>97</v>
      </c>
      <c r="BK5">
        <v>98</v>
      </c>
      <c r="BL5">
        <v>99</v>
      </c>
      <c r="BM5">
        <v>100</v>
      </c>
      <c r="BN5">
        <v>1000</v>
      </c>
      <c r="BO5" t="s">
        <v>275</v>
      </c>
      <c r="BP5" t="s">
        <v>276</v>
      </c>
    </row>
    <row r="6" spans="1:68">
      <c r="A6" s="33">
        <v>3</v>
      </c>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v>15.175525500000001</v>
      </c>
      <c r="AG6" s="66">
        <v>20.445980500000005</v>
      </c>
      <c r="AH6" s="66">
        <v>16.712293500000001</v>
      </c>
      <c r="AI6" s="66">
        <v>11.701288499999999</v>
      </c>
      <c r="AJ6" s="66">
        <v>8.2323744999999988</v>
      </c>
      <c r="AK6" s="66">
        <v>7.2000225000000011</v>
      </c>
      <c r="AL6" s="66">
        <v>6.9573205000000007</v>
      </c>
      <c r="AM6" s="66">
        <v>6.3083649999999993</v>
      </c>
      <c r="AN6" s="66">
        <v>6.4218850000000005</v>
      </c>
      <c r="AO6" s="66">
        <v>10.938307</v>
      </c>
      <c r="AP6" s="66">
        <v>4.7034694999999989</v>
      </c>
      <c r="AQ6" s="66">
        <v>3.987536</v>
      </c>
      <c r="AR6" s="66">
        <v>4.5347755000000003</v>
      </c>
      <c r="AS6" s="66">
        <v>6.0290100000000004</v>
      </c>
      <c r="AT6" s="66">
        <v>4.3707304999999996</v>
      </c>
      <c r="AU6" s="66">
        <v>4.1020780000000006</v>
      </c>
      <c r="AV6" s="66">
        <v>9.357226500000003</v>
      </c>
      <c r="AW6" s="66">
        <v>10.7133705</v>
      </c>
      <c r="AX6" s="66">
        <v>9.8708310000000008</v>
      </c>
      <c r="AY6" s="66">
        <v>9.4360635000000013</v>
      </c>
      <c r="AZ6" s="66">
        <v>10.265022500000001</v>
      </c>
      <c r="BA6" s="66">
        <v>10.037786500000003</v>
      </c>
      <c r="BB6" s="66">
        <v>8.5412954999999968</v>
      </c>
      <c r="BC6" s="66">
        <v>7.6382550000000018</v>
      </c>
      <c r="BD6" s="66">
        <v>7.1944244999999993</v>
      </c>
      <c r="BE6" s="66">
        <v>7.0573605000000006</v>
      </c>
      <c r="BF6" s="66">
        <v>8.6889425000000013</v>
      </c>
      <c r="BG6" s="66">
        <v>8.2697035000000021</v>
      </c>
      <c r="BH6" s="66">
        <v>14.435269499999999</v>
      </c>
      <c r="BI6" s="66">
        <v>9.7026654999999966</v>
      </c>
      <c r="BJ6" s="66">
        <v>7.8239425000000011</v>
      </c>
      <c r="BK6" s="66">
        <v>3.2978700000000005</v>
      </c>
      <c r="BL6" s="66">
        <v>0.69831299999999996</v>
      </c>
      <c r="BM6" s="66">
        <v>0.107793</v>
      </c>
      <c r="BN6" s="66">
        <v>4856.3766674999988</v>
      </c>
      <c r="BO6" s="66"/>
      <c r="BP6" s="66">
        <v>5137.3337649999985</v>
      </c>
    </row>
    <row r="7" spans="1:68">
      <c r="A7" s="33">
        <v>4</v>
      </c>
      <c r="B7" s="66"/>
      <c r="C7" s="66"/>
      <c r="D7" s="66"/>
      <c r="E7" s="66"/>
      <c r="F7" s="66"/>
      <c r="G7" s="66"/>
      <c r="H7" s="66"/>
      <c r="I7" s="66"/>
      <c r="J7" s="66"/>
      <c r="K7" s="66"/>
      <c r="L7" s="66"/>
      <c r="M7" s="66"/>
      <c r="N7" s="66"/>
      <c r="O7" s="66"/>
      <c r="P7" s="66"/>
      <c r="Q7" s="66"/>
      <c r="R7" s="66"/>
      <c r="S7" s="66"/>
      <c r="T7" s="66"/>
      <c r="U7" s="66"/>
      <c r="V7" s="66"/>
      <c r="W7" s="66">
        <v>8.3124979999999997</v>
      </c>
      <c r="X7" s="66">
        <v>13.8259445</v>
      </c>
      <c r="Y7" s="66">
        <v>10.780431999999999</v>
      </c>
      <c r="Z7" s="66">
        <v>9.3934145000000004</v>
      </c>
      <c r="AA7" s="66">
        <v>7.6623734999999975</v>
      </c>
      <c r="AB7" s="66">
        <v>5.4000584999999992</v>
      </c>
      <c r="AC7" s="66">
        <v>3.2077484999999992</v>
      </c>
      <c r="AD7" s="66">
        <v>4.3837279999999996</v>
      </c>
      <c r="AE7" s="66">
        <v>4.6720644999999994</v>
      </c>
      <c r="AF7" s="66">
        <v>5.9376560000000005</v>
      </c>
      <c r="AG7" s="66">
        <v>2.3929975000000003</v>
      </c>
      <c r="AH7" s="66">
        <v>2.4029525</v>
      </c>
      <c r="AI7" s="66">
        <v>7.1393209999999998</v>
      </c>
      <c r="AJ7" s="66">
        <v>15.867240500000001</v>
      </c>
      <c r="AK7" s="66">
        <v>15.247684</v>
      </c>
      <c r="AL7" s="66">
        <v>13.1487675</v>
      </c>
      <c r="AM7" s="66">
        <v>12.006185499999999</v>
      </c>
      <c r="AN7" s="66">
        <v>10.917210500000001</v>
      </c>
      <c r="AO7" s="66">
        <v>10.412751000000002</v>
      </c>
      <c r="AP7" s="66">
        <v>10.319569</v>
      </c>
      <c r="AQ7" s="66">
        <v>9.607958</v>
      </c>
      <c r="AR7" s="66">
        <v>11.174020999999998</v>
      </c>
      <c r="AS7" s="66">
        <v>17.997806499999999</v>
      </c>
      <c r="AT7" s="66">
        <v>30.797469000000003</v>
      </c>
      <c r="AU7" s="66">
        <v>31.000366999999997</v>
      </c>
      <c r="AV7" s="66">
        <v>51.779831499999993</v>
      </c>
      <c r="AW7" s="66">
        <v>12.288272000000003</v>
      </c>
      <c r="AX7" s="66">
        <v>7.1432499999999996E-2</v>
      </c>
      <c r="AY7" s="66">
        <v>1.5879999999999998E-2</v>
      </c>
      <c r="AZ7" s="66">
        <v>3.0509999999999999E-3</v>
      </c>
      <c r="BA7" s="66"/>
      <c r="BB7" s="66"/>
      <c r="BC7" s="66"/>
      <c r="BD7" s="66"/>
      <c r="BE7" s="66"/>
      <c r="BF7" s="66"/>
      <c r="BG7" s="66"/>
      <c r="BH7" s="66"/>
      <c r="BI7" s="66"/>
      <c r="BJ7" s="66"/>
      <c r="BK7" s="66"/>
      <c r="BL7" s="66"/>
      <c r="BM7" s="66"/>
      <c r="BN7" s="66">
        <v>2009.4049100000002</v>
      </c>
      <c r="BO7" s="66"/>
      <c r="BP7" s="66">
        <v>2347.5715955000001</v>
      </c>
    </row>
    <row r="8" spans="1:68">
      <c r="A8" s="33">
        <v>5</v>
      </c>
      <c r="B8" s="66"/>
      <c r="C8" s="66"/>
      <c r="D8" s="66"/>
      <c r="E8" s="66"/>
      <c r="F8" s="66"/>
      <c r="G8" s="66"/>
      <c r="H8" s="66"/>
      <c r="I8" s="66"/>
      <c r="J8" s="66"/>
      <c r="K8" s="66"/>
      <c r="L8" s="66"/>
      <c r="M8" s="66">
        <v>2.5405334999999996</v>
      </c>
      <c r="N8" s="66">
        <v>6.4053535000000013</v>
      </c>
      <c r="O8" s="66">
        <v>6.3870514999999992</v>
      </c>
      <c r="P8" s="66">
        <v>6.7362684999999987</v>
      </c>
      <c r="Q8" s="66">
        <v>3.9506890000000006</v>
      </c>
      <c r="R8" s="66">
        <v>6.4378155000000001</v>
      </c>
      <c r="S8" s="66">
        <v>6.878446499999999</v>
      </c>
      <c r="T8" s="66">
        <v>6.4649370000000008</v>
      </c>
      <c r="U8" s="66">
        <v>2.4404039999999996</v>
      </c>
      <c r="V8" s="66">
        <v>2.5090000000000003</v>
      </c>
      <c r="W8" s="66">
        <v>3.6740000000000004</v>
      </c>
      <c r="X8" s="66">
        <v>4.8226000000000004</v>
      </c>
      <c r="Y8" s="66">
        <v>3.6672999999999991</v>
      </c>
      <c r="Z8" s="66">
        <v>3.8192000000000004</v>
      </c>
      <c r="AA8" s="66">
        <v>6.1121249999999998</v>
      </c>
      <c r="AB8" s="66">
        <v>4.3382319999999996</v>
      </c>
      <c r="AC8" s="66">
        <v>4.5225879999999998</v>
      </c>
      <c r="AD8" s="66">
        <v>7.0154250000000005</v>
      </c>
      <c r="AE8" s="66">
        <v>9.0978999999999992</v>
      </c>
      <c r="AF8" s="66">
        <v>10.5626</v>
      </c>
      <c r="AG8" s="66">
        <v>13.432500000000003</v>
      </c>
      <c r="AH8" s="66">
        <v>10.6837</v>
      </c>
      <c r="AI8" s="66">
        <v>1.1368</v>
      </c>
      <c r="AJ8" s="66">
        <v>7.4899999999999994E-2</v>
      </c>
      <c r="AK8" s="66"/>
      <c r="AL8" s="66"/>
      <c r="AM8" s="66"/>
      <c r="AN8" s="66"/>
      <c r="AO8" s="66"/>
      <c r="AP8" s="66"/>
      <c r="AQ8" s="66"/>
      <c r="AR8" s="66"/>
      <c r="AS8" s="66"/>
      <c r="AT8" s="66"/>
      <c r="AU8" s="66"/>
      <c r="AV8" s="66"/>
      <c r="AW8" s="66"/>
      <c r="AX8" s="66"/>
      <c r="AY8" s="66"/>
      <c r="AZ8" s="66"/>
      <c r="BA8" s="66"/>
      <c r="BB8" s="66"/>
      <c r="BC8" s="66"/>
      <c r="BD8" s="66"/>
      <c r="BE8" s="66"/>
      <c r="BF8" s="66"/>
      <c r="BG8" s="66"/>
      <c r="BH8" s="66"/>
      <c r="BI8" s="66"/>
      <c r="BJ8" s="66"/>
      <c r="BK8" s="66"/>
      <c r="BL8" s="66"/>
      <c r="BM8" s="66"/>
      <c r="BN8" s="66">
        <v>258.77651550000007</v>
      </c>
      <c r="BO8" s="66"/>
      <c r="BP8" s="66">
        <v>392.48688450000009</v>
      </c>
    </row>
    <row r="9" spans="1:68">
      <c r="A9" s="33">
        <v>6</v>
      </c>
      <c r="B9" s="66"/>
      <c r="C9" s="66"/>
      <c r="D9" s="66"/>
      <c r="E9" s="66"/>
      <c r="F9" s="66">
        <v>3.072810500000001</v>
      </c>
      <c r="G9" s="66">
        <v>6.0860589999999997</v>
      </c>
      <c r="H9" s="66">
        <v>4.8128380000000002</v>
      </c>
      <c r="I9" s="66">
        <v>3.3088340000000001</v>
      </c>
      <c r="J9" s="66">
        <v>3.3408190000000002</v>
      </c>
      <c r="K9" s="66">
        <v>2.6802205000000003</v>
      </c>
      <c r="L9" s="66">
        <v>1.8658985000000001</v>
      </c>
      <c r="M9" s="66">
        <v>1.6175250000000001</v>
      </c>
      <c r="N9" s="66">
        <v>2.2233000000000001</v>
      </c>
      <c r="O9" s="66">
        <v>2.0844</v>
      </c>
      <c r="P9" s="66">
        <v>1.5012000000000001</v>
      </c>
      <c r="Q9" s="66">
        <v>4.2540000000000004</v>
      </c>
      <c r="R9" s="66">
        <v>3.5532000000000008</v>
      </c>
      <c r="S9" s="66">
        <v>0.61639999999999995</v>
      </c>
      <c r="T9" s="66">
        <v>0.21490000000000001</v>
      </c>
      <c r="U9" s="66">
        <v>0.2127</v>
      </c>
      <c r="V9" s="66">
        <v>0.33740000000000003</v>
      </c>
      <c r="W9" s="66">
        <v>0.43079999999999996</v>
      </c>
      <c r="X9" s="66">
        <v>0.8206</v>
      </c>
      <c r="Y9" s="66">
        <v>1.2315</v>
      </c>
      <c r="Z9" s="66">
        <v>3.1200000000000002E-2</v>
      </c>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66"/>
      <c r="BJ9" s="66"/>
      <c r="BK9" s="66"/>
      <c r="BL9" s="66"/>
      <c r="BM9" s="66"/>
      <c r="BN9" s="66">
        <v>34.2453</v>
      </c>
      <c r="BO9" s="66"/>
      <c r="BP9" s="66">
        <v>78.541904499999987</v>
      </c>
    </row>
    <row r="10" spans="1:68">
      <c r="A10" s="33">
        <v>7</v>
      </c>
      <c r="B10" s="66">
        <v>0.70467599999999997</v>
      </c>
      <c r="C10" s="66">
        <v>4.4613624999999999</v>
      </c>
      <c r="D10" s="66">
        <v>4.1022619999999996</v>
      </c>
      <c r="E10" s="66">
        <v>2.8144720000000003</v>
      </c>
      <c r="F10" s="66">
        <v>2.8958029999999999</v>
      </c>
      <c r="G10" s="66">
        <v>2.9258000000000002</v>
      </c>
      <c r="H10" s="66">
        <v>2.1475999999999997</v>
      </c>
      <c r="I10" s="66">
        <v>1.4275999999999998</v>
      </c>
      <c r="J10" s="66">
        <v>0.41499999999999998</v>
      </c>
      <c r="K10" s="66">
        <v>0.18259999999999998</v>
      </c>
      <c r="L10" s="66">
        <v>9.7500000000000003E-2</v>
      </c>
      <c r="M10" s="66">
        <v>2.1599999999999998E-2</v>
      </c>
      <c r="N10" s="66">
        <v>1.5300000000000001E-2</v>
      </c>
      <c r="O10" s="66"/>
      <c r="P10" s="66"/>
      <c r="Q10" s="66"/>
      <c r="R10" s="66"/>
      <c r="S10" s="66"/>
      <c r="T10" s="66">
        <v>1.4300000000000002E-2</v>
      </c>
      <c r="U10" s="66">
        <v>1.7000000000000001E-2</v>
      </c>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v>0.41109999999999997</v>
      </c>
      <c r="BO10" s="66"/>
      <c r="BP10" s="66">
        <v>22.653975499999994</v>
      </c>
    </row>
    <row r="11" spans="1:68">
      <c r="A11" s="33" t="s">
        <v>275</v>
      </c>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row>
    <row r="12" spans="1:68">
      <c r="A12" s="33" t="s">
        <v>276</v>
      </c>
      <c r="B12" s="66">
        <v>0.70467599999999997</v>
      </c>
      <c r="C12" s="66">
        <v>4.4613624999999999</v>
      </c>
      <c r="D12" s="66">
        <v>4.1022619999999996</v>
      </c>
      <c r="E12" s="66">
        <v>2.8144720000000003</v>
      </c>
      <c r="F12" s="66">
        <v>5.9686135000000009</v>
      </c>
      <c r="G12" s="66">
        <v>9.0118589999999994</v>
      </c>
      <c r="H12" s="66">
        <v>6.9604379999999999</v>
      </c>
      <c r="I12" s="66">
        <v>4.736434</v>
      </c>
      <c r="J12" s="66">
        <v>3.7558190000000002</v>
      </c>
      <c r="K12" s="66">
        <v>2.8628205000000002</v>
      </c>
      <c r="L12" s="66">
        <v>1.9633985</v>
      </c>
      <c r="M12" s="66">
        <v>4.1796584999999995</v>
      </c>
      <c r="N12" s="66">
        <v>8.6439535000000021</v>
      </c>
      <c r="O12" s="66">
        <v>8.4714514999999988</v>
      </c>
      <c r="P12" s="66">
        <v>8.2374684999999985</v>
      </c>
      <c r="Q12" s="66">
        <v>8.2046890000000019</v>
      </c>
      <c r="R12" s="66">
        <v>9.9910155000000014</v>
      </c>
      <c r="S12" s="66">
        <v>7.4948464999999986</v>
      </c>
      <c r="T12" s="66">
        <v>6.6941370000000013</v>
      </c>
      <c r="U12" s="66">
        <v>2.6701039999999994</v>
      </c>
      <c r="V12" s="66">
        <v>2.8464000000000005</v>
      </c>
      <c r="W12" s="66">
        <v>12.417298000000001</v>
      </c>
      <c r="X12" s="66">
        <v>19.469144499999999</v>
      </c>
      <c r="Y12" s="66">
        <v>15.679231999999999</v>
      </c>
      <c r="Z12" s="66">
        <v>13.243814500000001</v>
      </c>
      <c r="AA12" s="66">
        <v>13.774498499999996</v>
      </c>
      <c r="AB12" s="66">
        <v>9.738290499999998</v>
      </c>
      <c r="AC12" s="66">
        <v>7.7303364999999991</v>
      </c>
      <c r="AD12" s="66">
        <v>11.399153</v>
      </c>
      <c r="AE12" s="66">
        <v>13.769964499999999</v>
      </c>
      <c r="AF12" s="66">
        <v>31.675781500000003</v>
      </c>
      <c r="AG12" s="66">
        <v>36.271478000000009</v>
      </c>
      <c r="AH12" s="66">
        <v>29.798946000000001</v>
      </c>
      <c r="AI12" s="66">
        <v>19.9774095</v>
      </c>
      <c r="AJ12" s="66">
        <v>24.174515</v>
      </c>
      <c r="AK12" s="66">
        <v>22.447706500000002</v>
      </c>
      <c r="AL12" s="66">
        <v>20.106088</v>
      </c>
      <c r="AM12" s="66">
        <v>18.314550499999999</v>
      </c>
      <c r="AN12" s="66">
        <v>17.339095500000003</v>
      </c>
      <c r="AO12" s="66">
        <v>21.351058000000002</v>
      </c>
      <c r="AP12" s="66">
        <v>15.023038499999998</v>
      </c>
      <c r="AQ12" s="66">
        <v>13.595494</v>
      </c>
      <c r="AR12" s="66">
        <v>15.708796499999998</v>
      </c>
      <c r="AS12" s="66">
        <v>24.026816499999999</v>
      </c>
      <c r="AT12" s="66">
        <v>35.1681995</v>
      </c>
      <c r="AU12" s="66">
        <v>35.102444999999996</v>
      </c>
      <c r="AV12" s="66">
        <v>61.137057999999996</v>
      </c>
      <c r="AW12" s="66">
        <v>23.001642500000003</v>
      </c>
      <c r="AX12" s="66">
        <v>9.942263500000001</v>
      </c>
      <c r="AY12" s="66">
        <v>9.4519435000000005</v>
      </c>
      <c r="AZ12" s="66">
        <v>10.2680735</v>
      </c>
      <c r="BA12" s="66">
        <v>10.037786500000003</v>
      </c>
      <c r="BB12" s="66">
        <v>8.5412954999999968</v>
      </c>
      <c r="BC12" s="66">
        <v>7.6382550000000018</v>
      </c>
      <c r="BD12" s="66">
        <v>7.1944244999999993</v>
      </c>
      <c r="BE12" s="66">
        <v>7.0573605000000006</v>
      </c>
      <c r="BF12" s="66">
        <v>8.6889425000000013</v>
      </c>
      <c r="BG12" s="66">
        <v>8.2697035000000021</v>
      </c>
      <c r="BH12" s="66">
        <v>14.435269499999999</v>
      </c>
      <c r="BI12" s="66">
        <v>9.7026654999999966</v>
      </c>
      <c r="BJ12" s="66">
        <v>7.8239425000000011</v>
      </c>
      <c r="BK12" s="66">
        <v>3.2978700000000005</v>
      </c>
      <c r="BL12" s="66">
        <v>0.69831299999999996</v>
      </c>
      <c r="BM12" s="66">
        <v>0.107793</v>
      </c>
      <c r="BN12" s="66">
        <v>7159.2144929999986</v>
      </c>
      <c r="BO12" s="66"/>
      <c r="BP12" s="66">
        <v>7978.5881249999993</v>
      </c>
    </row>
    <row r="15" spans="1:68">
      <c r="A15">
        <v>3</v>
      </c>
      <c r="B15" s="66">
        <f>SUM(B6:BM6)</f>
        <v>280.95709749999997</v>
      </c>
    </row>
    <row r="16" spans="1:68">
      <c r="A16">
        <v>4</v>
      </c>
      <c r="B16" s="66">
        <f t="shared" ref="B16:B19" si="0">SUM(B7:BM7)</f>
        <v>338.16668550000003</v>
      </c>
    </row>
    <row r="17" spans="1:2">
      <c r="A17">
        <v>5</v>
      </c>
      <c r="B17" s="66">
        <f t="shared" si="0"/>
        <v>133.71036900000001</v>
      </c>
    </row>
    <row r="18" spans="1:2">
      <c r="A18">
        <v>6</v>
      </c>
      <c r="B18" s="66">
        <f t="shared" si="0"/>
        <v>44.296604499999994</v>
      </c>
    </row>
    <row r="19" spans="1:2">
      <c r="A19">
        <v>7</v>
      </c>
      <c r="B19" s="66">
        <f t="shared" si="0"/>
        <v>22.242875499999993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466"/>
  <sheetViews>
    <sheetView workbookViewId="0">
      <selection activeCell="E3" sqref="E3"/>
    </sheetView>
  </sheetViews>
  <sheetFormatPr defaultRowHeight="12.75"/>
  <cols>
    <col min="1" max="1" width="10.5703125" style="30" bestFit="1" customWidth="1"/>
    <col min="2" max="2" width="11.5703125" style="30" bestFit="1" customWidth="1"/>
    <col min="3" max="3" width="12.140625" style="30" bestFit="1" customWidth="1"/>
    <col min="4" max="6" width="12.140625" style="30" customWidth="1"/>
    <col min="7" max="7" width="13.85546875" style="31" bestFit="1" customWidth="1"/>
  </cols>
  <sheetData>
    <row r="1" spans="1:7" ht="38.25">
      <c r="A1" s="28" t="s">
        <v>208</v>
      </c>
      <c r="B1" s="28" t="s">
        <v>117</v>
      </c>
      <c r="C1" s="28" t="s">
        <v>118</v>
      </c>
      <c r="D1" s="28" t="s">
        <v>272</v>
      </c>
      <c r="E1" s="28"/>
      <c r="F1" s="28"/>
      <c r="G1" s="29" t="s">
        <v>116</v>
      </c>
    </row>
    <row r="2" spans="1:7">
      <c r="A2" s="30" t="s">
        <v>178</v>
      </c>
      <c r="B2" s="30">
        <v>3</v>
      </c>
      <c r="C2" s="30">
        <v>68</v>
      </c>
      <c r="D2" s="65">
        <f>G2*5/1000</f>
        <v>0.39740000000000003</v>
      </c>
      <c r="G2" s="31">
        <v>79.48</v>
      </c>
    </row>
    <row r="3" spans="1:7">
      <c r="A3" s="30" t="s">
        <v>178</v>
      </c>
      <c r="B3" s="30">
        <v>3</v>
      </c>
      <c r="C3" s="30">
        <v>69</v>
      </c>
      <c r="D3" s="65">
        <f t="shared" ref="D3:D66" si="0">G3*5/1000</f>
        <v>0.30420000000000003</v>
      </c>
      <c r="G3" s="31">
        <v>60.84</v>
      </c>
    </row>
    <row r="4" spans="1:7">
      <c r="A4" s="30" t="s">
        <v>178</v>
      </c>
      <c r="B4" s="30">
        <v>3</v>
      </c>
      <c r="C4" s="30">
        <v>70</v>
      </c>
      <c r="D4" s="65">
        <f t="shared" si="0"/>
        <v>0.76230000000000009</v>
      </c>
      <c r="G4" s="31">
        <v>152.46</v>
      </c>
    </row>
    <row r="5" spans="1:7">
      <c r="A5" s="30" t="s">
        <v>178</v>
      </c>
      <c r="B5" s="30">
        <v>3</v>
      </c>
      <c r="C5" s="30">
        <v>71</v>
      </c>
      <c r="D5" s="65">
        <f t="shared" si="0"/>
        <v>0.35</v>
      </c>
      <c r="G5" s="31">
        <v>70</v>
      </c>
    </row>
    <row r="6" spans="1:7">
      <c r="A6" s="30" t="s">
        <v>178</v>
      </c>
      <c r="B6" s="30">
        <v>3</v>
      </c>
      <c r="C6" s="30">
        <v>72</v>
      </c>
      <c r="D6" s="65">
        <f t="shared" si="0"/>
        <v>0.25739999999999996</v>
      </c>
      <c r="G6" s="31">
        <v>51.48</v>
      </c>
    </row>
    <row r="7" spans="1:7">
      <c r="A7" s="30" t="s">
        <v>178</v>
      </c>
      <c r="B7" s="30">
        <v>3</v>
      </c>
      <c r="C7" s="30">
        <v>73</v>
      </c>
      <c r="D7" s="65">
        <f t="shared" si="0"/>
        <v>0.13930000000000001</v>
      </c>
      <c r="G7" s="31">
        <v>27.86</v>
      </c>
    </row>
    <row r="8" spans="1:7">
      <c r="A8" s="30" t="s">
        <v>178</v>
      </c>
      <c r="B8" s="30">
        <v>3</v>
      </c>
      <c r="C8" s="30">
        <v>74</v>
      </c>
      <c r="D8" s="65">
        <f t="shared" si="0"/>
        <v>5.6600000000000004E-2</v>
      </c>
      <c r="G8" s="31">
        <v>11.32</v>
      </c>
    </row>
    <row r="9" spans="1:7">
      <c r="A9" s="30" t="s">
        <v>178</v>
      </c>
      <c r="B9" s="30">
        <v>3</v>
      </c>
      <c r="C9" s="30">
        <v>75</v>
      </c>
      <c r="D9" s="65">
        <f t="shared" si="0"/>
        <v>3.4500000000000003E-2</v>
      </c>
      <c r="G9" s="31">
        <v>6.9</v>
      </c>
    </row>
    <row r="10" spans="1:7">
      <c r="A10" s="30" t="s">
        <v>178</v>
      </c>
      <c r="B10" s="30">
        <v>3</v>
      </c>
      <c r="C10" s="30">
        <v>76</v>
      </c>
      <c r="D10" s="65">
        <f t="shared" si="0"/>
        <v>3.9700000000000006E-2</v>
      </c>
      <c r="G10" s="31">
        <v>7.94</v>
      </c>
    </row>
    <row r="11" spans="1:7">
      <c r="A11" s="30" t="s">
        <v>178</v>
      </c>
      <c r="B11" s="30">
        <v>3</v>
      </c>
      <c r="C11" s="30">
        <v>77</v>
      </c>
      <c r="D11" s="65">
        <f t="shared" si="0"/>
        <v>2.75E-2</v>
      </c>
      <c r="G11" s="31">
        <v>5.5</v>
      </c>
    </row>
    <row r="12" spans="1:7">
      <c r="A12" s="30" t="s">
        <v>178</v>
      </c>
      <c r="B12" s="30">
        <v>3</v>
      </c>
      <c r="C12" s="30">
        <v>78</v>
      </c>
      <c r="D12" s="65">
        <f t="shared" si="0"/>
        <v>1.38E-2</v>
      </c>
      <c r="G12" s="31">
        <v>2.76</v>
      </c>
    </row>
    <row r="13" spans="1:7">
      <c r="A13" s="30" t="s">
        <v>178</v>
      </c>
      <c r="B13" s="30">
        <v>3</v>
      </c>
      <c r="C13" s="30">
        <v>79</v>
      </c>
      <c r="D13" s="65">
        <f t="shared" si="0"/>
        <v>1.9600000000000003E-2</v>
      </c>
      <c r="G13" s="31">
        <v>3.92</v>
      </c>
    </row>
    <row r="14" spans="1:7">
      <c r="A14" s="30" t="s">
        <v>178</v>
      </c>
      <c r="B14" s="30">
        <v>3</v>
      </c>
      <c r="C14" s="30">
        <v>82</v>
      </c>
      <c r="D14" s="65">
        <f t="shared" si="0"/>
        <v>1.6000000000000001E-3</v>
      </c>
      <c r="G14" s="31">
        <v>0.32</v>
      </c>
    </row>
    <row r="15" spans="1:7">
      <c r="A15" s="30" t="s">
        <v>178</v>
      </c>
      <c r="B15" s="30">
        <v>3</v>
      </c>
      <c r="C15" s="30">
        <v>86</v>
      </c>
      <c r="D15" s="65">
        <f t="shared" si="0"/>
        <v>1.3200000000000002E-2</v>
      </c>
      <c r="G15" s="31">
        <v>2.64</v>
      </c>
    </row>
    <row r="16" spans="1:7">
      <c r="A16" s="30" t="s">
        <v>178</v>
      </c>
      <c r="B16" s="30">
        <v>3</v>
      </c>
      <c r="C16" s="30">
        <v>88</v>
      </c>
      <c r="D16" s="65">
        <f t="shared" si="0"/>
        <v>1.55E-2</v>
      </c>
      <c r="G16" s="31">
        <v>3.1</v>
      </c>
    </row>
    <row r="17" spans="1:7">
      <c r="A17" s="30" t="s">
        <v>178</v>
      </c>
      <c r="B17" s="30">
        <v>3</v>
      </c>
      <c r="C17" s="30">
        <v>90</v>
      </c>
      <c r="D17" s="65">
        <f t="shared" si="0"/>
        <v>8.0000000000000004E-4</v>
      </c>
      <c r="G17" s="31">
        <v>0.16</v>
      </c>
    </row>
    <row r="18" spans="1:7">
      <c r="A18" s="30" t="s">
        <v>178</v>
      </c>
      <c r="B18" s="30">
        <v>3</v>
      </c>
      <c r="C18" s="30">
        <v>92</v>
      </c>
      <c r="D18" s="65">
        <f t="shared" si="0"/>
        <v>1.23E-2</v>
      </c>
      <c r="G18" s="31">
        <v>2.46</v>
      </c>
    </row>
    <row r="19" spans="1:7">
      <c r="A19" s="30" t="s">
        <v>178</v>
      </c>
      <c r="B19" s="30">
        <v>3</v>
      </c>
      <c r="C19" s="30">
        <v>1000</v>
      </c>
      <c r="D19" s="65">
        <f t="shared" si="0"/>
        <v>124.82475099999999</v>
      </c>
      <c r="G19" s="31">
        <v>24964.950199999999</v>
      </c>
    </row>
    <row r="20" spans="1:7">
      <c r="A20" s="30" t="s">
        <v>178</v>
      </c>
      <c r="B20" s="30">
        <v>4</v>
      </c>
      <c r="C20" s="30">
        <v>58</v>
      </c>
      <c r="D20" s="65">
        <f t="shared" si="0"/>
        <v>4.4000000000000003E-3</v>
      </c>
      <c r="G20" s="31">
        <v>0.88</v>
      </c>
    </row>
    <row r="21" spans="1:7">
      <c r="A21" s="30" t="s">
        <v>178</v>
      </c>
      <c r="B21" s="30">
        <v>4</v>
      </c>
      <c r="C21" s="30">
        <v>59</v>
      </c>
      <c r="D21" s="65">
        <f t="shared" si="0"/>
        <v>3.6999999999999998E-2</v>
      </c>
      <c r="G21" s="31">
        <v>7.4</v>
      </c>
    </row>
    <row r="22" spans="1:7">
      <c r="A22" s="30" t="s">
        <v>178</v>
      </c>
      <c r="B22" s="30">
        <v>4</v>
      </c>
      <c r="C22" s="30">
        <v>60</v>
      </c>
      <c r="D22" s="65">
        <f t="shared" si="0"/>
        <v>0.1045</v>
      </c>
      <c r="G22" s="31">
        <v>20.9</v>
      </c>
    </row>
    <row r="23" spans="1:7">
      <c r="A23" s="30" t="s">
        <v>178</v>
      </c>
      <c r="B23" s="30">
        <v>4</v>
      </c>
      <c r="C23" s="30">
        <v>61</v>
      </c>
      <c r="D23" s="65">
        <f t="shared" si="0"/>
        <v>0.10630000000000001</v>
      </c>
      <c r="G23" s="31">
        <v>21.26</v>
      </c>
    </row>
    <row r="24" spans="1:7">
      <c r="A24" s="30" t="s">
        <v>178</v>
      </c>
      <c r="B24" s="30">
        <v>4</v>
      </c>
      <c r="C24" s="30">
        <v>62</v>
      </c>
      <c r="D24" s="65">
        <f t="shared" si="0"/>
        <v>6.9599999999999995E-2</v>
      </c>
      <c r="G24" s="31">
        <v>13.92</v>
      </c>
    </row>
    <row r="25" spans="1:7">
      <c r="A25" s="30" t="s">
        <v>178</v>
      </c>
      <c r="B25" s="30">
        <v>4</v>
      </c>
      <c r="C25" s="30">
        <v>63</v>
      </c>
      <c r="D25" s="65">
        <f t="shared" si="0"/>
        <v>4.0500000000000001E-2</v>
      </c>
      <c r="G25" s="31">
        <v>8.1</v>
      </c>
    </row>
    <row r="26" spans="1:7">
      <c r="A26" s="30" t="s">
        <v>178</v>
      </c>
      <c r="B26" s="30">
        <v>4</v>
      </c>
      <c r="C26" s="30">
        <v>64</v>
      </c>
      <c r="D26" s="65">
        <f t="shared" si="0"/>
        <v>1E-3</v>
      </c>
      <c r="G26" s="31">
        <v>0.2</v>
      </c>
    </row>
    <row r="27" spans="1:7">
      <c r="A27" s="30" t="s">
        <v>178</v>
      </c>
      <c r="B27" s="30">
        <v>4</v>
      </c>
      <c r="C27" s="30">
        <v>67</v>
      </c>
      <c r="D27" s="65">
        <f t="shared" si="0"/>
        <v>3.4000000000000002E-3</v>
      </c>
      <c r="G27" s="31">
        <v>0.68</v>
      </c>
    </row>
    <row r="28" spans="1:7">
      <c r="A28" s="30" t="s">
        <v>178</v>
      </c>
      <c r="B28" s="30">
        <v>4</v>
      </c>
      <c r="C28" s="30">
        <v>83</v>
      </c>
      <c r="D28" s="65">
        <f t="shared" si="0"/>
        <v>2.6600000000000002E-2</v>
      </c>
      <c r="G28" s="31">
        <v>5.32</v>
      </c>
    </row>
    <row r="29" spans="1:7">
      <c r="A29" s="30" t="s">
        <v>178</v>
      </c>
      <c r="B29" s="30">
        <v>4</v>
      </c>
      <c r="C29" s="30">
        <v>1000</v>
      </c>
      <c r="D29" s="65">
        <f t="shared" si="0"/>
        <v>33.378207000000003</v>
      </c>
      <c r="G29" s="31">
        <v>6675.6414000000004</v>
      </c>
    </row>
    <row r="30" spans="1:7">
      <c r="A30" s="30" t="s">
        <v>178</v>
      </c>
      <c r="B30" s="30">
        <v>5</v>
      </c>
      <c r="C30" s="30">
        <v>48</v>
      </c>
      <c r="D30" s="65">
        <f t="shared" si="0"/>
        <v>6.7500000000000004E-4</v>
      </c>
      <c r="G30" s="31">
        <v>0.13500000000000001</v>
      </c>
    </row>
    <row r="31" spans="1:7">
      <c r="A31" s="30" t="s">
        <v>178</v>
      </c>
      <c r="B31" s="30">
        <v>5</v>
      </c>
      <c r="C31" s="30">
        <v>49</v>
      </c>
      <c r="D31" s="65">
        <f t="shared" si="0"/>
        <v>5.4000000000000003E-3</v>
      </c>
      <c r="G31" s="31">
        <v>1.08</v>
      </c>
    </row>
    <row r="32" spans="1:7">
      <c r="A32" s="30" t="s">
        <v>178</v>
      </c>
      <c r="B32" s="30">
        <v>5</v>
      </c>
      <c r="C32" s="30">
        <v>50</v>
      </c>
      <c r="D32" s="65">
        <f t="shared" si="0"/>
        <v>0.38667599999999996</v>
      </c>
      <c r="G32" s="31">
        <v>77.3352</v>
      </c>
    </row>
    <row r="33" spans="1:7">
      <c r="A33" s="30" t="s">
        <v>178</v>
      </c>
      <c r="B33" s="30">
        <v>5</v>
      </c>
      <c r="C33" s="30">
        <v>51</v>
      </c>
      <c r="D33" s="65">
        <f t="shared" si="0"/>
        <v>0.305118</v>
      </c>
      <c r="G33" s="31">
        <v>61.023600000000002</v>
      </c>
    </row>
    <row r="34" spans="1:7">
      <c r="A34" s="30" t="s">
        <v>178</v>
      </c>
      <c r="B34" s="30">
        <v>5</v>
      </c>
      <c r="C34" s="30">
        <v>52</v>
      </c>
      <c r="D34" s="65">
        <f t="shared" si="0"/>
        <v>0.25508999999999998</v>
      </c>
      <c r="G34" s="31">
        <v>51.018000000000001</v>
      </c>
    </row>
    <row r="35" spans="1:7">
      <c r="A35" s="30" t="s">
        <v>178</v>
      </c>
      <c r="B35" s="30">
        <v>5</v>
      </c>
      <c r="C35" s="30">
        <v>53</v>
      </c>
      <c r="D35" s="65">
        <f t="shared" si="0"/>
        <v>0.56937599999999999</v>
      </c>
      <c r="G35" s="31">
        <v>113.87520000000001</v>
      </c>
    </row>
    <row r="36" spans="1:7">
      <c r="A36" s="30" t="s">
        <v>178</v>
      </c>
      <c r="B36" s="30">
        <v>5</v>
      </c>
      <c r="C36" s="30">
        <v>54</v>
      </c>
      <c r="D36" s="65">
        <f t="shared" si="0"/>
        <v>0.5181079999999999</v>
      </c>
      <c r="G36" s="31">
        <v>103.6216</v>
      </c>
    </row>
    <row r="37" spans="1:7">
      <c r="A37" s="30" t="s">
        <v>178</v>
      </c>
      <c r="B37" s="30">
        <v>5</v>
      </c>
      <c r="C37" s="30">
        <v>55</v>
      </c>
      <c r="D37" s="65">
        <f t="shared" si="0"/>
        <v>1.155016</v>
      </c>
      <c r="G37" s="31">
        <v>231.00319999999999</v>
      </c>
    </row>
    <row r="38" spans="1:7">
      <c r="A38" s="30" t="s">
        <v>178</v>
      </c>
      <c r="B38" s="30">
        <v>5</v>
      </c>
      <c r="C38" s="30">
        <v>56</v>
      </c>
      <c r="D38" s="65">
        <f t="shared" si="0"/>
        <v>0.13950000000000001</v>
      </c>
      <c r="G38" s="31">
        <v>27.9</v>
      </c>
    </row>
    <row r="39" spans="1:7">
      <c r="A39" s="30" t="s">
        <v>178</v>
      </c>
      <c r="B39" s="30">
        <v>5</v>
      </c>
      <c r="C39" s="30">
        <v>57</v>
      </c>
      <c r="D39" s="65">
        <f t="shared" si="0"/>
        <v>0.2707</v>
      </c>
      <c r="G39" s="31">
        <v>54.14</v>
      </c>
    </row>
    <row r="40" spans="1:7">
      <c r="A40" s="30" t="s">
        <v>178</v>
      </c>
      <c r="B40" s="30">
        <v>5</v>
      </c>
      <c r="C40" s="30">
        <v>58</v>
      </c>
      <c r="D40" s="65">
        <f t="shared" si="0"/>
        <v>4.7999999999999996E-3</v>
      </c>
      <c r="G40" s="31">
        <v>0.96</v>
      </c>
    </row>
    <row r="41" spans="1:7">
      <c r="A41" s="30" t="s">
        <v>178</v>
      </c>
      <c r="B41" s="30">
        <v>5</v>
      </c>
      <c r="C41" s="30">
        <v>59</v>
      </c>
      <c r="D41" s="65">
        <f t="shared" si="0"/>
        <v>6.7000000000000002E-3</v>
      </c>
      <c r="G41" s="31">
        <v>1.34</v>
      </c>
    </row>
    <row r="42" spans="1:7">
      <c r="A42" s="30" t="s">
        <v>178</v>
      </c>
      <c r="B42" s="30">
        <v>5</v>
      </c>
      <c r="C42" s="30">
        <v>60</v>
      </c>
      <c r="D42" s="65">
        <f t="shared" si="0"/>
        <v>1.1999999999999999E-3</v>
      </c>
      <c r="G42" s="31">
        <v>0.24</v>
      </c>
    </row>
    <row r="43" spans="1:7">
      <c r="A43" s="30" t="s">
        <v>178</v>
      </c>
      <c r="B43" s="30">
        <v>5</v>
      </c>
      <c r="C43" s="30">
        <v>61</v>
      </c>
      <c r="D43" s="65">
        <f t="shared" si="0"/>
        <v>1.7999999999999997E-3</v>
      </c>
      <c r="G43" s="31">
        <v>0.36</v>
      </c>
    </row>
    <row r="44" spans="1:7">
      <c r="A44" s="30" t="s">
        <v>178</v>
      </c>
      <c r="B44" s="30">
        <v>5</v>
      </c>
      <c r="C44" s="30">
        <v>62</v>
      </c>
      <c r="D44" s="65">
        <f t="shared" si="0"/>
        <v>3.4000000000000002E-3</v>
      </c>
      <c r="G44" s="31">
        <v>0.68</v>
      </c>
    </row>
    <row r="45" spans="1:7">
      <c r="A45" s="30" t="s">
        <v>178</v>
      </c>
      <c r="B45" s="30">
        <v>5</v>
      </c>
      <c r="C45" s="30">
        <v>63</v>
      </c>
      <c r="D45" s="65">
        <f t="shared" si="0"/>
        <v>1.0835999999999998E-2</v>
      </c>
      <c r="G45" s="31">
        <v>2.1671999999999998</v>
      </c>
    </row>
    <row r="46" spans="1:7">
      <c r="A46" s="30" t="s">
        <v>178</v>
      </c>
      <c r="B46" s="30">
        <v>5</v>
      </c>
      <c r="C46" s="30">
        <v>67</v>
      </c>
      <c r="D46" s="65">
        <f t="shared" si="0"/>
        <v>6.6000000000000008E-3</v>
      </c>
      <c r="G46" s="31">
        <v>1.32</v>
      </c>
    </row>
    <row r="47" spans="1:7">
      <c r="A47" s="30" t="s">
        <v>178</v>
      </c>
      <c r="B47" s="30">
        <v>5</v>
      </c>
      <c r="C47" s="30">
        <v>68</v>
      </c>
      <c r="D47" s="65">
        <f t="shared" si="0"/>
        <v>1.7100000000000001E-2</v>
      </c>
      <c r="G47" s="31">
        <v>3.42</v>
      </c>
    </row>
    <row r="48" spans="1:7">
      <c r="A48" s="30" t="s">
        <v>178</v>
      </c>
      <c r="B48" s="30">
        <v>5</v>
      </c>
      <c r="C48" s="30">
        <v>1000</v>
      </c>
      <c r="D48" s="65">
        <f t="shared" si="0"/>
        <v>2.3625819999999997</v>
      </c>
      <c r="G48" s="31">
        <v>472.51639999999998</v>
      </c>
    </row>
    <row r="49" spans="1:7">
      <c r="A49" s="30" t="s">
        <v>178</v>
      </c>
      <c r="B49" s="30">
        <v>6</v>
      </c>
      <c r="C49" s="30">
        <v>41</v>
      </c>
      <c r="D49" s="65">
        <f t="shared" si="0"/>
        <v>2.9138000000000001E-2</v>
      </c>
      <c r="G49" s="31">
        <v>5.8276000000000003</v>
      </c>
    </row>
    <row r="50" spans="1:7">
      <c r="A50" s="30" t="s">
        <v>178</v>
      </c>
      <c r="B50" s="30">
        <v>6</v>
      </c>
      <c r="C50" s="30">
        <v>42</v>
      </c>
      <c r="D50" s="65">
        <f t="shared" si="0"/>
        <v>0.17173500000000003</v>
      </c>
      <c r="G50" s="31">
        <v>34.347000000000001</v>
      </c>
    </row>
    <row r="51" spans="1:7">
      <c r="A51" s="30" t="s">
        <v>178</v>
      </c>
      <c r="B51" s="30">
        <v>6</v>
      </c>
      <c r="C51" s="30">
        <v>43</v>
      </c>
      <c r="D51" s="65">
        <f t="shared" si="0"/>
        <v>0.41932099999999994</v>
      </c>
      <c r="G51" s="31">
        <v>83.864199999999997</v>
      </c>
    </row>
    <row r="52" spans="1:7">
      <c r="A52" s="30" t="s">
        <v>178</v>
      </c>
      <c r="B52" s="30">
        <v>6</v>
      </c>
      <c r="C52" s="30">
        <v>44</v>
      </c>
      <c r="D52" s="65">
        <f t="shared" si="0"/>
        <v>0.23136700000000002</v>
      </c>
      <c r="G52" s="31">
        <v>46.273400000000002</v>
      </c>
    </row>
    <row r="53" spans="1:7">
      <c r="A53" s="30" t="s">
        <v>178</v>
      </c>
      <c r="B53" s="30">
        <v>6</v>
      </c>
      <c r="C53" s="30">
        <v>45</v>
      </c>
      <c r="D53" s="65">
        <f t="shared" si="0"/>
        <v>8.5900000000000004E-3</v>
      </c>
      <c r="G53" s="31">
        <v>1.718</v>
      </c>
    </row>
    <row r="54" spans="1:7">
      <c r="A54" s="30" t="s">
        <v>178</v>
      </c>
      <c r="B54" s="30">
        <v>6</v>
      </c>
      <c r="C54" s="30">
        <v>46</v>
      </c>
      <c r="D54" s="65">
        <f t="shared" si="0"/>
        <v>5.96E-3</v>
      </c>
      <c r="G54" s="31">
        <v>1.1919999999999999</v>
      </c>
    </row>
    <row r="55" spans="1:7">
      <c r="A55" s="30" t="s">
        <v>178</v>
      </c>
      <c r="B55" s="30">
        <v>6</v>
      </c>
      <c r="C55" s="30">
        <v>47</v>
      </c>
      <c r="D55" s="65">
        <f t="shared" si="0"/>
        <v>2.0270000000000002E-3</v>
      </c>
      <c r="G55" s="31">
        <v>0.40539999999999998</v>
      </c>
    </row>
    <row r="56" spans="1:7">
      <c r="A56" s="30" t="s">
        <v>178</v>
      </c>
      <c r="B56" s="30">
        <v>6</v>
      </c>
      <c r="C56" s="30">
        <v>1000</v>
      </c>
      <c r="D56" s="65">
        <f t="shared" si="0"/>
        <v>0.48079999999999995</v>
      </c>
      <c r="G56" s="31">
        <v>96.16</v>
      </c>
    </row>
    <row r="57" spans="1:7">
      <c r="A57" s="30" t="s">
        <v>178</v>
      </c>
      <c r="B57" s="30">
        <v>7</v>
      </c>
      <c r="C57" s="30">
        <v>37</v>
      </c>
      <c r="D57" s="65">
        <f t="shared" si="0"/>
        <v>3.6080000000000001E-3</v>
      </c>
      <c r="G57" s="31">
        <v>0.72160000000000002</v>
      </c>
    </row>
    <row r="58" spans="1:7">
      <c r="A58" s="30" t="s">
        <v>178</v>
      </c>
      <c r="B58" s="30">
        <v>7</v>
      </c>
      <c r="C58" s="30">
        <v>38</v>
      </c>
      <c r="D58" s="65">
        <f t="shared" si="0"/>
        <v>9.1450999999999991E-2</v>
      </c>
      <c r="G58" s="31">
        <v>18.290199999999999</v>
      </c>
    </row>
    <row r="59" spans="1:7">
      <c r="A59" s="30" t="s">
        <v>178</v>
      </c>
      <c r="B59" s="30">
        <v>7</v>
      </c>
      <c r="C59" s="30">
        <v>39</v>
      </c>
      <c r="D59" s="65">
        <f t="shared" si="0"/>
        <v>0.12414799999999999</v>
      </c>
      <c r="G59" s="31">
        <v>24.829599999999999</v>
      </c>
    </row>
    <row r="60" spans="1:7">
      <c r="A60" s="30" t="s">
        <v>178</v>
      </c>
      <c r="B60" s="30">
        <v>7</v>
      </c>
      <c r="C60" s="30">
        <v>40</v>
      </c>
      <c r="D60" s="65">
        <f t="shared" si="0"/>
        <v>0.111447</v>
      </c>
      <c r="G60" s="31">
        <v>22.289400000000001</v>
      </c>
    </row>
    <row r="61" spans="1:7">
      <c r="A61" s="30" t="s">
        <v>178</v>
      </c>
      <c r="B61" s="30">
        <v>7</v>
      </c>
      <c r="C61" s="30">
        <v>41</v>
      </c>
      <c r="D61" s="65">
        <f t="shared" si="0"/>
        <v>1.7003000000000001E-2</v>
      </c>
      <c r="G61" s="31">
        <v>3.4005999999999998</v>
      </c>
    </row>
    <row r="62" spans="1:7">
      <c r="A62" s="30" t="s">
        <v>178</v>
      </c>
      <c r="B62" s="30">
        <v>7</v>
      </c>
      <c r="C62" s="30">
        <v>42</v>
      </c>
      <c r="D62" s="65">
        <f t="shared" si="0"/>
        <v>1.4500000000000001E-2</v>
      </c>
      <c r="G62" s="31">
        <v>2.9</v>
      </c>
    </row>
    <row r="63" spans="1:7">
      <c r="A63" s="30" t="s">
        <v>178</v>
      </c>
      <c r="B63" s="30">
        <v>7</v>
      </c>
      <c r="C63" s="30">
        <v>43</v>
      </c>
      <c r="D63" s="65">
        <f t="shared" si="0"/>
        <v>2.9999999999999997E-4</v>
      </c>
      <c r="G63" s="31">
        <v>0.06</v>
      </c>
    </row>
    <row r="64" spans="1:7">
      <c r="A64" s="30" t="s">
        <v>179</v>
      </c>
      <c r="B64" s="30">
        <v>3</v>
      </c>
      <c r="C64" s="30">
        <v>67</v>
      </c>
      <c r="D64" s="65">
        <f t="shared" si="0"/>
        <v>0.42659999999999998</v>
      </c>
      <c r="G64" s="31">
        <v>85.32</v>
      </c>
    </row>
    <row r="65" spans="1:7">
      <c r="A65" s="30" t="s">
        <v>179</v>
      </c>
      <c r="B65" s="30">
        <v>3</v>
      </c>
      <c r="C65" s="30">
        <v>68</v>
      </c>
      <c r="D65" s="65">
        <f t="shared" si="0"/>
        <v>0.85620000000000007</v>
      </c>
      <c r="G65" s="31">
        <v>171.24</v>
      </c>
    </row>
    <row r="66" spans="1:7">
      <c r="A66" s="30" t="s">
        <v>179</v>
      </c>
      <c r="B66" s="30">
        <v>3</v>
      </c>
      <c r="C66" s="30">
        <v>69</v>
      </c>
      <c r="D66" s="65">
        <f t="shared" si="0"/>
        <v>1.0284</v>
      </c>
      <c r="G66" s="31">
        <v>205.68</v>
      </c>
    </row>
    <row r="67" spans="1:7">
      <c r="A67" s="30" t="s">
        <v>179</v>
      </c>
      <c r="B67" s="30">
        <v>3</v>
      </c>
      <c r="C67" s="30">
        <v>70</v>
      </c>
      <c r="D67" s="65">
        <f t="shared" ref="D67:D130" si="1">G67*5/1000</f>
        <v>0.83319999999999994</v>
      </c>
      <c r="G67" s="31">
        <v>166.64</v>
      </c>
    </row>
    <row r="68" spans="1:7">
      <c r="A68" s="30" t="s">
        <v>179</v>
      </c>
      <c r="B68" s="30">
        <v>3</v>
      </c>
      <c r="C68" s="30">
        <v>71</v>
      </c>
      <c r="D68" s="65">
        <f t="shared" si="1"/>
        <v>0.5615</v>
      </c>
      <c r="G68" s="31">
        <v>112.3</v>
      </c>
    </row>
    <row r="69" spans="1:7">
      <c r="A69" s="30" t="s">
        <v>179</v>
      </c>
      <c r="B69" s="30">
        <v>3</v>
      </c>
      <c r="C69" s="30">
        <v>72</v>
      </c>
      <c r="D69" s="65">
        <f t="shared" si="1"/>
        <v>0.55549999999999999</v>
      </c>
      <c r="G69" s="31">
        <v>111.1</v>
      </c>
    </row>
    <row r="70" spans="1:7">
      <c r="A70" s="30" t="s">
        <v>179</v>
      </c>
      <c r="B70" s="30">
        <v>3</v>
      </c>
      <c r="C70" s="30">
        <v>73</v>
      </c>
      <c r="D70" s="65">
        <f t="shared" si="1"/>
        <v>0.39810000000000001</v>
      </c>
      <c r="G70" s="31">
        <v>79.62</v>
      </c>
    </row>
    <row r="71" spans="1:7">
      <c r="A71" s="30" t="s">
        <v>179</v>
      </c>
      <c r="B71" s="30">
        <v>3</v>
      </c>
      <c r="C71" s="30">
        <v>74</v>
      </c>
      <c r="D71" s="65">
        <f t="shared" si="1"/>
        <v>0.2298</v>
      </c>
      <c r="G71" s="31">
        <v>45.96</v>
      </c>
    </row>
    <row r="72" spans="1:7">
      <c r="A72" s="30" t="s">
        <v>179</v>
      </c>
      <c r="B72" s="30">
        <v>3</v>
      </c>
      <c r="C72" s="30">
        <v>75</v>
      </c>
      <c r="D72" s="65">
        <f t="shared" si="1"/>
        <v>0.1603</v>
      </c>
      <c r="G72" s="31">
        <v>32.06</v>
      </c>
    </row>
    <row r="73" spans="1:7">
      <c r="A73" s="30" t="s">
        <v>179</v>
      </c>
      <c r="B73" s="30">
        <v>3</v>
      </c>
      <c r="C73" s="30">
        <v>76</v>
      </c>
      <c r="D73" s="65">
        <f t="shared" si="1"/>
        <v>0.25210000000000005</v>
      </c>
      <c r="G73" s="31">
        <v>50.42</v>
      </c>
    </row>
    <row r="74" spans="1:7">
      <c r="A74" s="30" t="s">
        <v>179</v>
      </c>
      <c r="B74" s="30">
        <v>3</v>
      </c>
      <c r="C74" s="30">
        <v>77</v>
      </c>
      <c r="D74" s="65">
        <f t="shared" si="1"/>
        <v>0.16900000000000001</v>
      </c>
      <c r="G74" s="31">
        <v>33.799999999999997</v>
      </c>
    </row>
    <row r="75" spans="1:7">
      <c r="A75" s="30" t="s">
        <v>179</v>
      </c>
      <c r="B75" s="30">
        <v>3</v>
      </c>
      <c r="C75" s="30">
        <v>78</v>
      </c>
      <c r="D75" s="65">
        <f t="shared" si="1"/>
        <v>4.3499999999999997E-2</v>
      </c>
      <c r="G75" s="31">
        <v>8.6999999999999993</v>
      </c>
    </row>
    <row r="76" spans="1:7">
      <c r="A76" s="30" t="s">
        <v>179</v>
      </c>
      <c r="B76" s="30">
        <v>3</v>
      </c>
      <c r="C76" s="30">
        <v>79</v>
      </c>
      <c r="D76" s="65">
        <f t="shared" si="1"/>
        <v>9.0799999999999992E-2</v>
      </c>
      <c r="G76" s="31">
        <v>18.16</v>
      </c>
    </row>
    <row r="77" spans="1:7">
      <c r="A77" s="30" t="s">
        <v>179</v>
      </c>
      <c r="B77" s="30">
        <v>3</v>
      </c>
      <c r="C77" s="30">
        <v>80</v>
      </c>
      <c r="D77" s="65">
        <f t="shared" si="1"/>
        <v>6.8099999999999994E-2</v>
      </c>
      <c r="G77" s="31">
        <v>13.62</v>
      </c>
    </row>
    <row r="78" spans="1:7">
      <c r="A78" s="30" t="s">
        <v>179</v>
      </c>
      <c r="B78" s="30">
        <v>3</v>
      </c>
      <c r="C78" s="30">
        <v>81</v>
      </c>
      <c r="D78" s="65">
        <f t="shared" si="1"/>
        <v>8.6999999999999994E-3</v>
      </c>
      <c r="G78" s="31">
        <v>1.74</v>
      </c>
    </row>
    <row r="79" spans="1:7">
      <c r="A79" s="30" t="s">
        <v>179</v>
      </c>
      <c r="B79" s="30">
        <v>3</v>
      </c>
      <c r="C79" s="30">
        <v>82</v>
      </c>
      <c r="D79" s="65">
        <f t="shared" si="1"/>
        <v>2.75E-2</v>
      </c>
      <c r="G79" s="31">
        <v>5.5</v>
      </c>
    </row>
    <row r="80" spans="1:7">
      <c r="A80" s="30" t="s">
        <v>179</v>
      </c>
      <c r="B80" s="30">
        <v>3</v>
      </c>
      <c r="C80" s="30">
        <v>83</v>
      </c>
      <c r="D80" s="65">
        <f t="shared" si="1"/>
        <v>3.4900000000000007E-2</v>
      </c>
      <c r="G80" s="31">
        <v>6.98</v>
      </c>
    </row>
    <row r="81" spans="1:7">
      <c r="A81" s="30" t="s">
        <v>179</v>
      </c>
      <c r="B81" s="30">
        <v>3</v>
      </c>
      <c r="C81" s="30">
        <v>84</v>
      </c>
      <c r="D81" s="65">
        <f t="shared" si="1"/>
        <v>4.1000000000000002E-2</v>
      </c>
      <c r="G81" s="31">
        <v>8.1999999999999993</v>
      </c>
    </row>
    <row r="82" spans="1:7">
      <c r="A82" s="30" t="s">
        <v>179</v>
      </c>
      <c r="B82" s="30">
        <v>3</v>
      </c>
      <c r="C82" s="30">
        <v>85</v>
      </c>
      <c r="D82" s="65">
        <f t="shared" si="1"/>
        <v>2.0399999999999998E-2</v>
      </c>
      <c r="G82" s="31">
        <v>4.08</v>
      </c>
    </row>
    <row r="83" spans="1:7">
      <c r="A83" s="30" t="s">
        <v>179</v>
      </c>
      <c r="B83" s="30">
        <v>3</v>
      </c>
      <c r="C83" s="30">
        <v>86</v>
      </c>
      <c r="D83" s="65">
        <f t="shared" si="1"/>
        <v>9.5500000000000002E-2</v>
      </c>
      <c r="G83" s="31">
        <v>19.100000000000001</v>
      </c>
    </row>
    <row r="84" spans="1:7">
      <c r="A84" s="30" t="s">
        <v>179</v>
      </c>
      <c r="B84" s="30">
        <v>3</v>
      </c>
      <c r="C84" s="30">
        <v>87</v>
      </c>
      <c r="D84" s="65">
        <f t="shared" si="1"/>
        <v>6.480000000000001E-2</v>
      </c>
      <c r="G84" s="31">
        <v>12.96</v>
      </c>
    </row>
    <row r="85" spans="1:7">
      <c r="A85" s="30" t="s">
        <v>179</v>
      </c>
      <c r="B85" s="30">
        <v>3</v>
      </c>
      <c r="C85" s="30">
        <v>88</v>
      </c>
      <c r="D85" s="65">
        <f t="shared" si="1"/>
        <v>0.19550000000000001</v>
      </c>
      <c r="G85" s="31">
        <v>39.1</v>
      </c>
    </row>
    <row r="86" spans="1:7">
      <c r="A86" s="30" t="s">
        <v>179</v>
      </c>
      <c r="B86" s="30">
        <v>3</v>
      </c>
      <c r="C86" s="30">
        <v>89</v>
      </c>
      <c r="D86" s="65">
        <f t="shared" si="1"/>
        <v>8.9700000000000002E-2</v>
      </c>
      <c r="G86" s="31">
        <v>17.940000000000001</v>
      </c>
    </row>
    <row r="87" spans="1:7">
      <c r="A87" s="30" t="s">
        <v>179</v>
      </c>
      <c r="B87" s="30">
        <v>3</v>
      </c>
      <c r="C87" s="30">
        <v>90</v>
      </c>
      <c r="D87" s="65">
        <f t="shared" si="1"/>
        <v>5.0099999999999992E-2</v>
      </c>
      <c r="G87" s="31">
        <v>10.02</v>
      </c>
    </row>
    <row r="88" spans="1:7">
      <c r="A88" s="30" t="s">
        <v>179</v>
      </c>
      <c r="B88" s="30">
        <v>3</v>
      </c>
      <c r="C88" s="30">
        <v>91</v>
      </c>
      <c r="D88" s="65">
        <f t="shared" si="1"/>
        <v>6.7000000000000002E-3</v>
      </c>
      <c r="G88" s="31">
        <v>1.34</v>
      </c>
    </row>
    <row r="89" spans="1:7">
      <c r="A89" s="30" t="s">
        <v>179</v>
      </c>
      <c r="B89" s="30">
        <v>3</v>
      </c>
      <c r="C89" s="30">
        <v>93</v>
      </c>
      <c r="D89" s="65">
        <f t="shared" si="1"/>
        <v>5.4000000000000003E-3</v>
      </c>
      <c r="G89" s="31">
        <v>1.08</v>
      </c>
    </row>
    <row r="90" spans="1:7">
      <c r="A90" s="30" t="s">
        <v>179</v>
      </c>
      <c r="B90" s="30">
        <v>3</v>
      </c>
      <c r="C90" s="30">
        <v>95</v>
      </c>
      <c r="D90" s="65">
        <f t="shared" si="1"/>
        <v>2.3999999999999998E-3</v>
      </c>
      <c r="G90" s="31">
        <v>0.48</v>
      </c>
    </row>
    <row r="91" spans="1:7">
      <c r="A91" s="30" t="s">
        <v>179</v>
      </c>
      <c r="B91" s="30">
        <v>3</v>
      </c>
      <c r="C91" s="30">
        <v>1000</v>
      </c>
      <c r="D91" s="65">
        <f t="shared" si="1"/>
        <v>3.7056999999999998</v>
      </c>
      <c r="G91" s="31">
        <v>741.14</v>
      </c>
    </row>
    <row r="92" spans="1:7">
      <c r="A92" s="30" t="s">
        <v>179</v>
      </c>
      <c r="B92" s="30">
        <v>4</v>
      </c>
      <c r="C92" s="30">
        <v>58</v>
      </c>
      <c r="D92" s="65">
        <f t="shared" si="1"/>
        <v>0.55779999999999996</v>
      </c>
      <c r="G92" s="31">
        <v>111.56</v>
      </c>
    </row>
    <row r="93" spans="1:7">
      <c r="A93" s="30" t="s">
        <v>179</v>
      </c>
      <c r="B93" s="30">
        <v>4</v>
      </c>
      <c r="C93" s="30">
        <v>59</v>
      </c>
      <c r="D93" s="65">
        <f t="shared" si="1"/>
        <v>1.0646</v>
      </c>
      <c r="G93" s="31">
        <v>212.92</v>
      </c>
    </row>
    <row r="94" spans="1:7">
      <c r="A94" s="30" t="s">
        <v>179</v>
      </c>
      <c r="B94" s="30">
        <v>4</v>
      </c>
      <c r="C94" s="30">
        <v>60</v>
      </c>
      <c r="D94" s="65">
        <f t="shared" si="1"/>
        <v>0.80319999999999991</v>
      </c>
      <c r="G94" s="31">
        <v>160.63999999999999</v>
      </c>
    </row>
    <row r="95" spans="1:7">
      <c r="A95" s="30" t="s">
        <v>179</v>
      </c>
      <c r="B95" s="30">
        <v>4</v>
      </c>
      <c r="C95" s="30">
        <v>61</v>
      </c>
      <c r="D95" s="65">
        <f t="shared" si="1"/>
        <v>0.66700000000000004</v>
      </c>
      <c r="G95" s="31">
        <v>133.4</v>
      </c>
    </row>
    <row r="96" spans="1:7">
      <c r="A96" s="30" t="s">
        <v>179</v>
      </c>
      <c r="B96" s="30">
        <v>4</v>
      </c>
      <c r="C96" s="30">
        <v>62</v>
      </c>
      <c r="D96" s="65">
        <f t="shared" si="1"/>
        <v>0.57250000000000001</v>
      </c>
      <c r="G96" s="31">
        <v>114.5</v>
      </c>
    </row>
    <row r="97" spans="1:7">
      <c r="A97" s="30" t="s">
        <v>179</v>
      </c>
      <c r="B97" s="30">
        <v>4</v>
      </c>
      <c r="C97" s="30">
        <v>63</v>
      </c>
      <c r="D97" s="65">
        <f t="shared" si="1"/>
        <v>0.46259999999999996</v>
      </c>
      <c r="G97" s="31">
        <v>92.52</v>
      </c>
    </row>
    <row r="98" spans="1:7">
      <c r="A98" s="30" t="s">
        <v>179</v>
      </c>
      <c r="B98" s="30">
        <v>4</v>
      </c>
      <c r="C98" s="30">
        <v>64</v>
      </c>
      <c r="D98" s="65">
        <f t="shared" si="1"/>
        <v>0.25639999999999996</v>
      </c>
      <c r="G98" s="31">
        <v>51.28</v>
      </c>
    </row>
    <row r="99" spans="1:7">
      <c r="A99" s="30" t="s">
        <v>179</v>
      </c>
      <c r="B99" s="30">
        <v>4</v>
      </c>
      <c r="C99" s="30">
        <v>65</v>
      </c>
      <c r="D99" s="65">
        <f t="shared" si="1"/>
        <v>0.152</v>
      </c>
      <c r="G99" s="31">
        <v>30.4</v>
      </c>
    </row>
    <row r="100" spans="1:7">
      <c r="A100" s="30" t="s">
        <v>179</v>
      </c>
      <c r="B100" s="30">
        <v>4</v>
      </c>
      <c r="C100" s="30">
        <v>66</v>
      </c>
      <c r="D100" s="65">
        <f t="shared" si="1"/>
        <v>3.7999999999999999E-2</v>
      </c>
      <c r="G100" s="31">
        <v>7.6</v>
      </c>
    </row>
    <row r="101" spans="1:7">
      <c r="A101" s="30" t="s">
        <v>179</v>
      </c>
      <c r="B101" s="30">
        <v>4</v>
      </c>
      <c r="C101" s="30">
        <v>67</v>
      </c>
      <c r="D101" s="65">
        <f t="shared" si="1"/>
        <v>3.5000000000000001E-3</v>
      </c>
      <c r="G101" s="31">
        <v>0.7</v>
      </c>
    </row>
    <row r="102" spans="1:7">
      <c r="A102" s="30" t="s">
        <v>179</v>
      </c>
      <c r="B102" s="30">
        <v>4</v>
      </c>
      <c r="C102" s="30">
        <v>68</v>
      </c>
      <c r="D102" s="65">
        <f t="shared" si="1"/>
        <v>4.0000000000000002E-4</v>
      </c>
      <c r="G102" s="31">
        <v>0.08</v>
      </c>
    </row>
    <row r="103" spans="1:7">
      <c r="A103" s="30" t="s">
        <v>179</v>
      </c>
      <c r="B103" s="30">
        <v>4</v>
      </c>
      <c r="C103" s="30">
        <v>69</v>
      </c>
      <c r="D103" s="65">
        <f t="shared" si="1"/>
        <v>1.38E-2</v>
      </c>
      <c r="G103" s="31">
        <v>2.76</v>
      </c>
    </row>
    <row r="104" spans="1:7">
      <c r="A104" s="30" t="s">
        <v>179</v>
      </c>
      <c r="B104" s="30">
        <v>4</v>
      </c>
      <c r="C104" s="30">
        <v>70</v>
      </c>
      <c r="D104" s="65">
        <f t="shared" si="1"/>
        <v>2E-3</v>
      </c>
      <c r="G104" s="31">
        <v>0.4</v>
      </c>
    </row>
    <row r="105" spans="1:7">
      <c r="A105" s="30" t="s">
        <v>179</v>
      </c>
      <c r="B105" s="30">
        <v>4</v>
      </c>
      <c r="C105" s="30">
        <v>71</v>
      </c>
      <c r="D105" s="65">
        <f t="shared" si="1"/>
        <v>5.0000000000000001E-4</v>
      </c>
      <c r="G105" s="31">
        <v>0.1</v>
      </c>
    </row>
    <row r="106" spans="1:7">
      <c r="A106" s="30" t="s">
        <v>179</v>
      </c>
      <c r="B106" s="30">
        <v>4</v>
      </c>
      <c r="C106" s="30">
        <v>76</v>
      </c>
      <c r="D106" s="65">
        <f t="shared" si="1"/>
        <v>5.9999999999999995E-4</v>
      </c>
      <c r="G106" s="31">
        <v>0.12</v>
      </c>
    </row>
    <row r="107" spans="1:7">
      <c r="A107" s="30" t="s">
        <v>179</v>
      </c>
      <c r="B107" s="30">
        <v>4</v>
      </c>
      <c r="C107" s="30">
        <v>1000</v>
      </c>
      <c r="D107" s="65">
        <f t="shared" si="1"/>
        <v>3.04E-2</v>
      </c>
      <c r="G107" s="31">
        <v>6.08</v>
      </c>
    </row>
    <row r="108" spans="1:7">
      <c r="A108" s="30" t="s">
        <v>179</v>
      </c>
      <c r="B108" s="30">
        <v>5</v>
      </c>
      <c r="C108" s="30">
        <v>48</v>
      </c>
      <c r="D108" s="65">
        <f t="shared" si="1"/>
        <v>7.9200000000000007E-2</v>
      </c>
      <c r="G108" s="31">
        <v>15.84</v>
      </c>
    </row>
    <row r="109" spans="1:7">
      <c r="A109" s="30" t="s">
        <v>179</v>
      </c>
      <c r="B109" s="30">
        <v>5</v>
      </c>
      <c r="C109" s="30">
        <v>49</v>
      </c>
      <c r="D109" s="65">
        <f t="shared" si="1"/>
        <v>0.6332000000000001</v>
      </c>
      <c r="G109" s="31">
        <v>126.64</v>
      </c>
    </row>
    <row r="110" spans="1:7">
      <c r="A110" s="30" t="s">
        <v>179</v>
      </c>
      <c r="B110" s="30">
        <v>5</v>
      </c>
      <c r="C110" s="30">
        <v>50</v>
      </c>
      <c r="D110" s="65">
        <f t="shared" si="1"/>
        <v>0.74939999999999996</v>
      </c>
      <c r="G110" s="31">
        <v>149.88</v>
      </c>
    </row>
    <row r="111" spans="1:7">
      <c r="A111" s="30" t="s">
        <v>179</v>
      </c>
      <c r="B111" s="30">
        <v>5</v>
      </c>
      <c r="C111" s="30">
        <v>51</v>
      </c>
      <c r="D111" s="65">
        <f t="shared" si="1"/>
        <v>0.44350000000000001</v>
      </c>
      <c r="G111" s="31">
        <v>88.7</v>
      </c>
    </row>
    <row r="112" spans="1:7">
      <c r="A112" s="30" t="s">
        <v>179</v>
      </c>
      <c r="B112" s="30">
        <v>5</v>
      </c>
      <c r="C112" s="30">
        <v>52</v>
      </c>
      <c r="D112" s="65">
        <f t="shared" si="1"/>
        <v>0.20460000000000003</v>
      </c>
      <c r="G112" s="31">
        <v>40.92</v>
      </c>
    </row>
    <row r="113" spans="1:7">
      <c r="A113" s="30" t="s">
        <v>179</v>
      </c>
      <c r="B113" s="30">
        <v>5</v>
      </c>
      <c r="C113" s="30">
        <v>53</v>
      </c>
      <c r="D113" s="65">
        <f t="shared" si="1"/>
        <v>0.10269999999999999</v>
      </c>
      <c r="G113" s="31">
        <v>20.54</v>
      </c>
    </row>
    <row r="114" spans="1:7">
      <c r="A114" s="30" t="s">
        <v>179</v>
      </c>
      <c r="B114" s="30">
        <v>5</v>
      </c>
      <c r="C114" s="30">
        <v>54</v>
      </c>
      <c r="D114" s="65">
        <f t="shared" si="1"/>
        <v>4.3E-3</v>
      </c>
      <c r="G114" s="31">
        <v>0.86</v>
      </c>
    </row>
    <row r="115" spans="1:7">
      <c r="A115" s="30" t="s">
        <v>179</v>
      </c>
      <c r="B115" s="30">
        <v>5</v>
      </c>
      <c r="C115" s="30">
        <v>55</v>
      </c>
      <c r="D115" s="65">
        <f t="shared" si="1"/>
        <v>7.000000000000001E-4</v>
      </c>
      <c r="G115" s="31">
        <v>0.14000000000000001</v>
      </c>
    </row>
    <row r="116" spans="1:7">
      <c r="A116" s="30" t="s">
        <v>179</v>
      </c>
      <c r="B116" s="30">
        <v>5</v>
      </c>
      <c r="C116" s="30">
        <v>56</v>
      </c>
      <c r="D116" s="65">
        <f t="shared" si="1"/>
        <v>4.0000000000000002E-4</v>
      </c>
      <c r="G116" s="31">
        <v>0.08</v>
      </c>
    </row>
    <row r="117" spans="1:7">
      <c r="A117" s="30" t="s">
        <v>179</v>
      </c>
      <c r="B117" s="30">
        <v>5</v>
      </c>
      <c r="C117" s="30">
        <v>1000</v>
      </c>
      <c r="D117" s="65">
        <f t="shared" si="1"/>
        <v>1.1899999999999999E-2</v>
      </c>
      <c r="G117" s="31">
        <v>2.38</v>
      </c>
    </row>
    <row r="118" spans="1:7">
      <c r="A118" s="30" t="s">
        <v>179</v>
      </c>
      <c r="B118" s="30">
        <v>6</v>
      </c>
      <c r="C118" s="30">
        <v>41</v>
      </c>
      <c r="D118" s="65">
        <f t="shared" si="1"/>
        <v>0.28570000000000001</v>
      </c>
      <c r="G118" s="31">
        <v>57.14</v>
      </c>
    </row>
    <row r="119" spans="1:7">
      <c r="A119" s="30" t="s">
        <v>179</v>
      </c>
      <c r="B119" s="30">
        <v>6</v>
      </c>
      <c r="C119" s="30">
        <v>42</v>
      </c>
      <c r="D119" s="65">
        <f t="shared" si="1"/>
        <v>0.79540000000000011</v>
      </c>
      <c r="G119" s="31">
        <v>159.08000000000001</v>
      </c>
    </row>
    <row r="120" spans="1:7">
      <c r="A120" s="30" t="s">
        <v>179</v>
      </c>
      <c r="B120" s="30">
        <v>6</v>
      </c>
      <c r="C120" s="30">
        <v>43</v>
      </c>
      <c r="D120" s="65">
        <f t="shared" si="1"/>
        <v>0.54</v>
      </c>
      <c r="G120" s="31">
        <v>108</v>
      </c>
    </row>
    <row r="121" spans="1:7">
      <c r="A121" s="30" t="s">
        <v>179</v>
      </c>
      <c r="B121" s="30">
        <v>6</v>
      </c>
      <c r="C121" s="30">
        <v>44</v>
      </c>
      <c r="D121" s="65">
        <f t="shared" si="1"/>
        <v>0.14430000000000001</v>
      </c>
      <c r="G121" s="31">
        <v>28.86</v>
      </c>
    </row>
    <row r="122" spans="1:7">
      <c r="A122" s="30" t="s">
        <v>179</v>
      </c>
      <c r="B122" s="30">
        <v>6</v>
      </c>
      <c r="C122" s="30">
        <v>45</v>
      </c>
      <c r="D122" s="65">
        <f t="shared" si="1"/>
        <v>4.4499999999999998E-2</v>
      </c>
      <c r="G122" s="31">
        <v>8.9</v>
      </c>
    </row>
    <row r="123" spans="1:7">
      <c r="A123" s="30" t="s">
        <v>179</v>
      </c>
      <c r="B123" s="30">
        <v>6</v>
      </c>
      <c r="C123" s="30">
        <v>46</v>
      </c>
      <c r="D123" s="65">
        <f t="shared" si="1"/>
        <v>3.5999999999999995E-3</v>
      </c>
      <c r="G123" s="31">
        <v>0.72</v>
      </c>
    </row>
    <row r="124" spans="1:7">
      <c r="A124" s="30" t="s">
        <v>179</v>
      </c>
      <c r="B124" s="30">
        <v>6</v>
      </c>
      <c r="C124" s="30">
        <v>47</v>
      </c>
      <c r="D124" s="65">
        <f t="shared" si="1"/>
        <v>1E-3</v>
      </c>
      <c r="G124" s="31">
        <v>0.2</v>
      </c>
    </row>
    <row r="125" spans="1:7">
      <c r="A125" s="30" t="s">
        <v>179</v>
      </c>
      <c r="B125" s="30">
        <v>6</v>
      </c>
      <c r="C125" s="30">
        <v>50</v>
      </c>
      <c r="D125" s="65">
        <f t="shared" si="1"/>
        <v>1.2999999999999999E-3</v>
      </c>
      <c r="G125" s="31">
        <v>0.26</v>
      </c>
    </row>
    <row r="126" spans="1:7">
      <c r="A126" s="30" t="s">
        <v>179</v>
      </c>
      <c r="B126" s="30">
        <v>6</v>
      </c>
      <c r="C126" s="30">
        <v>1000</v>
      </c>
      <c r="D126" s="65">
        <f t="shared" si="1"/>
        <v>5.6000000000000008E-3</v>
      </c>
      <c r="G126" s="31">
        <v>1.1200000000000001</v>
      </c>
    </row>
    <row r="127" spans="1:7">
      <c r="A127" s="30" t="s">
        <v>179</v>
      </c>
      <c r="B127" s="30">
        <v>7</v>
      </c>
      <c r="C127" s="30">
        <v>37</v>
      </c>
      <c r="D127" s="65">
        <f t="shared" si="1"/>
        <v>1.2E-2</v>
      </c>
      <c r="G127" s="31">
        <v>2.4</v>
      </c>
    </row>
    <row r="128" spans="1:7">
      <c r="A128" s="30" t="s">
        <v>179</v>
      </c>
      <c r="B128" s="30">
        <v>7</v>
      </c>
      <c r="C128" s="30">
        <v>38</v>
      </c>
      <c r="D128" s="65">
        <f t="shared" si="1"/>
        <v>0.3513</v>
      </c>
      <c r="G128" s="31">
        <v>70.260000000000005</v>
      </c>
    </row>
    <row r="129" spans="1:7">
      <c r="A129" s="30" t="s">
        <v>179</v>
      </c>
      <c r="B129" s="30">
        <v>7</v>
      </c>
      <c r="C129" s="30">
        <v>39</v>
      </c>
      <c r="D129" s="65">
        <f t="shared" si="1"/>
        <v>0.31380000000000002</v>
      </c>
      <c r="G129" s="31">
        <v>62.76</v>
      </c>
    </row>
    <row r="130" spans="1:7">
      <c r="A130" s="30" t="s">
        <v>179</v>
      </c>
      <c r="B130" s="30">
        <v>7</v>
      </c>
      <c r="C130" s="30">
        <v>40</v>
      </c>
      <c r="D130" s="65">
        <f t="shared" si="1"/>
        <v>7.1900000000000006E-2</v>
      </c>
      <c r="G130" s="31">
        <v>14.38</v>
      </c>
    </row>
    <row r="131" spans="1:7">
      <c r="A131" s="30" t="s">
        <v>179</v>
      </c>
      <c r="B131" s="30">
        <v>7</v>
      </c>
      <c r="C131" s="30">
        <v>41</v>
      </c>
      <c r="D131" s="65">
        <f t="shared" ref="D131:D194" si="2">G131*5/1000</f>
        <v>1.18E-2</v>
      </c>
      <c r="G131" s="31">
        <v>2.36</v>
      </c>
    </row>
    <row r="132" spans="1:7">
      <c r="A132" s="30" t="s">
        <v>179</v>
      </c>
      <c r="B132" s="30">
        <v>7</v>
      </c>
      <c r="C132" s="30">
        <v>44</v>
      </c>
      <c r="D132" s="65">
        <f t="shared" si="2"/>
        <v>1E-4</v>
      </c>
      <c r="G132" s="31">
        <v>0.02</v>
      </c>
    </row>
    <row r="133" spans="1:7">
      <c r="A133" s="30" t="s">
        <v>179</v>
      </c>
      <c r="B133" s="30">
        <v>7</v>
      </c>
      <c r="C133" s="30">
        <v>46</v>
      </c>
      <c r="D133" s="65">
        <f t="shared" si="2"/>
        <v>4.0000000000000002E-4</v>
      </c>
      <c r="G133" s="31">
        <v>0.08</v>
      </c>
    </row>
    <row r="134" spans="1:7">
      <c r="A134" s="30" t="s">
        <v>180</v>
      </c>
      <c r="B134" s="30">
        <v>3</v>
      </c>
      <c r="C134" s="30">
        <v>67</v>
      </c>
      <c r="D134" s="65">
        <f t="shared" si="2"/>
        <v>0.41460000000000002</v>
      </c>
      <c r="G134" s="31">
        <v>82.92</v>
      </c>
    </row>
    <row r="135" spans="1:7">
      <c r="A135" s="30" t="s">
        <v>180</v>
      </c>
      <c r="B135" s="30">
        <v>3</v>
      </c>
      <c r="C135" s="30">
        <v>68</v>
      </c>
      <c r="D135" s="65">
        <f t="shared" si="2"/>
        <v>1.2803</v>
      </c>
      <c r="G135" s="31">
        <v>256.06</v>
      </c>
    </row>
    <row r="136" spans="1:7">
      <c r="A136" s="30" t="s">
        <v>180</v>
      </c>
      <c r="B136" s="30">
        <v>3</v>
      </c>
      <c r="C136" s="30">
        <v>69</v>
      </c>
      <c r="D136" s="65">
        <f t="shared" si="2"/>
        <v>0.86909999999999987</v>
      </c>
      <c r="G136" s="31">
        <v>173.82</v>
      </c>
    </row>
    <row r="137" spans="1:7">
      <c r="A137" s="30" t="s">
        <v>180</v>
      </c>
      <c r="B137" s="30">
        <v>3</v>
      </c>
      <c r="C137" s="30">
        <v>70</v>
      </c>
      <c r="D137" s="65">
        <f t="shared" si="2"/>
        <v>1.49</v>
      </c>
      <c r="G137" s="31">
        <v>298</v>
      </c>
    </row>
    <row r="138" spans="1:7">
      <c r="A138" s="30" t="s">
        <v>180</v>
      </c>
      <c r="B138" s="30">
        <v>3</v>
      </c>
      <c r="C138" s="30">
        <v>71</v>
      </c>
      <c r="D138" s="65">
        <f t="shared" si="2"/>
        <v>2.1899000000000002</v>
      </c>
      <c r="G138" s="31">
        <v>437.98</v>
      </c>
    </row>
    <row r="139" spans="1:7">
      <c r="A139" s="30" t="s">
        <v>180</v>
      </c>
      <c r="B139" s="30">
        <v>3</v>
      </c>
      <c r="C139" s="30">
        <v>72</v>
      </c>
      <c r="D139" s="65">
        <f t="shared" si="2"/>
        <v>1.8741999999999999</v>
      </c>
      <c r="G139" s="31">
        <v>374.84</v>
      </c>
    </row>
    <row r="140" spans="1:7">
      <c r="A140" s="30" t="s">
        <v>180</v>
      </c>
      <c r="B140" s="30">
        <v>3</v>
      </c>
      <c r="C140" s="30">
        <v>73</v>
      </c>
      <c r="D140" s="65">
        <f t="shared" si="2"/>
        <v>1.2727999999999999</v>
      </c>
      <c r="G140" s="31">
        <v>254.56</v>
      </c>
    </row>
    <row r="141" spans="1:7">
      <c r="A141" s="30" t="s">
        <v>180</v>
      </c>
      <c r="B141" s="30">
        <v>3</v>
      </c>
      <c r="C141" s="30">
        <v>74</v>
      </c>
      <c r="D141" s="65">
        <f t="shared" si="2"/>
        <v>0.64879999999999993</v>
      </c>
      <c r="G141" s="31">
        <v>129.76</v>
      </c>
    </row>
    <row r="142" spans="1:7">
      <c r="A142" s="30" t="s">
        <v>180</v>
      </c>
      <c r="B142" s="30">
        <v>3</v>
      </c>
      <c r="C142" s="30">
        <v>75</v>
      </c>
      <c r="D142" s="65">
        <f t="shared" si="2"/>
        <v>0.5706</v>
      </c>
      <c r="G142" s="31">
        <v>114.12</v>
      </c>
    </row>
    <row r="143" spans="1:7">
      <c r="A143" s="30" t="s">
        <v>180</v>
      </c>
      <c r="B143" s="30">
        <v>3</v>
      </c>
      <c r="C143" s="30">
        <v>76</v>
      </c>
      <c r="D143" s="65">
        <f t="shared" si="2"/>
        <v>1.0004000000000002</v>
      </c>
      <c r="G143" s="31">
        <v>200.08</v>
      </c>
    </row>
    <row r="144" spans="1:7">
      <c r="A144" s="30" t="s">
        <v>180</v>
      </c>
      <c r="B144" s="30">
        <v>3</v>
      </c>
      <c r="C144" s="30">
        <v>77</v>
      </c>
      <c r="D144" s="65">
        <f t="shared" si="2"/>
        <v>0.56399999999999995</v>
      </c>
      <c r="G144" s="31">
        <v>112.8</v>
      </c>
    </row>
    <row r="145" spans="1:7">
      <c r="A145" s="30" t="s">
        <v>180</v>
      </c>
      <c r="B145" s="30">
        <v>3</v>
      </c>
      <c r="C145" s="30">
        <v>78</v>
      </c>
      <c r="D145" s="65">
        <f t="shared" si="2"/>
        <v>0.19579999999999997</v>
      </c>
      <c r="G145" s="31">
        <v>39.159999999999997</v>
      </c>
    </row>
    <row r="146" spans="1:7">
      <c r="A146" s="30" t="s">
        <v>180</v>
      </c>
      <c r="B146" s="30">
        <v>3</v>
      </c>
      <c r="C146" s="30">
        <v>79</v>
      </c>
      <c r="D146" s="65">
        <f t="shared" si="2"/>
        <v>0.20039999999999997</v>
      </c>
      <c r="G146" s="31">
        <v>40.08</v>
      </c>
    </row>
    <row r="147" spans="1:7">
      <c r="A147" s="30" t="s">
        <v>180</v>
      </c>
      <c r="B147" s="30">
        <v>3</v>
      </c>
      <c r="C147" s="30">
        <v>80</v>
      </c>
      <c r="D147" s="65">
        <f t="shared" si="2"/>
        <v>7.6999999999999999E-2</v>
      </c>
      <c r="G147" s="31">
        <v>15.4</v>
      </c>
    </row>
    <row r="148" spans="1:7">
      <c r="A148" s="30" t="s">
        <v>180</v>
      </c>
      <c r="B148" s="30">
        <v>3</v>
      </c>
      <c r="C148" s="30">
        <v>81</v>
      </c>
      <c r="D148" s="65">
        <f t="shared" si="2"/>
        <v>3.1E-2</v>
      </c>
      <c r="G148" s="31">
        <v>6.2</v>
      </c>
    </row>
    <row r="149" spans="1:7">
      <c r="A149" s="30" t="s">
        <v>180</v>
      </c>
      <c r="B149" s="30">
        <v>3</v>
      </c>
      <c r="C149" s="30">
        <v>82</v>
      </c>
      <c r="D149" s="65">
        <f t="shared" si="2"/>
        <v>3.2100000000000004E-2</v>
      </c>
      <c r="G149" s="31">
        <v>6.42</v>
      </c>
    </row>
    <row r="150" spans="1:7">
      <c r="A150" s="30" t="s">
        <v>180</v>
      </c>
      <c r="B150" s="30">
        <v>3</v>
      </c>
      <c r="C150" s="30">
        <v>83</v>
      </c>
      <c r="D150" s="65">
        <f t="shared" si="2"/>
        <v>8.8900000000000007E-2</v>
      </c>
      <c r="G150" s="31">
        <v>17.78</v>
      </c>
    </row>
    <row r="151" spans="1:7">
      <c r="A151" s="30" t="s">
        <v>180</v>
      </c>
      <c r="B151" s="30">
        <v>3</v>
      </c>
      <c r="C151" s="30">
        <v>84</v>
      </c>
      <c r="D151" s="65">
        <f t="shared" si="2"/>
        <v>4.3700000000000003E-2</v>
      </c>
      <c r="G151" s="31">
        <v>8.74</v>
      </c>
    </row>
    <row r="152" spans="1:7">
      <c r="A152" s="30" t="s">
        <v>180</v>
      </c>
      <c r="B152" s="30">
        <v>3</v>
      </c>
      <c r="C152" s="30">
        <v>85</v>
      </c>
      <c r="D152" s="65">
        <f t="shared" si="2"/>
        <v>5.0999999999999997E-2</v>
      </c>
      <c r="G152" s="31">
        <v>10.199999999999999</v>
      </c>
    </row>
    <row r="153" spans="1:7">
      <c r="A153" s="30" t="s">
        <v>180</v>
      </c>
      <c r="B153" s="30">
        <v>3</v>
      </c>
      <c r="C153" s="30">
        <v>86</v>
      </c>
      <c r="D153" s="65">
        <f t="shared" si="2"/>
        <v>0.34110000000000001</v>
      </c>
      <c r="G153" s="31">
        <v>68.22</v>
      </c>
    </row>
    <row r="154" spans="1:7">
      <c r="A154" s="30" t="s">
        <v>180</v>
      </c>
      <c r="B154" s="30">
        <v>3</v>
      </c>
      <c r="C154" s="30">
        <v>87</v>
      </c>
      <c r="D154" s="65">
        <f t="shared" si="2"/>
        <v>0.25869999999999999</v>
      </c>
      <c r="G154" s="31">
        <v>51.74</v>
      </c>
    </row>
    <row r="155" spans="1:7">
      <c r="A155" s="30" t="s">
        <v>180</v>
      </c>
      <c r="B155" s="30">
        <v>3</v>
      </c>
      <c r="C155" s="30">
        <v>88</v>
      </c>
      <c r="D155" s="65">
        <f t="shared" si="2"/>
        <v>0.43619999999999998</v>
      </c>
      <c r="G155" s="31">
        <v>87.24</v>
      </c>
    </row>
    <row r="156" spans="1:7">
      <c r="A156" s="30" t="s">
        <v>180</v>
      </c>
      <c r="B156" s="30">
        <v>3</v>
      </c>
      <c r="C156" s="30">
        <v>89</v>
      </c>
      <c r="D156" s="65">
        <f t="shared" si="2"/>
        <v>0.20399999999999999</v>
      </c>
      <c r="G156" s="31">
        <v>40.799999999999997</v>
      </c>
    </row>
    <row r="157" spans="1:7">
      <c r="A157" s="30" t="s">
        <v>180</v>
      </c>
      <c r="B157" s="30">
        <v>3</v>
      </c>
      <c r="C157" s="30">
        <v>90</v>
      </c>
      <c r="D157" s="65">
        <f t="shared" si="2"/>
        <v>0.17030000000000001</v>
      </c>
      <c r="G157" s="31">
        <v>34.06</v>
      </c>
    </row>
    <row r="158" spans="1:7">
      <c r="A158" s="30" t="s">
        <v>180</v>
      </c>
      <c r="B158" s="30">
        <v>3</v>
      </c>
      <c r="C158" s="30">
        <v>91</v>
      </c>
      <c r="D158" s="65">
        <f t="shared" si="2"/>
        <v>0.13350000000000001</v>
      </c>
      <c r="G158" s="31">
        <v>26.7</v>
      </c>
    </row>
    <row r="159" spans="1:7">
      <c r="A159" s="30" t="s">
        <v>180</v>
      </c>
      <c r="B159" s="30">
        <v>3</v>
      </c>
      <c r="C159" s="30">
        <v>92</v>
      </c>
      <c r="D159" s="65">
        <f t="shared" si="2"/>
        <v>1.7999999999999999E-2</v>
      </c>
      <c r="G159" s="31">
        <v>3.6</v>
      </c>
    </row>
    <row r="160" spans="1:7">
      <c r="A160" s="30" t="s">
        <v>180</v>
      </c>
      <c r="B160" s="30">
        <v>3</v>
      </c>
      <c r="C160" s="30">
        <v>93</v>
      </c>
      <c r="D160" s="65">
        <f t="shared" si="2"/>
        <v>1.5900000000000001E-2</v>
      </c>
      <c r="G160" s="31">
        <v>3.18</v>
      </c>
    </row>
    <row r="161" spans="1:7">
      <c r="A161" s="30" t="s">
        <v>180</v>
      </c>
      <c r="B161" s="30">
        <v>3</v>
      </c>
      <c r="C161" s="30">
        <v>94</v>
      </c>
      <c r="D161" s="65">
        <f t="shared" si="2"/>
        <v>3.2000000000000002E-3</v>
      </c>
      <c r="G161" s="31">
        <v>0.64</v>
      </c>
    </row>
    <row r="162" spans="1:7">
      <c r="A162" s="30" t="s">
        <v>180</v>
      </c>
      <c r="B162" s="30">
        <v>3</v>
      </c>
      <c r="C162" s="30">
        <v>1000</v>
      </c>
      <c r="D162" s="65">
        <f t="shared" si="2"/>
        <v>5.295700000000001</v>
      </c>
      <c r="G162" s="31">
        <v>1059.1400000000001</v>
      </c>
    </row>
    <row r="163" spans="1:7">
      <c r="A163" s="30" t="s">
        <v>180</v>
      </c>
      <c r="B163" s="30">
        <v>4</v>
      </c>
      <c r="C163" s="30">
        <v>58</v>
      </c>
      <c r="D163" s="65">
        <f t="shared" si="2"/>
        <v>0.57619999999999993</v>
      </c>
      <c r="G163" s="31">
        <v>115.24</v>
      </c>
    </row>
    <row r="164" spans="1:7">
      <c r="A164" s="30" t="s">
        <v>180</v>
      </c>
      <c r="B164" s="30">
        <v>4</v>
      </c>
      <c r="C164" s="30">
        <v>59</v>
      </c>
      <c r="D164" s="65">
        <f t="shared" si="2"/>
        <v>0.74470000000000003</v>
      </c>
      <c r="G164" s="31">
        <v>148.94</v>
      </c>
    </row>
    <row r="165" spans="1:7">
      <c r="A165" s="30" t="s">
        <v>180</v>
      </c>
      <c r="B165" s="30">
        <v>4</v>
      </c>
      <c r="C165" s="30">
        <v>60</v>
      </c>
      <c r="D165" s="65">
        <f t="shared" si="2"/>
        <v>1.4570000000000001</v>
      </c>
      <c r="G165" s="31">
        <v>291.39999999999998</v>
      </c>
    </row>
    <row r="166" spans="1:7">
      <c r="A166" s="30" t="s">
        <v>180</v>
      </c>
      <c r="B166" s="30">
        <v>4</v>
      </c>
      <c r="C166" s="30">
        <v>61</v>
      </c>
      <c r="D166" s="65">
        <f t="shared" si="2"/>
        <v>1.3991999999999998</v>
      </c>
      <c r="G166" s="31">
        <v>279.83999999999997</v>
      </c>
    </row>
    <row r="167" spans="1:7">
      <c r="A167" s="30" t="s">
        <v>180</v>
      </c>
      <c r="B167" s="30">
        <v>4</v>
      </c>
      <c r="C167" s="30">
        <v>62</v>
      </c>
      <c r="D167" s="65">
        <f t="shared" si="2"/>
        <v>1.3512999999999999</v>
      </c>
      <c r="G167" s="31">
        <v>270.26</v>
      </c>
    </row>
    <row r="168" spans="1:7">
      <c r="A168" s="30" t="s">
        <v>180</v>
      </c>
      <c r="B168" s="30">
        <v>4</v>
      </c>
      <c r="C168" s="30">
        <v>63</v>
      </c>
      <c r="D168" s="65">
        <f t="shared" si="2"/>
        <v>0.67030000000000001</v>
      </c>
      <c r="G168" s="31">
        <v>134.06</v>
      </c>
    </row>
    <row r="169" spans="1:7">
      <c r="A169" s="30" t="s">
        <v>180</v>
      </c>
      <c r="B169" s="30">
        <v>4</v>
      </c>
      <c r="C169" s="30">
        <v>64</v>
      </c>
      <c r="D169" s="65">
        <f t="shared" si="2"/>
        <v>0.30769999999999997</v>
      </c>
      <c r="G169" s="31">
        <v>61.54</v>
      </c>
    </row>
    <row r="170" spans="1:7">
      <c r="A170" s="30" t="s">
        <v>180</v>
      </c>
      <c r="B170" s="30">
        <v>4</v>
      </c>
      <c r="C170" s="30">
        <v>65</v>
      </c>
      <c r="D170" s="65">
        <f t="shared" si="2"/>
        <v>0.1167</v>
      </c>
      <c r="G170" s="31">
        <v>23.34</v>
      </c>
    </row>
    <row r="171" spans="1:7">
      <c r="A171" s="30" t="s">
        <v>180</v>
      </c>
      <c r="B171" s="30">
        <v>4</v>
      </c>
      <c r="C171" s="30">
        <v>66</v>
      </c>
      <c r="D171" s="65">
        <f t="shared" si="2"/>
        <v>3.1800000000000002E-2</v>
      </c>
      <c r="G171" s="31">
        <v>6.36</v>
      </c>
    </row>
    <row r="172" spans="1:7">
      <c r="A172" s="30" t="s">
        <v>180</v>
      </c>
      <c r="B172" s="30">
        <v>4</v>
      </c>
      <c r="C172" s="30">
        <v>67</v>
      </c>
      <c r="D172" s="65">
        <f t="shared" si="2"/>
        <v>1.0500000000000001E-2</v>
      </c>
      <c r="G172" s="31">
        <v>2.1</v>
      </c>
    </row>
    <row r="173" spans="1:7">
      <c r="A173" s="30" t="s">
        <v>180</v>
      </c>
      <c r="B173" s="30">
        <v>4</v>
      </c>
      <c r="C173" s="30">
        <v>68</v>
      </c>
      <c r="D173" s="65">
        <f t="shared" si="2"/>
        <v>1.0199999999999999E-2</v>
      </c>
      <c r="G173" s="31">
        <v>2.04</v>
      </c>
    </row>
    <row r="174" spans="1:7">
      <c r="A174" s="30" t="s">
        <v>180</v>
      </c>
      <c r="B174" s="30">
        <v>4</v>
      </c>
      <c r="C174" s="30">
        <v>69</v>
      </c>
      <c r="D174" s="65">
        <f t="shared" si="2"/>
        <v>2.2200000000000004E-2</v>
      </c>
      <c r="G174" s="31">
        <v>4.4400000000000004</v>
      </c>
    </row>
    <row r="175" spans="1:7">
      <c r="A175" s="30" t="s">
        <v>180</v>
      </c>
      <c r="B175" s="30">
        <v>4</v>
      </c>
      <c r="C175" s="30">
        <v>70</v>
      </c>
      <c r="D175" s="65">
        <f t="shared" si="2"/>
        <v>1.04E-2</v>
      </c>
      <c r="G175" s="31">
        <v>2.08</v>
      </c>
    </row>
    <row r="176" spans="1:7">
      <c r="A176" s="30" t="s">
        <v>180</v>
      </c>
      <c r="B176" s="30">
        <v>4</v>
      </c>
      <c r="C176" s="30">
        <v>71</v>
      </c>
      <c r="D176" s="65">
        <f t="shared" si="2"/>
        <v>1E-3</v>
      </c>
      <c r="G176" s="31">
        <v>0.2</v>
      </c>
    </row>
    <row r="177" spans="1:7">
      <c r="A177" s="30" t="s">
        <v>180</v>
      </c>
      <c r="B177" s="30">
        <v>5</v>
      </c>
      <c r="C177" s="30">
        <v>48</v>
      </c>
      <c r="D177" s="65">
        <f t="shared" si="2"/>
        <v>0.37969999999999998</v>
      </c>
      <c r="G177" s="31">
        <v>75.94</v>
      </c>
    </row>
    <row r="178" spans="1:7">
      <c r="A178" s="30" t="s">
        <v>180</v>
      </c>
      <c r="B178" s="30">
        <v>5</v>
      </c>
      <c r="C178" s="30">
        <v>49</v>
      </c>
      <c r="D178" s="65">
        <f t="shared" si="2"/>
        <v>0.6127999999999999</v>
      </c>
      <c r="G178" s="31">
        <v>122.56</v>
      </c>
    </row>
    <row r="179" spans="1:7">
      <c r="A179" s="30" t="s">
        <v>180</v>
      </c>
      <c r="B179" s="30">
        <v>5</v>
      </c>
      <c r="C179" s="30">
        <v>50</v>
      </c>
      <c r="D179" s="65">
        <f t="shared" si="2"/>
        <v>0.65180000000000005</v>
      </c>
      <c r="G179" s="31">
        <v>130.36000000000001</v>
      </c>
    </row>
    <row r="180" spans="1:7">
      <c r="A180" s="30" t="s">
        <v>180</v>
      </c>
      <c r="B180" s="30">
        <v>5</v>
      </c>
      <c r="C180" s="30">
        <v>51</v>
      </c>
      <c r="D180" s="65">
        <f t="shared" si="2"/>
        <v>0.51539999999999997</v>
      </c>
      <c r="G180" s="31">
        <v>103.08</v>
      </c>
    </row>
    <row r="181" spans="1:7">
      <c r="A181" s="30" t="s">
        <v>180</v>
      </c>
      <c r="B181" s="30">
        <v>5</v>
      </c>
      <c r="C181" s="30">
        <v>52</v>
      </c>
      <c r="D181" s="65">
        <f t="shared" si="2"/>
        <v>0.19950000000000001</v>
      </c>
      <c r="G181" s="31">
        <v>39.9</v>
      </c>
    </row>
    <row r="182" spans="1:7">
      <c r="A182" s="30" t="s">
        <v>180</v>
      </c>
      <c r="B182" s="30">
        <v>5</v>
      </c>
      <c r="C182" s="30">
        <v>53</v>
      </c>
      <c r="D182" s="65">
        <f t="shared" si="2"/>
        <v>8.8599999999999998E-2</v>
      </c>
      <c r="G182" s="31">
        <v>17.72</v>
      </c>
    </row>
    <row r="183" spans="1:7">
      <c r="A183" s="30" t="s">
        <v>180</v>
      </c>
      <c r="B183" s="30">
        <v>5</v>
      </c>
      <c r="C183" s="30">
        <v>54</v>
      </c>
      <c r="D183" s="65">
        <f t="shared" si="2"/>
        <v>2.4500000000000001E-2</v>
      </c>
      <c r="G183" s="31">
        <v>4.9000000000000004</v>
      </c>
    </row>
    <row r="184" spans="1:7">
      <c r="A184" s="30" t="s">
        <v>180</v>
      </c>
      <c r="B184" s="30">
        <v>5</v>
      </c>
      <c r="C184" s="30">
        <v>56</v>
      </c>
      <c r="D184" s="65">
        <f t="shared" si="2"/>
        <v>1.6000000000000001E-3</v>
      </c>
      <c r="G184" s="31">
        <v>0.32</v>
      </c>
    </row>
    <row r="185" spans="1:7">
      <c r="A185" s="30" t="s">
        <v>180</v>
      </c>
      <c r="B185" s="30">
        <v>6</v>
      </c>
      <c r="C185" s="30">
        <v>41</v>
      </c>
      <c r="D185" s="65">
        <f t="shared" si="2"/>
        <v>0.1193</v>
      </c>
      <c r="G185" s="31">
        <v>23.86</v>
      </c>
    </row>
    <row r="186" spans="1:7">
      <c r="A186" s="30" t="s">
        <v>180</v>
      </c>
      <c r="B186" s="30">
        <v>6</v>
      </c>
      <c r="C186" s="30">
        <v>42</v>
      </c>
      <c r="D186" s="65">
        <f t="shared" si="2"/>
        <v>0.439</v>
      </c>
      <c r="G186" s="31">
        <v>87.8</v>
      </c>
    </row>
    <row r="187" spans="1:7">
      <c r="A187" s="30" t="s">
        <v>180</v>
      </c>
      <c r="B187" s="30">
        <v>6</v>
      </c>
      <c r="C187" s="30">
        <v>43</v>
      </c>
      <c r="D187" s="65">
        <f t="shared" si="2"/>
        <v>0.35680000000000001</v>
      </c>
      <c r="G187" s="31">
        <v>71.36</v>
      </c>
    </row>
    <row r="188" spans="1:7">
      <c r="A188" s="30" t="s">
        <v>180</v>
      </c>
      <c r="B188" s="30">
        <v>6</v>
      </c>
      <c r="C188" s="30">
        <v>44</v>
      </c>
      <c r="D188" s="65">
        <f t="shared" si="2"/>
        <v>0.14560000000000001</v>
      </c>
      <c r="G188" s="31">
        <v>29.12</v>
      </c>
    </row>
    <row r="189" spans="1:7">
      <c r="A189" s="30" t="s">
        <v>180</v>
      </c>
      <c r="B189" s="30">
        <v>6</v>
      </c>
      <c r="C189" s="30">
        <v>45</v>
      </c>
      <c r="D189" s="65">
        <f t="shared" si="2"/>
        <v>3.6299999999999999E-2</v>
      </c>
      <c r="G189" s="31">
        <v>7.26</v>
      </c>
    </row>
    <row r="190" spans="1:7">
      <c r="A190" s="30" t="s">
        <v>180</v>
      </c>
      <c r="B190" s="30">
        <v>6</v>
      </c>
      <c r="C190" s="30">
        <v>46</v>
      </c>
      <c r="D190" s="65">
        <f t="shared" si="2"/>
        <v>4.9000000000000007E-3</v>
      </c>
      <c r="G190" s="31">
        <v>0.98</v>
      </c>
    </row>
    <row r="191" spans="1:7">
      <c r="A191" s="30" t="s">
        <v>180</v>
      </c>
      <c r="B191" s="30">
        <v>6</v>
      </c>
      <c r="C191" s="30">
        <v>47</v>
      </c>
      <c r="D191" s="65">
        <f t="shared" si="2"/>
        <v>1.1999999999999999E-3</v>
      </c>
      <c r="G191" s="31">
        <v>0.24</v>
      </c>
    </row>
    <row r="192" spans="1:7">
      <c r="A192" s="30" t="s">
        <v>180</v>
      </c>
      <c r="B192" s="30">
        <v>7</v>
      </c>
      <c r="C192" s="30">
        <v>37</v>
      </c>
      <c r="D192" s="65">
        <f t="shared" si="2"/>
        <v>4.5499999999999999E-2</v>
      </c>
      <c r="G192" s="31">
        <v>9.1</v>
      </c>
    </row>
    <row r="193" spans="1:7">
      <c r="A193" s="30" t="s">
        <v>180</v>
      </c>
      <c r="B193" s="30">
        <v>7</v>
      </c>
      <c r="C193" s="30">
        <v>38</v>
      </c>
      <c r="D193" s="65">
        <f t="shared" si="2"/>
        <v>0.23050000000000001</v>
      </c>
      <c r="G193" s="31">
        <v>46.1</v>
      </c>
    </row>
    <row r="194" spans="1:7">
      <c r="A194" s="30" t="s">
        <v>180</v>
      </c>
      <c r="B194" s="30">
        <v>7</v>
      </c>
      <c r="C194" s="30">
        <v>39</v>
      </c>
      <c r="D194" s="65">
        <f t="shared" si="2"/>
        <v>0.1782</v>
      </c>
      <c r="G194" s="31">
        <v>35.64</v>
      </c>
    </row>
    <row r="195" spans="1:7">
      <c r="A195" s="30" t="s">
        <v>180</v>
      </c>
      <c r="B195" s="30">
        <v>7</v>
      </c>
      <c r="C195" s="30">
        <v>40</v>
      </c>
      <c r="D195" s="65">
        <f t="shared" ref="D195:D258" si="3">G195*5/1000</f>
        <v>3.7400000000000003E-2</v>
      </c>
      <c r="G195" s="31">
        <v>7.48</v>
      </c>
    </row>
    <row r="196" spans="1:7">
      <c r="A196" s="30" t="s">
        <v>180</v>
      </c>
      <c r="B196" s="30">
        <v>7</v>
      </c>
      <c r="C196" s="30">
        <v>41</v>
      </c>
      <c r="D196" s="65">
        <f t="shared" si="3"/>
        <v>1.7299999999999999E-2</v>
      </c>
      <c r="G196" s="31">
        <v>3.46</v>
      </c>
    </row>
    <row r="197" spans="1:7">
      <c r="A197" s="30" t="s">
        <v>181</v>
      </c>
      <c r="B197" s="30">
        <v>3</v>
      </c>
      <c r="C197" s="30">
        <v>67</v>
      </c>
      <c r="D197" s="65">
        <f t="shared" si="3"/>
        <v>1.6000000000000001E-3</v>
      </c>
      <c r="G197" s="31">
        <v>0.32</v>
      </c>
    </row>
    <row r="198" spans="1:7">
      <c r="A198" s="30" t="s">
        <v>181</v>
      </c>
      <c r="B198" s="30">
        <v>3</v>
      </c>
      <c r="C198" s="30">
        <v>69</v>
      </c>
      <c r="D198" s="65">
        <f t="shared" si="3"/>
        <v>8.0000000000000004E-4</v>
      </c>
      <c r="G198" s="31">
        <v>0.16</v>
      </c>
    </row>
    <row r="199" spans="1:7">
      <c r="A199" s="30" t="s">
        <v>181</v>
      </c>
      <c r="B199" s="30">
        <v>3</v>
      </c>
      <c r="C199" s="30">
        <v>76</v>
      </c>
      <c r="D199" s="65">
        <f t="shared" si="3"/>
        <v>1.2800000000000001E-2</v>
      </c>
      <c r="G199" s="31">
        <v>2.56</v>
      </c>
    </row>
    <row r="200" spans="1:7">
      <c r="A200" s="30" t="s">
        <v>181</v>
      </c>
      <c r="B200" s="30">
        <v>3</v>
      </c>
      <c r="C200" s="30">
        <v>77</v>
      </c>
      <c r="D200" s="65">
        <f t="shared" si="3"/>
        <v>0.121</v>
      </c>
      <c r="G200" s="31">
        <v>24.2</v>
      </c>
    </row>
    <row r="201" spans="1:7">
      <c r="A201" s="30" t="s">
        <v>181</v>
      </c>
      <c r="B201" s="30">
        <v>3</v>
      </c>
      <c r="C201" s="30">
        <v>79</v>
      </c>
      <c r="D201" s="65">
        <f t="shared" si="3"/>
        <v>0.15840000000000001</v>
      </c>
      <c r="G201" s="31">
        <v>31.68</v>
      </c>
    </row>
    <row r="202" spans="1:7">
      <c r="A202" s="30" t="s">
        <v>181</v>
      </c>
      <c r="B202" s="30">
        <v>3</v>
      </c>
      <c r="C202" s="30">
        <v>80</v>
      </c>
      <c r="D202" s="65">
        <f t="shared" si="3"/>
        <v>0.55510000000000004</v>
      </c>
      <c r="G202" s="31">
        <v>111.02</v>
      </c>
    </row>
    <row r="203" spans="1:7">
      <c r="A203" s="30" t="s">
        <v>181</v>
      </c>
      <c r="B203" s="30">
        <v>3</v>
      </c>
      <c r="C203" s="30">
        <v>81</v>
      </c>
      <c r="D203" s="65">
        <f t="shared" si="3"/>
        <v>0.67079999999999995</v>
      </c>
      <c r="G203" s="31">
        <v>134.16</v>
      </c>
    </row>
    <row r="204" spans="1:7">
      <c r="A204" s="30" t="s">
        <v>181</v>
      </c>
      <c r="B204" s="30">
        <v>3</v>
      </c>
      <c r="C204" s="30">
        <v>82</v>
      </c>
      <c r="D204" s="65">
        <f t="shared" si="3"/>
        <v>0.46300000000000002</v>
      </c>
      <c r="G204" s="31">
        <v>92.6</v>
      </c>
    </row>
    <row r="205" spans="1:7">
      <c r="A205" s="30" t="s">
        <v>181</v>
      </c>
      <c r="B205" s="30">
        <v>3</v>
      </c>
      <c r="C205" s="30">
        <v>83</v>
      </c>
      <c r="D205" s="65">
        <f t="shared" si="3"/>
        <v>1.3406999999999998</v>
      </c>
      <c r="G205" s="31">
        <v>268.14</v>
      </c>
    </row>
    <row r="206" spans="1:7">
      <c r="A206" s="30" t="s">
        <v>181</v>
      </c>
      <c r="B206" s="30">
        <v>3</v>
      </c>
      <c r="C206" s="30">
        <v>84</v>
      </c>
      <c r="D206" s="65">
        <f t="shared" si="3"/>
        <v>1.6828999999999998</v>
      </c>
      <c r="G206" s="31">
        <v>336.58</v>
      </c>
    </row>
    <row r="207" spans="1:7">
      <c r="A207" s="30" t="s">
        <v>181</v>
      </c>
      <c r="B207" s="30">
        <v>3</v>
      </c>
      <c r="C207" s="30">
        <v>85</v>
      </c>
      <c r="D207" s="65">
        <f t="shared" si="3"/>
        <v>1.2329000000000001</v>
      </c>
      <c r="G207" s="31">
        <v>246.58</v>
      </c>
    </row>
    <row r="208" spans="1:7">
      <c r="A208" s="30" t="s">
        <v>181</v>
      </c>
      <c r="B208" s="30">
        <v>3</v>
      </c>
      <c r="C208" s="30">
        <v>86</v>
      </c>
      <c r="D208" s="65">
        <f t="shared" si="3"/>
        <v>1.5826</v>
      </c>
      <c r="G208" s="31">
        <v>316.52</v>
      </c>
    </row>
    <row r="209" spans="1:7">
      <c r="A209" s="30" t="s">
        <v>181</v>
      </c>
      <c r="B209" s="30">
        <v>3</v>
      </c>
      <c r="C209" s="30">
        <v>87</v>
      </c>
      <c r="D209" s="65">
        <f t="shared" si="3"/>
        <v>1.3009999999999999</v>
      </c>
      <c r="G209" s="31">
        <v>260.2</v>
      </c>
    </row>
    <row r="210" spans="1:7">
      <c r="A210" s="30" t="s">
        <v>181</v>
      </c>
      <c r="B210" s="30">
        <v>3</v>
      </c>
      <c r="C210" s="30">
        <v>88</v>
      </c>
      <c r="D210" s="65">
        <f t="shared" si="3"/>
        <v>2.0671999999999997</v>
      </c>
      <c r="G210" s="31">
        <v>413.44</v>
      </c>
    </row>
    <row r="211" spans="1:7">
      <c r="A211" s="30" t="s">
        <v>181</v>
      </c>
      <c r="B211" s="30">
        <v>3</v>
      </c>
      <c r="C211" s="30">
        <v>89</v>
      </c>
      <c r="D211" s="65">
        <f t="shared" si="3"/>
        <v>1.8140999999999998</v>
      </c>
      <c r="G211" s="31">
        <v>362.82</v>
      </c>
    </row>
    <row r="212" spans="1:7">
      <c r="A212" s="30" t="s">
        <v>181</v>
      </c>
      <c r="B212" s="30">
        <v>3</v>
      </c>
      <c r="C212" s="30">
        <v>90</v>
      </c>
      <c r="D212" s="65">
        <f t="shared" si="3"/>
        <v>0.8479000000000001</v>
      </c>
      <c r="G212" s="31">
        <v>169.58</v>
      </c>
    </row>
    <row r="213" spans="1:7">
      <c r="A213" s="30" t="s">
        <v>181</v>
      </c>
      <c r="B213" s="30">
        <v>3</v>
      </c>
      <c r="C213" s="30">
        <v>91</v>
      </c>
      <c r="D213" s="65">
        <f t="shared" si="3"/>
        <v>1.6012</v>
      </c>
      <c r="G213" s="31">
        <v>320.24</v>
      </c>
    </row>
    <row r="214" spans="1:7">
      <c r="A214" s="30" t="s">
        <v>181</v>
      </c>
      <c r="B214" s="30">
        <v>3</v>
      </c>
      <c r="C214" s="30">
        <v>92</v>
      </c>
      <c r="D214" s="65">
        <f t="shared" si="3"/>
        <v>1.0194000000000001</v>
      </c>
      <c r="G214" s="31">
        <v>203.88</v>
      </c>
    </row>
    <row r="215" spans="1:7">
      <c r="A215" s="30" t="s">
        <v>181</v>
      </c>
      <c r="B215" s="30">
        <v>3</v>
      </c>
      <c r="C215" s="30">
        <v>93</v>
      </c>
      <c r="D215" s="65">
        <f t="shared" si="3"/>
        <v>1.8512</v>
      </c>
      <c r="G215" s="31">
        <v>370.24</v>
      </c>
    </row>
    <row r="216" spans="1:7">
      <c r="A216" s="30" t="s">
        <v>181</v>
      </c>
      <c r="B216" s="30">
        <v>3</v>
      </c>
      <c r="C216" s="30">
        <v>94</v>
      </c>
      <c r="D216" s="65">
        <f t="shared" si="3"/>
        <v>0.93870000000000009</v>
      </c>
      <c r="G216" s="31">
        <v>187.74</v>
      </c>
    </row>
    <row r="217" spans="1:7">
      <c r="A217" s="30" t="s">
        <v>181</v>
      </c>
      <c r="B217" s="30">
        <v>3</v>
      </c>
      <c r="C217" s="30">
        <v>95</v>
      </c>
      <c r="D217" s="65">
        <f t="shared" si="3"/>
        <v>2.3127000000000004</v>
      </c>
      <c r="G217" s="31">
        <v>462.54</v>
      </c>
    </row>
    <row r="218" spans="1:7">
      <c r="A218" s="30" t="s">
        <v>181</v>
      </c>
      <c r="B218" s="30">
        <v>3</v>
      </c>
      <c r="C218" s="30">
        <v>96</v>
      </c>
      <c r="D218" s="65">
        <f t="shared" si="3"/>
        <v>1.6795</v>
      </c>
      <c r="G218" s="31">
        <v>335.9</v>
      </c>
    </row>
    <row r="219" spans="1:7">
      <c r="A219" s="30" t="s">
        <v>181</v>
      </c>
      <c r="B219" s="30">
        <v>3</v>
      </c>
      <c r="C219" s="30">
        <v>97</v>
      </c>
      <c r="D219" s="65">
        <f t="shared" si="3"/>
        <v>1.5135000000000001</v>
      </c>
      <c r="G219" s="31">
        <v>302.7</v>
      </c>
    </row>
    <row r="220" spans="1:7">
      <c r="A220" s="30" t="s">
        <v>181</v>
      </c>
      <c r="B220" s="30">
        <v>3</v>
      </c>
      <c r="C220" s="30">
        <v>98</v>
      </c>
      <c r="D220" s="65">
        <f t="shared" si="3"/>
        <v>0.49960000000000004</v>
      </c>
      <c r="G220" s="31">
        <v>99.92</v>
      </c>
    </row>
    <row r="221" spans="1:7">
      <c r="A221" s="30" t="s">
        <v>181</v>
      </c>
      <c r="B221" s="30">
        <v>3</v>
      </c>
      <c r="C221" s="30">
        <v>99</v>
      </c>
      <c r="D221" s="65">
        <f t="shared" si="3"/>
        <v>0.14560000000000001</v>
      </c>
      <c r="G221" s="31">
        <v>29.12</v>
      </c>
    </row>
    <row r="222" spans="1:7">
      <c r="A222" s="30" t="s">
        <v>181</v>
      </c>
      <c r="B222" s="30">
        <v>3</v>
      </c>
      <c r="C222" s="30">
        <v>1000</v>
      </c>
      <c r="D222" s="65">
        <f t="shared" si="3"/>
        <v>44.936</v>
      </c>
      <c r="G222" s="31">
        <v>8987.2000000000007</v>
      </c>
    </row>
    <row r="223" spans="1:7">
      <c r="A223" s="30" t="s">
        <v>181</v>
      </c>
      <c r="B223" s="30">
        <v>4</v>
      </c>
      <c r="C223" s="30">
        <v>58</v>
      </c>
      <c r="D223" s="65">
        <f t="shared" si="3"/>
        <v>2.8199999999999999E-2</v>
      </c>
      <c r="G223" s="31">
        <v>5.64</v>
      </c>
    </row>
    <row r="224" spans="1:7">
      <c r="A224" s="30" t="s">
        <v>181</v>
      </c>
      <c r="B224" s="30">
        <v>4</v>
      </c>
      <c r="C224" s="30">
        <v>59</v>
      </c>
      <c r="D224" s="65">
        <f t="shared" si="3"/>
        <v>0.19839999999999999</v>
      </c>
      <c r="G224" s="31">
        <v>39.68</v>
      </c>
    </row>
    <row r="225" spans="1:7">
      <c r="A225" s="30" t="s">
        <v>181</v>
      </c>
      <c r="B225" s="30">
        <v>4</v>
      </c>
      <c r="C225" s="30">
        <v>60</v>
      </c>
      <c r="D225" s="65">
        <f t="shared" si="3"/>
        <v>0.1986</v>
      </c>
      <c r="G225" s="31">
        <v>39.72</v>
      </c>
    </row>
    <row r="226" spans="1:7">
      <c r="A226" s="30" t="s">
        <v>181</v>
      </c>
      <c r="B226" s="30">
        <v>4</v>
      </c>
      <c r="C226" s="30">
        <v>61</v>
      </c>
      <c r="D226" s="65">
        <f t="shared" si="3"/>
        <v>0.39509999999999995</v>
      </c>
      <c r="G226" s="31">
        <v>79.02</v>
      </c>
    </row>
    <row r="227" spans="1:7">
      <c r="A227" s="30" t="s">
        <v>181</v>
      </c>
      <c r="B227" s="30">
        <v>4</v>
      </c>
      <c r="C227" s="30">
        <v>1000</v>
      </c>
      <c r="D227" s="65">
        <f t="shared" si="3"/>
        <v>8.0600000000000005E-2</v>
      </c>
      <c r="G227" s="31">
        <v>16.12</v>
      </c>
    </row>
    <row r="228" spans="1:7">
      <c r="A228" s="30" t="s">
        <v>182</v>
      </c>
      <c r="B228" s="30">
        <v>3</v>
      </c>
      <c r="C228" s="30">
        <v>67</v>
      </c>
      <c r="D228" s="65">
        <f t="shared" si="3"/>
        <v>8.9924499999999991E-2</v>
      </c>
      <c r="G228" s="31">
        <v>17.9849</v>
      </c>
    </row>
    <row r="229" spans="1:7">
      <c r="A229" s="30" t="s">
        <v>182</v>
      </c>
      <c r="B229" s="30">
        <v>3</v>
      </c>
      <c r="C229" s="30">
        <v>68</v>
      </c>
      <c r="D229" s="65">
        <f t="shared" si="3"/>
        <v>0.28161200000000003</v>
      </c>
      <c r="G229" s="31">
        <v>56.322400000000002</v>
      </c>
    </row>
    <row r="230" spans="1:7">
      <c r="A230" s="30" t="s">
        <v>182</v>
      </c>
      <c r="B230" s="30">
        <v>3</v>
      </c>
      <c r="C230" s="30">
        <v>69</v>
      </c>
      <c r="D230" s="65">
        <f t="shared" si="3"/>
        <v>0.26876450000000002</v>
      </c>
      <c r="G230" s="31">
        <v>53.752899999999997</v>
      </c>
    </row>
    <row r="231" spans="1:7">
      <c r="A231" s="30" t="s">
        <v>182</v>
      </c>
      <c r="B231" s="30">
        <v>3</v>
      </c>
      <c r="C231" s="30">
        <v>70</v>
      </c>
      <c r="D231" s="65">
        <f t="shared" si="3"/>
        <v>0.272505</v>
      </c>
      <c r="G231" s="31">
        <v>54.500999999999998</v>
      </c>
    </row>
    <row r="232" spans="1:7">
      <c r="A232" s="30" t="s">
        <v>182</v>
      </c>
      <c r="B232" s="30">
        <v>3</v>
      </c>
      <c r="C232" s="30">
        <v>71</v>
      </c>
      <c r="D232" s="65">
        <f t="shared" si="3"/>
        <v>0.152757</v>
      </c>
      <c r="G232" s="31">
        <v>30.551400000000001</v>
      </c>
    </row>
    <row r="233" spans="1:7">
      <c r="A233" s="30" t="s">
        <v>182</v>
      </c>
      <c r="B233" s="30">
        <v>3</v>
      </c>
      <c r="C233" s="30">
        <v>72</v>
      </c>
      <c r="D233" s="65">
        <f t="shared" si="3"/>
        <v>8.8135499999999992E-2</v>
      </c>
      <c r="G233" s="31">
        <v>17.627099999999999</v>
      </c>
    </row>
    <row r="234" spans="1:7">
      <c r="A234" s="30" t="s">
        <v>182</v>
      </c>
      <c r="B234" s="30">
        <v>3</v>
      </c>
      <c r="C234" s="30">
        <v>73</v>
      </c>
      <c r="D234" s="65">
        <f t="shared" si="3"/>
        <v>0.11529350000000001</v>
      </c>
      <c r="G234" s="31">
        <v>23.058700000000002</v>
      </c>
    </row>
    <row r="235" spans="1:7">
      <c r="A235" s="30" t="s">
        <v>182</v>
      </c>
      <c r="B235" s="30">
        <v>3</v>
      </c>
      <c r="C235" s="30">
        <v>74</v>
      </c>
      <c r="D235" s="65">
        <f t="shared" si="3"/>
        <v>3.7385500000000002E-2</v>
      </c>
      <c r="G235" s="31">
        <v>7.4771000000000001</v>
      </c>
    </row>
    <row r="236" spans="1:7">
      <c r="A236" s="30" t="s">
        <v>182</v>
      </c>
      <c r="B236" s="30">
        <v>3</v>
      </c>
      <c r="C236" s="30">
        <v>75</v>
      </c>
      <c r="D236" s="65">
        <f t="shared" si="3"/>
        <v>5.0186000000000001E-2</v>
      </c>
      <c r="G236" s="31">
        <v>10.0372</v>
      </c>
    </row>
    <row r="237" spans="1:7">
      <c r="A237" s="30" t="s">
        <v>182</v>
      </c>
      <c r="B237" s="30">
        <v>3</v>
      </c>
      <c r="C237" s="30">
        <v>76</v>
      </c>
      <c r="D237" s="65">
        <f t="shared" si="3"/>
        <v>6.7485000000000002E-3</v>
      </c>
      <c r="G237" s="31">
        <v>1.3496999999999999</v>
      </c>
    </row>
    <row r="238" spans="1:7">
      <c r="A238" s="30" t="s">
        <v>182</v>
      </c>
      <c r="B238" s="30">
        <v>3</v>
      </c>
      <c r="C238" s="30">
        <v>77</v>
      </c>
      <c r="D238" s="65">
        <f t="shared" si="3"/>
        <v>9.4269999999999996E-3</v>
      </c>
      <c r="G238" s="31">
        <v>1.8854</v>
      </c>
    </row>
    <row r="239" spans="1:7">
      <c r="A239" s="30" t="s">
        <v>182</v>
      </c>
      <c r="B239" s="30">
        <v>4</v>
      </c>
      <c r="C239" s="30">
        <v>58</v>
      </c>
      <c r="D239" s="65">
        <f t="shared" si="3"/>
        <v>0.110524</v>
      </c>
      <c r="G239" s="31">
        <v>22.104800000000001</v>
      </c>
    </row>
    <row r="240" spans="1:7">
      <c r="A240" s="30" t="s">
        <v>182</v>
      </c>
      <c r="B240" s="30">
        <v>4</v>
      </c>
      <c r="C240" s="30">
        <v>59</v>
      </c>
      <c r="D240" s="65">
        <f t="shared" si="3"/>
        <v>0.33574900000000002</v>
      </c>
      <c r="G240" s="31">
        <v>67.149799999999999</v>
      </c>
    </row>
    <row r="241" spans="1:7">
      <c r="A241" s="30" t="s">
        <v>182</v>
      </c>
      <c r="B241" s="30">
        <v>4</v>
      </c>
      <c r="C241" s="30">
        <v>60</v>
      </c>
      <c r="D241" s="65">
        <f t="shared" si="3"/>
        <v>9.0136499999999994E-2</v>
      </c>
      <c r="G241" s="31">
        <v>18.0273</v>
      </c>
    </row>
    <row r="242" spans="1:7">
      <c r="A242" s="30" t="s">
        <v>182</v>
      </c>
      <c r="B242" s="30">
        <v>4</v>
      </c>
      <c r="C242" s="30">
        <v>61</v>
      </c>
      <c r="D242" s="65">
        <f t="shared" si="3"/>
        <v>2.9682E-2</v>
      </c>
      <c r="G242" s="31">
        <v>5.9363999999999999</v>
      </c>
    </row>
    <row r="243" spans="1:7">
      <c r="A243" s="30" t="s">
        <v>182</v>
      </c>
      <c r="B243" s="30">
        <v>4</v>
      </c>
      <c r="C243" s="30">
        <v>62</v>
      </c>
      <c r="D243" s="65">
        <f t="shared" si="3"/>
        <v>5.9985000000000004E-3</v>
      </c>
      <c r="G243" s="31">
        <v>1.1997</v>
      </c>
    </row>
    <row r="244" spans="1:7">
      <c r="A244" s="30" t="s">
        <v>182</v>
      </c>
      <c r="B244" s="30">
        <v>4</v>
      </c>
      <c r="C244" s="30">
        <v>63</v>
      </c>
      <c r="D244" s="65">
        <f t="shared" si="3"/>
        <v>7.7899999999999996E-4</v>
      </c>
      <c r="G244" s="31">
        <v>0.15579999999999999</v>
      </c>
    </row>
    <row r="245" spans="1:7">
      <c r="A245" s="30" t="s">
        <v>182</v>
      </c>
      <c r="B245" s="30">
        <v>4</v>
      </c>
      <c r="C245" s="30">
        <v>64</v>
      </c>
      <c r="D245" s="65">
        <f t="shared" si="3"/>
        <v>7.6500000000000003E-5</v>
      </c>
      <c r="G245" s="31">
        <v>1.5299999999999999E-2</v>
      </c>
    </row>
    <row r="246" spans="1:7">
      <c r="A246" s="30" t="s">
        <v>182</v>
      </c>
      <c r="B246" s="30">
        <v>5</v>
      </c>
      <c r="C246" s="30">
        <v>48</v>
      </c>
      <c r="D246" s="65">
        <f t="shared" si="3"/>
        <v>9.5264000000000015E-2</v>
      </c>
      <c r="G246" s="31">
        <v>19.052800000000001</v>
      </c>
    </row>
    <row r="247" spans="1:7">
      <c r="A247" s="30" t="s">
        <v>182</v>
      </c>
      <c r="B247" s="30">
        <v>5</v>
      </c>
      <c r="C247" s="30">
        <v>49</v>
      </c>
      <c r="D247" s="65">
        <f t="shared" si="3"/>
        <v>0.11079900000000001</v>
      </c>
      <c r="G247" s="31">
        <v>22.159800000000001</v>
      </c>
    </row>
    <row r="248" spans="1:7">
      <c r="A248" s="30" t="s">
        <v>182</v>
      </c>
      <c r="B248" s="30">
        <v>5</v>
      </c>
      <c r="C248" s="30">
        <v>50</v>
      </c>
      <c r="D248" s="65">
        <f t="shared" si="3"/>
        <v>2.5104500000000002E-2</v>
      </c>
      <c r="G248" s="31">
        <v>5.0209000000000001</v>
      </c>
    </row>
    <row r="249" spans="1:7">
      <c r="A249" s="30" t="s">
        <v>182</v>
      </c>
      <c r="B249" s="30">
        <v>5</v>
      </c>
      <c r="C249" s="30">
        <v>51</v>
      </c>
      <c r="D249" s="65">
        <f t="shared" si="3"/>
        <v>6.4149999999999988E-3</v>
      </c>
      <c r="G249" s="31">
        <v>1.2829999999999999</v>
      </c>
    </row>
    <row r="250" spans="1:7">
      <c r="A250" s="30" t="s">
        <v>182</v>
      </c>
      <c r="B250" s="30">
        <v>5</v>
      </c>
      <c r="C250" s="30">
        <v>52</v>
      </c>
      <c r="D250" s="65">
        <f t="shared" si="3"/>
        <v>3.4500000000000005E-5</v>
      </c>
      <c r="G250" s="31">
        <v>6.8999999999999999E-3</v>
      </c>
    </row>
    <row r="251" spans="1:7">
      <c r="A251" s="30" t="s">
        <v>182</v>
      </c>
      <c r="B251" s="30">
        <v>5</v>
      </c>
      <c r="C251" s="30">
        <v>1000</v>
      </c>
      <c r="D251" s="65">
        <f t="shared" si="3"/>
        <v>8.4999999999999982E-6</v>
      </c>
      <c r="G251" s="31">
        <v>1.6999999999999999E-3</v>
      </c>
    </row>
    <row r="252" spans="1:7">
      <c r="A252" s="30" t="s">
        <v>182</v>
      </c>
      <c r="B252" s="30">
        <v>6</v>
      </c>
      <c r="C252" s="30">
        <v>41</v>
      </c>
      <c r="D252" s="65">
        <f t="shared" si="3"/>
        <v>1.0661000000000002E-2</v>
      </c>
      <c r="G252" s="31">
        <v>2.1322000000000001</v>
      </c>
    </row>
    <row r="253" spans="1:7">
      <c r="A253" s="30" t="s">
        <v>182</v>
      </c>
      <c r="B253" s="30">
        <v>6</v>
      </c>
      <c r="C253" s="30">
        <v>42</v>
      </c>
      <c r="D253" s="65">
        <f t="shared" si="3"/>
        <v>8.072000000000001E-3</v>
      </c>
      <c r="G253" s="31">
        <v>1.6144000000000001</v>
      </c>
    </row>
    <row r="254" spans="1:7">
      <c r="A254" s="30" t="s">
        <v>182</v>
      </c>
      <c r="B254" s="30">
        <v>6</v>
      </c>
      <c r="C254" s="30">
        <v>43</v>
      </c>
      <c r="D254" s="65">
        <f t="shared" si="3"/>
        <v>2.0374999999999998E-3</v>
      </c>
      <c r="G254" s="31">
        <v>0.40749999999999997</v>
      </c>
    </row>
    <row r="255" spans="1:7">
      <c r="A255" s="30" t="s">
        <v>182</v>
      </c>
      <c r="B255" s="30">
        <v>6</v>
      </c>
      <c r="C255" s="30">
        <v>44</v>
      </c>
      <c r="D255" s="65">
        <f t="shared" si="3"/>
        <v>1.3450000000000002E-4</v>
      </c>
      <c r="G255" s="31">
        <v>2.69E-2</v>
      </c>
    </row>
    <row r="256" spans="1:7">
      <c r="A256" s="30" t="s">
        <v>182</v>
      </c>
      <c r="B256" s="30">
        <v>7</v>
      </c>
      <c r="C256" s="30">
        <v>39</v>
      </c>
      <c r="D256" s="65">
        <f t="shared" si="3"/>
        <v>5.9999999999999995E-4</v>
      </c>
      <c r="G256" s="31">
        <v>0.12</v>
      </c>
    </row>
    <row r="257" spans="1:7">
      <c r="A257" s="30" t="s">
        <v>183</v>
      </c>
      <c r="B257" s="30">
        <v>3</v>
      </c>
      <c r="C257" s="30">
        <v>67</v>
      </c>
      <c r="D257" s="65">
        <f t="shared" si="3"/>
        <v>0.18926549999999998</v>
      </c>
      <c r="G257" s="31">
        <v>37.853099999999998</v>
      </c>
    </row>
    <row r="258" spans="1:7">
      <c r="A258" s="30" t="s">
        <v>183</v>
      </c>
      <c r="B258" s="30">
        <v>3</v>
      </c>
      <c r="C258" s="30">
        <v>68</v>
      </c>
      <c r="D258" s="65">
        <f t="shared" si="3"/>
        <v>0.26972550000000001</v>
      </c>
      <c r="G258" s="31">
        <v>53.945099999999996</v>
      </c>
    </row>
    <row r="259" spans="1:7">
      <c r="A259" s="30" t="s">
        <v>183</v>
      </c>
      <c r="B259" s="30">
        <v>3</v>
      </c>
      <c r="C259" s="30">
        <v>69</v>
      </c>
      <c r="D259" s="65">
        <f t="shared" ref="D259:D322" si="4">G259*5/1000</f>
        <v>0.1727505</v>
      </c>
      <c r="G259" s="31">
        <v>34.5501</v>
      </c>
    </row>
    <row r="260" spans="1:7">
      <c r="A260" s="30" t="s">
        <v>183</v>
      </c>
      <c r="B260" s="30">
        <v>3</v>
      </c>
      <c r="C260" s="30">
        <v>70</v>
      </c>
      <c r="D260" s="65">
        <f t="shared" si="4"/>
        <v>7.3043999999999998E-2</v>
      </c>
      <c r="G260" s="31">
        <v>14.6088</v>
      </c>
    </row>
    <row r="261" spans="1:7">
      <c r="A261" s="30" t="s">
        <v>183</v>
      </c>
      <c r="B261" s="30">
        <v>3</v>
      </c>
      <c r="C261" s="30">
        <v>71</v>
      </c>
      <c r="D261" s="65">
        <f t="shared" si="4"/>
        <v>1.8076499999999999E-2</v>
      </c>
      <c r="G261" s="31">
        <v>3.6153</v>
      </c>
    </row>
    <row r="262" spans="1:7">
      <c r="A262" s="30" t="s">
        <v>183</v>
      </c>
      <c r="B262" s="30">
        <v>3</v>
      </c>
      <c r="C262" s="30">
        <v>72</v>
      </c>
      <c r="D262" s="65">
        <f t="shared" si="4"/>
        <v>2.1280500000000001E-2</v>
      </c>
      <c r="G262" s="31">
        <v>4.2561</v>
      </c>
    </row>
    <row r="263" spans="1:7">
      <c r="A263" s="30" t="s">
        <v>183</v>
      </c>
      <c r="B263" s="30">
        <v>3</v>
      </c>
      <c r="C263" s="30">
        <v>73</v>
      </c>
      <c r="D263" s="65">
        <f t="shared" si="4"/>
        <v>2.7202500000000001E-2</v>
      </c>
      <c r="G263" s="31">
        <v>5.4405000000000001</v>
      </c>
    </row>
    <row r="264" spans="1:7">
      <c r="A264" s="30" t="s">
        <v>183</v>
      </c>
      <c r="B264" s="30">
        <v>3</v>
      </c>
      <c r="C264" s="30">
        <v>74</v>
      </c>
      <c r="D264" s="65">
        <f t="shared" si="4"/>
        <v>7.8344999999999995E-3</v>
      </c>
      <c r="G264" s="31">
        <v>1.5669</v>
      </c>
    </row>
    <row r="265" spans="1:7">
      <c r="A265" s="30" t="s">
        <v>183</v>
      </c>
      <c r="B265" s="30">
        <v>3</v>
      </c>
      <c r="C265" s="30">
        <v>75</v>
      </c>
      <c r="D265" s="65">
        <f t="shared" si="4"/>
        <v>2.3760000000000001E-3</v>
      </c>
      <c r="G265" s="31">
        <v>0.47520000000000001</v>
      </c>
    </row>
    <row r="266" spans="1:7">
      <c r="A266" s="30" t="s">
        <v>183</v>
      </c>
      <c r="B266" s="30">
        <v>3</v>
      </c>
      <c r="C266" s="30">
        <v>76</v>
      </c>
      <c r="D266" s="65">
        <f t="shared" si="4"/>
        <v>6.7499999999999999E-3</v>
      </c>
      <c r="G266" s="31">
        <v>1.35</v>
      </c>
    </row>
    <row r="267" spans="1:7">
      <c r="A267" s="30" t="s">
        <v>183</v>
      </c>
      <c r="B267" s="30">
        <v>3</v>
      </c>
      <c r="C267" s="30">
        <v>77</v>
      </c>
      <c r="D267" s="65">
        <f t="shared" si="4"/>
        <v>5.9354999999999998E-3</v>
      </c>
      <c r="G267" s="31">
        <v>1.1871</v>
      </c>
    </row>
    <row r="268" spans="1:7">
      <c r="A268" s="30" t="s">
        <v>183</v>
      </c>
      <c r="B268" s="30">
        <v>3</v>
      </c>
      <c r="C268" s="30">
        <v>78</v>
      </c>
      <c r="D268" s="65">
        <f t="shared" si="4"/>
        <v>9.6750000000000004E-4</v>
      </c>
      <c r="G268" s="31">
        <v>0.19350000000000001</v>
      </c>
    </row>
    <row r="269" spans="1:7">
      <c r="A269" s="30" t="s">
        <v>183</v>
      </c>
      <c r="B269" s="30">
        <v>3</v>
      </c>
      <c r="C269" s="30">
        <v>79</v>
      </c>
      <c r="D269" s="65">
        <f t="shared" si="4"/>
        <v>1.6199999999999998E-4</v>
      </c>
      <c r="G269" s="31">
        <v>3.2399999999999998E-2</v>
      </c>
    </row>
    <row r="270" spans="1:7">
      <c r="A270" s="30" t="s">
        <v>183</v>
      </c>
      <c r="B270" s="30">
        <v>3</v>
      </c>
      <c r="C270" s="30">
        <v>80</v>
      </c>
      <c r="D270" s="65">
        <f t="shared" si="4"/>
        <v>1.0125000000000002E-3</v>
      </c>
      <c r="G270" s="31">
        <v>0.20250000000000001</v>
      </c>
    </row>
    <row r="271" spans="1:7">
      <c r="A271" s="30" t="s">
        <v>183</v>
      </c>
      <c r="B271" s="30">
        <v>3</v>
      </c>
      <c r="C271" s="30">
        <v>81</v>
      </c>
      <c r="D271" s="65">
        <f t="shared" si="4"/>
        <v>3.9015E-3</v>
      </c>
      <c r="G271" s="31">
        <v>0.78029999999999999</v>
      </c>
    </row>
    <row r="272" spans="1:7">
      <c r="A272" s="30" t="s">
        <v>183</v>
      </c>
      <c r="B272" s="30">
        <v>3</v>
      </c>
      <c r="C272" s="30">
        <v>84</v>
      </c>
      <c r="D272" s="65">
        <f t="shared" si="4"/>
        <v>1.0125000000000002E-3</v>
      </c>
      <c r="G272" s="31">
        <v>0.20250000000000001</v>
      </c>
    </row>
    <row r="273" spans="1:7">
      <c r="A273" s="30" t="s">
        <v>183</v>
      </c>
      <c r="B273" s="30">
        <v>3</v>
      </c>
      <c r="C273" s="30">
        <v>85</v>
      </c>
      <c r="D273" s="65">
        <f t="shared" si="4"/>
        <v>1.0125000000000002E-3</v>
      </c>
      <c r="G273" s="31">
        <v>0.20250000000000001</v>
      </c>
    </row>
    <row r="274" spans="1:7">
      <c r="A274" s="30" t="s">
        <v>183</v>
      </c>
      <c r="B274" s="30">
        <v>3</v>
      </c>
      <c r="C274" s="30">
        <v>86</v>
      </c>
      <c r="D274" s="65">
        <f t="shared" si="4"/>
        <v>1.0125000000000002E-3</v>
      </c>
      <c r="G274" s="31">
        <v>0.20250000000000001</v>
      </c>
    </row>
    <row r="275" spans="1:7">
      <c r="A275" s="30" t="s">
        <v>183</v>
      </c>
      <c r="B275" s="30">
        <v>3</v>
      </c>
      <c r="C275" s="30">
        <v>89</v>
      </c>
      <c r="D275" s="65">
        <f t="shared" si="4"/>
        <v>4.2119999999999996E-3</v>
      </c>
      <c r="G275" s="31">
        <v>0.84240000000000004</v>
      </c>
    </row>
    <row r="276" spans="1:7">
      <c r="A276" s="30" t="s">
        <v>183</v>
      </c>
      <c r="B276" s="30">
        <v>3</v>
      </c>
      <c r="C276" s="30">
        <v>90</v>
      </c>
      <c r="D276" s="65">
        <f t="shared" si="4"/>
        <v>9.4634999999999997E-3</v>
      </c>
      <c r="G276" s="31">
        <v>1.8927</v>
      </c>
    </row>
    <row r="277" spans="1:7">
      <c r="A277" s="30" t="s">
        <v>183</v>
      </c>
      <c r="B277" s="30">
        <v>3</v>
      </c>
      <c r="C277" s="30">
        <v>91</v>
      </c>
      <c r="D277" s="65">
        <f t="shared" si="4"/>
        <v>6.1514999999999999E-3</v>
      </c>
      <c r="G277" s="31">
        <v>1.2302999999999999</v>
      </c>
    </row>
    <row r="278" spans="1:7">
      <c r="A278" s="30" t="s">
        <v>183</v>
      </c>
      <c r="B278" s="30">
        <v>3</v>
      </c>
      <c r="C278" s="30">
        <v>92</v>
      </c>
      <c r="D278" s="65">
        <f t="shared" si="4"/>
        <v>1.0993500000000002E-2</v>
      </c>
      <c r="G278" s="31">
        <v>2.1987000000000001</v>
      </c>
    </row>
    <row r="279" spans="1:7">
      <c r="A279" s="30" t="s">
        <v>183</v>
      </c>
      <c r="B279" s="30">
        <v>3</v>
      </c>
      <c r="C279" s="30">
        <v>93</v>
      </c>
      <c r="D279" s="65">
        <f t="shared" si="4"/>
        <v>7.375500000000001E-3</v>
      </c>
      <c r="G279" s="31">
        <v>1.4751000000000001</v>
      </c>
    </row>
    <row r="280" spans="1:7">
      <c r="A280" s="30" t="s">
        <v>183</v>
      </c>
      <c r="B280" s="30">
        <v>3</v>
      </c>
      <c r="C280" s="30">
        <v>94</v>
      </c>
      <c r="D280" s="65">
        <f t="shared" si="4"/>
        <v>6.1875000000000003E-3</v>
      </c>
      <c r="G280" s="31">
        <v>1.2375</v>
      </c>
    </row>
    <row r="281" spans="1:7">
      <c r="A281" s="30" t="s">
        <v>183</v>
      </c>
      <c r="B281" s="30">
        <v>3</v>
      </c>
      <c r="C281" s="30">
        <v>95</v>
      </c>
      <c r="D281" s="65">
        <f t="shared" si="4"/>
        <v>1.0125000000000002E-3</v>
      </c>
      <c r="G281" s="31">
        <v>0.20250000000000001</v>
      </c>
    </row>
    <row r="282" spans="1:7">
      <c r="A282" s="30" t="s">
        <v>183</v>
      </c>
      <c r="B282" s="30">
        <v>3</v>
      </c>
      <c r="C282" s="30">
        <v>96</v>
      </c>
      <c r="D282" s="65">
        <f t="shared" si="4"/>
        <v>3.0375000000000003E-3</v>
      </c>
      <c r="G282" s="31">
        <v>0.60750000000000004</v>
      </c>
    </row>
    <row r="283" spans="1:7">
      <c r="A283" s="30" t="s">
        <v>183</v>
      </c>
      <c r="B283" s="30">
        <v>3</v>
      </c>
      <c r="C283" s="30">
        <v>97</v>
      </c>
      <c r="D283" s="65">
        <f t="shared" si="4"/>
        <v>3.0644999999999999E-3</v>
      </c>
      <c r="G283" s="31">
        <v>0.6129</v>
      </c>
    </row>
    <row r="284" spans="1:7">
      <c r="A284" s="30" t="s">
        <v>183</v>
      </c>
      <c r="B284" s="30">
        <v>3</v>
      </c>
      <c r="C284" s="30">
        <v>1000</v>
      </c>
      <c r="D284" s="65">
        <f t="shared" si="4"/>
        <v>0.16738650000000002</v>
      </c>
      <c r="G284" s="31">
        <v>33.4773</v>
      </c>
    </row>
    <row r="285" spans="1:7">
      <c r="A285" s="30" t="s">
        <v>183</v>
      </c>
      <c r="B285" s="30">
        <v>4</v>
      </c>
      <c r="C285" s="30">
        <v>58</v>
      </c>
      <c r="D285" s="65">
        <f t="shared" si="4"/>
        <v>0.153528</v>
      </c>
      <c r="G285" s="31">
        <v>30.7056</v>
      </c>
    </row>
    <row r="286" spans="1:7">
      <c r="A286" s="30" t="s">
        <v>183</v>
      </c>
      <c r="B286" s="30">
        <v>4</v>
      </c>
      <c r="C286" s="30">
        <v>59</v>
      </c>
      <c r="D286" s="65">
        <f t="shared" si="4"/>
        <v>0.16090450000000001</v>
      </c>
      <c r="G286" s="31">
        <v>32.180900000000001</v>
      </c>
    </row>
    <row r="287" spans="1:7">
      <c r="A287" s="30" t="s">
        <v>183</v>
      </c>
      <c r="B287" s="30">
        <v>4</v>
      </c>
      <c r="C287" s="30">
        <v>60</v>
      </c>
      <c r="D287" s="65">
        <f t="shared" si="4"/>
        <v>4.8912000000000004E-2</v>
      </c>
      <c r="G287" s="31">
        <v>9.7824000000000009</v>
      </c>
    </row>
    <row r="288" spans="1:7">
      <c r="A288" s="30" t="s">
        <v>183</v>
      </c>
      <c r="B288" s="30">
        <v>4</v>
      </c>
      <c r="C288" s="30">
        <v>61</v>
      </c>
      <c r="D288" s="65">
        <f t="shared" si="4"/>
        <v>3.6404999999999996E-3</v>
      </c>
      <c r="G288" s="31">
        <v>0.72809999999999997</v>
      </c>
    </row>
    <row r="289" spans="1:7">
      <c r="A289" s="30" t="s">
        <v>183</v>
      </c>
      <c r="B289" s="30">
        <v>4</v>
      </c>
      <c r="C289" s="30">
        <v>62</v>
      </c>
      <c r="D289" s="65">
        <f t="shared" si="4"/>
        <v>2.8649999999999999E-3</v>
      </c>
      <c r="G289" s="31">
        <v>0.57299999999999995</v>
      </c>
    </row>
    <row r="290" spans="1:7">
      <c r="A290" s="30" t="s">
        <v>183</v>
      </c>
      <c r="B290" s="30">
        <v>4</v>
      </c>
      <c r="C290" s="30">
        <v>66</v>
      </c>
      <c r="D290" s="65">
        <f t="shared" si="4"/>
        <v>1.1249999999999998E-4</v>
      </c>
      <c r="G290" s="31">
        <v>2.2499999999999999E-2</v>
      </c>
    </row>
    <row r="291" spans="1:7">
      <c r="A291" s="30" t="s">
        <v>183</v>
      </c>
      <c r="B291" s="30">
        <v>4</v>
      </c>
      <c r="C291" s="30">
        <v>70</v>
      </c>
      <c r="D291" s="65">
        <f t="shared" si="4"/>
        <v>1.7324999999999999E-3</v>
      </c>
      <c r="G291" s="31">
        <v>0.34649999999999997</v>
      </c>
    </row>
    <row r="292" spans="1:7">
      <c r="A292" s="30" t="s">
        <v>183</v>
      </c>
      <c r="B292" s="30">
        <v>4</v>
      </c>
      <c r="C292" s="30">
        <v>71</v>
      </c>
      <c r="D292" s="65">
        <f t="shared" si="4"/>
        <v>3.2749999999999999E-4</v>
      </c>
      <c r="G292" s="31">
        <v>6.5500000000000003E-2</v>
      </c>
    </row>
    <row r="293" spans="1:7">
      <c r="A293" s="30" t="s">
        <v>183</v>
      </c>
      <c r="B293" s="30">
        <v>4</v>
      </c>
      <c r="C293" s="30">
        <v>76</v>
      </c>
      <c r="D293" s="65">
        <f t="shared" si="4"/>
        <v>1.557E-3</v>
      </c>
      <c r="G293" s="31">
        <v>0.31140000000000001</v>
      </c>
    </row>
    <row r="294" spans="1:7">
      <c r="A294" s="30" t="s">
        <v>183</v>
      </c>
      <c r="B294" s="30">
        <v>4</v>
      </c>
      <c r="C294" s="30">
        <v>79</v>
      </c>
      <c r="D294" s="65">
        <f t="shared" si="4"/>
        <v>1.0845E-3</v>
      </c>
      <c r="G294" s="31">
        <v>0.21690000000000001</v>
      </c>
    </row>
    <row r="295" spans="1:7">
      <c r="A295" s="30" t="s">
        <v>183</v>
      </c>
      <c r="B295" s="30">
        <v>4</v>
      </c>
      <c r="C295" s="30">
        <v>80</v>
      </c>
      <c r="D295" s="65">
        <f t="shared" si="4"/>
        <v>1.215E-4</v>
      </c>
      <c r="G295" s="31">
        <v>2.4299999999999999E-2</v>
      </c>
    </row>
    <row r="296" spans="1:7">
      <c r="A296" s="30" t="s">
        <v>183</v>
      </c>
      <c r="B296" s="30">
        <v>4</v>
      </c>
      <c r="C296" s="30">
        <v>81</v>
      </c>
      <c r="D296" s="65">
        <f t="shared" si="4"/>
        <v>4.0500000000000003E-4</v>
      </c>
      <c r="G296" s="31">
        <v>8.1000000000000003E-2</v>
      </c>
    </row>
    <row r="297" spans="1:7">
      <c r="A297" s="30" t="s">
        <v>183</v>
      </c>
      <c r="B297" s="30">
        <v>4</v>
      </c>
      <c r="C297" s="30">
        <v>82</v>
      </c>
      <c r="D297" s="65">
        <f t="shared" si="4"/>
        <v>1.1249999999999998E-4</v>
      </c>
      <c r="G297" s="31">
        <v>2.2499999999999999E-2</v>
      </c>
    </row>
    <row r="298" spans="1:7">
      <c r="A298" s="30" t="s">
        <v>183</v>
      </c>
      <c r="B298" s="30">
        <v>4</v>
      </c>
      <c r="C298" s="30">
        <v>1000</v>
      </c>
      <c r="D298" s="65">
        <f t="shared" si="4"/>
        <v>0.18967049999999999</v>
      </c>
      <c r="G298" s="31">
        <v>37.934100000000001</v>
      </c>
    </row>
    <row r="299" spans="1:7">
      <c r="A299" s="30" t="s">
        <v>183</v>
      </c>
      <c r="B299" s="30">
        <v>5</v>
      </c>
      <c r="C299" s="30">
        <v>48</v>
      </c>
      <c r="D299" s="65">
        <f t="shared" si="4"/>
        <v>2.0233500000000001E-2</v>
      </c>
      <c r="G299" s="31">
        <v>4.0467000000000004</v>
      </c>
    </row>
    <row r="300" spans="1:7">
      <c r="A300" s="30" t="s">
        <v>183</v>
      </c>
      <c r="B300" s="30">
        <v>5</v>
      </c>
      <c r="C300" s="30">
        <v>49</v>
      </c>
      <c r="D300" s="65">
        <f t="shared" si="4"/>
        <v>2.2219000000000003E-2</v>
      </c>
      <c r="G300" s="31">
        <v>4.4438000000000004</v>
      </c>
    </row>
    <row r="301" spans="1:7">
      <c r="A301" s="30" t="s">
        <v>183</v>
      </c>
      <c r="B301" s="30">
        <v>5</v>
      </c>
      <c r="C301" s="30">
        <v>50</v>
      </c>
      <c r="D301" s="65">
        <f t="shared" si="4"/>
        <v>6.882000000000001E-3</v>
      </c>
      <c r="G301" s="31">
        <v>1.3764000000000001</v>
      </c>
    </row>
    <row r="302" spans="1:7">
      <c r="A302" s="30" t="s">
        <v>183</v>
      </c>
      <c r="B302" s="30">
        <v>5</v>
      </c>
      <c r="C302" s="30">
        <v>51</v>
      </c>
      <c r="D302" s="65">
        <f t="shared" si="4"/>
        <v>5.3499999999999999E-4</v>
      </c>
      <c r="G302" s="31">
        <v>0.107</v>
      </c>
    </row>
    <row r="303" spans="1:7">
      <c r="A303" s="30" t="s">
        <v>183</v>
      </c>
      <c r="B303" s="30">
        <v>5</v>
      </c>
      <c r="C303" s="30">
        <v>52</v>
      </c>
      <c r="D303" s="65">
        <f t="shared" si="4"/>
        <v>2.855E-4</v>
      </c>
      <c r="G303" s="31">
        <v>5.7099999999999998E-2</v>
      </c>
    </row>
    <row r="304" spans="1:7">
      <c r="A304" s="30" t="s">
        <v>184</v>
      </c>
      <c r="B304" s="30">
        <v>3</v>
      </c>
      <c r="C304" s="30">
        <v>67</v>
      </c>
      <c r="D304" s="65">
        <f t="shared" si="4"/>
        <v>2.5617599999999996</v>
      </c>
      <c r="G304" s="31">
        <v>512.35199999999998</v>
      </c>
    </row>
    <row r="305" spans="1:7">
      <c r="A305" s="30" t="s">
        <v>184</v>
      </c>
      <c r="B305" s="30">
        <v>3</v>
      </c>
      <c r="C305" s="30">
        <v>68</v>
      </c>
      <c r="D305" s="65">
        <f t="shared" si="4"/>
        <v>1.1603700000000001</v>
      </c>
      <c r="G305" s="31">
        <v>232.07400000000001</v>
      </c>
    </row>
    <row r="306" spans="1:7">
      <c r="A306" s="30" t="s">
        <v>184</v>
      </c>
      <c r="B306" s="30">
        <v>3</v>
      </c>
      <c r="C306" s="30">
        <v>69</v>
      </c>
      <c r="D306" s="65">
        <f t="shared" si="4"/>
        <v>0.76302000000000014</v>
      </c>
      <c r="G306" s="31">
        <v>152.60400000000001</v>
      </c>
    </row>
    <row r="307" spans="1:7">
      <c r="A307" s="30" t="s">
        <v>184</v>
      </c>
      <c r="B307" s="30">
        <v>3</v>
      </c>
      <c r="C307" s="30">
        <v>70</v>
      </c>
      <c r="D307" s="65">
        <f t="shared" si="4"/>
        <v>0.31949</v>
      </c>
      <c r="G307" s="31">
        <v>63.898000000000003</v>
      </c>
    </row>
    <row r="308" spans="1:7">
      <c r="A308" s="30" t="s">
        <v>184</v>
      </c>
      <c r="B308" s="30">
        <v>3</v>
      </c>
      <c r="C308" s="30">
        <v>71</v>
      </c>
      <c r="D308" s="65">
        <f t="shared" si="4"/>
        <v>0.29799000000000003</v>
      </c>
      <c r="G308" s="31">
        <v>59.597999999999999</v>
      </c>
    </row>
    <row r="309" spans="1:7">
      <c r="A309" s="30" t="s">
        <v>184</v>
      </c>
      <c r="B309" s="30">
        <v>3</v>
      </c>
      <c r="C309" s="30">
        <v>72</v>
      </c>
      <c r="D309" s="65">
        <f t="shared" si="4"/>
        <v>0.26136000000000004</v>
      </c>
      <c r="G309" s="31">
        <v>52.271999999999998</v>
      </c>
    </row>
    <row r="310" spans="1:7">
      <c r="A310" s="30" t="s">
        <v>184</v>
      </c>
      <c r="B310" s="30">
        <v>3</v>
      </c>
      <c r="C310" s="30">
        <v>73</v>
      </c>
      <c r="D310" s="65">
        <f t="shared" si="4"/>
        <v>0.55088999999999999</v>
      </c>
      <c r="G310" s="31">
        <v>110.178</v>
      </c>
    </row>
    <row r="311" spans="1:7">
      <c r="A311" s="30" t="s">
        <v>184</v>
      </c>
      <c r="B311" s="30">
        <v>3</v>
      </c>
      <c r="C311" s="30">
        <v>74</v>
      </c>
      <c r="D311" s="65">
        <f t="shared" si="4"/>
        <v>0.15021000000000001</v>
      </c>
      <c r="G311" s="31">
        <v>30.042000000000002</v>
      </c>
    </row>
    <row r="312" spans="1:7">
      <c r="A312" s="30" t="s">
        <v>184</v>
      </c>
      <c r="B312" s="30">
        <v>3</v>
      </c>
      <c r="C312" s="30">
        <v>75</v>
      </c>
      <c r="D312" s="65">
        <f t="shared" si="4"/>
        <v>0.21780000000000002</v>
      </c>
      <c r="G312" s="31">
        <v>43.56</v>
      </c>
    </row>
    <row r="313" spans="1:7">
      <c r="A313" s="30" t="s">
        <v>184</v>
      </c>
      <c r="B313" s="30">
        <v>3</v>
      </c>
      <c r="C313" s="30">
        <v>76</v>
      </c>
      <c r="D313" s="65">
        <f t="shared" si="4"/>
        <v>8.6580000000000004E-2</v>
      </c>
      <c r="G313" s="31">
        <v>17.315999999999999</v>
      </c>
    </row>
    <row r="314" spans="1:7">
      <c r="A314" s="30" t="s">
        <v>184</v>
      </c>
      <c r="B314" s="30">
        <v>3</v>
      </c>
      <c r="C314" s="30">
        <v>77</v>
      </c>
      <c r="D314" s="65">
        <f t="shared" si="4"/>
        <v>5.8860000000000003E-2</v>
      </c>
      <c r="G314" s="31">
        <v>11.772</v>
      </c>
    </row>
    <row r="315" spans="1:7">
      <c r="A315" s="30" t="s">
        <v>184</v>
      </c>
      <c r="B315" s="30">
        <v>3</v>
      </c>
      <c r="C315" s="30">
        <v>78</v>
      </c>
      <c r="D315" s="65">
        <f t="shared" si="4"/>
        <v>7.1369999999999989E-2</v>
      </c>
      <c r="G315" s="31">
        <v>14.273999999999999</v>
      </c>
    </row>
    <row r="316" spans="1:7">
      <c r="A316" s="30" t="s">
        <v>184</v>
      </c>
      <c r="B316" s="30">
        <v>3</v>
      </c>
      <c r="C316" s="30">
        <v>79</v>
      </c>
      <c r="D316" s="65">
        <f t="shared" si="4"/>
        <v>0.11709</v>
      </c>
      <c r="G316" s="31">
        <v>23.417999999999999</v>
      </c>
    </row>
    <row r="317" spans="1:7">
      <c r="A317" s="30" t="s">
        <v>184</v>
      </c>
      <c r="B317" s="30">
        <v>3</v>
      </c>
      <c r="C317" s="30">
        <v>80</v>
      </c>
      <c r="D317" s="65">
        <f t="shared" si="4"/>
        <v>0.27684000000000003</v>
      </c>
      <c r="G317" s="31">
        <v>55.368000000000002</v>
      </c>
    </row>
    <row r="318" spans="1:7">
      <c r="A318" s="30" t="s">
        <v>184</v>
      </c>
      <c r="B318" s="30">
        <v>3</v>
      </c>
      <c r="C318" s="30">
        <v>81</v>
      </c>
      <c r="D318" s="65">
        <f t="shared" si="4"/>
        <v>0.45090000000000002</v>
      </c>
      <c r="G318" s="31">
        <v>90.18</v>
      </c>
    </row>
    <row r="319" spans="1:7">
      <c r="A319" s="30" t="s">
        <v>184</v>
      </c>
      <c r="B319" s="30">
        <v>3</v>
      </c>
      <c r="C319" s="30">
        <v>82</v>
      </c>
      <c r="D319" s="65">
        <f t="shared" si="4"/>
        <v>0.52712999999999999</v>
      </c>
      <c r="G319" s="31">
        <v>105.426</v>
      </c>
    </row>
    <row r="320" spans="1:7">
      <c r="A320" s="30" t="s">
        <v>184</v>
      </c>
      <c r="B320" s="30">
        <v>3</v>
      </c>
      <c r="C320" s="30">
        <v>83</v>
      </c>
      <c r="D320" s="65">
        <f t="shared" si="4"/>
        <v>0.70495000000000008</v>
      </c>
      <c r="G320" s="31">
        <v>140.99</v>
      </c>
    </row>
    <row r="321" spans="1:7">
      <c r="A321" s="30" t="s">
        <v>184</v>
      </c>
      <c r="B321" s="30">
        <v>3</v>
      </c>
      <c r="C321" s="30">
        <v>84</v>
      </c>
      <c r="D321" s="65">
        <f t="shared" si="4"/>
        <v>0.70028999999999997</v>
      </c>
      <c r="G321" s="31">
        <v>140.05799999999999</v>
      </c>
    </row>
    <row r="322" spans="1:7">
      <c r="A322" s="30" t="s">
        <v>184</v>
      </c>
      <c r="B322" s="30">
        <v>3</v>
      </c>
      <c r="C322" s="30">
        <v>85</v>
      </c>
      <c r="D322" s="65">
        <f t="shared" si="4"/>
        <v>0.68346000000000007</v>
      </c>
      <c r="G322" s="31">
        <v>136.69200000000001</v>
      </c>
    </row>
    <row r="323" spans="1:7">
      <c r="A323" s="30" t="s">
        <v>184</v>
      </c>
      <c r="B323" s="30">
        <v>3</v>
      </c>
      <c r="C323" s="30">
        <v>86</v>
      </c>
      <c r="D323" s="65">
        <f t="shared" ref="D323:D386" si="5">G323*5/1000</f>
        <v>0.33878999999999998</v>
      </c>
      <c r="G323" s="31">
        <v>67.757999999999996</v>
      </c>
    </row>
    <row r="324" spans="1:7">
      <c r="A324" s="30" t="s">
        <v>184</v>
      </c>
      <c r="B324" s="30">
        <v>3</v>
      </c>
      <c r="C324" s="30">
        <v>87</v>
      </c>
      <c r="D324" s="65">
        <f t="shared" si="5"/>
        <v>0.29448000000000002</v>
      </c>
      <c r="G324" s="31">
        <v>58.896000000000001</v>
      </c>
    </row>
    <row r="325" spans="1:7">
      <c r="A325" s="30" t="s">
        <v>184</v>
      </c>
      <c r="B325" s="30">
        <v>3</v>
      </c>
      <c r="C325" s="30">
        <v>88</v>
      </c>
      <c r="D325" s="65">
        <f t="shared" si="5"/>
        <v>0.46476000000000001</v>
      </c>
      <c r="G325" s="31">
        <v>92.951999999999998</v>
      </c>
    </row>
    <row r="326" spans="1:7">
      <c r="A326" s="30" t="s">
        <v>184</v>
      </c>
      <c r="B326" s="30">
        <v>3</v>
      </c>
      <c r="C326" s="30">
        <v>89</v>
      </c>
      <c r="D326" s="65">
        <f t="shared" si="5"/>
        <v>0.68147999999999997</v>
      </c>
      <c r="G326" s="31">
        <v>136.29599999999999</v>
      </c>
    </row>
    <row r="327" spans="1:7">
      <c r="A327" s="30" t="s">
        <v>184</v>
      </c>
      <c r="B327" s="30">
        <v>3</v>
      </c>
      <c r="C327" s="30">
        <v>90</v>
      </c>
      <c r="D327" s="65">
        <f t="shared" si="5"/>
        <v>0.67132000000000003</v>
      </c>
      <c r="G327" s="31">
        <v>134.26400000000001</v>
      </c>
    </row>
    <row r="328" spans="1:7">
      <c r="A328" s="30" t="s">
        <v>184</v>
      </c>
      <c r="B328" s="30">
        <v>3</v>
      </c>
      <c r="C328" s="30">
        <v>91</v>
      </c>
      <c r="D328" s="65">
        <f t="shared" si="5"/>
        <v>0.47105999999999998</v>
      </c>
      <c r="G328" s="31">
        <v>94.212000000000003</v>
      </c>
    </row>
    <row r="329" spans="1:7">
      <c r="A329" s="30" t="s">
        <v>184</v>
      </c>
      <c r="B329" s="30">
        <v>3</v>
      </c>
      <c r="C329" s="30">
        <v>92</v>
      </c>
      <c r="D329" s="65">
        <f t="shared" si="5"/>
        <v>0.48832999999999999</v>
      </c>
      <c r="G329" s="31">
        <v>97.665999999999997</v>
      </c>
    </row>
    <row r="330" spans="1:7">
      <c r="A330" s="30" t="s">
        <v>184</v>
      </c>
      <c r="B330" s="30">
        <v>3</v>
      </c>
      <c r="C330" s="30">
        <v>93</v>
      </c>
      <c r="D330" s="65">
        <f t="shared" si="5"/>
        <v>0.50723999999999991</v>
      </c>
      <c r="G330" s="31">
        <v>101.44799999999999</v>
      </c>
    </row>
    <row r="331" spans="1:7">
      <c r="A331" s="30" t="s">
        <v>184</v>
      </c>
      <c r="B331" s="30">
        <v>3</v>
      </c>
      <c r="C331" s="30">
        <v>94</v>
      </c>
      <c r="D331" s="65">
        <f t="shared" si="5"/>
        <v>0.49886999999999998</v>
      </c>
      <c r="G331" s="31">
        <v>99.774000000000001</v>
      </c>
    </row>
    <row r="332" spans="1:7">
      <c r="A332" s="30" t="s">
        <v>184</v>
      </c>
      <c r="B332" s="30">
        <v>3</v>
      </c>
      <c r="C332" s="30">
        <v>95</v>
      </c>
      <c r="D332" s="65">
        <f t="shared" si="5"/>
        <v>0.39338999999999996</v>
      </c>
      <c r="G332" s="31">
        <v>78.677999999999997</v>
      </c>
    </row>
    <row r="333" spans="1:7">
      <c r="A333" s="30" t="s">
        <v>184</v>
      </c>
      <c r="B333" s="30">
        <v>3</v>
      </c>
      <c r="C333" s="30">
        <v>96</v>
      </c>
      <c r="D333" s="65">
        <f t="shared" si="5"/>
        <v>0.33360000000000001</v>
      </c>
      <c r="G333" s="31">
        <v>66.72</v>
      </c>
    </row>
    <row r="334" spans="1:7">
      <c r="A334" s="30" t="s">
        <v>184</v>
      </c>
      <c r="B334" s="30">
        <v>3</v>
      </c>
      <c r="C334" s="30">
        <v>97</v>
      </c>
      <c r="D334" s="65">
        <f t="shared" si="5"/>
        <v>0.43163999999999997</v>
      </c>
      <c r="G334" s="31">
        <v>86.328000000000003</v>
      </c>
    </row>
    <row r="335" spans="1:7">
      <c r="A335" s="30" t="s">
        <v>184</v>
      </c>
      <c r="B335" s="30">
        <v>3</v>
      </c>
      <c r="C335" s="30">
        <v>98</v>
      </c>
      <c r="D335" s="65">
        <f t="shared" si="5"/>
        <v>0.15822</v>
      </c>
      <c r="G335" s="31">
        <v>31.643999999999998</v>
      </c>
    </row>
    <row r="336" spans="1:7">
      <c r="A336" s="30" t="s">
        <v>184</v>
      </c>
      <c r="B336" s="30">
        <v>3</v>
      </c>
      <c r="C336" s="30">
        <v>1000</v>
      </c>
      <c r="D336" s="65">
        <f t="shared" si="5"/>
        <v>360.43693500000001</v>
      </c>
      <c r="G336" s="31">
        <v>72087.387000000002</v>
      </c>
    </row>
    <row r="337" spans="1:7">
      <c r="A337" s="30" t="s">
        <v>184</v>
      </c>
      <c r="B337" s="30">
        <v>4</v>
      </c>
      <c r="C337" s="30">
        <v>58</v>
      </c>
      <c r="D337" s="65">
        <f t="shared" si="5"/>
        <v>1.4059000000000001</v>
      </c>
      <c r="G337" s="31">
        <v>281.18</v>
      </c>
    </row>
    <row r="338" spans="1:7">
      <c r="A338" s="30" t="s">
        <v>184</v>
      </c>
      <c r="B338" s="30">
        <v>4</v>
      </c>
      <c r="C338" s="30">
        <v>59</v>
      </c>
      <c r="D338" s="65">
        <f t="shared" si="5"/>
        <v>1.36385</v>
      </c>
      <c r="G338" s="31">
        <v>272.77</v>
      </c>
    </row>
    <row r="339" spans="1:7">
      <c r="A339" s="30" t="s">
        <v>184</v>
      </c>
      <c r="B339" s="30">
        <v>4</v>
      </c>
      <c r="C339" s="30">
        <v>60</v>
      </c>
      <c r="D339" s="65">
        <f t="shared" si="5"/>
        <v>0.43104999999999993</v>
      </c>
      <c r="G339" s="31">
        <v>86.21</v>
      </c>
    </row>
    <row r="340" spans="1:7">
      <c r="A340" s="30" t="s">
        <v>184</v>
      </c>
      <c r="B340" s="30">
        <v>4</v>
      </c>
      <c r="C340" s="30">
        <v>61</v>
      </c>
      <c r="D340" s="65">
        <f t="shared" si="5"/>
        <v>0.246</v>
      </c>
      <c r="G340" s="31">
        <v>49.2</v>
      </c>
    </row>
    <row r="341" spans="1:7">
      <c r="A341" s="30" t="s">
        <v>184</v>
      </c>
      <c r="B341" s="30">
        <v>4</v>
      </c>
      <c r="C341" s="30">
        <v>62</v>
      </c>
      <c r="D341" s="65">
        <f t="shared" si="5"/>
        <v>0.28050000000000003</v>
      </c>
      <c r="G341" s="31">
        <v>56.1</v>
      </c>
    </row>
    <row r="342" spans="1:7">
      <c r="A342" s="30" t="s">
        <v>184</v>
      </c>
      <c r="B342" s="30">
        <v>4</v>
      </c>
      <c r="C342" s="30">
        <v>63</v>
      </c>
      <c r="D342" s="65">
        <f t="shared" si="5"/>
        <v>0.53349999999999997</v>
      </c>
      <c r="G342" s="31">
        <v>106.7</v>
      </c>
    </row>
    <row r="343" spans="1:7">
      <c r="A343" s="30" t="s">
        <v>184</v>
      </c>
      <c r="B343" s="30">
        <v>4</v>
      </c>
      <c r="C343" s="30">
        <v>64</v>
      </c>
      <c r="D343" s="65">
        <f t="shared" si="5"/>
        <v>0.95440000000000003</v>
      </c>
      <c r="G343" s="31">
        <v>190.88</v>
      </c>
    </row>
    <row r="344" spans="1:7">
      <c r="A344" s="30" t="s">
        <v>184</v>
      </c>
      <c r="B344" s="30">
        <v>4</v>
      </c>
      <c r="C344" s="30">
        <v>65</v>
      </c>
      <c r="D344" s="65">
        <f t="shared" si="5"/>
        <v>1.1531999999999998</v>
      </c>
      <c r="G344" s="31">
        <v>230.64</v>
      </c>
    </row>
    <row r="345" spans="1:7">
      <c r="A345" s="30" t="s">
        <v>184</v>
      </c>
      <c r="B345" s="30">
        <v>4</v>
      </c>
      <c r="C345" s="30">
        <v>66</v>
      </c>
      <c r="D345" s="65">
        <f t="shared" si="5"/>
        <v>1.8754999999999999</v>
      </c>
      <c r="G345" s="31">
        <v>375.1</v>
      </c>
    </row>
    <row r="346" spans="1:7">
      <c r="A346" s="30" t="s">
        <v>184</v>
      </c>
      <c r="B346" s="30">
        <v>4</v>
      </c>
      <c r="C346" s="30">
        <v>67</v>
      </c>
      <c r="D346" s="65">
        <f t="shared" si="5"/>
        <v>2.0710799999999998</v>
      </c>
      <c r="G346" s="31">
        <v>414.21600000000001</v>
      </c>
    </row>
    <row r="347" spans="1:7">
      <c r="A347" s="30" t="s">
        <v>184</v>
      </c>
      <c r="B347" s="30">
        <v>4</v>
      </c>
      <c r="C347" s="30">
        <v>68</v>
      </c>
      <c r="D347" s="65">
        <f t="shared" si="5"/>
        <v>0.88927900000000004</v>
      </c>
      <c r="G347" s="31">
        <v>177.85579999999999</v>
      </c>
    </row>
    <row r="348" spans="1:7">
      <c r="A348" s="30" t="s">
        <v>184</v>
      </c>
      <c r="B348" s="30">
        <v>4</v>
      </c>
      <c r="C348" s="30">
        <v>69</v>
      </c>
      <c r="D348" s="65">
        <f t="shared" si="5"/>
        <v>0.70327800000000007</v>
      </c>
      <c r="G348" s="31">
        <v>140.65559999999999</v>
      </c>
    </row>
    <row r="349" spans="1:7">
      <c r="A349" s="30" t="s">
        <v>184</v>
      </c>
      <c r="B349" s="30">
        <v>4</v>
      </c>
      <c r="C349" s="30">
        <v>70</v>
      </c>
      <c r="D349" s="65">
        <f t="shared" si="5"/>
        <v>0.28062500000000001</v>
      </c>
      <c r="G349" s="31">
        <v>56.125</v>
      </c>
    </row>
    <row r="350" spans="1:7">
      <c r="A350" s="30" t="s">
        <v>184</v>
      </c>
      <c r="B350" s="30">
        <v>4</v>
      </c>
      <c r="C350" s="30">
        <v>71</v>
      </c>
      <c r="D350" s="65">
        <f t="shared" si="5"/>
        <v>5.2275000000000002E-2</v>
      </c>
      <c r="G350" s="31">
        <v>10.455</v>
      </c>
    </row>
    <row r="351" spans="1:7">
      <c r="A351" s="30" t="s">
        <v>184</v>
      </c>
      <c r="B351" s="30">
        <v>4</v>
      </c>
      <c r="C351" s="30">
        <v>72</v>
      </c>
      <c r="D351" s="65">
        <f t="shared" si="5"/>
        <v>4.725E-2</v>
      </c>
      <c r="G351" s="31">
        <v>9.4499999999999993</v>
      </c>
    </row>
    <row r="352" spans="1:7">
      <c r="A352" s="30" t="s">
        <v>184</v>
      </c>
      <c r="B352" s="30">
        <v>4</v>
      </c>
      <c r="C352" s="30">
        <v>73</v>
      </c>
      <c r="D352" s="65">
        <f t="shared" si="5"/>
        <v>7.0599999999999996E-2</v>
      </c>
      <c r="G352" s="31">
        <v>14.12</v>
      </c>
    </row>
    <row r="353" spans="1:7">
      <c r="A353" s="30" t="s">
        <v>184</v>
      </c>
      <c r="B353" s="30">
        <v>4</v>
      </c>
      <c r="C353" s="30">
        <v>74</v>
      </c>
      <c r="D353" s="65">
        <f t="shared" si="5"/>
        <v>3.6893999999999996E-2</v>
      </c>
      <c r="G353" s="31">
        <v>7.3788</v>
      </c>
    </row>
    <row r="354" spans="1:7">
      <c r="A354" s="30" t="s">
        <v>184</v>
      </c>
      <c r="B354" s="30">
        <v>4</v>
      </c>
      <c r="C354" s="30">
        <v>75</v>
      </c>
      <c r="D354" s="65">
        <f t="shared" si="5"/>
        <v>2.8399999999999998E-2</v>
      </c>
      <c r="G354" s="31">
        <v>5.68</v>
      </c>
    </row>
    <row r="355" spans="1:7">
      <c r="A355" s="30" t="s">
        <v>184</v>
      </c>
      <c r="B355" s="30">
        <v>4</v>
      </c>
      <c r="C355" s="30">
        <v>76</v>
      </c>
      <c r="D355" s="65">
        <f t="shared" si="5"/>
        <v>7.2249999999999995E-2</v>
      </c>
      <c r="G355" s="31">
        <v>14.45</v>
      </c>
    </row>
    <row r="356" spans="1:7">
      <c r="A356" s="30" t="s">
        <v>184</v>
      </c>
      <c r="B356" s="30">
        <v>4</v>
      </c>
      <c r="C356" s="30">
        <v>77</v>
      </c>
      <c r="D356" s="65">
        <f t="shared" si="5"/>
        <v>2.3824999999999999E-2</v>
      </c>
      <c r="G356" s="31">
        <v>4.7649999999999997</v>
      </c>
    </row>
    <row r="357" spans="1:7">
      <c r="A357" s="30" t="s">
        <v>184</v>
      </c>
      <c r="B357" s="30">
        <v>4</v>
      </c>
      <c r="C357" s="30">
        <v>79</v>
      </c>
      <c r="D357" s="65">
        <f t="shared" si="5"/>
        <v>1.7470000000000003E-2</v>
      </c>
      <c r="G357" s="31">
        <v>3.4940000000000002</v>
      </c>
    </row>
    <row r="358" spans="1:7">
      <c r="A358" s="30" t="s">
        <v>184</v>
      </c>
      <c r="B358" s="30">
        <v>4</v>
      </c>
      <c r="C358" s="30">
        <v>80</v>
      </c>
      <c r="D358" s="65">
        <f t="shared" si="5"/>
        <v>8.5099999999999995E-2</v>
      </c>
      <c r="G358" s="31">
        <v>17.02</v>
      </c>
    </row>
    <row r="359" spans="1:7">
      <c r="A359" s="30" t="s">
        <v>184</v>
      </c>
      <c r="B359" s="30">
        <v>4</v>
      </c>
      <c r="C359" s="30">
        <v>81</v>
      </c>
      <c r="D359" s="65">
        <f t="shared" si="5"/>
        <v>5.7199999999999994E-3</v>
      </c>
      <c r="G359" s="31">
        <v>1.1439999999999999</v>
      </c>
    </row>
    <row r="360" spans="1:7">
      <c r="A360" s="30" t="s">
        <v>184</v>
      </c>
      <c r="B360" s="30">
        <v>4</v>
      </c>
      <c r="C360" s="30">
        <v>82</v>
      </c>
      <c r="D360" s="65">
        <f t="shared" si="5"/>
        <v>2.3999999999999998E-3</v>
      </c>
      <c r="G360" s="31">
        <v>0.48</v>
      </c>
    </row>
    <row r="361" spans="1:7">
      <c r="A361" s="30" t="s">
        <v>184</v>
      </c>
      <c r="B361" s="30">
        <v>4</v>
      </c>
      <c r="C361" s="30">
        <v>83</v>
      </c>
      <c r="D361" s="65">
        <f t="shared" si="5"/>
        <v>5.8500000000000003E-2</v>
      </c>
      <c r="G361" s="31">
        <v>11.7</v>
      </c>
    </row>
    <row r="362" spans="1:7">
      <c r="A362" s="30" t="s">
        <v>184</v>
      </c>
      <c r="B362" s="30">
        <v>4</v>
      </c>
      <c r="C362" s="30">
        <v>1000</v>
      </c>
      <c r="D362" s="65">
        <f t="shared" si="5"/>
        <v>14.360922499999999</v>
      </c>
      <c r="G362" s="31">
        <v>2872.1844999999998</v>
      </c>
    </row>
    <row r="363" spans="1:7">
      <c r="A363" s="30" t="s">
        <v>184</v>
      </c>
      <c r="B363" s="30">
        <v>5</v>
      </c>
      <c r="C363" s="30">
        <v>48</v>
      </c>
      <c r="D363" s="65">
        <f t="shared" si="5"/>
        <v>0.306757</v>
      </c>
      <c r="G363" s="31">
        <v>61.351399999999998</v>
      </c>
    </row>
    <row r="364" spans="1:7">
      <c r="A364" s="30" t="s">
        <v>184</v>
      </c>
      <c r="B364" s="30">
        <v>5</v>
      </c>
      <c r="C364" s="30">
        <v>49</v>
      </c>
      <c r="D364" s="65">
        <f t="shared" si="5"/>
        <v>0.52748499999999998</v>
      </c>
      <c r="G364" s="31">
        <v>105.497</v>
      </c>
    </row>
    <row r="365" spans="1:7">
      <c r="A365" s="30" t="s">
        <v>184</v>
      </c>
      <c r="B365" s="30">
        <v>5</v>
      </c>
      <c r="C365" s="30">
        <v>50</v>
      </c>
      <c r="D365" s="65">
        <f t="shared" si="5"/>
        <v>0.56795600000000002</v>
      </c>
      <c r="G365" s="31">
        <v>113.5912</v>
      </c>
    </row>
    <row r="366" spans="1:7">
      <c r="A366" s="30" t="s">
        <v>184</v>
      </c>
      <c r="B366" s="30">
        <v>5</v>
      </c>
      <c r="C366" s="30">
        <v>51</v>
      </c>
      <c r="D366" s="65">
        <f t="shared" si="5"/>
        <v>0.45342100000000007</v>
      </c>
      <c r="G366" s="31">
        <v>90.684200000000004</v>
      </c>
    </row>
    <row r="367" spans="1:7">
      <c r="A367" s="30" t="s">
        <v>184</v>
      </c>
      <c r="B367" s="30">
        <v>5</v>
      </c>
      <c r="C367" s="30">
        <v>52</v>
      </c>
      <c r="D367" s="65">
        <f t="shared" si="5"/>
        <v>0.2428265</v>
      </c>
      <c r="G367" s="31">
        <v>48.565300000000001</v>
      </c>
    </row>
    <row r="368" spans="1:7">
      <c r="A368" s="30" t="s">
        <v>184</v>
      </c>
      <c r="B368" s="30">
        <v>5</v>
      </c>
      <c r="C368" s="30">
        <v>53</v>
      </c>
      <c r="D368" s="65">
        <f t="shared" si="5"/>
        <v>0.26303949999999998</v>
      </c>
      <c r="G368" s="31">
        <v>52.607900000000001</v>
      </c>
    </row>
    <row r="369" spans="1:7">
      <c r="A369" s="30" t="s">
        <v>184</v>
      </c>
      <c r="B369" s="30">
        <v>5</v>
      </c>
      <c r="C369" s="30">
        <v>54</v>
      </c>
      <c r="D369" s="65">
        <f t="shared" si="5"/>
        <v>0.29963850000000003</v>
      </c>
      <c r="G369" s="31">
        <v>59.927700000000002</v>
      </c>
    </row>
    <row r="370" spans="1:7">
      <c r="A370" s="30" t="s">
        <v>184</v>
      </c>
      <c r="B370" s="30">
        <v>5</v>
      </c>
      <c r="C370" s="30">
        <v>55</v>
      </c>
      <c r="D370" s="65">
        <f t="shared" si="5"/>
        <v>9.022100000000001E-2</v>
      </c>
      <c r="G370" s="31">
        <v>18.0442</v>
      </c>
    </row>
    <row r="371" spans="1:7">
      <c r="A371" s="30" t="s">
        <v>184</v>
      </c>
      <c r="B371" s="30">
        <v>5</v>
      </c>
      <c r="C371" s="30">
        <v>56</v>
      </c>
      <c r="D371" s="65">
        <f t="shared" si="5"/>
        <v>8.404E-3</v>
      </c>
      <c r="G371" s="31">
        <v>1.6808000000000001</v>
      </c>
    </row>
    <row r="372" spans="1:7">
      <c r="A372" s="30" t="s">
        <v>184</v>
      </c>
      <c r="B372" s="30">
        <v>5</v>
      </c>
      <c r="C372" s="30">
        <v>62</v>
      </c>
      <c r="D372" s="65">
        <f t="shared" si="5"/>
        <v>2.2499999999999997E-4</v>
      </c>
      <c r="G372" s="31">
        <v>4.4999999999999998E-2</v>
      </c>
    </row>
    <row r="373" spans="1:7">
      <c r="A373" s="30" t="s">
        <v>184</v>
      </c>
      <c r="B373" s="30">
        <v>5</v>
      </c>
      <c r="C373" s="30">
        <v>63</v>
      </c>
      <c r="D373" s="65">
        <f t="shared" si="5"/>
        <v>2.1959999999999996E-3</v>
      </c>
      <c r="G373" s="31">
        <v>0.43919999999999998</v>
      </c>
    </row>
    <row r="374" spans="1:7">
      <c r="A374" s="30" t="s">
        <v>184</v>
      </c>
      <c r="B374" s="30">
        <v>5</v>
      </c>
      <c r="C374" s="30">
        <v>64</v>
      </c>
      <c r="D374" s="65">
        <f t="shared" si="5"/>
        <v>1.3788E-2</v>
      </c>
      <c r="G374" s="31">
        <v>2.7576000000000001</v>
      </c>
    </row>
    <row r="375" spans="1:7">
      <c r="A375" s="30" t="s">
        <v>184</v>
      </c>
      <c r="B375" s="30">
        <v>5</v>
      </c>
      <c r="C375" s="30">
        <v>65</v>
      </c>
      <c r="D375" s="65">
        <f t="shared" si="5"/>
        <v>2.0250000000000003E-3</v>
      </c>
      <c r="G375" s="31">
        <v>0.40500000000000003</v>
      </c>
    </row>
    <row r="376" spans="1:7">
      <c r="A376" s="30" t="s">
        <v>184</v>
      </c>
      <c r="B376" s="30">
        <v>5</v>
      </c>
      <c r="C376" s="30">
        <v>1000</v>
      </c>
      <c r="D376" s="65">
        <f t="shared" si="5"/>
        <v>0.46937800000000002</v>
      </c>
      <c r="G376" s="31">
        <v>93.875600000000006</v>
      </c>
    </row>
    <row r="377" spans="1:7">
      <c r="A377" s="30" t="s">
        <v>184</v>
      </c>
      <c r="B377" s="30">
        <v>6</v>
      </c>
      <c r="C377" s="30">
        <v>41</v>
      </c>
      <c r="D377" s="65">
        <f t="shared" si="5"/>
        <v>0.19044700000000001</v>
      </c>
      <c r="G377" s="31">
        <v>38.089399999999998</v>
      </c>
    </row>
    <row r="378" spans="1:7">
      <c r="A378" s="30" t="s">
        <v>184</v>
      </c>
      <c r="B378" s="30">
        <v>6</v>
      </c>
      <c r="C378" s="30">
        <v>42</v>
      </c>
      <c r="D378" s="65">
        <f t="shared" si="5"/>
        <v>0.47223599999999999</v>
      </c>
      <c r="G378" s="31">
        <v>94.447199999999995</v>
      </c>
    </row>
    <row r="379" spans="1:7">
      <c r="A379" s="30" t="s">
        <v>184</v>
      </c>
      <c r="B379" s="30">
        <v>6</v>
      </c>
      <c r="C379" s="30">
        <v>43</v>
      </c>
      <c r="D379" s="65">
        <f t="shared" si="5"/>
        <v>0.36045650000000001</v>
      </c>
      <c r="G379" s="31">
        <v>72.091300000000004</v>
      </c>
    </row>
    <row r="380" spans="1:7">
      <c r="A380" s="30" t="s">
        <v>184</v>
      </c>
      <c r="B380" s="30">
        <v>6</v>
      </c>
      <c r="C380" s="30">
        <v>44</v>
      </c>
      <c r="D380" s="65">
        <f t="shared" si="5"/>
        <v>9.9953500000000001E-2</v>
      </c>
      <c r="G380" s="31">
        <v>19.9907</v>
      </c>
    </row>
    <row r="381" spans="1:7">
      <c r="A381" s="30" t="s">
        <v>184</v>
      </c>
      <c r="B381" s="30">
        <v>6</v>
      </c>
      <c r="C381" s="30">
        <v>45</v>
      </c>
      <c r="D381" s="65">
        <f t="shared" si="5"/>
        <v>6.1929000000000005E-2</v>
      </c>
      <c r="G381" s="31">
        <v>12.3858</v>
      </c>
    </row>
    <row r="382" spans="1:7">
      <c r="A382" s="30" t="s">
        <v>184</v>
      </c>
      <c r="B382" s="30">
        <v>6</v>
      </c>
      <c r="C382" s="30">
        <v>46</v>
      </c>
      <c r="D382" s="65">
        <f t="shared" si="5"/>
        <v>1.2360500000000002E-2</v>
      </c>
      <c r="G382" s="31">
        <v>2.4721000000000002</v>
      </c>
    </row>
    <row r="383" spans="1:7">
      <c r="A383" s="30" t="s">
        <v>184</v>
      </c>
      <c r="B383" s="30">
        <v>6</v>
      </c>
      <c r="C383" s="30">
        <v>47</v>
      </c>
      <c r="D383" s="65">
        <f t="shared" si="5"/>
        <v>1.6715E-3</v>
      </c>
      <c r="G383" s="31">
        <v>0.33429999999999999</v>
      </c>
    </row>
    <row r="384" spans="1:7">
      <c r="A384" s="30" t="s">
        <v>184</v>
      </c>
      <c r="B384" s="30">
        <v>6</v>
      </c>
      <c r="C384" s="30">
        <v>48</v>
      </c>
      <c r="D384" s="65">
        <f t="shared" si="5"/>
        <v>2.2499999999999997E-4</v>
      </c>
      <c r="G384" s="31">
        <v>4.4999999999999998E-2</v>
      </c>
    </row>
    <row r="385" spans="1:7">
      <c r="A385" s="30" t="s">
        <v>184</v>
      </c>
      <c r="B385" s="30">
        <v>7</v>
      </c>
      <c r="C385" s="30">
        <v>37</v>
      </c>
      <c r="D385" s="65">
        <f t="shared" si="5"/>
        <v>5.0680000000000005E-3</v>
      </c>
      <c r="G385" s="31">
        <v>1.0136000000000001</v>
      </c>
    </row>
    <row r="386" spans="1:7">
      <c r="A386" s="30" t="s">
        <v>184</v>
      </c>
      <c r="B386" s="30">
        <v>7</v>
      </c>
      <c r="C386" s="30">
        <v>38</v>
      </c>
      <c r="D386" s="65">
        <f t="shared" si="5"/>
        <v>1.7503999999999999E-2</v>
      </c>
      <c r="G386" s="31">
        <v>3.5007999999999999</v>
      </c>
    </row>
    <row r="387" spans="1:7">
      <c r="A387" s="30" t="s">
        <v>184</v>
      </c>
      <c r="B387" s="30">
        <v>7</v>
      </c>
      <c r="C387" s="30">
        <v>39</v>
      </c>
      <c r="D387" s="65">
        <f t="shared" ref="D387:D450" si="6">G387*5/1000</f>
        <v>8.9999999999999987E-4</v>
      </c>
      <c r="G387" s="31">
        <v>0.18</v>
      </c>
    </row>
    <row r="388" spans="1:7">
      <c r="A388" s="30" t="s">
        <v>184</v>
      </c>
      <c r="B388" s="30">
        <v>7</v>
      </c>
      <c r="C388" s="30">
        <v>40</v>
      </c>
      <c r="D388" s="65">
        <f t="shared" si="6"/>
        <v>2.2499999999999997E-4</v>
      </c>
      <c r="G388" s="31">
        <v>4.4999999999999998E-2</v>
      </c>
    </row>
    <row r="389" spans="1:7">
      <c r="A389" s="30" t="s">
        <v>185</v>
      </c>
      <c r="B389" s="30">
        <v>3</v>
      </c>
      <c r="C389" s="30">
        <v>67</v>
      </c>
      <c r="D389" s="65">
        <f t="shared" si="6"/>
        <v>4.0000000000000002E-4</v>
      </c>
      <c r="G389" s="31">
        <v>0.08</v>
      </c>
    </row>
    <row r="390" spans="1:7">
      <c r="A390" s="30" t="s">
        <v>185</v>
      </c>
      <c r="B390" s="30">
        <v>3</v>
      </c>
      <c r="C390" s="30">
        <v>68</v>
      </c>
      <c r="D390" s="65">
        <f t="shared" si="6"/>
        <v>9.2000000000000016E-3</v>
      </c>
      <c r="G390" s="31">
        <v>1.84</v>
      </c>
    </row>
    <row r="391" spans="1:7">
      <c r="A391" s="30" t="s">
        <v>185</v>
      </c>
      <c r="B391" s="30">
        <v>3</v>
      </c>
      <c r="C391" s="30">
        <v>69</v>
      </c>
      <c r="D391" s="65">
        <f t="shared" si="6"/>
        <v>5.7999999999999996E-3</v>
      </c>
      <c r="G391" s="31">
        <v>1.1599999999999999</v>
      </c>
    </row>
    <row r="392" spans="1:7">
      <c r="A392" s="30" t="s">
        <v>185</v>
      </c>
      <c r="B392" s="30">
        <v>3</v>
      </c>
      <c r="C392" s="30">
        <v>70</v>
      </c>
      <c r="D392" s="65">
        <f t="shared" si="6"/>
        <v>9.8000000000000014E-3</v>
      </c>
      <c r="G392" s="31">
        <v>1.96</v>
      </c>
    </row>
    <row r="393" spans="1:7">
      <c r="A393" s="30" t="s">
        <v>185</v>
      </c>
      <c r="B393" s="30">
        <v>3</v>
      </c>
      <c r="C393" s="30">
        <v>71</v>
      </c>
      <c r="D393" s="65">
        <f t="shared" si="6"/>
        <v>1.04E-2</v>
      </c>
      <c r="G393" s="31">
        <v>2.08</v>
      </c>
    </row>
    <row r="394" spans="1:7">
      <c r="A394" s="30" t="s">
        <v>185</v>
      </c>
      <c r="B394" s="30">
        <v>3</v>
      </c>
      <c r="C394" s="30">
        <v>72</v>
      </c>
      <c r="D394" s="65">
        <f t="shared" si="6"/>
        <v>1.7999999999999999E-2</v>
      </c>
      <c r="G394" s="31">
        <v>3.6</v>
      </c>
    </row>
    <row r="395" spans="1:7">
      <c r="A395" s="30" t="s">
        <v>185</v>
      </c>
      <c r="B395" s="30">
        <v>3</v>
      </c>
      <c r="C395" s="30">
        <v>73</v>
      </c>
      <c r="D395" s="65">
        <f t="shared" si="6"/>
        <v>2.5399999999999999E-2</v>
      </c>
      <c r="G395" s="31">
        <v>5.08</v>
      </c>
    </row>
    <row r="396" spans="1:7">
      <c r="A396" s="30" t="s">
        <v>185</v>
      </c>
      <c r="B396" s="30">
        <v>3</v>
      </c>
      <c r="C396" s="30">
        <v>74</v>
      </c>
      <c r="D396" s="65">
        <f t="shared" si="6"/>
        <v>3.7100000000000001E-2</v>
      </c>
      <c r="G396" s="31">
        <v>7.42</v>
      </c>
    </row>
    <row r="397" spans="1:7">
      <c r="A397" s="30" t="s">
        <v>185</v>
      </c>
      <c r="B397" s="30">
        <v>3</v>
      </c>
      <c r="C397" s="30">
        <v>75</v>
      </c>
      <c r="D397" s="65">
        <f t="shared" si="6"/>
        <v>6.3899999999999998E-2</v>
      </c>
      <c r="G397" s="31">
        <v>12.78</v>
      </c>
    </row>
    <row r="398" spans="1:7">
      <c r="A398" s="30" t="s">
        <v>185</v>
      </c>
      <c r="B398" s="30">
        <v>3</v>
      </c>
      <c r="C398" s="30">
        <v>76</v>
      </c>
      <c r="D398" s="65">
        <f t="shared" si="6"/>
        <v>0.2248</v>
      </c>
      <c r="G398" s="31">
        <v>44.96</v>
      </c>
    </row>
    <row r="399" spans="1:7">
      <c r="A399" s="30" t="s">
        <v>185</v>
      </c>
      <c r="B399" s="30">
        <v>3</v>
      </c>
      <c r="C399" s="30">
        <v>77</v>
      </c>
      <c r="D399" s="65">
        <f t="shared" si="6"/>
        <v>0.2402</v>
      </c>
      <c r="G399" s="31">
        <v>48.04</v>
      </c>
    </row>
    <row r="400" spans="1:7">
      <c r="A400" s="30" t="s">
        <v>185</v>
      </c>
      <c r="B400" s="30">
        <v>3</v>
      </c>
      <c r="C400" s="30">
        <v>78</v>
      </c>
      <c r="D400" s="65">
        <f t="shared" si="6"/>
        <v>0.68920000000000003</v>
      </c>
      <c r="G400" s="31">
        <v>137.84</v>
      </c>
    </row>
    <row r="401" spans="1:7">
      <c r="A401" s="30" t="s">
        <v>185</v>
      </c>
      <c r="B401" s="30">
        <v>3</v>
      </c>
      <c r="C401" s="30">
        <v>79</v>
      </c>
      <c r="D401" s="65">
        <f t="shared" si="6"/>
        <v>1.2172000000000001</v>
      </c>
      <c r="G401" s="31">
        <v>243.44</v>
      </c>
    </row>
    <row r="402" spans="1:7">
      <c r="A402" s="30" t="s">
        <v>185</v>
      </c>
      <c r="B402" s="30">
        <v>3</v>
      </c>
      <c r="C402" s="30">
        <v>80</v>
      </c>
      <c r="D402" s="65">
        <f t="shared" si="6"/>
        <v>2.7879</v>
      </c>
      <c r="G402" s="31">
        <v>557.58000000000004</v>
      </c>
    </row>
    <row r="403" spans="1:7">
      <c r="A403" s="30" t="s">
        <v>185</v>
      </c>
      <c r="B403" s="30">
        <v>3</v>
      </c>
      <c r="C403" s="30">
        <v>81</v>
      </c>
      <c r="D403" s="65">
        <f t="shared" si="6"/>
        <v>1.9647999999999999</v>
      </c>
      <c r="G403" s="31">
        <v>392.96</v>
      </c>
    </row>
    <row r="404" spans="1:7">
      <c r="A404" s="30" t="s">
        <v>185</v>
      </c>
      <c r="B404" s="30">
        <v>3</v>
      </c>
      <c r="C404" s="30">
        <v>82</v>
      </c>
      <c r="D404" s="65">
        <f t="shared" si="6"/>
        <v>1.8649</v>
      </c>
      <c r="G404" s="31">
        <v>372.98</v>
      </c>
    </row>
    <row r="405" spans="1:7">
      <c r="A405" s="30" t="s">
        <v>185</v>
      </c>
      <c r="B405" s="30">
        <v>3</v>
      </c>
      <c r="C405" s="30">
        <v>83</v>
      </c>
      <c r="D405" s="65">
        <f t="shared" si="6"/>
        <v>6.1115000000000004</v>
      </c>
      <c r="G405" s="31">
        <v>1222.3</v>
      </c>
    </row>
    <row r="406" spans="1:7">
      <c r="A406" s="30" t="s">
        <v>185</v>
      </c>
      <c r="B406" s="30">
        <v>3</v>
      </c>
      <c r="C406" s="30">
        <v>84</v>
      </c>
      <c r="D406" s="65">
        <f t="shared" si="6"/>
        <v>6.8147000000000011</v>
      </c>
      <c r="G406" s="31">
        <v>1362.94</v>
      </c>
    </row>
    <row r="407" spans="1:7">
      <c r="A407" s="30" t="s">
        <v>185</v>
      </c>
      <c r="B407" s="30">
        <v>3</v>
      </c>
      <c r="C407" s="30">
        <v>85</v>
      </c>
      <c r="D407" s="65">
        <f t="shared" si="6"/>
        <v>6.6657000000000011</v>
      </c>
      <c r="G407" s="31">
        <v>1333.14</v>
      </c>
    </row>
    <row r="408" spans="1:7">
      <c r="A408" s="30" t="s">
        <v>185</v>
      </c>
      <c r="B408" s="30">
        <v>3</v>
      </c>
      <c r="C408" s="30">
        <v>86</v>
      </c>
      <c r="D408" s="65">
        <f t="shared" si="6"/>
        <v>6.1654999999999998</v>
      </c>
      <c r="G408" s="31">
        <v>1233.0999999999999</v>
      </c>
    </row>
    <row r="409" spans="1:7">
      <c r="A409" s="30" t="s">
        <v>185</v>
      </c>
      <c r="B409" s="30">
        <v>3</v>
      </c>
      <c r="C409" s="30">
        <v>87</v>
      </c>
      <c r="D409" s="65">
        <f t="shared" si="6"/>
        <v>7.3252999999999995</v>
      </c>
      <c r="G409" s="31">
        <v>1465.06</v>
      </c>
    </row>
    <row r="410" spans="1:7">
      <c r="A410" s="30" t="s">
        <v>185</v>
      </c>
      <c r="B410" s="30">
        <v>3</v>
      </c>
      <c r="C410" s="30">
        <v>88</v>
      </c>
      <c r="D410" s="65">
        <f t="shared" si="6"/>
        <v>6.3161000000000005</v>
      </c>
      <c r="G410" s="31">
        <v>1263.22</v>
      </c>
    </row>
    <row r="411" spans="1:7">
      <c r="A411" s="30" t="s">
        <v>185</v>
      </c>
      <c r="B411" s="30">
        <v>3</v>
      </c>
      <c r="C411" s="30">
        <v>89</v>
      </c>
      <c r="D411" s="65">
        <f t="shared" si="6"/>
        <v>5.2323000000000004</v>
      </c>
      <c r="G411" s="31">
        <v>1046.46</v>
      </c>
    </row>
    <row r="412" spans="1:7">
      <c r="A412" s="30" t="s">
        <v>185</v>
      </c>
      <c r="B412" s="30">
        <v>3</v>
      </c>
      <c r="C412" s="30">
        <v>90</v>
      </c>
      <c r="D412" s="65">
        <f t="shared" si="6"/>
        <v>5.4660000000000002</v>
      </c>
      <c r="G412" s="31">
        <v>1093.2</v>
      </c>
    </row>
    <row r="413" spans="1:7">
      <c r="A413" s="30" t="s">
        <v>185</v>
      </c>
      <c r="B413" s="30">
        <v>3</v>
      </c>
      <c r="C413" s="30">
        <v>91</v>
      </c>
      <c r="D413" s="65">
        <f t="shared" si="6"/>
        <v>4.3995999999999995</v>
      </c>
      <c r="G413" s="31">
        <v>879.92</v>
      </c>
    </row>
    <row r="414" spans="1:7">
      <c r="A414" s="30" t="s">
        <v>185</v>
      </c>
      <c r="B414" s="30">
        <v>3</v>
      </c>
      <c r="C414" s="30">
        <v>92</v>
      </c>
      <c r="D414" s="65">
        <f t="shared" si="6"/>
        <v>5.0852999999999993</v>
      </c>
      <c r="G414" s="31">
        <v>1017.06</v>
      </c>
    </row>
    <row r="415" spans="1:7">
      <c r="A415" s="30" t="s">
        <v>185</v>
      </c>
      <c r="B415" s="30">
        <v>3</v>
      </c>
      <c r="C415" s="30">
        <v>93</v>
      </c>
      <c r="D415" s="65">
        <f t="shared" si="6"/>
        <v>5.6523000000000003</v>
      </c>
      <c r="G415" s="31">
        <v>1130.46</v>
      </c>
    </row>
    <row r="416" spans="1:7">
      <c r="A416" s="30" t="s">
        <v>185</v>
      </c>
      <c r="B416" s="30">
        <v>3</v>
      </c>
      <c r="C416" s="30">
        <v>94</v>
      </c>
      <c r="D416" s="65">
        <f t="shared" si="6"/>
        <v>5.9855</v>
      </c>
      <c r="G416" s="31">
        <v>1197.0999999999999</v>
      </c>
    </row>
    <row r="417" spans="1:7">
      <c r="A417" s="30" t="s">
        <v>185</v>
      </c>
      <c r="B417" s="30">
        <v>3</v>
      </c>
      <c r="C417" s="30">
        <v>95</v>
      </c>
      <c r="D417" s="65">
        <f t="shared" si="6"/>
        <v>10.728199999999999</v>
      </c>
      <c r="G417" s="31">
        <v>2145.64</v>
      </c>
    </row>
    <row r="418" spans="1:7">
      <c r="A418" s="30" t="s">
        <v>185</v>
      </c>
      <c r="B418" s="30">
        <v>3</v>
      </c>
      <c r="C418" s="30">
        <v>96</v>
      </c>
      <c r="D418" s="65">
        <f t="shared" si="6"/>
        <v>6.8141999999999996</v>
      </c>
      <c r="G418" s="31">
        <v>1362.84</v>
      </c>
    </row>
    <row r="419" spans="1:7">
      <c r="A419" s="30" t="s">
        <v>185</v>
      </c>
      <c r="B419" s="30">
        <v>3</v>
      </c>
      <c r="C419" s="30">
        <v>97</v>
      </c>
      <c r="D419" s="65">
        <f t="shared" si="6"/>
        <v>5.0004999999999997</v>
      </c>
      <c r="G419" s="31">
        <v>1000.1</v>
      </c>
    </row>
    <row r="420" spans="1:7">
      <c r="A420" s="30" t="s">
        <v>185</v>
      </c>
      <c r="B420" s="30">
        <v>3</v>
      </c>
      <c r="C420" s="30">
        <v>98</v>
      </c>
      <c r="D420" s="65">
        <f t="shared" si="6"/>
        <v>2.39</v>
      </c>
      <c r="G420" s="31">
        <v>478</v>
      </c>
    </row>
    <row r="421" spans="1:7">
      <c r="A421" s="30" t="s">
        <v>185</v>
      </c>
      <c r="B421" s="30">
        <v>3</v>
      </c>
      <c r="C421" s="30">
        <v>99</v>
      </c>
      <c r="D421" s="65">
        <f t="shared" si="6"/>
        <v>0.49119999999999997</v>
      </c>
      <c r="G421" s="31">
        <v>98.24</v>
      </c>
    </row>
    <row r="422" spans="1:7">
      <c r="A422" s="30" t="s">
        <v>185</v>
      </c>
      <c r="B422" s="30">
        <v>3</v>
      </c>
      <c r="C422" s="30">
        <v>100</v>
      </c>
      <c r="D422" s="65">
        <f t="shared" si="6"/>
        <v>0.105</v>
      </c>
      <c r="G422" s="31">
        <v>21</v>
      </c>
    </row>
    <row r="423" spans="1:7">
      <c r="A423" s="30" t="s">
        <v>185</v>
      </c>
      <c r="B423" s="30">
        <v>3</v>
      </c>
      <c r="C423" s="30">
        <v>1000</v>
      </c>
      <c r="D423" s="65">
        <f t="shared" si="6"/>
        <v>165.34560000000002</v>
      </c>
      <c r="G423" s="31">
        <v>33069.120000000003</v>
      </c>
    </row>
    <row r="424" spans="1:7">
      <c r="A424" s="30" t="s">
        <v>185</v>
      </c>
      <c r="B424" s="30">
        <v>4</v>
      </c>
      <c r="C424" s="30">
        <v>58</v>
      </c>
      <c r="D424" s="65">
        <f t="shared" si="6"/>
        <v>0.59970000000000001</v>
      </c>
      <c r="G424" s="31">
        <v>119.94</v>
      </c>
    </row>
    <row r="425" spans="1:7">
      <c r="A425" s="30" t="s">
        <v>185</v>
      </c>
      <c r="B425" s="30">
        <v>4</v>
      </c>
      <c r="C425" s="30">
        <v>59</v>
      </c>
      <c r="D425" s="65">
        <f t="shared" si="6"/>
        <v>0.56020000000000003</v>
      </c>
      <c r="G425" s="31">
        <v>112.04</v>
      </c>
    </row>
    <row r="426" spans="1:7">
      <c r="A426" s="30" t="s">
        <v>185</v>
      </c>
      <c r="B426" s="30">
        <v>4</v>
      </c>
      <c r="C426" s="30">
        <v>60</v>
      </c>
      <c r="D426" s="65">
        <f t="shared" si="6"/>
        <v>0.39180000000000004</v>
      </c>
      <c r="G426" s="31">
        <v>78.36</v>
      </c>
    </row>
    <row r="427" spans="1:7">
      <c r="A427" s="30" t="s">
        <v>185</v>
      </c>
      <c r="B427" s="30">
        <v>4</v>
      </c>
      <c r="C427" s="30">
        <v>61</v>
      </c>
      <c r="D427" s="65">
        <f t="shared" si="6"/>
        <v>0.49960000000000004</v>
      </c>
      <c r="G427" s="31">
        <v>99.92</v>
      </c>
    </row>
    <row r="428" spans="1:7">
      <c r="A428" s="30" t="s">
        <v>186</v>
      </c>
      <c r="B428" s="30">
        <v>3</v>
      </c>
      <c r="C428" s="30">
        <v>67</v>
      </c>
      <c r="D428" s="65">
        <f t="shared" si="6"/>
        <v>0.53752800000000001</v>
      </c>
      <c r="G428" s="31">
        <v>107.5056</v>
      </c>
    </row>
    <row r="429" spans="1:7">
      <c r="A429" s="30" t="s">
        <v>186</v>
      </c>
      <c r="B429" s="30">
        <v>3</v>
      </c>
      <c r="C429" s="30">
        <v>68</v>
      </c>
      <c r="D429" s="65">
        <f t="shared" si="6"/>
        <v>0.10132849999999999</v>
      </c>
      <c r="G429" s="31">
        <v>20.265699999999999</v>
      </c>
    </row>
    <row r="430" spans="1:7">
      <c r="A430" s="30" t="s">
        <v>186</v>
      </c>
      <c r="B430" s="30">
        <v>3</v>
      </c>
      <c r="C430" s="30">
        <v>69</v>
      </c>
      <c r="D430" s="65">
        <f t="shared" si="6"/>
        <v>0.25389</v>
      </c>
      <c r="G430" s="31">
        <v>50.777999999999999</v>
      </c>
    </row>
    <row r="431" spans="1:7">
      <c r="A431" s="30" t="s">
        <v>186</v>
      </c>
      <c r="B431" s="30">
        <v>3</v>
      </c>
      <c r="C431" s="30">
        <v>70</v>
      </c>
      <c r="D431" s="65">
        <f t="shared" si="6"/>
        <v>0.11609999999999999</v>
      </c>
      <c r="G431" s="31">
        <v>23.22</v>
      </c>
    </row>
    <row r="432" spans="1:7">
      <c r="A432" s="30" t="s">
        <v>186</v>
      </c>
      <c r="B432" s="30">
        <v>3</v>
      </c>
      <c r="C432" s="30">
        <v>71</v>
      </c>
      <c r="D432" s="65">
        <f t="shared" si="6"/>
        <v>4.5629999999999997E-2</v>
      </c>
      <c r="G432" s="31">
        <v>9.1259999999999994</v>
      </c>
    </row>
    <row r="433" spans="1:7">
      <c r="A433" s="30" t="s">
        <v>186</v>
      </c>
      <c r="B433" s="30">
        <v>4</v>
      </c>
      <c r="C433" s="30">
        <v>58</v>
      </c>
      <c r="D433" s="65">
        <f t="shared" si="6"/>
        <v>0.31073800000000001</v>
      </c>
      <c r="G433" s="31">
        <v>62.147599999999997</v>
      </c>
    </row>
    <row r="434" spans="1:7">
      <c r="A434" s="30" t="s">
        <v>186</v>
      </c>
      <c r="B434" s="30">
        <v>4</v>
      </c>
      <c r="C434" s="30">
        <v>59</v>
      </c>
      <c r="D434" s="65">
        <f t="shared" si="6"/>
        <v>0.47267550000000003</v>
      </c>
      <c r="G434" s="31">
        <v>94.5351</v>
      </c>
    </row>
    <row r="435" spans="1:7">
      <c r="A435" s="30" t="s">
        <v>187</v>
      </c>
      <c r="B435" s="30">
        <v>3</v>
      </c>
      <c r="C435" s="30">
        <v>67</v>
      </c>
      <c r="D435" s="65">
        <f t="shared" si="6"/>
        <v>0.2389</v>
      </c>
      <c r="G435" s="31">
        <v>47.78</v>
      </c>
    </row>
    <row r="436" spans="1:7">
      <c r="A436" s="30" t="s">
        <v>187</v>
      </c>
      <c r="B436" s="30">
        <v>3</v>
      </c>
      <c r="C436" s="30">
        <v>68</v>
      </c>
      <c r="D436" s="65">
        <f t="shared" si="6"/>
        <v>0.57579999999999998</v>
      </c>
      <c r="G436" s="31">
        <v>115.16</v>
      </c>
    </row>
    <row r="437" spans="1:7">
      <c r="A437" s="30" t="s">
        <v>187</v>
      </c>
      <c r="B437" s="30">
        <v>3</v>
      </c>
      <c r="C437" s="30">
        <v>69</v>
      </c>
      <c r="D437" s="65">
        <f t="shared" si="6"/>
        <v>0.67600000000000005</v>
      </c>
      <c r="G437" s="31">
        <v>135.19999999999999</v>
      </c>
    </row>
    <row r="438" spans="1:7">
      <c r="A438" s="30" t="s">
        <v>187</v>
      </c>
      <c r="B438" s="30">
        <v>3</v>
      </c>
      <c r="C438" s="30">
        <v>70</v>
      </c>
      <c r="D438" s="65">
        <f t="shared" si="6"/>
        <v>0.11070000000000001</v>
      </c>
      <c r="G438" s="31">
        <v>22.14</v>
      </c>
    </row>
    <row r="439" spans="1:7">
      <c r="A439" s="30" t="s">
        <v>187</v>
      </c>
      <c r="B439" s="30">
        <v>4</v>
      </c>
      <c r="C439" s="30">
        <v>58</v>
      </c>
      <c r="D439" s="65">
        <f t="shared" si="6"/>
        <v>5.7999999999999996E-3</v>
      </c>
      <c r="G439" s="31">
        <v>1.1599999999999999</v>
      </c>
    </row>
    <row r="440" spans="1:7">
      <c r="A440" s="30" t="s">
        <v>187</v>
      </c>
      <c r="B440" s="30">
        <v>4</v>
      </c>
      <c r="C440" s="30">
        <v>59</v>
      </c>
      <c r="D440" s="65">
        <f t="shared" si="6"/>
        <v>0.111</v>
      </c>
      <c r="G440" s="31">
        <v>22.2</v>
      </c>
    </row>
    <row r="441" spans="1:7">
      <c r="A441" s="30" t="s">
        <v>187</v>
      </c>
      <c r="B441" s="30">
        <v>5</v>
      </c>
      <c r="C441" s="30">
        <v>49</v>
      </c>
      <c r="D441" s="65">
        <f t="shared" si="6"/>
        <v>1.1999999999999999E-3</v>
      </c>
      <c r="G441" s="31">
        <v>0.24</v>
      </c>
    </row>
    <row r="442" spans="1:7">
      <c r="A442" s="30" t="s">
        <v>188</v>
      </c>
      <c r="B442" s="30">
        <v>3</v>
      </c>
      <c r="C442" s="30">
        <v>74</v>
      </c>
      <c r="D442" s="65">
        <f t="shared" si="6"/>
        <v>7.0999999999999995E-3</v>
      </c>
      <c r="G442" s="31">
        <v>1.42</v>
      </c>
    </row>
    <row r="443" spans="1:7">
      <c r="A443" s="30" t="s">
        <v>188</v>
      </c>
      <c r="B443" s="30">
        <v>3</v>
      </c>
      <c r="C443" s="30">
        <v>78</v>
      </c>
      <c r="D443" s="65">
        <f t="shared" si="6"/>
        <v>2.0000000000000001E-4</v>
      </c>
      <c r="G443" s="31">
        <v>0.04</v>
      </c>
    </row>
    <row r="444" spans="1:7">
      <c r="A444" s="30" t="s">
        <v>188</v>
      </c>
      <c r="B444" s="30">
        <v>3</v>
      </c>
      <c r="C444" s="30">
        <v>79</v>
      </c>
      <c r="D444" s="65">
        <f t="shared" si="6"/>
        <v>9.6999999999999986E-3</v>
      </c>
      <c r="G444" s="31">
        <v>1.94</v>
      </c>
    </row>
    <row r="445" spans="1:7">
      <c r="A445" s="30" t="s">
        <v>188</v>
      </c>
      <c r="B445" s="30">
        <v>3</v>
      </c>
      <c r="C445" s="30">
        <v>80</v>
      </c>
      <c r="D445" s="65">
        <f t="shared" si="6"/>
        <v>2.1600000000000001E-2</v>
      </c>
      <c r="G445" s="31">
        <v>4.32</v>
      </c>
    </row>
    <row r="446" spans="1:7">
      <c r="A446" s="30" t="s">
        <v>188</v>
      </c>
      <c r="B446" s="30">
        <v>3</v>
      </c>
      <c r="C446" s="30">
        <v>81</v>
      </c>
      <c r="D446" s="65">
        <f t="shared" si="6"/>
        <v>5.8999999999999999E-3</v>
      </c>
      <c r="G446" s="31">
        <v>1.18</v>
      </c>
    </row>
    <row r="447" spans="1:7">
      <c r="A447" s="30" t="s">
        <v>188</v>
      </c>
      <c r="B447" s="30">
        <v>3</v>
      </c>
      <c r="C447" s="30">
        <v>83</v>
      </c>
      <c r="D447" s="65">
        <f t="shared" si="6"/>
        <v>5.0000000000000001E-4</v>
      </c>
      <c r="G447" s="31">
        <v>0.1</v>
      </c>
    </row>
    <row r="448" spans="1:7">
      <c r="A448" s="30" t="s">
        <v>188</v>
      </c>
      <c r="B448" s="30">
        <v>3</v>
      </c>
      <c r="C448" s="30">
        <v>84</v>
      </c>
      <c r="D448" s="65">
        <f t="shared" si="6"/>
        <v>5.0000000000000001E-4</v>
      </c>
      <c r="G448" s="31">
        <v>0.1</v>
      </c>
    </row>
    <row r="449" spans="1:7">
      <c r="A449" s="30" t="s">
        <v>188</v>
      </c>
      <c r="B449" s="30">
        <v>3</v>
      </c>
      <c r="C449" s="30">
        <v>89</v>
      </c>
      <c r="D449" s="65">
        <f t="shared" si="6"/>
        <v>4.0000000000000002E-4</v>
      </c>
      <c r="G449" s="31">
        <v>0.08</v>
      </c>
    </row>
    <row r="450" spans="1:7">
      <c r="A450" s="30" t="s">
        <v>188</v>
      </c>
      <c r="B450" s="30">
        <v>3</v>
      </c>
      <c r="C450" s="30">
        <v>91</v>
      </c>
      <c r="D450" s="65">
        <f t="shared" si="6"/>
        <v>1.7999999999999997E-3</v>
      </c>
      <c r="G450" s="31">
        <v>0.36</v>
      </c>
    </row>
    <row r="451" spans="1:7">
      <c r="A451" s="30" t="s">
        <v>188</v>
      </c>
      <c r="B451" s="30">
        <v>3</v>
      </c>
      <c r="C451" s="30">
        <v>92</v>
      </c>
      <c r="D451" s="65">
        <f t="shared" ref="D451:D514" si="7">G451*5/1000</f>
        <v>9.5999999999999992E-3</v>
      </c>
      <c r="G451" s="31">
        <v>1.92</v>
      </c>
    </row>
    <row r="452" spans="1:7">
      <c r="A452" s="30" t="s">
        <v>188</v>
      </c>
      <c r="B452" s="30">
        <v>4</v>
      </c>
      <c r="C452" s="30">
        <v>58</v>
      </c>
      <c r="D452" s="65">
        <f t="shared" si="7"/>
        <v>1.7000000000000001E-3</v>
      </c>
      <c r="G452" s="31">
        <v>0.34</v>
      </c>
    </row>
    <row r="453" spans="1:7">
      <c r="A453" s="30" t="s">
        <v>188</v>
      </c>
      <c r="B453" s="30">
        <v>4</v>
      </c>
      <c r="C453" s="30">
        <v>59</v>
      </c>
      <c r="D453" s="65">
        <f t="shared" si="7"/>
        <v>4.4999999999999997E-3</v>
      </c>
      <c r="G453" s="31">
        <v>0.9</v>
      </c>
    </row>
    <row r="454" spans="1:7">
      <c r="A454" s="30" t="s">
        <v>188</v>
      </c>
      <c r="B454" s="30">
        <v>4</v>
      </c>
      <c r="C454" s="30">
        <v>60</v>
      </c>
      <c r="D454" s="65">
        <f t="shared" si="7"/>
        <v>8.9999999999999993E-3</v>
      </c>
      <c r="G454" s="31">
        <v>1.8</v>
      </c>
    </row>
    <row r="455" spans="1:7">
      <c r="A455" s="30" t="s">
        <v>188</v>
      </c>
      <c r="B455" s="30">
        <v>5</v>
      </c>
      <c r="C455" s="30">
        <v>48</v>
      </c>
      <c r="D455" s="65">
        <f t="shared" si="7"/>
        <v>1E-4</v>
      </c>
      <c r="G455" s="31">
        <v>0.02</v>
      </c>
    </row>
    <row r="456" spans="1:7">
      <c r="A456" s="30" t="s">
        <v>188</v>
      </c>
      <c r="B456" s="30">
        <v>5</v>
      </c>
      <c r="C456" s="30">
        <v>49</v>
      </c>
      <c r="D456" s="65">
        <f t="shared" si="7"/>
        <v>1.5E-3</v>
      </c>
      <c r="G456" s="31">
        <v>0.3</v>
      </c>
    </row>
    <row r="457" spans="1:7">
      <c r="A457" s="30" t="s">
        <v>188</v>
      </c>
      <c r="B457" s="30">
        <v>5</v>
      </c>
      <c r="C457" s="30">
        <v>50</v>
      </c>
      <c r="D457" s="65">
        <f t="shared" si="7"/>
        <v>5.0000000000000001E-4</v>
      </c>
      <c r="G457" s="31">
        <v>0.1</v>
      </c>
    </row>
    <row r="458" spans="1:7">
      <c r="A458" s="30" t="s">
        <v>189</v>
      </c>
      <c r="B458" s="30">
        <v>3</v>
      </c>
      <c r="C458" s="30">
        <v>67</v>
      </c>
      <c r="D458" s="65">
        <f t="shared" si="7"/>
        <v>0.32289999999999996</v>
      </c>
      <c r="G458" s="31">
        <v>64.58</v>
      </c>
    </row>
    <row r="459" spans="1:7">
      <c r="A459" s="30" t="s">
        <v>189</v>
      </c>
      <c r="B459" s="30">
        <v>3</v>
      </c>
      <c r="C459" s="30">
        <v>68</v>
      </c>
      <c r="D459" s="65">
        <f t="shared" si="7"/>
        <v>0.48579999999999995</v>
      </c>
      <c r="G459" s="31">
        <v>97.16</v>
      </c>
    </row>
    <row r="460" spans="1:7">
      <c r="A460" s="30" t="s">
        <v>189</v>
      </c>
      <c r="B460" s="30">
        <v>3</v>
      </c>
      <c r="C460" s="30">
        <v>69</v>
      </c>
      <c r="D460" s="65">
        <f t="shared" si="7"/>
        <v>0.80561499999999997</v>
      </c>
      <c r="G460" s="31">
        <v>161.12299999999999</v>
      </c>
    </row>
    <row r="461" spans="1:7">
      <c r="A461" s="30" t="s">
        <v>189</v>
      </c>
      <c r="B461" s="30">
        <v>3</v>
      </c>
      <c r="C461" s="30">
        <v>70</v>
      </c>
      <c r="D461" s="65">
        <f t="shared" si="7"/>
        <v>0.35170000000000007</v>
      </c>
      <c r="G461" s="31">
        <v>70.34</v>
      </c>
    </row>
    <row r="462" spans="1:7">
      <c r="A462" s="30" t="s">
        <v>189</v>
      </c>
      <c r="B462" s="30">
        <v>3</v>
      </c>
      <c r="C462" s="30">
        <v>71</v>
      </c>
      <c r="D462" s="65">
        <f t="shared" si="7"/>
        <v>7.2300000000000017E-2</v>
      </c>
      <c r="G462" s="31">
        <v>14.46</v>
      </c>
    </row>
    <row r="463" spans="1:7">
      <c r="A463" s="30" t="s">
        <v>189</v>
      </c>
      <c r="B463" s="30">
        <v>3</v>
      </c>
      <c r="C463" s="30">
        <v>72</v>
      </c>
      <c r="D463" s="65">
        <f t="shared" si="7"/>
        <v>1.3899999999999999E-2</v>
      </c>
      <c r="G463" s="31">
        <v>2.78</v>
      </c>
    </row>
    <row r="464" spans="1:7">
      <c r="A464" s="30" t="s">
        <v>189</v>
      </c>
      <c r="B464" s="30">
        <v>3</v>
      </c>
      <c r="C464" s="30">
        <v>73</v>
      </c>
      <c r="D464" s="65">
        <f t="shared" si="7"/>
        <v>8.6E-3</v>
      </c>
      <c r="G464" s="31">
        <v>1.72</v>
      </c>
    </row>
    <row r="465" spans="1:7">
      <c r="A465" s="30" t="s">
        <v>189</v>
      </c>
      <c r="B465" s="30">
        <v>3</v>
      </c>
      <c r="C465" s="30">
        <v>74</v>
      </c>
      <c r="D465" s="65">
        <f t="shared" si="7"/>
        <v>3.3000000000000004E-3</v>
      </c>
      <c r="G465" s="31">
        <v>0.66</v>
      </c>
    </row>
    <row r="466" spans="1:7">
      <c r="A466" s="30" t="s">
        <v>189</v>
      </c>
      <c r="B466" s="30">
        <v>3</v>
      </c>
      <c r="C466" s="30">
        <v>75</v>
      </c>
      <c r="D466" s="65">
        <f t="shared" si="7"/>
        <v>6.4000000000000003E-3</v>
      </c>
      <c r="G466" s="31">
        <v>1.28</v>
      </c>
    </row>
    <row r="467" spans="1:7">
      <c r="A467" s="30" t="s">
        <v>189</v>
      </c>
      <c r="B467" s="30">
        <v>3</v>
      </c>
      <c r="C467" s="30">
        <v>76</v>
      </c>
      <c r="D467" s="65">
        <f t="shared" si="7"/>
        <v>6.7000000000000004E-2</v>
      </c>
      <c r="G467" s="31">
        <v>13.4</v>
      </c>
    </row>
    <row r="468" spans="1:7">
      <c r="A468" s="30" t="s">
        <v>189</v>
      </c>
      <c r="B468" s="30">
        <v>3</v>
      </c>
      <c r="C468" s="30">
        <v>77</v>
      </c>
      <c r="D468" s="65">
        <f t="shared" si="7"/>
        <v>6.0999999999999995E-3</v>
      </c>
      <c r="G468" s="31">
        <v>1.22</v>
      </c>
    </row>
    <row r="469" spans="1:7">
      <c r="A469" s="30" t="s">
        <v>189</v>
      </c>
      <c r="B469" s="30">
        <v>3</v>
      </c>
      <c r="C469" s="30">
        <v>78</v>
      </c>
      <c r="D469" s="65">
        <f t="shared" si="7"/>
        <v>3.04E-2</v>
      </c>
      <c r="G469" s="31">
        <v>6.08</v>
      </c>
    </row>
    <row r="470" spans="1:7">
      <c r="A470" s="30" t="s">
        <v>189</v>
      </c>
      <c r="B470" s="30">
        <v>3</v>
      </c>
      <c r="C470" s="30">
        <v>79</v>
      </c>
      <c r="D470" s="65">
        <f t="shared" si="7"/>
        <v>0.1124</v>
      </c>
      <c r="G470" s="31">
        <v>22.48</v>
      </c>
    </row>
    <row r="471" spans="1:7">
      <c r="A471" s="30" t="s">
        <v>189</v>
      </c>
      <c r="B471" s="30">
        <v>3</v>
      </c>
      <c r="C471" s="30">
        <v>80</v>
      </c>
      <c r="D471" s="65">
        <f t="shared" si="7"/>
        <v>0.1457</v>
      </c>
      <c r="G471" s="31">
        <v>29.14</v>
      </c>
    </row>
    <row r="472" spans="1:7">
      <c r="A472" s="30" t="s">
        <v>189</v>
      </c>
      <c r="B472" s="30">
        <v>3</v>
      </c>
      <c r="C472" s="30">
        <v>81</v>
      </c>
      <c r="D472" s="65">
        <f t="shared" si="7"/>
        <v>1.4800000000000001E-2</v>
      </c>
      <c r="G472" s="31">
        <v>2.96</v>
      </c>
    </row>
    <row r="473" spans="1:7">
      <c r="A473" s="30" t="s">
        <v>189</v>
      </c>
      <c r="B473" s="30">
        <v>3</v>
      </c>
      <c r="C473" s="30">
        <v>82</v>
      </c>
      <c r="D473" s="65">
        <f t="shared" si="7"/>
        <v>2.8000000000000001E-2</v>
      </c>
      <c r="G473" s="31">
        <v>5.6</v>
      </c>
    </row>
    <row r="474" spans="1:7">
      <c r="A474" s="30" t="s">
        <v>189</v>
      </c>
      <c r="B474" s="30">
        <v>3</v>
      </c>
      <c r="C474" s="30">
        <v>83</v>
      </c>
      <c r="D474" s="65">
        <f t="shared" si="7"/>
        <v>1.0500000000000001E-2</v>
      </c>
      <c r="G474" s="31">
        <v>2.1</v>
      </c>
    </row>
    <row r="475" spans="1:7">
      <c r="A475" s="30" t="s">
        <v>189</v>
      </c>
      <c r="B475" s="30">
        <v>3</v>
      </c>
      <c r="C475" s="30">
        <v>84</v>
      </c>
      <c r="D475" s="65">
        <f t="shared" si="7"/>
        <v>3.1099999999999999E-2</v>
      </c>
      <c r="G475" s="31">
        <v>6.22</v>
      </c>
    </row>
    <row r="476" spans="1:7">
      <c r="A476" s="30" t="s">
        <v>189</v>
      </c>
      <c r="B476" s="30">
        <v>3</v>
      </c>
      <c r="C476" s="30">
        <v>85</v>
      </c>
      <c r="D476" s="65">
        <f t="shared" si="7"/>
        <v>2.4399999999999998E-2</v>
      </c>
      <c r="G476" s="31">
        <v>4.88</v>
      </c>
    </row>
    <row r="477" spans="1:7">
      <c r="A477" s="30" t="s">
        <v>189</v>
      </c>
      <c r="B477" s="30">
        <v>3</v>
      </c>
      <c r="C477" s="30">
        <v>86</v>
      </c>
      <c r="D477" s="65">
        <f t="shared" si="7"/>
        <v>1.1899999999999999E-2</v>
      </c>
      <c r="G477" s="31">
        <v>2.38</v>
      </c>
    </row>
    <row r="478" spans="1:7">
      <c r="A478" s="30" t="s">
        <v>189</v>
      </c>
      <c r="B478" s="30">
        <v>3</v>
      </c>
      <c r="C478" s="30">
        <v>87</v>
      </c>
      <c r="D478" s="65">
        <f t="shared" si="7"/>
        <v>2.0000000000000001E-4</v>
      </c>
      <c r="G478" s="31">
        <v>0.04</v>
      </c>
    </row>
    <row r="479" spans="1:7">
      <c r="A479" s="30" t="s">
        <v>189</v>
      </c>
      <c r="B479" s="30">
        <v>3</v>
      </c>
      <c r="C479" s="30">
        <v>89</v>
      </c>
      <c r="D479" s="65">
        <f t="shared" si="7"/>
        <v>1.3899999999999999E-2</v>
      </c>
      <c r="G479" s="31">
        <v>2.78</v>
      </c>
    </row>
    <row r="480" spans="1:7">
      <c r="A480" s="30" t="s">
        <v>189</v>
      </c>
      <c r="B480" s="30">
        <v>3</v>
      </c>
      <c r="C480" s="30">
        <v>90</v>
      </c>
      <c r="D480" s="65">
        <f t="shared" si="7"/>
        <v>1.5800000000000002E-2</v>
      </c>
      <c r="G480" s="31">
        <v>3.16</v>
      </c>
    </row>
    <row r="481" spans="1:7">
      <c r="A481" s="30" t="s">
        <v>189</v>
      </c>
      <c r="B481" s="30">
        <v>3</v>
      </c>
      <c r="C481" s="30">
        <v>91</v>
      </c>
      <c r="D481" s="65">
        <f t="shared" si="7"/>
        <v>3.44E-2</v>
      </c>
      <c r="G481" s="31">
        <v>6.88</v>
      </c>
    </row>
    <row r="482" spans="1:7">
      <c r="A482" s="30" t="s">
        <v>189</v>
      </c>
      <c r="B482" s="30">
        <v>3</v>
      </c>
      <c r="C482" s="30">
        <v>92</v>
      </c>
      <c r="D482" s="65">
        <f t="shared" si="7"/>
        <v>3.1099999999999999E-2</v>
      </c>
      <c r="G482" s="31">
        <v>6.22</v>
      </c>
    </row>
    <row r="483" spans="1:7">
      <c r="A483" s="30" t="s">
        <v>189</v>
      </c>
      <c r="B483" s="30">
        <v>3</v>
      </c>
      <c r="C483" s="30">
        <v>93</v>
      </c>
      <c r="D483" s="65">
        <f t="shared" si="7"/>
        <v>3.5000000000000003E-2</v>
      </c>
      <c r="G483" s="31">
        <v>7</v>
      </c>
    </row>
    <row r="484" spans="1:7">
      <c r="A484" s="30" t="s">
        <v>189</v>
      </c>
      <c r="B484" s="30">
        <v>3</v>
      </c>
      <c r="C484" s="30">
        <v>94</v>
      </c>
      <c r="D484" s="65">
        <f t="shared" si="7"/>
        <v>3.7499999999999999E-2</v>
      </c>
      <c r="G484" s="31">
        <v>7.5</v>
      </c>
    </row>
    <row r="485" spans="1:7">
      <c r="A485" s="30" t="s">
        <v>189</v>
      </c>
      <c r="B485" s="30">
        <v>3</v>
      </c>
      <c r="C485" s="30">
        <v>95</v>
      </c>
      <c r="D485" s="65">
        <f t="shared" si="7"/>
        <v>3.4000000000000002E-3</v>
      </c>
      <c r="G485" s="31">
        <v>0.68</v>
      </c>
    </row>
    <row r="486" spans="1:7">
      <c r="A486" s="30" t="s">
        <v>189</v>
      </c>
      <c r="B486" s="30">
        <v>3</v>
      </c>
      <c r="C486" s="30">
        <v>1000</v>
      </c>
      <c r="D486" s="65">
        <f t="shared" si="7"/>
        <v>2.3999999999999998E-3</v>
      </c>
      <c r="G486" s="31">
        <v>0.48</v>
      </c>
    </row>
    <row r="487" spans="1:7">
      <c r="A487" s="30" t="s">
        <v>189</v>
      </c>
      <c r="B487" s="30">
        <v>4</v>
      </c>
      <c r="C487" s="30">
        <v>58</v>
      </c>
      <c r="D487" s="65">
        <f t="shared" si="7"/>
        <v>8.5600000000000009E-2</v>
      </c>
      <c r="G487" s="31">
        <v>17.12</v>
      </c>
    </row>
    <row r="488" spans="1:7">
      <c r="A488" s="30" t="s">
        <v>189</v>
      </c>
      <c r="B488" s="30">
        <v>4</v>
      </c>
      <c r="C488" s="30">
        <v>59</v>
      </c>
      <c r="D488" s="65">
        <f t="shared" si="7"/>
        <v>0.29902249999999997</v>
      </c>
      <c r="G488" s="31">
        <v>59.804499999999997</v>
      </c>
    </row>
    <row r="489" spans="1:7">
      <c r="A489" s="30" t="s">
        <v>189</v>
      </c>
      <c r="B489" s="30">
        <v>4</v>
      </c>
      <c r="C489" s="30">
        <v>60</v>
      </c>
      <c r="D489" s="65">
        <f t="shared" si="7"/>
        <v>0.16800000000000001</v>
      </c>
      <c r="G489" s="31">
        <v>33.6</v>
      </c>
    </row>
    <row r="490" spans="1:7">
      <c r="A490" s="30" t="s">
        <v>189</v>
      </c>
      <c r="B490" s="30">
        <v>4</v>
      </c>
      <c r="C490" s="30">
        <v>61</v>
      </c>
      <c r="D490" s="65">
        <f t="shared" si="7"/>
        <v>5.45E-2</v>
      </c>
      <c r="G490" s="31">
        <v>10.9</v>
      </c>
    </row>
    <row r="491" spans="1:7">
      <c r="A491" s="30" t="s">
        <v>189</v>
      </c>
      <c r="B491" s="30">
        <v>4</v>
      </c>
      <c r="C491" s="30">
        <v>62</v>
      </c>
      <c r="D491" s="65">
        <f t="shared" si="7"/>
        <v>2E-3</v>
      </c>
      <c r="G491" s="31">
        <v>0.4</v>
      </c>
    </row>
    <row r="492" spans="1:7">
      <c r="A492" s="30" t="s">
        <v>189</v>
      </c>
      <c r="B492" s="30">
        <v>5</v>
      </c>
      <c r="C492" s="30">
        <v>48</v>
      </c>
      <c r="D492" s="65">
        <f t="shared" si="7"/>
        <v>3.3500000000000002E-2</v>
      </c>
      <c r="G492" s="31">
        <v>6.7</v>
      </c>
    </row>
    <row r="493" spans="1:7">
      <c r="A493" s="30" t="s">
        <v>189</v>
      </c>
      <c r="B493" s="30">
        <v>5</v>
      </c>
      <c r="C493" s="30">
        <v>49</v>
      </c>
      <c r="D493" s="65">
        <f t="shared" si="7"/>
        <v>9.5002500000000004E-2</v>
      </c>
      <c r="G493" s="31">
        <v>19.000499999999999</v>
      </c>
    </row>
    <row r="494" spans="1:7">
      <c r="A494" s="30" t="s">
        <v>189</v>
      </c>
      <c r="B494" s="30">
        <v>5</v>
      </c>
      <c r="C494" s="30">
        <v>50</v>
      </c>
      <c r="D494" s="65">
        <f t="shared" si="7"/>
        <v>7.3499999999999996E-2</v>
      </c>
      <c r="G494" s="31">
        <v>14.7</v>
      </c>
    </row>
    <row r="495" spans="1:7">
      <c r="A495" s="30" t="s">
        <v>189</v>
      </c>
      <c r="B495" s="30">
        <v>5</v>
      </c>
      <c r="C495" s="30">
        <v>51</v>
      </c>
      <c r="D495" s="65">
        <f t="shared" si="7"/>
        <v>3.0000000000000001E-3</v>
      </c>
      <c r="G495" s="31">
        <v>0.6</v>
      </c>
    </row>
    <row r="496" spans="1:7">
      <c r="A496" s="30" t="s">
        <v>189</v>
      </c>
      <c r="B496" s="30">
        <v>6</v>
      </c>
      <c r="C496" s="30">
        <v>41</v>
      </c>
      <c r="D496" s="65">
        <f t="shared" si="7"/>
        <v>2.41E-2</v>
      </c>
      <c r="G496" s="31">
        <v>4.82</v>
      </c>
    </row>
    <row r="497" spans="1:7">
      <c r="A497" s="30" t="s">
        <v>189</v>
      </c>
      <c r="B497" s="30">
        <v>6</v>
      </c>
      <c r="C497" s="30">
        <v>42</v>
      </c>
      <c r="D497" s="65">
        <f t="shared" si="7"/>
        <v>3.6899999999999995E-2</v>
      </c>
      <c r="G497" s="31">
        <v>7.38</v>
      </c>
    </row>
    <row r="498" spans="1:7">
      <c r="A498" s="30" t="s">
        <v>189</v>
      </c>
      <c r="B498" s="30">
        <v>6</v>
      </c>
      <c r="C498" s="30">
        <v>43</v>
      </c>
      <c r="D498" s="65">
        <f t="shared" si="7"/>
        <v>6.0999999999999995E-3</v>
      </c>
      <c r="G498" s="31">
        <v>1.22</v>
      </c>
    </row>
    <row r="499" spans="1:7">
      <c r="A499" s="30" t="s">
        <v>189</v>
      </c>
      <c r="B499" s="30">
        <v>7</v>
      </c>
      <c r="C499" s="30">
        <v>38</v>
      </c>
      <c r="D499" s="65">
        <f t="shared" si="7"/>
        <v>4.0000000000000002E-4</v>
      </c>
      <c r="G499" s="31">
        <v>0.08</v>
      </c>
    </row>
    <row r="500" spans="1:7">
      <c r="A500" s="30" t="s">
        <v>190</v>
      </c>
      <c r="B500" s="30">
        <v>3</v>
      </c>
      <c r="C500" s="30">
        <v>67</v>
      </c>
      <c r="D500" s="65">
        <f t="shared" si="7"/>
        <v>0.56369999999999998</v>
      </c>
      <c r="G500" s="31">
        <v>112.74</v>
      </c>
    </row>
    <row r="501" spans="1:7">
      <c r="A501" s="30" t="s">
        <v>190</v>
      </c>
      <c r="B501" s="30">
        <v>3</v>
      </c>
      <c r="C501" s="30">
        <v>68</v>
      </c>
      <c r="D501" s="65">
        <f t="shared" si="7"/>
        <v>0.49149999999999999</v>
      </c>
      <c r="G501" s="31">
        <v>98.3</v>
      </c>
    </row>
    <row r="502" spans="1:7">
      <c r="A502" s="30" t="s">
        <v>190</v>
      </c>
      <c r="B502" s="30">
        <v>3</v>
      </c>
      <c r="C502" s="30">
        <v>69</v>
      </c>
      <c r="D502" s="65">
        <f t="shared" si="7"/>
        <v>0.70340000000000014</v>
      </c>
      <c r="G502" s="31">
        <v>140.68</v>
      </c>
    </row>
    <row r="503" spans="1:7">
      <c r="A503" s="30" t="s">
        <v>190</v>
      </c>
      <c r="B503" s="30">
        <v>3</v>
      </c>
      <c r="C503" s="30">
        <v>70</v>
      </c>
      <c r="D503" s="65">
        <f t="shared" si="7"/>
        <v>0.29510000000000003</v>
      </c>
      <c r="G503" s="31">
        <v>59.02</v>
      </c>
    </row>
    <row r="504" spans="1:7">
      <c r="A504" s="30" t="s">
        <v>190</v>
      </c>
      <c r="B504" s="30">
        <v>3</v>
      </c>
      <c r="C504" s="30">
        <v>71</v>
      </c>
      <c r="D504" s="65">
        <f t="shared" si="7"/>
        <v>0.10730000000000001</v>
      </c>
      <c r="G504" s="31">
        <v>21.46</v>
      </c>
    </row>
    <row r="505" spans="1:7">
      <c r="A505" s="30" t="s">
        <v>190</v>
      </c>
      <c r="B505" s="30">
        <v>3</v>
      </c>
      <c r="C505" s="30">
        <v>72</v>
      </c>
      <c r="D505" s="65">
        <f t="shared" si="7"/>
        <v>0.1079</v>
      </c>
      <c r="G505" s="31">
        <v>21.58</v>
      </c>
    </row>
    <row r="506" spans="1:7">
      <c r="A506" s="30" t="s">
        <v>190</v>
      </c>
      <c r="B506" s="30">
        <v>3</v>
      </c>
      <c r="C506" s="30">
        <v>73</v>
      </c>
      <c r="D506" s="65">
        <f t="shared" si="7"/>
        <v>0.1605</v>
      </c>
      <c r="G506" s="31">
        <v>32.1</v>
      </c>
    </row>
    <row r="507" spans="1:7">
      <c r="A507" s="30" t="s">
        <v>190</v>
      </c>
      <c r="B507" s="30">
        <v>3</v>
      </c>
      <c r="C507" s="30">
        <v>74</v>
      </c>
      <c r="D507" s="65">
        <f t="shared" si="7"/>
        <v>0.89209999999999989</v>
      </c>
      <c r="G507" s="31">
        <v>178.42</v>
      </c>
    </row>
    <row r="508" spans="1:7">
      <c r="A508" s="30" t="s">
        <v>190</v>
      </c>
      <c r="B508" s="30">
        <v>3</v>
      </c>
      <c r="C508" s="30">
        <v>75</v>
      </c>
      <c r="D508" s="65">
        <f t="shared" si="7"/>
        <v>1.1202999999999999</v>
      </c>
      <c r="G508" s="31">
        <v>224.06</v>
      </c>
    </row>
    <row r="509" spans="1:7">
      <c r="A509" s="30" t="s">
        <v>190</v>
      </c>
      <c r="B509" s="30">
        <v>3</v>
      </c>
      <c r="C509" s="30">
        <v>76</v>
      </c>
      <c r="D509" s="65">
        <f t="shared" si="7"/>
        <v>3.1871</v>
      </c>
      <c r="G509" s="31">
        <v>637.41999999999996</v>
      </c>
    </row>
    <row r="510" spans="1:7">
      <c r="A510" s="30" t="s">
        <v>190</v>
      </c>
      <c r="B510" s="30">
        <v>3</v>
      </c>
      <c r="C510" s="30">
        <v>77</v>
      </c>
      <c r="D510" s="65">
        <f t="shared" si="7"/>
        <v>0.87769999999999992</v>
      </c>
      <c r="G510" s="31">
        <v>175.54</v>
      </c>
    </row>
    <row r="511" spans="1:7">
      <c r="A511" s="30" t="s">
        <v>190</v>
      </c>
      <c r="B511" s="30">
        <v>3</v>
      </c>
      <c r="C511" s="30">
        <v>78</v>
      </c>
      <c r="D511" s="65">
        <f t="shared" si="7"/>
        <v>1.3937999999999999</v>
      </c>
      <c r="G511" s="31">
        <v>278.76</v>
      </c>
    </row>
    <row r="512" spans="1:7">
      <c r="A512" s="30" t="s">
        <v>190</v>
      </c>
      <c r="B512" s="30">
        <v>3</v>
      </c>
      <c r="C512" s="30">
        <v>79</v>
      </c>
      <c r="D512" s="65">
        <f t="shared" si="7"/>
        <v>1.073</v>
      </c>
      <c r="G512" s="31">
        <v>214.6</v>
      </c>
    </row>
    <row r="513" spans="1:7">
      <c r="A513" s="30" t="s">
        <v>190</v>
      </c>
      <c r="B513" s="30">
        <v>3</v>
      </c>
      <c r="C513" s="30">
        <v>80</v>
      </c>
      <c r="D513" s="65">
        <f t="shared" si="7"/>
        <v>0.38430000000000003</v>
      </c>
      <c r="G513" s="31">
        <v>76.86</v>
      </c>
    </row>
    <row r="514" spans="1:7">
      <c r="A514" s="30" t="s">
        <v>190</v>
      </c>
      <c r="B514" s="30">
        <v>3</v>
      </c>
      <c r="C514" s="30">
        <v>81</v>
      </c>
      <c r="D514" s="65">
        <f t="shared" si="7"/>
        <v>7.3999999999999996E-2</v>
      </c>
      <c r="G514" s="31">
        <v>14.8</v>
      </c>
    </row>
    <row r="515" spans="1:7">
      <c r="A515" s="30" t="s">
        <v>190</v>
      </c>
      <c r="B515" s="30">
        <v>3</v>
      </c>
      <c r="C515" s="30">
        <v>82</v>
      </c>
      <c r="D515" s="65">
        <f t="shared" ref="D515:D578" si="8">G515*5/1000</f>
        <v>2.4399999999999998E-2</v>
      </c>
      <c r="G515" s="31">
        <v>4.88</v>
      </c>
    </row>
    <row r="516" spans="1:7">
      <c r="A516" s="30" t="s">
        <v>190</v>
      </c>
      <c r="B516" s="30">
        <v>3</v>
      </c>
      <c r="C516" s="30">
        <v>84</v>
      </c>
      <c r="D516" s="65">
        <f t="shared" si="8"/>
        <v>6.3600000000000004E-2</v>
      </c>
      <c r="G516" s="31">
        <v>12.72</v>
      </c>
    </row>
    <row r="517" spans="1:7">
      <c r="A517" s="30" t="s">
        <v>190</v>
      </c>
      <c r="B517" s="30">
        <v>3</v>
      </c>
      <c r="C517" s="30">
        <v>85</v>
      </c>
      <c r="D517" s="65">
        <f t="shared" si="8"/>
        <v>2.4700000000000003E-2</v>
      </c>
      <c r="G517" s="31">
        <v>4.9400000000000004</v>
      </c>
    </row>
    <row r="518" spans="1:7">
      <c r="A518" s="30" t="s">
        <v>190</v>
      </c>
      <c r="B518" s="30">
        <v>3</v>
      </c>
      <c r="C518" s="30">
        <v>86</v>
      </c>
      <c r="D518" s="65">
        <f t="shared" si="8"/>
        <v>1.95E-2</v>
      </c>
      <c r="G518" s="31">
        <v>3.9</v>
      </c>
    </row>
    <row r="519" spans="1:7">
      <c r="A519" s="30" t="s">
        <v>190</v>
      </c>
      <c r="B519" s="30">
        <v>3</v>
      </c>
      <c r="C519" s="30">
        <v>87</v>
      </c>
      <c r="D519" s="65">
        <f t="shared" si="8"/>
        <v>1.7399999999999999E-2</v>
      </c>
      <c r="G519" s="31">
        <v>3.48</v>
      </c>
    </row>
    <row r="520" spans="1:7">
      <c r="A520" s="30" t="s">
        <v>190</v>
      </c>
      <c r="B520" s="30">
        <v>3</v>
      </c>
      <c r="C520" s="30">
        <v>90</v>
      </c>
      <c r="D520" s="65">
        <f t="shared" si="8"/>
        <v>2.5999999999999999E-3</v>
      </c>
      <c r="G520" s="31">
        <v>0.52</v>
      </c>
    </row>
    <row r="521" spans="1:7">
      <c r="A521" s="30" t="s">
        <v>190</v>
      </c>
      <c r="B521" s="30">
        <v>4</v>
      </c>
      <c r="C521" s="30">
        <v>58</v>
      </c>
      <c r="D521" s="65">
        <f t="shared" si="8"/>
        <v>5.0599999999999992E-2</v>
      </c>
      <c r="G521" s="31">
        <v>10.119999999999999</v>
      </c>
    </row>
    <row r="522" spans="1:7">
      <c r="A522" s="30" t="s">
        <v>190</v>
      </c>
      <c r="B522" s="30">
        <v>4</v>
      </c>
      <c r="C522" s="30">
        <v>59</v>
      </c>
      <c r="D522" s="65">
        <f t="shared" si="8"/>
        <v>2.81E-2</v>
      </c>
      <c r="G522" s="31">
        <v>5.62</v>
      </c>
    </row>
    <row r="523" spans="1:7">
      <c r="A523" s="30" t="s">
        <v>190</v>
      </c>
      <c r="B523" s="30">
        <v>5</v>
      </c>
      <c r="C523" s="30">
        <v>48</v>
      </c>
      <c r="D523" s="65">
        <f t="shared" si="8"/>
        <v>1.9E-3</v>
      </c>
      <c r="G523" s="31">
        <v>0.38</v>
      </c>
    </row>
    <row r="524" spans="1:7">
      <c r="A524" s="30" t="s">
        <v>190</v>
      </c>
      <c r="B524" s="30">
        <v>5</v>
      </c>
      <c r="C524" s="30">
        <v>49</v>
      </c>
      <c r="D524" s="65">
        <f t="shared" si="8"/>
        <v>2.2000000000000001E-3</v>
      </c>
      <c r="G524" s="31">
        <v>0.44</v>
      </c>
    </row>
    <row r="525" spans="1:7">
      <c r="A525" s="30" t="s">
        <v>190</v>
      </c>
      <c r="B525" s="30">
        <v>6</v>
      </c>
      <c r="C525" s="30">
        <v>42</v>
      </c>
      <c r="D525" s="65">
        <f t="shared" si="8"/>
        <v>2.9999999999999997E-4</v>
      </c>
      <c r="G525" s="31">
        <v>0.06</v>
      </c>
    </row>
    <row r="526" spans="1:7">
      <c r="A526" s="30" t="s">
        <v>191</v>
      </c>
      <c r="B526" s="30">
        <v>3</v>
      </c>
      <c r="C526" s="30">
        <v>84</v>
      </c>
      <c r="D526" s="65">
        <f t="shared" si="8"/>
        <v>2.0000000000000001E-4</v>
      </c>
      <c r="G526" s="31">
        <v>0.04</v>
      </c>
    </row>
    <row r="527" spans="1:7">
      <c r="A527" s="30" t="s">
        <v>191</v>
      </c>
      <c r="B527" s="30">
        <v>3</v>
      </c>
      <c r="C527" s="30">
        <v>85</v>
      </c>
      <c r="D527" s="65">
        <f t="shared" si="8"/>
        <v>1.575E-2</v>
      </c>
      <c r="G527" s="31">
        <v>3.15</v>
      </c>
    </row>
    <row r="528" spans="1:7">
      <c r="A528" s="30" t="s">
        <v>191</v>
      </c>
      <c r="B528" s="30">
        <v>3</v>
      </c>
      <c r="C528" s="30">
        <v>88</v>
      </c>
      <c r="D528" s="65">
        <f t="shared" si="8"/>
        <v>1.491E-2</v>
      </c>
      <c r="G528" s="31">
        <v>2.9820000000000002</v>
      </c>
    </row>
    <row r="529" spans="1:7">
      <c r="A529" s="30" t="s">
        <v>191</v>
      </c>
      <c r="B529" s="30">
        <v>3</v>
      </c>
      <c r="C529" s="30">
        <v>89</v>
      </c>
      <c r="D529" s="65">
        <f t="shared" si="8"/>
        <v>7.2100000000000003E-3</v>
      </c>
      <c r="G529" s="31">
        <v>1.4419999999999999</v>
      </c>
    </row>
    <row r="530" spans="1:7">
      <c r="A530" s="30" t="s">
        <v>191</v>
      </c>
      <c r="B530" s="30">
        <v>3</v>
      </c>
      <c r="C530" s="30">
        <v>90</v>
      </c>
      <c r="D530" s="65">
        <f t="shared" si="8"/>
        <v>1.7999999999999997E-3</v>
      </c>
      <c r="G530" s="31">
        <v>0.36</v>
      </c>
    </row>
    <row r="531" spans="1:7">
      <c r="A531" s="30" t="s">
        <v>191</v>
      </c>
      <c r="B531" s="30">
        <v>3</v>
      </c>
      <c r="C531" s="30">
        <v>91</v>
      </c>
      <c r="D531" s="65">
        <f t="shared" si="8"/>
        <v>1E-3</v>
      </c>
      <c r="G531" s="31">
        <v>0.2</v>
      </c>
    </row>
    <row r="532" spans="1:7">
      <c r="A532" s="30" t="s">
        <v>191</v>
      </c>
      <c r="B532" s="30">
        <v>3</v>
      </c>
      <c r="C532" s="30">
        <v>92</v>
      </c>
      <c r="D532" s="65">
        <f t="shared" si="8"/>
        <v>4.7999999999999996E-3</v>
      </c>
      <c r="G532" s="31">
        <v>0.96</v>
      </c>
    </row>
    <row r="533" spans="1:7">
      <c r="A533" s="30" t="s">
        <v>191</v>
      </c>
      <c r="B533" s="30">
        <v>3</v>
      </c>
      <c r="C533" s="30">
        <v>95</v>
      </c>
      <c r="D533" s="65">
        <f t="shared" si="8"/>
        <v>3.27E-2</v>
      </c>
      <c r="G533" s="31">
        <v>6.54</v>
      </c>
    </row>
    <row r="534" spans="1:7">
      <c r="A534" s="30" t="s">
        <v>191</v>
      </c>
      <c r="B534" s="30">
        <v>3</v>
      </c>
      <c r="C534" s="30">
        <v>96</v>
      </c>
      <c r="D534" s="65">
        <f t="shared" si="8"/>
        <v>5.9999999999999995E-4</v>
      </c>
      <c r="G534" s="31">
        <v>0.12</v>
      </c>
    </row>
    <row r="535" spans="1:7">
      <c r="A535" s="30" t="s">
        <v>191</v>
      </c>
      <c r="B535" s="30">
        <v>3</v>
      </c>
      <c r="C535" s="30">
        <v>99</v>
      </c>
      <c r="D535" s="65">
        <f t="shared" si="8"/>
        <v>1.491E-2</v>
      </c>
      <c r="G535" s="31">
        <v>2.9820000000000002</v>
      </c>
    </row>
    <row r="536" spans="1:7">
      <c r="A536" s="30" t="s">
        <v>191</v>
      </c>
      <c r="B536" s="30">
        <v>3</v>
      </c>
      <c r="C536" s="30">
        <v>1000</v>
      </c>
      <c r="D536" s="65">
        <f t="shared" si="8"/>
        <v>1887.2388780000001</v>
      </c>
      <c r="G536" s="31">
        <v>377447.77559999999</v>
      </c>
    </row>
    <row r="537" spans="1:7">
      <c r="A537" s="30" t="s">
        <v>191</v>
      </c>
      <c r="B537" s="30">
        <v>4</v>
      </c>
      <c r="C537" s="30">
        <v>58</v>
      </c>
      <c r="D537" s="65">
        <f t="shared" si="8"/>
        <v>3.0000000000000001E-3</v>
      </c>
      <c r="G537" s="31">
        <v>0.6</v>
      </c>
    </row>
    <row r="538" spans="1:7">
      <c r="A538" s="30" t="s">
        <v>191</v>
      </c>
      <c r="B538" s="30">
        <v>4</v>
      </c>
      <c r="C538" s="30">
        <v>59</v>
      </c>
      <c r="D538" s="65">
        <f t="shared" si="8"/>
        <v>4.0600000000000002E-3</v>
      </c>
      <c r="G538" s="31">
        <v>0.81200000000000006</v>
      </c>
    </row>
    <row r="539" spans="1:7">
      <c r="A539" s="30" t="s">
        <v>191</v>
      </c>
      <c r="B539" s="30">
        <v>4</v>
      </c>
      <c r="C539" s="30">
        <v>60</v>
      </c>
      <c r="D539" s="65">
        <f t="shared" si="8"/>
        <v>2.8000000000000004E-3</v>
      </c>
      <c r="G539" s="31">
        <v>0.56000000000000005</v>
      </c>
    </row>
    <row r="540" spans="1:7">
      <c r="A540" s="30" t="s">
        <v>191</v>
      </c>
      <c r="B540" s="30">
        <v>4</v>
      </c>
      <c r="C540" s="30">
        <v>61</v>
      </c>
      <c r="D540" s="65">
        <f t="shared" si="8"/>
        <v>3.5999999999999995E-3</v>
      </c>
      <c r="G540" s="31">
        <v>0.72</v>
      </c>
    </row>
    <row r="541" spans="1:7">
      <c r="A541" s="30" t="s">
        <v>191</v>
      </c>
      <c r="B541" s="30">
        <v>4</v>
      </c>
      <c r="C541" s="30">
        <v>63</v>
      </c>
      <c r="D541" s="65">
        <f t="shared" si="8"/>
        <v>4.2400000000000007E-2</v>
      </c>
      <c r="G541" s="31">
        <v>8.48</v>
      </c>
    </row>
    <row r="542" spans="1:7">
      <c r="A542" s="30" t="s">
        <v>191</v>
      </c>
      <c r="B542" s="30">
        <v>4</v>
      </c>
      <c r="C542" s="30">
        <v>64</v>
      </c>
      <c r="D542" s="65">
        <f t="shared" si="8"/>
        <v>4.7999999999999996E-3</v>
      </c>
      <c r="G542" s="31">
        <v>0.96</v>
      </c>
    </row>
    <row r="543" spans="1:7">
      <c r="A543" s="30" t="s">
        <v>191</v>
      </c>
      <c r="B543" s="30">
        <v>4</v>
      </c>
      <c r="C543" s="30">
        <v>65</v>
      </c>
      <c r="D543" s="65">
        <f t="shared" si="8"/>
        <v>1.6000000000000001E-3</v>
      </c>
      <c r="G543" s="31">
        <v>0.32</v>
      </c>
    </row>
    <row r="544" spans="1:7">
      <c r="A544" s="30" t="s">
        <v>191</v>
      </c>
      <c r="B544" s="30">
        <v>4</v>
      </c>
      <c r="C544" s="30">
        <v>66</v>
      </c>
      <c r="D544" s="65">
        <f t="shared" si="8"/>
        <v>4.6000000000000008E-3</v>
      </c>
      <c r="G544" s="31">
        <v>0.92</v>
      </c>
    </row>
    <row r="545" spans="1:7">
      <c r="A545" s="30" t="s">
        <v>191</v>
      </c>
      <c r="B545" s="30">
        <v>4</v>
      </c>
      <c r="C545" s="30">
        <v>67</v>
      </c>
      <c r="D545" s="65">
        <f t="shared" si="8"/>
        <v>7.0000000000000001E-3</v>
      </c>
      <c r="G545" s="31">
        <v>1.4</v>
      </c>
    </row>
    <row r="546" spans="1:7">
      <c r="A546" s="30" t="s">
        <v>191</v>
      </c>
      <c r="B546" s="30">
        <v>4</v>
      </c>
      <c r="C546" s="30">
        <v>69</v>
      </c>
      <c r="D546" s="65">
        <f t="shared" si="8"/>
        <v>3.44E-2</v>
      </c>
      <c r="G546" s="31">
        <v>6.88</v>
      </c>
    </row>
    <row r="547" spans="1:7">
      <c r="A547" s="30" t="s">
        <v>191</v>
      </c>
      <c r="B547" s="30">
        <v>4</v>
      </c>
      <c r="C547" s="30">
        <v>70</v>
      </c>
      <c r="D547" s="65">
        <f t="shared" si="8"/>
        <v>3.7408699999999997</v>
      </c>
      <c r="G547" s="31">
        <v>748.17399999999998</v>
      </c>
    </row>
    <row r="548" spans="1:7">
      <c r="A548" s="30" t="s">
        <v>191</v>
      </c>
      <c r="B548" s="30">
        <v>4</v>
      </c>
      <c r="C548" s="30">
        <v>71</v>
      </c>
      <c r="D548" s="65">
        <f t="shared" si="8"/>
        <v>9.4681100000000011</v>
      </c>
      <c r="G548" s="31">
        <v>1893.6220000000001</v>
      </c>
    </row>
    <row r="549" spans="1:7">
      <c r="A549" s="30" t="s">
        <v>191</v>
      </c>
      <c r="B549" s="30">
        <v>4</v>
      </c>
      <c r="C549" s="30">
        <v>72</v>
      </c>
      <c r="D549" s="65">
        <f t="shared" si="8"/>
        <v>9.9562299999999997</v>
      </c>
      <c r="G549" s="31">
        <v>1991.2460000000001</v>
      </c>
    </row>
    <row r="550" spans="1:7">
      <c r="A550" s="30" t="s">
        <v>191</v>
      </c>
      <c r="B550" s="30">
        <v>4</v>
      </c>
      <c r="C550" s="30">
        <v>73</v>
      </c>
      <c r="D550" s="65">
        <f t="shared" si="8"/>
        <v>8.4720750000000002</v>
      </c>
      <c r="G550" s="31">
        <v>1694.415</v>
      </c>
    </row>
    <row r="551" spans="1:7">
      <c r="A551" s="30" t="s">
        <v>191</v>
      </c>
      <c r="B551" s="30">
        <v>4</v>
      </c>
      <c r="C551" s="30">
        <v>74</v>
      </c>
      <c r="D551" s="65">
        <f t="shared" si="8"/>
        <v>6.9496500000000001</v>
      </c>
      <c r="G551" s="31">
        <v>1389.93</v>
      </c>
    </row>
    <row r="552" spans="1:7">
      <c r="A552" s="30" t="s">
        <v>191</v>
      </c>
      <c r="B552" s="30">
        <v>4</v>
      </c>
      <c r="C552" s="30">
        <v>75</v>
      </c>
      <c r="D552" s="65">
        <f t="shared" si="8"/>
        <v>5.7283100000000005</v>
      </c>
      <c r="G552" s="31">
        <v>1145.662</v>
      </c>
    </row>
    <row r="553" spans="1:7">
      <c r="A553" s="30" t="s">
        <v>191</v>
      </c>
      <c r="B553" s="30">
        <v>4</v>
      </c>
      <c r="C553" s="30">
        <v>76</v>
      </c>
      <c r="D553" s="65">
        <f t="shared" si="8"/>
        <v>5.1373800000000012</v>
      </c>
      <c r="G553" s="31">
        <v>1027.4760000000001</v>
      </c>
    </row>
    <row r="554" spans="1:7">
      <c r="A554" s="30" t="s">
        <v>191</v>
      </c>
      <c r="B554" s="30">
        <v>4</v>
      </c>
      <c r="C554" s="30">
        <v>77</v>
      </c>
      <c r="D554" s="65">
        <f t="shared" si="8"/>
        <v>6.3537699999999999</v>
      </c>
      <c r="G554" s="31">
        <v>1270.7539999999999</v>
      </c>
    </row>
    <row r="555" spans="1:7">
      <c r="A555" s="30" t="s">
        <v>191</v>
      </c>
      <c r="B555" s="30">
        <v>4</v>
      </c>
      <c r="C555" s="30">
        <v>78</v>
      </c>
      <c r="D555" s="65">
        <f t="shared" si="8"/>
        <v>5.2432600000000003</v>
      </c>
      <c r="G555" s="31">
        <v>1048.652</v>
      </c>
    </row>
    <row r="556" spans="1:7">
      <c r="A556" s="30" t="s">
        <v>191</v>
      </c>
      <c r="B556" s="30">
        <v>4</v>
      </c>
      <c r="C556" s="30">
        <v>79</v>
      </c>
      <c r="D556" s="65">
        <f t="shared" si="8"/>
        <v>4.7449409999999999</v>
      </c>
      <c r="G556" s="31">
        <v>948.98820000000001</v>
      </c>
    </row>
    <row r="557" spans="1:7">
      <c r="A557" s="30" t="s">
        <v>191</v>
      </c>
      <c r="B557" s="30">
        <v>4</v>
      </c>
      <c r="C557" s="30">
        <v>80</v>
      </c>
      <c r="D557" s="65">
        <f t="shared" si="8"/>
        <v>9.512694999999999</v>
      </c>
      <c r="G557" s="31">
        <v>1902.539</v>
      </c>
    </row>
    <row r="558" spans="1:7">
      <c r="A558" s="30" t="s">
        <v>191</v>
      </c>
      <c r="B558" s="30">
        <v>4</v>
      </c>
      <c r="C558" s="30">
        <v>81</v>
      </c>
      <c r="D558" s="65">
        <f t="shared" si="8"/>
        <v>18.7859695</v>
      </c>
      <c r="G558" s="31">
        <v>3757.1939000000002</v>
      </c>
    </row>
    <row r="559" spans="1:7">
      <c r="A559" s="30" t="s">
        <v>191</v>
      </c>
      <c r="B559" s="30">
        <v>4</v>
      </c>
      <c r="C559" s="30">
        <v>82</v>
      </c>
      <c r="D559" s="65">
        <f t="shared" si="8"/>
        <v>20.527422499999997</v>
      </c>
      <c r="G559" s="31">
        <v>4105.4844999999996</v>
      </c>
    </row>
    <row r="560" spans="1:7">
      <c r="A560" s="30" t="s">
        <v>191</v>
      </c>
      <c r="B560" s="30">
        <v>4</v>
      </c>
      <c r="C560" s="30">
        <v>83</v>
      </c>
      <c r="D560" s="65">
        <f t="shared" si="8"/>
        <v>38.981660000000005</v>
      </c>
      <c r="G560" s="31">
        <v>7796.3320000000003</v>
      </c>
    </row>
    <row r="561" spans="1:7">
      <c r="A561" s="30" t="s">
        <v>191</v>
      </c>
      <c r="B561" s="30">
        <v>4</v>
      </c>
      <c r="C561" s="30">
        <v>84</v>
      </c>
      <c r="D561" s="65">
        <f t="shared" si="8"/>
        <v>6.9476700000000005</v>
      </c>
      <c r="G561" s="31">
        <v>1389.5340000000001</v>
      </c>
    </row>
    <row r="562" spans="1:7">
      <c r="A562" s="30" t="s">
        <v>191</v>
      </c>
      <c r="B562" s="30">
        <v>4</v>
      </c>
      <c r="C562" s="30">
        <v>1000</v>
      </c>
      <c r="D562" s="65">
        <f t="shared" si="8"/>
        <v>994.85058350000008</v>
      </c>
      <c r="G562" s="31">
        <v>198970.11670000001</v>
      </c>
    </row>
    <row r="563" spans="1:7">
      <c r="A563" s="30" t="s">
        <v>191</v>
      </c>
      <c r="B563" s="30">
        <v>5</v>
      </c>
      <c r="C563" s="30">
        <v>48</v>
      </c>
      <c r="D563" s="65">
        <f t="shared" si="8"/>
        <v>0.73199999999999998</v>
      </c>
      <c r="G563" s="31">
        <v>146.4</v>
      </c>
    </row>
    <row r="564" spans="1:7">
      <c r="A564" s="30" t="s">
        <v>191</v>
      </c>
      <c r="B564" s="30">
        <v>5</v>
      </c>
      <c r="C564" s="30">
        <v>49</v>
      </c>
      <c r="D564" s="65">
        <f t="shared" si="8"/>
        <v>1.1445999999999998</v>
      </c>
      <c r="G564" s="31">
        <v>228.92</v>
      </c>
    </row>
    <row r="565" spans="1:7">
      <c r="A565" s="30" t="s">
        <v>191</v>
      </c>
      <c r="B565" s="30">
        <v>5</v>
      </c>
      <c r="C565" s="30">
        <v>50</v>
      </c>
      <c r="D565" s="65">
        <f t="shared" si="8"/>
        <v>0.71540000000000004</v>
      </c>
      <c r="G565" s="31">
        <v>143.08000000000001</v>
      </c>
    </row>
    <row r="566" spans="1:7">
      <c r="A566" s="30" t="s">
        <v>191</v>
      </c>
      <c r="B566" s="30">
        <v>5</v>
      </c>
      <c r="C566" s="30">
        <v>51</v>
      </c>
      <c r="D566" s="65">
        <f t="shared" si="8"/>
        <v>1.9425999999999999</v>
      </c>
      <c r="G566" s="31">
        <v>388.52</v>
      </c>
    </row>
    <row r="567" spans="1:7">
      <c r="A567" s="30" t="s">
        <v>191</v>
      </c>
      <c r="B567" s="30">
        <v>5</v>
      </c>
      <c r="C567" s="30">
        <v>52</v>
      </c>
      <c r="D567" s="65">
        <f t="shared" si="8"/>
        <v>1.2133</v>
      </c>
      <c r="G567" s="31">
        <v>242.66</v>
      </c>
    </row>
    <row r="568" spans="1:7">
      <c r="A568" s="30" t="s">
        <v>191</v>
      </c>
      <c r="B568" s="30">
        <v>5</v>
      </c>
      <c r="C568" s="30">
        <v>53</v>
      </c>
      <c r="D568" s="65">
        <f t="shared" si="8"/>
        <v>4.3929000000000009</v>
      </c>
      <c r="G568" s="31">
        <v>878.58</v>
      </c>
    </row>
    <row r="569" spans="1:7">
      <c r="A569" s="30" t="s">
        <v>191</v>
      </c>
      <c r="B569" s="30">
        <v>5</v>
      </c>
      <c r="C569" s="30">
        <v>54</v>
      </c>
      <c r="D569" s="65">
        <f t="shared" si="8"/>
        <v>4.2457000000000003</v>
      </c>
      <c r="G569" s="31">
        <v>849.14</v>
      </c>
    </row>
    <row r="570" spans="1:7">
      <c r="A570" s="30" t="s">
        <v>191</v>
      </c>
      <c r="B570" s="30">
        <v>5</v>
      </c>
      <c r="C570" s="30">
        <v>55</v>
      </c>
      <c r="D570" s="65">
        <f t="shared" si="8"/>
        <v>4.2930000000000001</v>
      </c>
      <c r="G570" s="31">
        <v>858.6</v>
      </c>
    </row>
    <row r="571" spans="1:7">
      <c r="A571" s="30" t="s">
        <v>191</v>
      </c>
      <c r="B571" s="30">
        <v>5</v>
      </c>
      <c r="C571" s="30">
        <v>56</v>
      </c>
      <c r="D571" s="65">
        <f t="shared" si="8"/>
        <v>1.6588999999999998</v>
      </c>
      <c r="G571" s="31">
        <v>331.78</v>
      </c>
    </row>
    <row r="572" spans="1:7">
      <c r="A572" s="30" t="s">
        <v>191</v>
      </c>
      <c r="B572" s="30">
        <v>5</v>
      </c>
      <c r="C572" s="30">
        <v>57</v>
      </c>
      <c r="D572" s="65">
        <f t="shared" si="8"/>
        <v>1.7909999999999999</v>
      </c>
      <c r="G572" s="31">
        <v>358.2</v>
      </c>
    </row>
    <row r="573" spans="1:7">
      <c r="A573" s="30" t="s">
        <v>191</v>
      </c>
      <c r="B573" s="30">
        <v>5</v>
      </c>
      <c r="C573" s="30">
        <v>58</v>
      </c>
      <c r="D573" s="65">
        <f t="shared" si="8"/>
        <v>2.4222999999999999</v>
      </c>
      <c r="G573" s="31">
        <v>484.46</v>
      </c>
    </row>
    <row r="574" spans="1:7">
      <c r="A574" s="30" t="s">
        <v>191</v>
      </c>
      <c r="B574" s="30">
        <v>5</v>
      </c>
      <c r="C574" s="30">
        <v>59</v>
      </c>
      <c r="D574" s="65">
        <f t="shared" si="8"/>
        <v>3.1706999999999996</v>
      </c>
      <c r="G574" s="31">
        <v>634.14</v>
      </c>
    </row>
    <row r="575" spans="1:7">
      <c r="A575" s="30" t="s">
        <v>191</v>
      </c>
      <c r="B575" s="30">
        <v>5</v>
      </c>
      <c r="C575" s="30">
        <v>60</v>
      </c>
      <c r="D575" s="65">
        <f t="shared" si="8"/>
        <v>3.1452999999999998</v>
      </c>
      <c r="G575" s="31">
        <v>629.05999999999995</v>
      </c>
    </row>
    <row r="576" spans="1:7">
      <c r="A576" s="30" t="s">
        <v>191</v>
      </c>
      <c r="B576" s="30">
        <v>5</v>
      </c>
      <c r="C576" s="30">
        <v>61</v>
      </c>
      <c r="D576" s="65">
        <f t="shared" si="8"/>
        <v>2.8241000000000005</v>
      </c>
      <c r="G576" s="31">
        <v>564.82000000000005</v>
      </c>
    </row>
    <row r="577" spans="1:7">
      <c r="A577" s="30" t="s">
        <v>191</v>
      </c>
      <c r="B577" s="30">
        <v>5</v>
      </c>
      <c r="C577" s="30">
        <v>62</v>
      </c>
      <c r="D577" s="65">
        <f t="shared" si="8"/>
        <v>4.8568999999999996</v>
      </c>
      <c r="G577" s="31">
        <v>971.38</v>
      </c>
    </row>
    <row r="578" spans="1:7">
      <c r="A578" s="30" t="s">
        <v>191</v>
      </c>
      <c r="B578" s="30">
        <v>5</v>
      </c>
      <c r="C578" s="30">
        <v>63</v>
      </c>
      <c r="D578" s="65">
        <f t="shared" si="8"/>
        <v>3.0225999999999997</v>
      </c>
      <c r="G578" s="31">
        <v>604.52</v>
      </c>
    </row>
    <row r="579" spans="1:7">
      <c r="A579" s="30" t="s">
        <v>191</v>
      </c>
      <c r="B579" s="30">
        <v>5</v>
      </c>
      <c r="C579" s="30">
        <v>64</v>
      </c>
      <c r="D579" s="65">
        <f t="shared" ref="D579:D642" si="9">G579*5/1000</f>
        <v>3.2240000000000002</v>
      </c>
      <c r="G579" s="31">
        <v>644.79999999999995</v>
      </c>
    </row>
    <row r="580" spans="1:7">
      <c r="A580" s="30" t="s">
        <v>191</v>
      </c>
      <c r="B580" s="30">
        <v>5</v>
      </c>
      <c r="C580" s="30">
        <v>65</v>
      </c>
      <c r="D580" s="65">
        <f t="shared" si="9"/>
        <v>5.4272000000000009</v>
      </c>
      <c r="G580" s="31">
        <v>1085.44</v>
      </c>
    </row>
    <row r="581" spans="1:7">
      <c r="A581" s="30" t="s">
        <v>191</v>
      </c>
      <c r="B581" s="30">
        <v>5</v>
      </c>
      <c r="C581" s="30">
        <v>66</v>
      </c>
      <c r="D581" s="65">
        <f t="shared" si="9"/>
        <v>6.673</v>
      </c>
      <c r="G581" s="31">
        <v>1334.6</v>
      </c>
    </row>
    <row r="582" spans="1:7">
      <c r="A582" s="30" t="s">
        <v>191</v>
      </c>
      <c r="B582" s="30">
        <v>5</v>
      </c>
      <c r="C582" s="30">
        <v>67</v>
      </c>
      <c r="D582" s="65">
        <f t="shared" si="9"/>
        <v>8.5927999999999987</v>
      </c>
      <c r="G582" s="31">
        <v>1718.56</v>
      </c>
    </row>
    <row r="583" spans="1:7">
      <c r="A583" s="30" t="s">
        <v>191</v>
      </c>
      <c r="B583" s="30">
        <v>5</v>
      </c>
      <c r="C583" s="30">
        <v>68</v>
      </c>
      <c r="D583" s="65">
        <f t="shared" si="9"/>
        <v>10.388900000000001</v>
      </c>
      <c r="G583" s="31">
        <v>2077.7800000000002</v>
      </c>
    </row>
    <row r="584" spans="1:7">
      <c r="A584" s="30" t="s">
        <v>191</v>
      </c>
      <c r="B584" s="30">
        <v>5</v>
      </c>
      <c r="C584" s="30">
        <v>69</v>
      </c>
      <c r="D584" s="65">
        <f t="shared" si="9"/>
        <v>8.7553999999999998</v>
      </c>
      <c r="G584" s="31">
        <v>1751.08</v>
      </c>
    </row>
    <row r="585" spans="1:7">
      <c r="A585" s="30" t="s">
        <v>191</v>
      </c>
      <c r="B585" s="30">
        <v>5</v>
      </c>
      <c r="C585" s="30">
        <v>70</v>
      </c>
      <c r="D585" s="65">
        <f t="shared" si="9"/>
        <v>7.8600000000000003E-2</v>
      </c>
      <c r="G585" s="31">
        <v>15.72</v>
      </c>
    </row>
    <row r="586" spans="1:7">
      <c r="A586" s="30" t="s">
        <v>191</v>
      </c>
      <c r="B586" s="30">
        <v>5</v>
      </c>
      <c r="C586" s="30">
        <v>1000</v>
      </c>
      <c r="D586" s="65">
        <f t="shared" si="9"/>
        <v>142.67798050000002</v>
      </c>
      <c r="G586" s="31">
        <v>28535.596099999999</v>
      </c>
    </row>
    <row r="587" spans="1:7">
      <c r="A587" s="30" t="s">
        <v>191</v>
      </c>
      <c r="B587" s="30">
        <v>6</v>
      </c>
      <c r="C587" s="30">
        <v>41</v>
      </c>
      <c r="D587" s="65">
        <f t="shared" si="9"/>
        <v>1.3097999999999999</v>
      </c>
      <c r="G587" s="31">
        <v>261.95999999999998</v>
      </c>
    </row>
    <row r="588" spans="1:7">
      <c r="A588" s="30" t="s">
        <v>191</v>
      </c>
      <c r="B588" s="30">
        <v>6</v>
      </c>
      <c r="C588" s="30">
        <v>42</v>
      </c>
      <c r="D588" s="65">
        <f t="shared" si="9"/>
        <v>1.1773</v>
      </c>
      <c r="G588" s="31">
        <v>235.46</v>
      </c>
    </row>
    <row r="589" spans="1:7">
      <c r="A589" s="30" t="s">
        <v>191</v>
      </c>
      <c r="B589" s="30">
        <v>6</v>
      </c>
      <c r="C589" s="30">
        <v>43</v>
      </c>
      <c r="D589" s="65">
        <f t="shared" si="9"/>
        <v>0.80779999999999996</v>
      </c>
      <c r="G589" s="31">
        <v>161.56</v>
      </c>
    </row>
    <row r="590" spans="1:7">
      <c r="A590" s="30" t="s">
        <v>191</v>
      </c>
      <c r="B590" s="30">
        <v>6</v>
      </c>
      <c r="C590" s="30">
        <v>44</v>
      </c>
      <c r="D590" s="65">
        <f t="shared" si="9"/>
        <v>1.38</v>
      </c>
      <c r="G590" s="31">
        <v>276</v>
      </c>
    </row>
    <row r="591" spans="1:7">
      <c r="A591" s="30" t="s">
        <v>191</v>
      </c>
      <c r="B591" s="30">
        <v>6</v>
      </c>
      <c r="C591" s="30">
        <v>45</v>
      </c>
      <c r="D591" s="65">
        <f t="shared" si="9"/>
        <v>1.9649000000000001</v>
      </c>
      <c r="G591" s="31">
        <v>392.98</v>
      </c>
    </row>
    <row r="592" spans="1:7">
      <c r="A592" s="30" t="s">
        <v>191</v>
      </c>
      <c r="B592" s="30">
        <v>6</v>
      </c>
      <c r="C592" s="30">
        <v>46</v>
      </c>
      <c r="D592" s="65">
        <f t="shared" si="9"/>
        <v>1.3565</v>
      </c>
      <c r="G592" s="31">
        <v>271.3</v>
      </c>
    </row>
    <row r="593" spans="1:7">
      <c r="A593" s="30" t="s">
        <v>191</v>
      </c>
      <c r="B593" s="30">
        <v>6</v>
      </c>
      <c r="C593" s="30">
        <v>47</v>
      </c>
      <c r="D593" s="65">
        <f t="shared" si="9"/>
        <v>0.85180000000000011</v>
      </c>
      <c r="G593" s="31">
        <v>170.36</v>
      </c>
    </row>
    <row r="594" spans="1:7">
      <c r="A594" s="30" t="s">
        <v>191</v>
      </c>
      <c r="B594" s="30">
        <v>6</v>
      </c>
      <c r="C594" s="30">
        <v>48</v>
      </c>
      <c r="D594" s="65">
        <f t="shared" si="9"/>
        <v>0.30670000000000003</v>
      </c>
      <c r="G594" s="31">
        <v>61.34</v>
      </c>
    </row>
    <row r="595" spans="1:7">
      <c r="A595" s="30" t="s">
        <v>191</v>
      </c>
      <c r="B595" s="30">
        <v>6</v>
      </c>
      <c r="C595" s="30">
        <v>52</v>
      </c>
      <c r="D595" s="65">
        <f t="shared" si="9"/>
        <v>8.8000000000000005E-3</v>
      </c>
      <c r="G595" s="31">
        <v>1.76</v>
      </c>
    </row>
    <row r="596" spans="1:7">
      <c r="A596" s="30" t="s">
        <v>192</v>
      </c>
      <c r="B596" s="30">
        <v>3</v>
      </c>
      <c r="C596" s="30">
        <v>67</v>
      </c>
      <c r="D596" s="65">
        <f t="shared" si="9"/>
        <v>0.44869999999999999</v>
      </c>
      <c r="G596" s="31">
        <v>89.74</v>
      </c>
    </row>
    <row r="597" spans="1:7">
      <c r="A597" s="30" t="s">
        <v>192</v>
      </c>
      <c r="B597" s="30">
        <v>3</v>
      </c>
      <c r="C597" s="30">
        <v>68</v>
      </c>
      <c r="D597" s="65">
        <f t="shared" si="9"/>
        <v>1.2262999999999999</v>
      </c>
      <c r="G597" s="31">
        <v>245.26</v>
      </c>
    </row>
    <row r="598" spans="1:7">
      <c r="A598" s="30" t="s">
        <v>192</v>
      </c>
      <c r="B598" s="30">
        <v>3</v>
      </c>
      <c r="C598" s="30">
        <v>69</v>
      </c>
      <c r="D598" s="65">
        <f t="shared" si="9"/>
        <v>0.88458999999999999</v>
      </c>
      <c r="G598" s="31">
        <v>176.91800000000001</v>
      </c>
    </row>
    <row r="599" spans="1:7">
      <c r="A599" s="30" t="s">
        <v>192</v>
      </c>
      <c r="B599" s="30">
        <v>3</v>
      </c>
      <c r="C599" s="30">
        <v>70</v>
      </c>
      <c r="D599" s="65">
        <f t="shared" si="9"/>
        <v>0.80010000000000003</v>
      </c>
      <c r="G599" s="31">
        <v>160.02000000000001</v>
      </c>
    </row>
    <row r="600" spans="1:7">
      <c r="A600" s="30" t="s">
        <v>192</v>
      </c>
      <c r="B600" s="30">
        <v>3</v>
      </c>
      <c r="C600" s="30">
        <v>71</v>
      </c>
      <c r="D600" s="65">
        <f t="shared" si="9"/>
        <v>0.93489999999999995</v>
      </c>
      <c r="G600" s="31">
        <v>186.98</v>
      </c>
    </row>
    <row r="601" spans="1:7">
      <c r="A601" s="30" t="s">
        <v>192</v>
      </c>
      <c r="B601" s="30">
        <v>3</v>
      </c>
      <c r="C601" s="30">
        <v>72</v>
      </c>
      <c r="D601" s="65">
        <f t="shared" si="9"/>
        <v>1.1133</v>
      </c>
      <c r="G601" s="31">
        <v>222.66</v>
      </c>
    </row>
    <row r="602" spans="1:7">
      <c r="A602" s="30" t="s">
        <v>192</v>
      </c>
      <c r="B602" s="30">
        <v>3</v>
      </c>
      <c r="C602" s="30">
        <v>73</v>
      </c>
      <c r="D602" s="65">
        <f t="shared" si="9"/>
        <v>0.91049999999999998</v>
      </c>
      <c r="G602" s="31">
        <v>182.1</v>
      </c>
    </row>
    <row r="603" spans="1:7">
      <c r="A603" s="30" t="s">
        <v>192</v>
      </c>
      <c r="B603" s="30">
        <v>3</v>
      </c>
      <c r="C603" s="30">
        <v>74</v>
      </c>
      <c r="D603" s="65">
        <f t="shared" si="9"/>
        <v>0.92370000000000008</v>
      </c>
      <c r="G603" s="31">
        <v>184.74</v>
      </c>
    </row>
    <row r="604" spans="1:7">
      <c r="A604" s="30" t="s">
        <v>192</v>
      </c>
      <c r="B604" s="30">
        <v>3</v>
      </c>
      <c r="C604" s="30">
        <v>75</v>
      </c>
      <c r="D604" s="65">
        <f t="shared" si="9"/>
        <v>1.1509</v>
      </c>
      <c r="G604" s="31">
        <v>230.18</v>
      </c>
    </row>
    <row r="605" spans="1:7">
      <c r="A605" s="30" t="s">
        <v>192</v>
      </c>
      <c r="B605" s="30">
        <v>3</v>
      </c>
      <c r="C605" s="30">
        <v>76</v>
      </c>
      <c r="D605" s="65">
        <f t="shared" si="9"/>
        <v>1.0523999999999998</v>
      </c>
      <c r="G605" s="31">
        <v>210.48</v>
      </c>
    </row>
    <row r="606" spans="1:7">
      <c r="A606" s="30" t="s">
        <v>192</v>
      </c>
      <c r="B606" s="30">
        <v>3</v>
      </c>
      <c r="C606" s="30">
        <v>77</v>
      </c>
      <c r="D606" s="65">
        <f t="shared" si="9"/>
        <v>0.43909999999999999</v>
      </c>
      <c r="G606" s="31">
        <v>87.82</v>
      </c>
    </row>
    <row r="607" spans="1:7">
      <c r="A607" s="30" t="s">
        <v>192</v>
      </c>
      <c r="B607" s="30">
        <v>3</v>
      </c>
      <c r="C607" s="30">
        <v>78</v>
      </c>
      <c r="D607" s="65">
        <f t="shared" si="9"/>
        <v>0.2697</v>
      </c>
      <c r="G607" s="31">
        <v>53.94</v>
      </c>
    </row>
    <row r="608" spans="1:7">
      <c r="A608" s="30" t="s">
        <v>192</v>
      </c>
      <c r="B608" s="30">
        <v>3</v>
      </c>
      <c r="C608" s="30">
        <v>79</v>
      </c>
      <c r="D608" s="65">
        <f t="shared" si="9"/>
        <v>0.14369999999999999</v>
      </c>
      <c r="G608" s="31">
        <v>28.74</v>
      </c>
    </row>
    <row r="609" spans="1:7">
      <c r="A609" s="30" t="s">
        <v>192</v>
      </c>
      <c r="B609" s="30">
        <v>3</v>
      </c>
      <c r="C609" s="30">
        <v>80</v>
      </c>
      <c r="D609" s="65">
        <f t="shared" si="9"/>
        <v>1.7000000000000001E-2</v>
      </c>
      <c r="G609" s="31">
        <v>3.4</v>
      </c>
    </row>
    <row r="610" spans="1:7">
      <c r="A610" s="30" t="s">
        <v>192</v>
      </c>
      <c r="B610" s="30">
        <v>3</v>
      </c>
      <c r="C610" s="30">
        <v>81</v>
      </c>
      <c r="D610" s="65">
        <f t="shared" si="9"/>
        <v>2.8999999999999998E-3</v>
      </c>
      <c r="G610" s="31">
        <v>0.57999999999999996</v>
      </c>
    </row>
    <row r="611" spans="1:7">
      <c r="A611" s="30" t="s">
        <v>192</v>
      </c>
      <c r="B611" s="30">
        <v>3</v>
      </c>
      <c r="C611" s="30">
        <v>82</v>
      </c>
      <c r="D611" s="65">
        <f t="shared" si="9"/>
        <v>3.9000000000000003E-3</v>
      </c>
      <c r="G611" s="31">
        <v>0.78</v>
      </c>
    </row>
    <row r="612" spans="1:7">
      <c r="A612" s="30" t="s">
        <v>192</v>
      </c>
      <c r="B612" s="30">
        <v>4</v>
      </c>
      <c r="C612" s="30">
        <v>58</v>
      </c>
      <c r="D612" s="65">
        <f t="shared" si="9"/>
        <v>0.128</v>
      </c>
      <c r="G612" s="31">
        <v>25.6</v>
      </c>
    </row>
    <row r="613" spans="1:7">
      <c r="A613" s="30" t="s">
        <v>192</v>
      </c>
      <c r="B613" s="30">
        <v>4</v>
      </c>
      <c r="C613" s="30">
        <v>59</v>
      </c>
      <c r="D613" s="65">
        <f t="shared" si="9"/>
        <v>0.57520000000000004</v>
      </c>
      <c r="G613" s="31">
        <v>115.04</v>
      </c>
    </row>
    <row r="614" spans="1:7">
      <c r="A614" s="30" t="s">
        <v>192</v>
      </c>
      <c r="B614" s="30">
        <v>4</v>
      </c>
      <c r="C614" s="30">
        <v>60</v>
      </c>
      <c r="D614" s="65">
        <f t="shared" si="9"/>
        <v>0.53239999999999998</v>
      </c>
      <c r="G614" s="31">
        <v>106.48</v>
      </c>
    </row>
    <row r="615" spans="1:7">
      <c r="A615" s="30" t="s">
        <v>192</v>
      </c>
      <c r="B615" s="30">
        <v>4</v>
      </c>
      <c r="C615" s="30">
        <v>61</v>
      </c>
      <c r="D615" s="65">
        <f t="shared" si="9"/>
        <v>0.54300000000000004</v>
      </c>
      <c r="G615" s="31">
        <v>108.6</v>
      </c>
    </row>
    <row r="616" spans="1:7">
      <c r="A616" s="30" t="s">
        <v>192</v>
      </c>
      <c r="B616" s="30">
        <v>4</v>
      </c>
      <c r="C616" s="30">
        <v>62</v>
      </c>
      <c r="D616" s="65">
        <f t="shared" si="9"/>
        <v>0.75360000000000005</v>
      </c>
      <c r="G616" s="31">
        <v>150.72</v>
      </c>
    </row>
    <row r="617" spans="1:7">
      <c r="A617" s="30" t="s">
        <v>192</v>
      </c>
      <c r="B617" s="30">
        <v>4</v>
      </c>
      <c r="C617" s="30">
        <v>63</v>
      </c>
      <c r="D617" s="65">
        <f t="shared" si="9"/>
        <v>0.58250000000000002</v>
      </c>
      <c r="G617" s="31">
        <v>116.5</v>
      </c>
    </row>
    <row r="618" spans="1:7">
      <c r="A618" s="30" t="s">
        <v>192</v>
      </c>
      <c r="B618" s="30">
        <v>4</v>
      </c>
      <c r="C618" s="30">
        <v>64</v>
      </c>
      <c r="D618" s="65">
        <f t="shared" si="9"/>
        <v>0.40129999999999999</v>
      </c>
      <c r="G618" s="31">
        <v>80.260000000000005</v>
      </c>
    </row>
    <row r="619" spans="1:7">
      <c r="A619" s="30" t="s">
        <v>192</v>
      </c>
      <c r="B619" s="30">
        <v>4</v>
      </c>
      <c r="C619" s="30">
        <v>65</v>
      </c>
      <c r="D619" s="65">
        <f t="shared" si="9"/>
        <v>0.11650000000000001</v>
      </c>
      <c r="G619" s="31">
        <v>23.3</v>
      </c>
    </row>
    <row r="620" spans="1:7">
      <c r="A620" s="30" t="s">
        <v>192</v>
      </c>
      <c r="B620" s="30">
        <v>4</v>
      </c>
      <c r="C620" s="30">
        <v>66</v>
      </c>
      <c r="D620" s="65">
        <f t="shared" si="9"/>
        <v>1.8400000000000003E-2</v>
      </c>
      <c r="G620" s="31">
        <v>3.68</v>
      </c>
    </row>
    <row r="621" spans="1:7">
      <c r="A621" s="30" t="s">
        <v>192</v>
      </c>
      <c r="B621" s="30">
        <v>4</v>
      </c>
      <c r="C621" s="30">
        <v>67</v>
      </c>
      <c r="D621" s="65">
        <f t="shared" si="9"/>
        <v>4.3E-3</v>
      </c>
      <c r="G621" s="31">
        <v>0.86</v>
      </c>
    </row>
    <row r="622" spans="1:7">
      <c r="A622" s="30" t="s">
        <v>192</v>
      </c>
      <c r="B622" s="30">
        <v>5</v>
      </c>
      <c r="C622" s="30">
        <v>48</v>
      </c>
      <c r="D622" s="65">
        <f t="shared" si="9"/>
        <v>2.5600000000000001E-2</v>
      </c>
      <c r="G622" s="31">
        <v>5.12</v>
      </c>
    </row>
    <row r="623" spans="1:7">
      <c r="A623" s="30" t="s">
        <v>192</v>
      </c>
      <c r="B623" s="30">
        <v>5</v>
      </c>
      <c r="C623" s="30">
        <v>49</v>
      </c>
      <c r="D623" s="65">
        <f t="shared" si="9"/>
        <v>0.33409999999999995</v>
      </c>
      <c r="G623" s="31">
        <v>66.819999999999993</v>
      </c>
    </row>
    <row r="624" spans="1:7">
      <c r="A624" s="30" t="s">
        <v>192</v>
      </c>
      <c r="B624" s="30">
        <v>5</v>
      </c>
      <c r="C624" s="30">
        <v>50</v>
      </c>
      <c r="D624" s="65">
        <f t="shared" si="9"/>
        <v>0.437</v>
      </c>
      <c r="G624" s="31">
        <v>87.4</v>
      </c>
    </row>
    <row r="625" spans="1:7">
      <c r="A625" s="30" t="s">
        <v>192</v>
      </c>
      <c r="B625" s="30">
        <v>5</v>
      </c>
      <c r="C625" s="30">
        <v>51</v>
      </c>
      <c r="D625" s="65">
        <f t="shared" si="9"/>
        <v>0.53700000000000003</v>
      </c>
      <c r="G625" s="31">
        <v>107.4</v>
      </c>
    </row>
    <row r="626" spans="1:7">
      <c r="A626" s="30" t="s">
        <v>192</v>
      </c>
      <c r="B626" s="30">
        <v>5</v>
      </c>
      <c r="C626" s="30">
        <v>52</v>
      </c>
      <c r="D626" s="65">
        <f t="shared" si="9"/>
        <v>0.32950000000000002</v>
      </c>
      <c r="G626" s="31">
        <v>65.900000000000006</v>
      </c>
    </row>
    <row r="627" spans="1:7">
      <c r="A627" s="30" t="s">
        <v>192</v>
      </c>
      <c r="B627" s="30">
        <v>5</v>
      </c>
      <c r="C627" s="30">
        <v>53</v>
      </c>
      <c r="D627" s="65">
        <f t="shared" si="9"/>
        <v>8.1700000000000009E-2</v>
      </c>
      <c r="G627" s="31">
        <v>16.34</v>
      </c>
    </row>
    <row r="628" spans="1:7">
      <c r="A628" s="30" t="s">
        <v>192</v>
      </c>
      <c r="B628" s="30">
        <v>5</v>
      </c>
      <c r="C628" s="30">
        <v>54</v>
      </c>
      <c r="D628" s="65">
        <f t="shared" si="9"/>
        <v>9.5999999999999992E-3</v>
      </c>
      <c r="G628" s="31">
        <v>1.92</v>
      </c>
    </row>
    <row r="629" spans="1:7">
      <c r="A629" s="30" t="s">
        <v>192</v>
      </c>
      <c r="B629" s="30">
        <v>6</v>
      </c>
      <c r="C629" s="30">
        <v>41</v>
      </c>
      <c r="D629" s="65">
        <f t="shared" si="9"/>
        <v>2.8000000000000001E-2</v>
      </c>
      <c r="G629" s="31">
        <v>5.6</v>
      </c>
    </row>
    <row r="630" spans="1:7">
      <c r="A630" s="30" t="s">
        <v>192</v>
      </c>
      <c r="B630" s="30">
        <v>6</v>
      </c>
      <c r="C630" s="30">
        <v>42</v>
      </c>
      <c r="D630" s="65">
        <f t="shared" si="9"/>
        <v>0.35729999999999995</v>
      </c>
      <c r="G630" s="31">
        <v>71.459999999999994</v>
      </c>
    </row>
    <row r="631" spans="1:7">
      <c r="A631" s="30" t="s">
        <v>192</v>
      </c>
      <c r="B631" s="30">
        <v>6</v>
      </c>
      <c r="C631" s="30">
        <v>43</v>
      </c>
      <c r="D631" s="65">
        <f t="shared" si="9"/>
        <v>0.47259999999999996</v>
      </c>
      <c r="G631" s="31">
        <v>94.52</v>
      </c>
    </row>
    <row r="632" spans="1:7">
      <c r="A632" s="30" t="s">
        <v>192</v>
      </c>
      <c r="B632" s="30">
        <v>6</v>
      </c>
      <c r="C632" s="30">
        <v>44</v>
      </c>
      <c r="D632" s="65">
        <f t="shared" si="9"/>
        <v>0.29960000000000003</v>
      </c>
      <c r="G632" s="31">
        <v>59.92</v>
      </c>
    </row>
    <row r="633" spans="1:7">
      <c r="A633" s="30" t="s">
        <v>192</v>
      </c>
      <c r="B633" s="30">
        <v>6</v>
      </c>
      <c r="C633" s="30">
        <v>45</v>
      </c>
      <c r="D633" s="65">
        <f t="shared" si="9"/>
        <v>0.1288</v>
      </c>
      <c r="G633" s="31">
        <v>25.76</v>
      </c>
    </row>
    <row r="634" spans="1:7">
      <c r="A634" s="30" t="s">
        <v>192</v>
      </c>
      <c r="B634" s="30">
        <v>6</v>
      </c>
      <c r="C634" s="30">
        <v>46</v>
      </c>
      <c r="D634" s="65">
        <f t="shared" si="9"/>
        <v>1.1599999999999999E-2</v>
      </c>
      <c r="G634" s="31">
        <v>2.3199999999999998</v>
      </c>
    </row>
    <row r="635" spans="1:7">
      <c r="A635" s="30" t="s">
        <v>192</v>
      </c>
      <c r="B635" s="30">
        <v>7</v>
      </c>
      <c r="C635" s="30">
        <v>38</v>
      </c>
      <c r="D635" s="65">
        <f t="shared" si="9"/>
        <v>0.14749999999999999</v>
      </c>
      <c r="G635" s="31">
        <v>29.5</v>
      </c>
    </row>
    <row r="636" spans="1:7">
      <c r="A636" s="30" t="s">
        <v>192</v>
      </c>
      <c r="B636" s="30">
        <v>7</v>
      </c>
      <c r="C636" s="30">
        <v>39</v>
      </c>
      <c r="D636" s="65">
        <f t="shared" si="9"/>
        <v>0.30769999999999997</v>
      </c>
      <c r="G636" s="31">
        <v>61.54</v>
      </c>
    </row>
    <row r="637" spans="1:7">
      <c r="A637" s="30" t="s">
        <v>192</v>
      </c>
      <c r="B637" s="30">
        <v>7</v>
      </c>
      <c r="C637" s="30">
        <v>40</v>
      </c>
      <c r="D637" s="65">
        <f t="shared" si="9"/>
        <v>0.1341</v>
      </c>
      <c r="G637" s="31">
        <v>26.82</v>
      </c>
    </row>
    <row r="638" spans="1:7">
      <c r="A638" s="30" t="s">
        <v>192</v>
      </c>
      <c r="B638" s="30">
        <v>7</v>
      </c>
      <c r="C638" s="30">
        <v>41</v>
      </c>
      <c r="D638" s="65">
        <f t="shared" si="9"/>
        <v>3.6400000000000002E-2</v>
      </c>
      <c r="G638" s="31">
        <v>7.28</v>
      </c>
    </row>
    <row r="639" spans="1:7">
      <c r="A639" s="30" t="s">
        <v>193</v>
      </c>
      <c r="B639" s="30">
        <v>3</v>
      </c>
      <c r="C639" s="30">
        <v>67</v>
      </c>
      <c r="D639" s="65">
        <f t="shared" si="9"/>
        <v>0.17100000000000001</v>
      </c>
      <c r="G639" s="31">
        <v>34.200000000000003</v>
      </c>
    </row>
    <row r="640" spans="1:7">
      <c r="A640" s="30" t="s">
        <v>193</v>
      </c>
      <c r="B640" s="30">
        <v>3</v>
      </c>
      <c r="C640" s="30">
        <v>68</v>
      </c>
      <c r="D640" s="65">
        <f t="shared" si="9"/>
        <v>1.7302999999999999</v>
      </c>
      <c r="G640" s="31">
        <v>346.06</v>
      </c>
    </row>
    <row r="641" spans="1:7">
      <c r="A641" s="30" t="s">
        <v>193</v>
      </c>
      <c r="B641" s="30">
        <v>3</v>
      </c>
      <c r="C641" s="30">
        <v>69</v>
      </c>
      <c r="D641" s="65">
        <f t="shared" si="9"/>
        <v>1.9513999999999998</v>
      </c>
      <c r="G641" s="31">
        <v>390.28</v>
      </c>
    </row>
    <row r="642" spans="1:7">
      <c r="A642" s="30" t="s">
        <v>193</v>
      </c>
      <c r="B642" s="30">
        <v>3</v>
      </c>
      <c r="C642" s="30">
        <v>70</v>
      </c>
      <c r="D642" s="65">
        <f t="shared" si="9"/>
        <v>1.4794</v>
      </c>
      <c r="G642" s="31">
        <v>295.88</v>
      </c>
    </row>
    <row r="643" spans="1:7">
      <c r="A643" s="30" t="s">
        <v>193</v>
      </c>
      <c r="B643" s="30">
        <v>3</v>
      </c>
      <c r="C643" s="30">
        <v>71</v>
      </c>
      <c r="D643" s="65">
        <f t="shared" ref="D643:D706" si="10">G643*5/1000</f>
        <v>0.83430000000000004</v>
      </c>
      <c r="G643" s="31">
        <v>166.86</v>
      </c>
    </row>
    <row r="644" spans="1:7">
      <c r="A644" s="30" t="s">
        <v>193</v>
      </c>
      <c r="B644" s="30">
        <v>3</v>
      </c>
      <c r="C644" s="30">
        <v>72</v>
      </c>
      <c r="D644" s="65">
        <f t="shared" si="10"/>
        <v>0.96829999999999994</v>
      </c>
      <c r="G644" s="31">
        <v>193.66</v>
      </c>
    </row>
    <row r="645" spans="1:7">
      <c r="A645" s="30" t="s">
        <v>193</v>
      </c>
      <c r="B645" s="30">
        <v>3</v>
      </c>
      <c r="C645" s="30">
        <v>73</v>
      </c>
      <c r="D645" s="65">
        <f t="shared" si="10"/>
        <v>0.80889999999999995</v>
      </c>
      <c r="G645" s="31">
        <v>161.78</v>
      </c>
    </row>
    <row r="646" spans="1:7">
      <c r="A646" s="30" t="s">
        <v>193</v>
      </c>
      <c r="B646" s="30">
        <v>3</v>
      </c>
      <c r="C646" s="30">
        <v>74</v>
      </c>
      <c r="D646" s="65">
        <f t="shared" si="10"/>
        <v>0.6332000000000001</v>
      </c>
      <c r="G646" s="31">
        <v>126.64</v>
      </c>
    </row>
    <row r="647" spans="1:7">
      <c r="A647" s="30" t="s">
        <v>193</v>
      </c>
      <c r="B647" s="30">
        <v>3</v>
      </c>
      <c r="C647" s="30">
        <v>75</v>
      </c>
      <c r="D647" s="65">
        <f t="shared" si="10"/>
        <v>0.60409999999999986</v>
      </c>
      <c r="G647" s="31">
        <v>120.82</v>
      </c>
    </row>
    <row r="648" spans="1:7">
      <c r="A648" s="30" t="s">
        <v>193</v>
      </c>
      <c r="B648" s="30">
        <v>3</v>
      </c>
      <c r="C648" s="30">
        <v>76</v>
      </c>
      <c r="D648" s="65">
        <f t="shared" si="10"/>
        <v>0.97750000000000004</v>
      </c>
      <c r="G648" s="31">
        <v>195.5</v>
      </c>
    </row>
    <row r="649" spans="1:7">
      <c r="A649" s="30" t="s">
        <v>193</v>
      </c>
      <c r="B649" s="30">
        <v>3</v>
      </c>
      <c r="C649" s="30">
        <v>77</v>
      </c>
      <c r="D649" s="65">
        <f t="shared" si="10"/>
        <v>1.2991999999999999</v>
      </c>
      <c r="G649" s="31">
        <v>259.83999999999997</v>
      </c>
    </row>
    <row r="650" spans="1:7">
      <c r="A650" s="30" t="s">
        <v>193</v>
      </c>
      <c r="B650" s="30">
        <v>3</v>
      </c>
      <c r="C650" s="30">
        <v>78</v>
      </c>
      <c r="D650" s="65">
        <f t="shared" si="10"/>
        <v>0.3412</v>
      </c>
      <c r="G650" s="31">
        <v>68.239999999999995</v>
      </c>
    </row>
    <row r="651" spans="1:7">
      <c r="A651" s="30" t="s">
        <v>193</v>
      </c>
      <c r="B651" s="30">
        <v>3</v>
      </c>
      <c r="C651" s="30">
        <v>79</v>
      </c>
      <c r="D651" s="65">
        <f t="shared" si="10"/>
        <v>9.1999999999999998E-2</v>
      </c>
      <c r="G651" s="31">
        <v>18.399999999999999</v>
      </c>
    </row>
    <row r="652" spans="1:7">
      <c r="A652" s="30" t="s">
        <v>193</v>
      </c>
      <c r="B652" s="30">
        <v>3</v>
      </c>
      <c r="C652" s="30">
        <v>80</v>
      </c>
      <c r="D652" s="65">
        <f t="shared" si="10"/>
        <v>0.34599999999999997</v>
      </c>
      <c r="G652" s="31">
        <v>69.2</v>
      </c>
    </row>
    <row r="653" spans="1:7">
      <c r="A653" s="30" t="s">
        <v>193</v>
      </c>
      <c r="B653" s="30">
        <v>3</v>
      </c>
      <c r="C653" s="30">
        <v>81</v>
      </c>
      <c r="D653" s="65">
        <f t="shared" si="10"/>
        <v>0.55859999999999999</v>
      </c>
      <c r="G653" s="31">
        <v>111.72</v>
      </c>
    </row>
    <row r="654" spans="1:7">
      <c r="A654" s="30" t="s">
        <v>193</v>
      </c>
      <c r="B654" s="30">
        <v>3</v>
      </c>
      <c r="C654" s="30">
        <v>82</v>
      </c>
      <c r="D654" s="65">
        <f t="shared" si="10"/>
        <v>0.7095999999999999</v>
      </c>
      <c r="G654" s="31">
        <v>141.91999999999999</v>
      </c>
    </row>
    <row r="655" spans="1:7">
      <c r="A655" s="30" t="s">
        <v>193</v>
      </c>
      <c r="B655" s="30">
        <v>3</v>
      </c>
      <c r="C655" s="30">
        <v>83</v>
      </c>
      <c r="D655" s="65">
        <f t="shared" si="10"/>
        <v>0.44969999999999999</v>
      </c>
      <c r="G655" s="31">
        <v>89.94</v>
      </c>
    </row>
    <row r="656" spans="1:7">
      <c r="A656" s="30" t="s">
        <v>193</v>
      </c>
      <c r="B656" s="30">
        <v>3</v>
      </c>
      <c r="C656" s="30">
        <v>84</v>
      </c>
      <c r="D656" s="65">
        <f t="shared" si="10"/>
        <v>0.53409999999999991</v>
      </c>
      <c r="G656" s="31">
        <v>106.82</v>
      </c>
    </row>
    <row r="657" spans="1:7">
      <c r="A657" s="30" t="s">
        <v>193</v>
      </c>
      <c r="B657" s="30">
        <v>3</v>
      </c>
      <c r="C657" s="30">
        <v>85</v>
      </c>
      <c r="D657" s="65">
        <f t="shared" si="10"/>
        <v>0.32280000000000003</v>
      </c>
      <c r="G657" s="31">
        <v>64.56</v>
      </c>
    </row>
    <row r="658" spans="1:7">
      <c r="A658" s="30" t="s">
        <v>193</v>
      </c>
      <c r="B658" s="30">
        <v>3</v>
      </c>
      <c r="C658" s="30">
        <v>86</v>
      </c>
      <c r="D658" s="65">
        <f t="shared" si="10"/>
        <v>0.39750000000000002</v>
      </c>
      <c r="G658" s="31">
        <v>79.5</v>
      </c>
    </row>
    <row r="659" spans="1:7">
      <c r="A659" s="30" t="s">
        <v>193</v>
      </c>
      <c r="B659" s="30">
        <v>3</v>
      </c>
      <c r="C659" s="30">
        <v>87</v>
      </c>
      <c r="D659" s="65">
        <f t="shared" si="10"/>
        <v>0.3579</v>
      </c>
      <c r="G659" s="31">
        <v>71.58</v>
      </c>
    </row>
    <row r="660" spans="1:7">
      <c r="A660" s="30" t="s">
        <v>193</v>
      </c>
      <c r="B660" s="30">
        <v>3</v>
      </c>
      <c r="C660" s="30">
        <v>88</v>
      </c>
      <c r="D660" s="65">
        <f t="shared" si="10"/>
        <v>0.15740000000000001</v>
      </c>
      <c r="G660" s="31">
        <v>31.48</v>
      </c>
    </row>
    <row r="661" spans="1:7">
      <c r="A661" s="30" t="s">
        <v>193</v>
      </c>
      <c r="B661" s="30">
        <v>3</v>
      </c>
      <c r="C661" s="30">
        <v>89</v>
      </c>
      <c r="D661" s="65">
        <f t="shared" si="10"/>
        <v>0.1176</v>
      </c>
      <c r="G661" s="31">
        <v>23.52</v>
      </c>
    </row>
    <row r="662" spans="1:7">
      <c r="A662" s="30" t="s">
        <v>193</v>
      </c>
      <c r="B662" s="30">
        <v>3</v>
      </c>
      <c r="C662" s="30">
        <v>90</v>
      </c>
      <c r="D662" s="65">
        <f t="shared" si="10"/>
        <v>5.0999999999999997E-2</v>
      </c>
      <c r="G662" s="31">
        <v>10.199999999999999</v>
      </c>
    </row>
    <row r="663" spans="1:7">
      <c r="A663" s="30" t="s">
        <v>193</v>
      </c>
      <c r="B663" s="30">
        <v>3</v>
      </c>
      <c r="C663" s="30">
        <v>91</v>
      </c>
      <c r="D663" s="65">
        <f t="shared" si="10"/>
        <v>2.6800000000000001E-2</v>
      </c>
      <c r="G663" s="31">
        <v>5.36</v>
      </c>
    </row>
    <row r="664" spans="1:7">
      <c r="A664" s="30" t="s">
        <v>193</v>
      </c>
      <c r="B664" s="30">
        <v>3</v>
      </c>
      <c r="C664" s="30">
        <v>92</v>
      </c>
      <c r="D664" s="65">
        <f t="shared" si="10"/>
        <v>1.0199999999999999E-2</v>
      </c>
      <c r="G664" s="31">
        <v>2.04</v>
      </c>
    </row>
    <row r="665" spans="1:7">
      <c r="A665" s="30" t="s">
        <v>193</v>
      </c>
      <c r="B665" s="30">
        <v>3</v>
      </c>
      <c r="C665" s="30">
        <v>93</v>
      </c>
      <c r="D665" s="65">
        <f t="shared" si="10"/>
        <v>2.0199999999999999E-2</v>
      </c>
      <c r="G665" s="31">
        <v>4.04</v>
      </c>
    </row>
    <row r="666" spans="1:7">
      <c r="A666" s="30" t="s">
        <v>193</v>
      </c>
      <c r="B666" s="30">
        <v>3</v>
      </c>
      <c r="C666" s="30">
        <v>94</v>
      </c>
      <c r="D666" s="65">
        <f t="shared" si="10"/>
        <v>3.2599999999999997E-2</v>
      </c>
      <c r="G666" s="31">
        <v>6.52</v>
      </c>
    </row>
    <row r="667" spans="1:7">
      <c r="A667" s="30" t="s">
        <v>193</v>
      </c>
      <c r="B667" s="30">
        <v>3</v>
      </c>
      <c r="C667" s="30">
        <v>96</v>
      </c>
      <c r="D667" s="65">
        <f t="shared" si="10"/>
        <v>1.6000000000000001E-3</v>
      </c>
      <c r="G667" s="31">
        <v>0.32</v>
      </c>
    </row>
    <row r="668" spans="1:7">
      <c r="A668" s="30" t="s">
        <v>193</v>
      </c>
      <c r="B668" s="30">
        <v>3</v>
      </c>
      <c r="C668" s="30">
        <v>1000</v>
      </c>
      <c r="D668" s="65">
        <f t="shared" si="10"/>
        <v>612.51430000000005</v>
      </c>
      <c r="G668" s="31">
        <v>122502.86</v>
      </c>
    </row>
    <row r="669" spans="1:7">
      <c r="A669" s="30" t="s">
        <v>193</v>
      </c>
      <c r="B669" s="30">
        <v>4</v>
      </c>
      <c r="C669" s="30">
        <v>58</v>
      </c>
      <c r="D669" s="65">
        <f t="shared" si="10"/>
        <v>0.37979999999999997</v>
      </c>
      <c r="G669" s="31">
        <v>75.959999999999994</v>
      </c>
    </row>
    <row r="670" spans="1:7">
      <c r="A670" s="30" t="s">
        <v>193</v>
      </c>
      <c r="B670" s="30">
        <v>4</v>
      </c>
      <c r="C670" s="30">
        <v>59</v>
      </c>
      <c r="D670" s="65">
        <f t="shared" si="10"/>
        <v>1.5002</v>
      </c>
      <c r="G670" s="31">
        <v>300.04000000000002</v>
      </c>
    </row>
    <row r="671" spans="1:7">
      <c r="A671" s="30" t="s">
        <v>193</v>
      </c>
      <c r="B671" s="30">
        <v>4</v>
      </c>
      <c r="C671" s="30">
        <v>60</v>
      </c>
      <c r="D671" s="65">
        <f t="shared" si="10"/>
        <v>2.2972999999999999</v>
      </c>
      <c r="G671" s="31">
        <v>459.46</v>
      </c>
    </row>
    <row r="672" spans="1:7">
      <c r="A672" s="30" t="s">
        <v>193</v>
      </c>
      <c r="B672" s="30">
        <v>4</v>
      </c>
      <c r="C672" s="30">
        <v>61</v>
      </c>
      <c r="D672" s="65">
        <f t="shared" si="10"/>
        <v>1.5041</v>
      </c>
      <c r="G672" s="31">
        <v>300.82</v>
      </c>
    </row>
    <row r="673" spans="1:7">
      <c r="A673" s="30" t="s">
        <v>193</v>
      </c>
      <c r="B673" s="30">
        <v>4</v>
      </c>
      <c r="C673" s="30">
        <v>62</v>
      </c>
      <c r="D673" s="65">
        <f t="shared" si="10"/>
        <v>0.99670000000000003</v>
      </c>
      <c r="G673" s="31">
        <v>199.34</v>
      </c>
    </row>
    <row r="674" spans="1:7">
      <c r="A674" s="30" t="s">
        <v>193</v>
      </c>
      <c r="B674" s="30">
        <v>4</v>
      </c>
      <c r="C674" s="30">
        <v>63</v>
      </c>
      <c r="D674" s="65">
        <f t="shared" si="10"/>
        <v>0.48899999999999999</v>
      </c>
      <c r="G674" s="31">
        <v>97.8</v>
      </c>
    </row>
    <row r="675" spans="1:7">
      <c r="A675" s="30" t="s">
        <v>193</v>
      </c>
      <c r="B675" s="30">
        <v>4</v>
      </c>
      <c r="C675" s="30">
        <v>64</v>
      </c>
      <c r="D675" s="65">
        <f t="shared" si="10"/>
        <v>0.22219999999999998</v>
      </c>
      <c r="G675" s="31">
        <v>44.44</v>
      </c>
    </row>
    <row r="676" spans="1:7">
      <c r="A676" s="30" t="s">
        <v>193</v>
      </c>
      <c r="B676" s="30">
        <v>4</v>
      </c>
      <c r="C676" s="30">
        <v>65</v>
      </c>
      <c r="D676" s="65">
        <f t="shared" si="10"/>
        <v>0.15590000000000001</v>
      </c>
      <c r="G676" s="31">
        <v>31.18</v>
      </c>
    </row>
    <row r="677" spans="1:7">
      <c r="A677" s="30" t="s">
        <v>193</v>
      </c>
      <c r="B677" s="30">
        <v>4</v>
      </c>
      <c r="C677" s="30">
        <v>66</v>
      </c>
      <c r="D677" s="65">
        <f t="shared" si="10"/>
        <v>0.1007</v>
      </c>
      <c r="G677" s="31">
        <v>20.14</v>
      </c>
    </row>
    <row r="678" spans="1:7">
      <c r="A678" s="30" t="s">
        <v>193</v>
      </c>
      <c r="B678" s="30">
        <v>4</v>
      </c>
      <c r="C678" s="30">
        <v>67</v>
      </c>
      <c r="D678" s="65">
        <f t="shared" si="10"/>
        <v>0.13980000000000001</v>
      </c>
      <c r="G678" s="31">
        <v>27.96</v>
      </c>
    </row>
    <row r="679" spans="1:7">
      <c r="A679" s="30" t="s">
        <v>193</v>
      </c>
      <c r="B679" s="30">
        <v>4</v>
      </c>
      <c r="C679" s="30">
        <v>68</v>
      </c>
      <c r="D679" s="65">
        <f t="shared" si="10"/>
        <v>0.16489999999999999</v>
      </c>
      <c r="G679" s="31">
        <v>32.979999999999997</v>
      </c>
    </row>
    <row r="680" spans="1:7">
      <c r="A680" s="30" t="s">
        <v>193</v>
      </c>
      <c r="B680" s="30">
        <v>4</v>
      </c>
      <c r="C680" s="30">
        <v>69</v>
      </c>
      <c r="D680" s="65">
        <f t="shared" si="10"/>
        <v>0.06</v>
      </c>
      <c r="G680" s="31">
        <v>12</v>
      </c>
    </row>
    <row r="681" spans="1:7">
      <c r="A681" s="30" t="s">
        <v>193</v>
      </c>
      <c r="B681" s="30">
        <v>4</v>
      </c>
      <c r="C681" s="30">
        <v>70</v>
      </c>
      <c r="D681" s="65">
        <f t="shared" si="10"/>
        <v>0.25800000000000001</v>
      </c>
      <c r="G681" s="31">
        <v>51.6</v>
      </c>
    </row>
    <row r="682" spans="1:7">
      <c r="A682" s="30" t="s">
        <v>193</v>
      </c>
      <c r="B682" s="30">
        <v>4</v>
      </c>
      <c r="C682" s="30">
        <v>71</v>
      </c>
      <c r="D682" s="65">
        <f t="shared" si="10"/>
        <v>0.15380000000000002</v>
      </c>
      <c r="G682" s="31">
        <v>30.76</v>
      </c>
    </row>
    <row r="683" spans="1:7">
      <c r="A683" s="30" t="s">
        <v>193</v>
      </c>
      <c r="B683" s="30">
        <v>4</v>
      </c>
      <c r="C683" s="30">
        <v>72</v>
      </c>
      <c r="D683" s="65">
        <f t="shared" si="10"/>
        <v>1.5800000000000002E-2</v>
      </c>
      <c r="G683" s="31">
        <v>3.16</v>
      </c>
    </row>
    <row r="684" spans="1:7">
      <c r="A684" s="30" t="s">
        <v>193</v>
      </c>
      <c r="B684" s="30">
        <v>4</v>
      </c>
      <c r="C684" s="30">
        <v>73</v>
      </c>
      <c r="D684" s="65">
        <f t="shared" si="10"/>
        <v>0.1106</v>
      </c>
      <c r="G684" s="31">
        <v>22.12</v>
      </c>
    </row>
    <row r="685" spans="1:7">
      <c r="A685" s="30" t="s">
        <v>193</v>
      </c>
      <c r="B685" s="30">
        <v>4</v>
      </c>
      <c r="C685" s="30">
        <v>74</v>
      </c>
      <c r="D685" s="65">
        <f t="shared" si="10"/>
        <v>0.11519999999999998</v>
      </c>
      <c r="G685" s="31">
        <v>23.04</v>
      </c>
    </row>
    <row r="686" spans="1:7">
      <c r="A686" s="30" t="s">
        <v>193</v>
      </c>
      <c r="B686" s="30">
        <v>4</v>
      </c>
      <c r="C686" s="30">
        <v>75</v>
      </c>
      <c r="D686" s="65">
        <f t="shared" si="10"/>
        <v>9.4E-2</v>
      </c>
      <c r="G686" s="31">
        <v>18.8</v>
      </c>
    </row>
    <row r="687" spans="1:7">
      <c r="A687" s="30" t="s">
        <v>193</v>
      </c>
      <c r="B687" s="30">
        <v>4</v>
      </c>
      <c r="C687" s="30">
        <v>76</v>
      </c>
      <c r="D687" s="65">
        <f t="shared" si="10"/>
        <v>0.17899999999999999</v>
      </c>
      <c r="G687" s="31">
        <v>35.799999999999997</v>
      </c>
    </row>
    <row r="688" spans="1:7">
      <c r="A688" s="30" t="s">
        <v>193</v>
      </c>
      <c r="B688" s="30">
        <v>4</v>
      </c>
      <c r="C688" s="30">
        <v>77</v>
      </c>
      <c r="D688" s="65">
        <f t="shared" si="10"/>
        <v>0.1003</v>
      </c>
      <c r="G688" s="31">
        <v>20.059999999999999</v>
      </c>
    </row>
    <row r="689" spans="1:7">
      <c r="A689" s="30" t="s">
        <v>193</v>
      </c>
      <c r="B689" s="30">
        <v>4</v>
      </c>
      <c r="C689" s="30">
        <v>78</v>
      </c>
      <c r="D689" s="65">
        <f t="shared" si="10"/>
        <v>0.187</v>
      </c>
      <c r="G689" s="31">
        <v>37.4</v>
      </c>
    </row>
    <row r="690" spans="1:7">
      <c r="A690" s="30" t="s">
        <v>193</v>
      </c>
      <c r="B690" s="30">
        <v>4</v>
      </c>
      <c r="C690" s="30">
        <v>79</v>
      </c>
      <c r="D690" s="65">
        <f t="shared" si="10"/>
        <v>0.09</v>
      </c>
      <c r="G690" s="31">
        <v>18</v>
      </c>
    </row>
    <row r="691" spans="1:7">
      <c r="A691" s="30" t="s">
        <v>193</v>
      </c>
      <c r="B691" s="30">
        <v>4</v>
      </c>
      <c r="C691" s="30">
        <v>80</v>
      </c>
      <c r="D691" s="65">
        <f t="shared" si="10"/>
        <v>0.25359999999999999</v>
      </c>
      <c r="G691" s="31">
        <v>50.72</v>
      </c>
    </row>
    <row r="692" spans="1:7">
      <c r="A692" s="30" t="s">
        <v>193</v>
      </c>
      <c r="B692" s="30">
        <v>4</v>
      </c>
      <c r="C692" s="30">
        <v>81</v>
      </c>
      <c r="D692" s="65">
        <f t="shared" si="10"/>
        <v>2.2488999999999995</v>
      </c>
      <c r="G692" s="31">
        <v>449.78</v>
      </c>
    </row>
    <row r="693" spans="1:7">
      <c r="A693" s="30" t="s">
        <v>193</v>
      </c>
      <c r="B693" s="30">
        <v>4</v>
      </c>
      <c r="C693" s="30">
        <v>82</v>
      </c>
      <c r="D693" s="65">
        <f t="shared" si="10"/>
        <v>0.62029999999999996</v>
      </c>
      <c r="G693" s="31">
        <v>124.06</v>
      </c>
    </row>
    <row r="694" spans="1:7">
      <c r="A694" s="30" t="s">
        <v>193</v>
      </c>
      <c r="B694" s="30">
        <v>4</v>
      </c>
      <c r="C694" s="30">
        <v>83</v>
      </c>
      <c r="D694" s="65">
        <f t="shared" si="10"/>
        <v>2.0194999999999999</v>
      </c>
      <c r="G694" s="31">
        <v>403.9</v>
      </c>
    </row>
    <row r="695" spans="1:7">
      <c r="A695" s="30" t="s">
        <v>193</v>
      </c>
      <c r="B695" s="30">
        <v>4</v>
      </c>
      <c r="C695" s="30">
        <v>84</v>
      </c>
      <c r="D695" s="65">
        <f t="shared" si="10"/>
        <v>1.1651000000000002</v>
      </c>
      <c r="G695" s="31">
        <v>233.02</v>
      </c>
    </row>
    <row r="696" spans="1:7">
      <c r="A696" s="30" t="s">
        <v>193</v>
      </c>
      <c r="B696" s="30">
        <v>4</v>
      </c>
      <c r="C696" s="30">
        <v>1000</v>
      </c>
      <c r="D696" s="65">
        <f t="shared" si="10"/>
        <v>235.50419999999997</v>
      </c>
      <c r="G696" s="31">
        <v>47100.84</v>
      </c>
    </row>
    <row r="697" spans="1:7">
      <c r="A697" s="30" t="s">
        <v>193</v>
      </c>
      <c r="B697" s="30">
        <v>5</v>
      </c>
      <c r="C697" s="30">
        <v>48</v>
      </c>
      <c r="D697" s="65">
        <f t="shared" si="10"/>
        <v>2.3000000000000004E-3</v>
      </c>
      <c r="G697" s="31">
        <v>0.46</v>
      </c>
    </row>
    <row r="698" spans="1:7">
      <c r="A698" s="30" t="s">
        <v>193</v>
      </c>
      <c r="B698" s="30">
        <v>5</v>
      </c>
      <c r="C698" s="30">
        <v>49</v>
      </c>
      <c r="D698" s="65">
        <f t="shared" si="10"/>
        <v>0.34670000000000006</v>
      </c>
      <c r="G698" s="31">
        <v>69.34</v>
      </c>
    </row>
    <row r="699" spans="1:7">
      <c r="A699" s="30" t="s">
        <v>193</v>
      </c>
      <c r="B699" s="30">
        <v>5</v>
      </c>
      <c r="C699" s="30">
        <v>50</v>
      </c>
      <c r="D699" s="65">
        <f t="shared" si="10"/>
        <v>0.45670000000000005</v>
      </c>
      <c r="G699" s="31">
        <v>91.34</v>
      </c>
    </row>
    <row r="700" spans="1:7">
      <c r="A700" s="30" t="s">
        <v>193</v>
      </c>
      <c r="B700" s="30">
        <v>5</v>
      </c>
      <c r="C700" s="30">
        <v>51</v>
      </c>
      <c r="D700" s="65">
        <f t="shared" si="10"/>
        <v>0.39280000000000004</v>
      </c>
      <c r="G700" s="31">
        <v>78.56</v>
      </c>
    </row>
    <row r="701" spans="1:7">
      <c r="A701" s="30" t="s">
        <v>193</v>
      </c>
      <c r="B701" s="30">
        <v>5</v>
      </c>
      <c r="C701" s="30">
        <v>52</v>
      </c>
      <c r="D701" s="65">
        <f t="shared" si="10"/>
        <v>0.10299999999999999</v>
      </c>
      <c r="G701" s="31">
        <v>20.6</v>
      </c>
    </row>
    <row r="702" spans="1:7">
      <c r="A702" s="30" t="s">
        <v>193</v>
      </c>
      <c r="B702" s="30">
        <v>5</v>
      </c>
      <c r="C702" s="30">
        <v>53</v>
      </c>
      <c r="D702" s="65">
        <f t="shared" si="10"/>
        <v>6.6000000000000003E-2</v>
      </c>
      <c r="G702" s="31">
        <v>13.2</v>
      </c>
    </row>
    <row r="703" spans="1:7">
      <c r="A703" s="30" t="s">
        <v>193</v>
      </c>
      <c r="B703" s="30">
        <v>5</v>
      </c>
      <c r="C703" s="30">
        <v>54</v>
      </c>
      <c r="D703" s="65">
        <f t="shared" si="10"/>
        <v>2.5899999999999999E-2</v>
      </c>
      <c r="G703" s="31">
        <v>5.18</v>
      </c>
    </row>
    <row r="704" spans="1:7">
      <c r="A704" s="30" t="s">
        <v>193</v>
      </c>
      <c r="B704" s="30">
        <v>5</v>
      </c>
      <c r="C704" s="30">
        <v>56</v>
      </c>
      <c r="D704" s="65">
        <f t="shared" si="10"/>
        <v>1E-3</v>
      </c>
      <c r="G704" s="31">
        <v>0.2</v>
      </c>
    </row>
    <row r="705" spans="1:7">
      <c r="A705" s="30" t="s">
        <v>193</v>
      </c>
      <c r="B705" s="30">
        <v>5</v>
      </c>
      <c r="C705" s="30">
        <v>58</v>
      </c>
      <c r="D705" s="65">
        <f t="shared" si="10"/>
        <v>0.1452</v>
      </c>
      <c r="G705" s="31">
        <v>29.04</v>
      </c>
    </row>
    <row r="706" spans="1:7">
      <c r="A706" s="30" t="s">
        <v>193</v>
      </c>
      <c r="B706" s="30">
        <v>5</v>
      </c>
      <c r="C706" s="30">
        <v>59</v>
      </c>
      <c r="D706" s="65">
        <f t="shared" si="10"/>
        <v>0.37579999999999997</v>
      </c>
      <c r="G706" s="31">
        <v>75.16</v>
      </c>
    </row>
    <row r="707" spans="1:7">
      <c r="A707" s="30" t="s">
        <v>193</v>
      </c>
      <c r="B707" s="30">
        <v>5</v>
      </c>
      <c r="C707" s="30">
        <v>60</v>
      </c>
      <c r="D707" s="65">
        <f t="shared" ref="D707:D770" si="11">G707*5/1000</f>
        <v>1.7999999999999997E-3</v>
      </c>
      <c r="G707" s="31">
        <v>0.36</v>
      </c>
    </row>
    <row r="708" spans="1:7">
      <c r="A708" s="30" t="s">
        <v>193</v>
      </c>
      <c r="B708" s="30">
        <v>5</v>
      </c>
      <c r="C708" s="30">
        <v>61</v>
      </c>
      <c r="D708" s="65">
        <f t="shared" si="11"/>
        <v>4.2099999999999999E-2</v>
      </c>
      <c r="G708" s="31">
        <v>8.42</v>
      </c>
    </row>
    <row r="709" spans="1:7">
      <c r="A709" s="30" t="s">
        <v>193</v>
      </c>
      <c r="B709" s="30">
        <v>5</v>
      </c>
      <c r="C709" s="30">
        <v>62</v>
      </c>
      <c r="D709" s="65">
        <f t="shared" si="11"/>
        <v>0.25980000000000003</v>
      </c>
      <c r="G709" s="31">
        <v>51.96</v>
      </c>
    </row>
    <row r="710" spans="1:7">
      <c r="A710" s="30" t="s">
        <v>193</v>
      </c>
      <c r="B710" s="30">
        <v>5</v>
      </c>
      <c r="C710" s="30">
        <v>63</v>
      </c>
      <c r="D710" s="65">
        <f t="shared" si="11"/>
        <v>0.379</v>
      </c>
      <c r="G710" s="31">
        <v>75.8</v>
      </c>
    </row>
    <row r="711" spans="1:7">
      <c r="A711" s="30" t="s">
        <v>193</v>
      </c>
      <c r="B711" s="30">
        <v>5</v>
      </c>
      <c r="C711" s="30">
        <v>64</v>
      </c>
      <c r="D711" s="65">
        <f t="shared" si="11"/>
        <v>0.29849999999999999</v>
      </c>
      <c r="G711" s="31">
        <v>59.7</v>
      </c>
    </row>
    <row r="712" spans="1:7">
      <c r="A712" s="30" t="s">
        <v>193</v>
      </c>
      <c r="B712" s="30">
        <v>5</v>
      </c>
      <c r="C712" s="30">
        <v>65</v>
      </c>
      <c r="D712" s="65">
        <f t="shared" si="11"/>
        <v>0.23129999999999998</v>
      </c>
      <c r="G712" s="31">
        <v>46.26</v>
      </c>
    </row>
    <row r="713" spans="1:7">
      <c r="A713" s="30" t="s">
        <v>193</v>
      </c>
      <c r="B713" s="30">
        <v>5</v>
      </c>
      <c r="C713" s="30">
        <v>66</v>
      </c>
      <c r="D713" s="65">
        <f t="shared" si="11"/>
        <v>0.55679999999999996</v>
      </c>
      <c r="G713" s="31">
        <v>111.36</v>
      </c>
    </row>
    <row r="714" spans="1:7">
      <c r="A714" s="30" t="s">
        <v>193</v>
      </c>
      <c r="B714" s="30">
        <v>5</v>
      </c>
      <c r="C714" s="30">
        <v>67</v>
      </c>
      <c r="D714" s="65">
        <f t="shared" si="11"/>
        <v>0.26100000000000001</v>
      </c>
      <c r="G714" s="31">
        <v>52.2</v>
      </c>
    </row>
    <row r="715" spans="1:7">
      <c r="A715" s="30" t="s">
        <v>193</v>
      </c>
      <c r="B715" s="30">
        <v>5</v>
      </c>
      <c r="C715" s="30">
        <v>68</v>
      </c>
      <c r="D715" s="65">
        <f t="shared" si="11"/>
        <v>0.24430000000000002</v>
      </c>
      <c r="G715" s="31">
        <v>48.86</v>
      </c>
    </row>
    <row r="716" spans="1:7">
      <c r="A716" s="30" t="s">
        <v>193</v>
      </c>
      <c r="B716" s="30">
        <v>5</v>
      </c>
      <c r="C716" s="30">
        <v>69</v>
      </c>
      <c r="D716" s="65">
        <f t="shared" si="11"/>
        <v>0.38590000000000002</v>
      </c>
      <c r="G716" s="31">
        <v>77.180000000000007</v>
      </c>
    </row>
    <row r="717" spans="1:7">
      <c r="A717" s="30" t="s">
        <v>193</v>
      </c>
      <c r="B717" s="30">
        <v>5</v>
      </c>
      <c r="C717" s="30">
        <v>70</v>
      </c>
      <c r="D717" s="65">
        <f t="shared" si="11"/>
        <v>0.36610000000000004</v>
      </c>
      <c r="G717" s="31">
        <v>73.22</v>
      </c>
    </row>
    <row r="718" spans="1:7">
      <c r="A718" s="30" t="s">
        <v>193</v>
      </c>
      <c r="B718" s="30">
        <v>5</v>
      </c>
      <c r="C718" s="30">
        <v>71</v>
      </c>
      <c r="D718" s="65">
        <f t="shared" si="11"/>
        <v>1.0500000000000001E-2</v>
      </c>
      <c r="G718" s="31">
        <v>2.1</v>
      </c>
    </row>
    <row r="719" spans="1:7">
      <c r="A719" s="30" t="s">
        <v>193</v>
      </c>
      <c r="B719" s="30">
        <v>5</v>
      </c>
      <c r="C719" s="30">
        <v>1000</v>
      </c>
      <c r="D719" s="65">
        <f t="shared" si="11"/>
        <v>49.999300000000005</v>
      </c>
      <c r="G719" s="31">
        <v>9999.86</v>
      </c>
    </row>
    <row r="720" spans="1:7">
      <c r="A720" s="30" t="s">
        <v>193</v>
      </c>
      <c r="B720" s="30">
        <v>6</v>
      </c>
      <c r="C720" s="30">
        <v>41</v>
      </c>
      <c r="D720" s="65">
        <f t="shared" si="11"/>
        <v>2.2799999999999997E-2</v>
      </c>
      <c r="G720" s="31">
        <v>4.5599999999999996</v>
      </c>
    </row>
    <row r="721" spans="1:7">
      <c r="A721" s="30" t="s">
        <v>193</v>
      </c>
      <c r="B721" s="30">
        <v>6</v>
      </c>
      <c r="C721" s="30">
        <v>42</v>
      </c>
      <c r="D721" s="65">
        <f t="shared" si="11"/>
        <v>9.7699999999999995E-2</v>
      </c>
      <c r="G721" s="31">
        <v>19.54</v>
      </c>
    </row>
    <row r="722" spans="1:7">
      <c r="A722" s="30" t="s">
        <v>193</v>
      </c>
      <c r="B722" s="30">
        <v>6</v>
      </c>
      <c r="C722" s="30">
        <v>43</v>
      </c>
      <c r="D722" s="65">
        <f t="shared" si="11"/>
        <v>9.0799999999999992E-2</v>
      </c>
      <c r="G722" s="31">
        <v>18.16</v>
      </c>
    </row>
    <row r="723" spans="1:7">
      <c r="A723" s="32" t="s">
        <v>193</v>
      </c>
      <c r="B723" s="30">
        <v>6</v>
      </c>
      <c r="C723" s="30">
        <v>44</v>
      </c>
      <c r="D723" s="65">
        <f t="shared" si="11"/>
        <v>0.13119999999999998</v>
      </c>
      <c r="G723" s="31">
        <v>26.24</v>
      </c>
    </row>
    <row r="724" spans="1:7">
      <c r="A724" s="30" t="s">
        <v>193</v>
      </c>
      <c r="B724" s="30">
        <v>6</v>
      </c>
      <c r="C724" s="30">
        <v>45</v>
      </c>
      <c r="D724" s="65">
        <f t="shared" si="11"/>
        <v>8.4900000000000003E-2</v>
      </c>
      <c r="G724" s="31">
        <v>16.98</v>
      </c>
    </row>
    <row r="725" spans="1:7">
      <c r="A725" s="30" t="s">
        <v>193</v>
      </c>
      <c r="B725" s="30">
        <v>6</v>
      </c>
      <c r="C725" s="30">
        <v>46</v>
      </c>
      <c r="D725" s="65">
        <f t="shared" si="11"/>
        <v>0.17199999999999999</v>
      </c>
      <c r="G725" s="31">
        <v>34.4</v>
      </c>
    </row>
    <row r="726" spans="1:7">
      <c r="A726" s="30" t="s">
        <v>193</v>
      </c>
      <c r="B726" s="30">
        <v>6</v>
      </c>
      <c r="C726" s="30">
        <v>47</v>
      </c>
      <c r="D726" s="65">
        <f t="shared" si="11"/>
        <v>0.11769999999999999</v>
      </c>
      <c r="G726" s="31">
        <v>23.54</v>
      </c>
    </row>
    <row r="727" spans="1:7">
      <c r="A727" s="30" t="s">
        <v>193</v>
      </c>
      <c r="B727" s="30">
        <v>6</v>
      </c>
      <c r="C727" s="30">
        <v>48</v>
      </c>
      <c r="D727" s="65">
        <f t="shared" si="11"/>
        <v>0.20399999999999999</v>
      </c>
      <c r="G727" s="31">
        <v>40.799999999999997</v>
      </c>
    </row>
    <row r="728" spans="1:7">
      <c r="A728" s="30" t="s">
        <v>193</v>
      </c>
      <c r="B728" s="30">
        <v>6</v>
      </c>
      <c r="C728" s="30">
        <v>49</v>
      </c>
      <c r="D728" s="65">
        <f t="shared" si="11"/>
        <v>0.42619999999999997</v>
      </c>
      <c r="G728" s="31">
        <v>85.24</v>
      </c>
    </row>
    <row r="729" spans="1:7">
      <c r="A729" s="30" t="s">
        <v>193</v>
      </c>
      <c r="B729" s="30">
        <v>6</v>
      </c>
      <c r="C729" s="30">
        <v>50</v>
      </c>
      <c r="D729" s="65">
        <f t="shared" si="11"/>
        <v>0.49240000000000006</v>
      </c>
      <c r="G729" s="31">
        <v>98.48</v>
      </c>
    </row>
    <row r="730" spans="1:7">
      <c r="A730" s="30" t="s">
        <v>193</v>
      </c>
      <c r="B730" s="30">
        <v>6</v>
      </c>
      <c r="C730" s="30">
        <v>51</v>
      </c>
      <c r="D730" s="65">
        <f t="shared" si="11"/>
        <v>0.21010000000000001</v>
      </c>
      <c r="G730" s="31">
        <v>42.02</v>
      </c>
    </row>
    <row r="731" spans="1:7">
      <c r="A731" s="30" t="s">
        <v>193</v>
      </c>
      <c r="B731" s="30">
        <v>6</v>
      </c>
      <c r="C731" s="30">
        <v>52</v>
      </c>
      <c r="D731" s="65">
        <f t="shared" si="11"/>
        <v>0.96360000000000001</v>
      </c>
      <c r="G731" s="31">
        <v>192.72</v>
      </c>
    </row>
    <row r="732" spans="1:7">
      <c r="A732" s="30" t="s">
        <v>193</v>
      </c>
      <c r="B732" s="30">
        <v>6</v>
      </c>
      <c r="C732" s="30">
        <v>53</v>
      </c>
      <c r="D732" s="65">
        <f t="shared" si="11"/>
        <v>0.80540000000000012</v>
      </c>
      <c r="G732" s="31">
        <v>161.08000000000001</v>
      </c>
    </row>
    <row r="733" spans="1:7">
      <c r="A733" s="30" t="s">
        <v>193</v>
      </c>
      <c r="B733" s="30">
        <v>6</v>
      </c>
      <c r="C733" s="30">
        <v>54</v>
      </c>
      <c r="D733" s="65">
        <f t="shared" si="11"/>
        <v>0.15419999999999998</v>
      </c>
      <c r="G733" s="31">
        <v>30.84</v>
      </c>
    </row>
    <row r="734" spans="1:7">
      <c r="A734" s="30" t="s">
        <v>193</v>
      </c>
      <c r="B734" s="30">
        <v>6</v>
      </c>
      <c r="C734" s="30">
        <v>55</v>
      </c>
      <c r="D734" s="65">
        <f t="shared" si="11"/>
        <v>6.0599999999999994E-2</v>
      </c>
      <c r="G734" s="31">
        <v>12.12</v>
      </c>
    </row>
    <row r="735" spans="1:7">
      <c r="A735" s="30" t="s">
        <v>193</v>
      </c>
      <c r="B735" s="30">
        <v>6</v>
      </c>
      <c r="C735" s="30">
        <v>56</v>
      </c>
      <c r="D735" s="65">
        <f t="shared" si="11"/>
        <v>9.9299999999999999E-2</v>
      </c>
      <c r="G735" s="31">
        <v>19.86</v>
      </c>
    </row>
    <row r="736" spans="1:7">
      <c r="A736" s="30" t="s">
        <v>193</v>
      </c>
      <c r="B736" s="30">
        <v>6</v>
      </c>
      <c r="C736" s="30">
        <v>57</v>
      </c>
      <c r="D736" s="65">
        <f t="shared" si="11"/>
        <v>0.107</v>
      </c>
      <c r="G736" s="31">
        <v>21.4</v>
      </c>
    </row>
    <row r="737" spans="1:7">
      <c r="A737" s="30" t="s">
        <v>193</v>
      </c>
      <c r="B737" s="30">
        <v>6</v>
      </c>
      <c r="C737" s="30">
        <v>58</v>
      </c>
      <c r="D737" s="65">
        <f t="shared" si="11"/>
        <v>0.1288</v>
      </c>
      <c r="G737" s="31">
        <v>25.76</v>
      </c>
    </row>
    <row r="738" spans="1:7">
      <c r="A738" s="30" t="s">
        <v>193</v>
      </c>
      <c r="B738" s="30">
        <v>6</v>
      </c>
      <c r="C738" s="30">
        <v>59</v>
      </c>
      <c r="D738" s="65">
        <f t="shared" si="11"/>
        <v>0.33789999999999998</v>
      </c>
      <c r="G738" s="31">
        <v>67.58</v>
      </c>
    </row>
    <row r="739" spans="1:7">
      <c r="A739" s="30" t="s">
        <v>193</v>
      </c>
      <c r="B739" s="30">
        <v>6</v>
      </c>
      <c r="C739" s="30">
        <v>60</v>
      </c>
      <c r="D739" s="65">
        <f t="shared" si="11"/>
        <v>0.42530000000000001</v>
      </c>
      <c r="G739" s="31">
        <v>85.06</v>
      </c>
    </row>
    <row r="740" spans="1:7">
      <c r="A740" s="30" t="s">
        <v>193</v>
      </c>
      <c r="B740" s="30">
        <v>6</v>
      </c>
      <c r="C740" s="30">
        <v>1000</v>
      </c>
      <c r="D740" s="65">
        <f t="shared" si="11"/>
        <v>17.549499999999998</v>
      </c>
      <c r="G740" s="31">
        <v>3509.9</v>
      </c>
    </row>
    <row r="741" spans="1:7">
      <c r="A741" s="30" t="s">
        <v>193</v>
      </c>
      <c r="B741" s="30">
        <v>7</v>
      </c>
      <c r="C741" s="30">
        <v>37</v>
      </c>
      <c r="D741" s="65">
        <f t="shared" si="11"/>
        <v>2.07E-2</v>
      </c>
      <c r="G741" s="31">
        <v>4.1399999999999997</v>
      </c>
    </row>
    <row r="742" spans="1:7">
      <c r="A742" s="30" t="s">
        <v>193</v>
      </c>
      <c r="B742" s="30">
        <v>7</v>
      </c>
      <c r="C742" s="30">
        <v>38</v>
      </c>
      <c r="D742" s="65">
        <f t="shared" si="11"/>
        <v>0.18149999999999999</v>
      </c>
      <c r="G742" s="31">
        <v>36.299999999999997</v>
      </c>
    </row>
    <row r="743" spans="1:7">
      <c r="A743" s="30" t="s">
        <v>193</v>
      </c>
      <c r="B743" s="30">
        <v>7</v>
      </c>
      <c r="C743" s="30">
        <v>39</v>
      </c>
      <c r="D743" s="65">
        <f t="shared" si="11"/>
        <v>0.26600000000000001</v>
      </c>
      <c r="G743" s="31">
        <v>53.2</v>
      </c>
    </row>
    <row r="744" spans="1:7">
      <c r="A744" s="30" t="s">
        <v>193</v>
      </c>
      <c r="B744" s="30">
        <v>7</v>
      </c>
      <c r="C744" s="30">
        <v>40</v>
      </c>
      <c r="D744" s="65">
        <f t="shared" si="11"/>
        <v>0.28170000000000006</v>
      </c>
      <c r="G744" s="31">
        <v>56.34</v>
      </c>
    </row>
    <row r="745" spans="1:7">
      <c r="A745" s="30" t="s">
        <v>193</v>
      </c>
      <c r="B745" s="30">
        <v>7</v>
      </c>
      <c r="C745" s="30">
        <v>41</v>
      </c>
      <c r="D745" s="65">
        <f t="shared" si="11"/>
        <v>0.38639999999999997</v>
      </c>
      <c r="G745" s="31">
        <v>77.28</v>
      </c>
    </row>
    <row r="746" spans="1:7">
      <c r="A746" s="30" t="s">
        <v>193</v>
      </c>
      <c r="B746" s="30">
        <v>7</v>
      </c>
      <c r="C746" s="30">
        <v>42</v>
      </c>
      <c r="D746" s="65">
        <f t="shared" si="11"/>
        <v>0.56140000000000001</v>
      </c>
      <c r="G746" s="31">
        <v>112.28</v>
      </c>
    </row>
    <row r="747" spans="1:7">
      <c r="A747" s="30" t="s">
        <v>193</v>
      </c>
      <c r="B747" s="30">
        <v>7</v>
      </c>
      <c r="C747" s="30">
        <v>43</v>
      </c>
      <c r="D747" s="65">
        <f t="shared" si="11"/>
        <v>0.74490000000000001</v>
      </c>
      <c r="G747" s="31">
        <v>148.97999999999999</v>
      </c>
    </row>
    <row r="748" spans="1:7">
      <c r="A748" s="30" t="s">
        <v>193</v>
      </c>
      <c r="B748" s="30">
        <v>7</v>
      </c>
      <c r="C748" s="30">
        <v>44</v>
      </c>
      <c r="D748" s="65">
        <f t="shared" si="11"/>
        <v>0.77319999999999989</v>
      </c>
      <c r="G748" s="31">
        <v>154.63999999999999</v>
      </c>
    </row>
    <row r="749" spans="1:7">
      <c r="A749" s="30" t="s">
        <v>193</v>
      </c>
      <c r="B749" s="30">
        <v>7</v>
      </c>
      <c r="C749" s="30">
        <v>45</v>
      </c>
      <c r="D749" s="65">
        <f t="shared" si="11"/>
        <v>0.3221</v>
      </c>
      <c r="G749" s="31">
        <v>64.42</v>
      </c>
    </row>
    <row r="750" spans="1:7">
      <c r="A750" s="30" t="s">
        <v>193</v>
      </c>
      <c r="B750" s="30">
        <v>7</v>
      </c>
      <c r="C750" s="30">
        <v>46</v>
      </c>
      <c r="D750" s="65">
        <f t="shared" si="11"/>
        <v>0.14789999999999998</v>
      </c>
      <c r="G750" s="31">
        <v>29.58</v>
      </c>
    </row>
    <row r="751" spans="1:7">
      <c r="A751" s="30" t="s">
        <v>193</v>
      </c>
      <c r="B751" s="30">
        <v>7</v>
      </c>
      <c r="C751" s="30">
        <v>47</v>
      </c>
      <c r="D751" s="65">
        <f t="shared" si="11"/>
        <v>9.2699999999999991E-2</v>
      </c>
      <c r="G751" s="31">
        <v>18.54</v>
      </c>
    </row>
    <row r="752" spans="1:7">
      <c r="A752" s="30" t="s">
        <v>193</v>
      </c>
      <c r="B752" s="30">
        <v>7</v>
      </c>
      <c r="C752" s="30">
        <v>48</v>
      </c>
      <c r="D752" s="65">
        <f t="shared" si="11"/>
        <v>2.0299999999999999E-2</v>
      </c>
      <c r="G752" s="31">
        <v>4.0599999999999996</v>
      </c>
    </row>
    <row r="753" spans="1:7">
      <c r="A753" s="30" t="s">
        <v>193</v>
      </c>
      <c r="B753" s="30">
        <v>7</v>
      </c>
      <c r="C753" s="30">
        <v>49</v>
      </c>
      <c r="D753" s="65">
        <f t="shared" si="11"/>
        <v>1.5300000000000001E-2</v>
      </c>
      <c r="G753" s="31">
        <v>3.06</v>
      </c>
    </row>
    <row r="754" spans="1:7">
      <c r="A754" s="30" t="s">
        <v>193</v>
      </c>
      <c r="B754" s="30">
        <v>7</v>
      </c>
      <c r="C754" s="30">
        <v>55</v>
      </c>
      <c r="D754" s="65">
        <f t="shared" si="11"/>
        <v>5.3000000000000009E-3</v>
      </c>
      <c r="G754" s="31">
        <v>1.06</v>
      </c>
    </row>
    <row r="755" spans="1:7">
      <c r="A755" s="30" t="s">
        <v>193</v>
      </c>
      <c r="B755" s="30">
        <v>7</v>
      </c>
      <c r="C755" s="30">
        <v>56</v>
      </c>
      <c r="D755" s="65">
        <f t="shared" si="11"/>
        <v>1.7000000000000001E-2</v>
      </c>
      <c r="G755" s="31">
        <v>3.4</v>
      </c>
    </row>
    <row r="756" spans="1:7">
      <c r="A756" s="30" t="s">
        <v>193</v>
      </c>
      <c r="B756" s="30">
        <v>7</v>
      </c>
      <c r="C756" s="30">
        <v>1000</v>
      </c>
      <c r="D756" s="65">
        <f t="shared" si="11"/>
        <v>0.33729999999999993</v>
      </c>
      <c r="G756" s="31">
        <v>67.459999999999994</v>
      </c>
    </row>
    <row r="757" spans="1:7">
      <c r="A757" s="30" t="s">
        <v>194</v>
      </c>
      <c r="B757" s="30">
        <v>3</v>
      </c>
      <c r="C757" s="30">
        <v>67</v>
      </c>
      <c r="D757" s="65">
        <f t="shared" si="11"/>
        <v>0.18559999999999999</v>
      </c>
      <c r="G757" s="31">
        <v>37.119999999999997</v>
      </c>
    </row>
    <row r="758" spans="1:7">
      <c r="A758" s="30" t="s">
        <v>194</v>
      </c>
      <c r="B758" s="30">
        <v>3</v>
      </c>
      <c r="C758" s="30">
        <v>68</v>
      </c>
      <c r="D758" s="65">
        <f t="shared" si="11"/>
        <v>3.1200000000000002E-2</v>
      </c>
      <c r="G758" s="31">
        <v>6.24</v>
      </c>
    </row>
    <row r="759" spans="1:7">
      <c r="A759" s="30" t="s">
        <v>194</v>
      </c>
      <c r="B759" s="30">
        <v>3</v>
      </c>
      <c r="C759" s="30">
        <v>69</v>
      </c>
      <c r="D759" s="65">
        <f t="shared" si="11"/>
        <v>9.2699999999999991E-2</v>
      </c>
      <c r="G759" s="31">
        <v>18.54</v>
      </c>
    </row>
    <row r="760" spans="1:7">
      <c r="A760" s="30" t="s">
        <v>194</v>
      </c>
      <c r="B760" s="30">
        <v>3</v>
      </c>
      <c r="C760" s="30">
        <v>70</v>
      </c>
      <c r="D760" s="65">
        <f t="shared" si="11"/>
        <v>9.7100000000000006E-2</v>
      </c>
      <c r="G760" s="31">
        <v>19.420000000000002</v>
      </c>
    </row>
    <row r="761" spans="1:7">
      <c r="A761" s="30" t="s">
        <v>194</v>
      </c>
      <c r="B761" s="30">
        <v>3</v>
      </c>
      <c r="C761" s="30">
        <v>71</v>
      </c>
      <c r="D761" s="65">
        <f t="shared" si="11"/>
        <v>0.22690000000000002</v>
      </c>
      <c r="G761" s="31">
        <v>45.38</v>
      </c>
    </row>
    <row r="762" spans="1:7">
      <c r="A762" s="30" t="s">
        <v>194</v>
      </c>
      <c r="B762" s="30">
        <v>3</v>
      </c>
      <c r="C762" s="30">
        <v>72</v>
      </c>
      <c r="D762" s="65">
        <f t="shared" si="11"/>
        <v>0.1313</v>
      </c>
      <c r="G762" s="31">
        <v>26.26</v>
      </c>
    </row>
    <row r="763" spans="1:7">
      <c r="A763" s="30" t="s">
        <v>194</v>
      </c>
      <c r="B763" s="30">
        <v>3</v>
      </c>
      <c r="C763" s="30">
        <v>73</v>
      </c>
      <c r="D763" s="65">
        <f t="shared" si="11"/>
        <v>6.13E-2</v>
      </c>
      <c r="G763" s="31">
        <v>12.26</v>
      </c>
    </row>
    <row r="764" spans="1:7">
      <c r="A764" s="30" t="s">
        <v>194</v>
      </c>
      <c r="B764" s="30">
        <v>3</v>
      </c>
      <c r="C764" s="30">
        <v>74</v>
      </c>
      <c r="D764" s="65">
        <f t="shared" si="11"/>
        <v>4.1900000000000007E-2</v>
      </c>
      <c r="G764" s="31">
        <v>8.3800000000000008</v>
      </c>
    </row>
    <row r="765" spans="1:7">
      <c r="A765" s="30" t="s">
        <v>194</v>
      </c>
      <c r="B765" s="30">
        <v>3</v>
      </c>
      <c r="C765" s="30">
        <v>75</v>
      </c>
      <c r="D765" s="65">
        <f t="shared" si="11"/>
        <v>2.5099999999999997E-2</v>
      </c>
      <c r="G765" s="31">
        <v>5.0199999999999996</v>
      </c>
    </row>
    <row r="766" spans="1:7">
      <c r="A766" s="30" t="s">
        <v>194</v>
      </c>
      <c r="B766" s="30">
        <v>3</v>
      </c>
      <c r="C766" s="30">
        <v>76</v>
      </c>
      <c r="D766" s="65">
        <f t="shared" si="11"/>
        <v>9.8900000000000002E-2</v>
      </c>
      <c r="G766" s="31">
        <v>19.78</v>
      </c>
    </row>
    <row r="767" spans="1:7">
      <c r="A767" s="30" t="s">
        <v>194</v>
      </c>
      <c r="B767" s="30">
        <v>3</v>
      </c>
      <c r="C767" s="30">
        <v>77</v>
      </c>
      <c r="D767" s="65">
        <f t="shared" si="11"/>
        <v>6.7000000000000004E-2</v>
      </c>
      <c r="G767" s="31">
        <v>13.4</v>
      </c>
    </row>
    <row r="768" spans="1:7">
      <c r="A768" s="30" t="s">
        <v>194</v>
      </c>
      <c r="B768" s="30">
        <v>3</v>
      </c>
      <c r="C768" s="30">
        <v>78</v>
      </c>
      <c r="D768" s="65">
        <f t="shared" si="11"/>
        <v>4.6600000000000003E-2</v>
      </c>
      <c r="G768" s="31">
        <v>9.32</v>
      </c>
    </row>
    <row r="769" spans="1:7">
      <c r="A769" s="30" t="s">
        <v>194</v>
      </c>
      <c r="B769" s="30">
        <v>3</v>
      </c>
      <c r="C769" s="30">
        <v>79</v>
      </c>
      <c r="D769" s="65">
        <f t="shared" si="11"/>
        <v>7.8000000000000005E-3</v>
      </c>
      <c r="G769" s="31">
        <v>1.56</v>
      </c>
    </row>
    <row r="770" spans="1:7">
      <c r="A770" s="30" t="s">
        <v>194</v>
      </c>
      <c r="B770" s="30">
        <v>3</v>
      </c>
      <c r="C770" s="30">
        <v>80</v>
      </c>
      <c r="D770" s="65">
        <f t="shared" si="11"/>
        <v>1.0199999999999999E-2</v>
      </c>
      <c r="G770" s="31">
        <v>2.04</v>
      </c>
    </row>
    <row r="771" spans="1:7">
      <c r="A771" s="30" t="s">
        <v>194</v>
      </c>
      <c r="B771" s="30">
        <v>3</v>
      </c>
      <c r="C771" s="30">
        <v>81</v>
      </c>
      <c r="D771" s="65">
        <f t="shared" ref="D771:D834" si="12">G771*5/1000</f>
        <v>7.8799999999999995E-2</v>
      </c>
      <c r="G771" s="31">
        <v>15.76</v>
      </c>
    </row>
    <row r="772" spans="1:7">
      <c r="A772" s="30" t="s">
        <v>194</v>
      </c>
      <c r="B772" s="30">
        <v>3</v>
      </c>
      <c r="C772" s="30">
        <v>82</v>
      </c>
      <c r="D772" s="65">
        <f t="shared" si="12"/>
        <v>5.4400000000000004E-2</v>
      </c>
      <c r="G772" s="31">
        <v>10.88</v>
      </c>
    </row>
    <row r="773" spans="1:7">
      <c r="A773" s="30" t="s">
        <v>194</v>
      </c>
      <c r="B773" s="30">
        <v>3</v>
      </c>
      <c r="C773" s="30">
        <v>83</v>
      </c>
      <c r="D773" s="65">
        <f t="shared" si="12"/>
        <v>3.8E-3</v>
      </c>
      <c r="G773" s="31">
        <v>0.76</v>
      </c>
    </row>
    <row r="774" spans="1:7">
      <c r="A774" s="30" t="s">
        <v>194</v>
      </c>
      <c r="B774" s="30">
        <v>3</v>
      </c>
      <c r="C774" s="30">
        <v>84</v>
      </c>
      <c r="D774" s="65">
        <f t="shared" si="12"/>
        <v>2.93E-2</v>
      </c>
      <c r="G774" s="31">
        <v>5.86</v>
      </c>
    </row>
    <row r="775" spans="1:7">
      <c r="A775" s="30" t="s">
        <v>194</v>
      </c>
      <c r="B775" s="30">
        <v>3</v>
      </c>
      <c r="C775" s="30">
        <v>85</v>
      </c>
      <c r="D775" s="65">
        <f t="shared" si="12"/>
        <v>8.5999999999999993E-2</v>
      </c>
      <c r="G775" s="31">
        <v>17.2</v>
      </c>
    </row>
    <row r="776" spans="1:7">
      <c r="A776" s="30" t="s">
        <v>194</v>
      </c>
      <c r="B776" s="30">
        <v>3</v>
      </c>
      <c r="C776" s="30">
        <v>86</v>
      </c>
      <c r="D776" s="65">
        <f t="shared" si="12"/>
        <v>7.4999999999999997E-3</v>
      </c>
      <c r="G776" s="31">
        <v>1.5</v>
      </c>
    </row>
    <row r="777" spans="1:7">
      <c r="A777" s="30" t="s">
        <v>194</v>
      </c>
      <c r="B777" s="30">
        <v>3</v>
      </c>
      <c r="C777" s="30">
        <v>87</v>
      </c>
      <c r="D777" s="65">
        <f t="shared" si="12"/>
        <v>6.8999999999999999E-3</v>
      </c>
      <c r="G777" s="31">
        <v>1.38</v>
      </c>
    </row>
    <row r="778" spans="1:7">
      <c r="A778" s="30" t="s">
        <v>194</v>
      </c>
      <c r="B778" s="30">
        <v>3</v>
      </c>
      <c r="C778" s="30">
        <v>88</v>
      </c>
      <c r="D778" s="65">
        <f t="shared" si="12"/>
        <v>3.27E-2</v>
      </c>
      <c r="G778" s="31">
        <v>6.54</v>
      </c>
    </row>
    <row r="779" spans="1:7">
      <c r="A779" s="30" t="s">
        <v>194</v>
      </c>
      <c r="B779" s="30">
        <v>3</v>
      </c>
      <c r="C779" s="30">
        <v>89</v>
      </c>
      <c r="D779" s="65">
        <f t="shared" si="12"/>
        <v>3.44E-2</v>
      </c>
      <c r="G779" s="31">
        <v>6.88</v>
      </c>
    </row>
    <row r="780" spans="1:7">
      <c r="A780" s="30" t="s">
        <v>194</v>
      </c>
      <c r="B780" s="30">
        <v>3</v>
      </c>
      <c r="C780" s="30">
        <v>90</v>
      </c>
      <c r="D780" s="65">
        <f t="shared" si="12"/>
        <v>3.5000000000000001E-3</v>
      </c>
      <c r="G780" s="31">
        <v>0.7</v>
      </c>
    </row>
    <row r="781" spans="1:7">
      <c r="A781" s="30" t="s">
        <v>194</v>
      </c>
      <c r="B781" s="30">
        <v>3</v>
      </c>
      <c r="C781" s="30">
        <v>92</v>
      </c>
      <c r="D781" s="65">
        <f t="shared" si="12"/>
        <v>3.0000000000000001E-3</v>
      </c>
      <c r="G781" s="31">
        <v>0.6</v>
      </c>
    </row>
    <row r="782" spans="1:7">
      <c r="A782" s="30" t="s">
        <v>194</v>
      </c>
      <c r="B782" s="30">
        <v>3</v>
      </c>
      <c r="C782" s="30">
        <v>94</v>
      </c>
      <c r="D782" s="65">
        <f t="shared" si="12"/>
        <v>1.5600000000000001E-2</v>
      </c>
      <c r="G782" s="31">
        <v>3.12</v>
      </c>
    </row>
    <row r="783" spans="1:7">
      <c r="A783" s="30" t="s">
        <v>194</v>
      </c>
      <c r="B783" s="30">
        <v>3</v>
      </c>
      <c r="C783" s="30">
        <v>1000</v>
      </c>
      <c r="D783" s="65">
        <f t="shared" si="12"/>
        <v>74.736699999999999</v>
      </c>
      <c r="G783" s="31">
        <v>14947.34</v>
      </c>
    </row>
    <row r="784" spans="1:7">
      <c r="A784" s="30" t="s">
        <v>194</v>
      </c>
      <c r="B784" s="30">
        <v>4</v>
      </c>
      <c r="C784" s="30">
        <v>58</v>
      </c>
      <c r="D784" s="65">
        <f t="shared" si="12"/>
        <v>6.5199999999999994E-2</v>
      </c>
      <c r="G784" s="31">
        <v>13.04</v>
      </c>
    </row>
    <row r="785" spans="1:7">
      <c r="A785" s="30" t="s">
        <v>194</v>
      </c>
      <c r="B785" s="30">
        <v>4</v>
      </c>
      <c r="C785" s="30">
        <v>59</v>
      </c>
      <c r="D785" s="65">
        <f t="shared" si="12"/>
        <v>3.9000000000000003E-3</v>
      </c>
      <c r="G785" s="31">
        <v>0.78</v>
      </c>
    </row>
    <row r="786" spans="1:7">
      <c r="A786" s="30" t="s">
        <v>194</v>
      </c>
      <c r="B786" s="30">
        <v>4</v>
      </c>
      <c r="C786" s="30">
        <v>60</v>
      </c>
      <c r="D786" s="65">
        <f t="shared" si="12"/>
        <v>0.13059999999999999</v>
      </c>
      <c r="G786" s="31">
        <v>26.12</v>
      </c>
    </row>
    <row r="787" spans="1:7">
      <c r="A787" s="30" t="s">
        <v>194</v>
      </c>
      <c r="B787" s="30">
        <v>4</v>
      </c>
      <c r="C787" s="30">
        <v>61</v>
      </c>
      <c r="D787" s="65">
        <f t="shared" si="12"/>
        <v>2.1499999999999998E-2</v>
      </c>
      <c r="G787" s="31">
        <v>4.3</v>
      </c>
    </row>
    <row r="788" spans="1:7">
      <c r="A788" s="30" t="s">
        <v>194</v>
      </c>
      <c r="B788" s="30">
        <v>4</v>
      </c>
      <c r="C788" s="30">
        <v>62</v>
      </c>
      <c r="D788" s="65">
        <f t="shared" si="12"/>
        <v>4.1100000000000005E-2</v>
      </c>
      <c r="G788" s="31">
        <v>8.2200000000000006</v>
      </c>
    </row>
    <row r="789" spans="1:7">
      <c r="A789" s="30" t="s">
        <v>194</v>
      </c>
      <c r="B789" s="30">
        <v>4</v>
      </c>
      <c r="C789" s="30">
        <v>63</v>
      </c>
      <c r="D789" s="65">
        <f t="shared" si="12"/>
        <v>4.0799999999999996E-2</v>
      </c>
      <c r="G789" s="31">
        <v>8.16</v>
      </c>
    </row>
    <row r="790" spans="1:7">
      <c r="A790" s="30" t="s">
        <v>194</v>
      </c>
      <c r="B790" s="30">
        <v>4</v>
      </c>
      <c r="C790" s="30">
        <v>64</v>
      </c>
      <c r="D790" s="65">
        <f t="shared" si="12"/>
        <v>2.1999999999999999E-2</v>
      </c>
      <c r="G790" s="31">
        <v>4.4000000000000004</v>
      </c>
    </row>
    <row r="791" spans="1:7">
      <c r="A791" s="30" t="s">
        <v>194</v>
      </c>
      <c r="B791" s="30">
        <v>4</v>
      </c>
      <c r="C791" s="30">
        <v>65</v>
      </c>
      <c r="D791" s="65">
        <f t="shared" si="12"/>
        <v>1.6500000000000001E-2</v>
      </c>
      <c r="G791" s="31">
        <v>3.3</v>
      </c>
    </row>
    <row r="792" spans="1:7">
      <c r="A792" s="30" t="s">
        <v>194</v>
      </c>
      <c r="B792" s="30">
        <v>4</v>
      </c>
      <c r="C792" s="30">
        <v>66</v>
      </c>
      <c r="D792" s="65">
        <f t="shared" si="12"/>
        <v>4.8799999999999996E-2</v>
      </c>
      <c r="G792" s="31">
        <v>9.76</v>
      </c>
    </row>
    <row r="793" spans="1:7">
      <c r="A793" s="30" t="s">
        <v>194</v>
      </c>
      <c r="B793" s="30">
        <v>4</v>
      </c>
      <c r="C793" s="30">
        <v>69</v>
      </c>
      <c r="D793" s="65">
        <f t="shared" si="12"/>
        <v>1.1000000000000001E-3</v>
      </c>
      <c r="G793" s="31">
        <v>0.22</v>
      </c>
    </row>
    <row r="794" spans="1:7">
      <c r="A794" s="30" t="s">
        <v>194</v>
      </c>
      <c r="B794" s="30">
        <v>4</v>
      </c>
      <c r="C794" s="30">
        <v>74</v>
      </c>
      <c r="D794" s="65">
        <f t="shared" si="12"/>
        <v>8.2999999999999984E-3</v>
      </c>
      <c r="G794" s="31">
        <v>1.66</v>
      </c>
    </row>
    <row r="795" spans="1:7">
      <c r="A795" s="30" t="s">
        <v>194</v>
      </c>
      <c r="B795" s="30">
        <v>4</v>
      </c>
      <c r="C795" s="30">
        <v>78</v>
      </c>
      <c r="D795" s="65">
        <f t="shared" si="12"/>
        <v>2.9999999999999997E-4</v>
      </c>
      <c r="G795" s="31">
        <v>0.06</v>
      </c>
    </row>
    <row r="796" spans="1:7">
      <c r="A796" s="30" t="s">
        <v>194</v>
      </c>
      <c r="B796" s="30">
        <v>4</v>
      </c>
      <c r="C796" s="30">
        <v>79</v>
      </c>
      <c r="D796" s="65">
        <f t="shared" si="12"/>
        <v>1E-4</v>
      </c>
      <c r="G796" s="31">
        <v>0.02</v>
      </c>
    </row>
    <row r="797" spans="1:7">
      <c r="A797" s="30" t="s">
        <v>194</v>
      </c>
      <c r="B797" s="30">
        <v>4</v>
      </c>
      <c r="C797" s="30">
        <v>80</v>
      </c>
      <c r="D797" s="65">
        <f t="shared" si="12"/>
        <v>4.1500000000000002E-2</v>
      </c>
      <c r="G797" s="31">
        <v>8.3000000000000007</v>
      </c>
    </row>
    <row r="798" spans="1:7">
      <c r="A798" s="30" t="s">
        <v>194</v>
      </c>
      <c r="B798" s="30">
        <v>4</v>
      </c>
      <c r="C798" s="30">
        <v>81</v>
      </c>
      <c r="D798" s="65">
        <f t="shared" si="12"/>
        <v>6.4399999999999999E-2</v>
      </c>
      <c r="G798" s="31">
        <v>12.88</v>
      </c>
    </row>
    <row r="799" spans="1:7">
      <c r="A799" s="30" t="s">
        <v>194</v>
      </c>
      <c r="B799" s="30">
        <v>4</v>
      </c>
      <c r="C799" s="30">
        <v>82</v>
      </c>
      <c r="D799" s="65">
        <f t="shared" si="12"/>
        <v>4.58E-2</v>
      </c>
      <c r="G799" s="31">
        <v>9.16</v>
      </c>
    </row>
    <row r="800" spans="1:7">
      <c r="A800" s="30" t="s">
        <v>194</v>
      </c>
      <c r="B800" s="30">
        <v>4</v>
      </c>
      <c r="C800" s="30">
        <v>83</v>
      </c>
      <c r="D800" s="65">
        <f t="shared" si="12"/>
        <v>3.1400000000000004E-2</v>
      </c>
      <c r="G800" s="31">
        <v>6.28</v>
      </c>
    </row>
    <row r="801" spans="1:7">
      <c r="A801" s="30" t="s">
        <v>194</v>
      </c>
      <c r="B801" s="30">
        <v>4</v>
      </c>
      <c r="C801" s="30">
        <v>84</v>
      </c>
      <c r="D801" s="65">
        <f t="shared" si="12"/>
        <v>1.61E-2</v>
      </c>
      <c r="G801" s="31">
        <v>3.22</v>
      </c>
    </row>
    <row r="802" spans="1:7">
      <c r="A802" s="30" t="s">
        <v>194</v>
      </c>
      <c r="B802" s="30">
        <v>4</v>
      </c>
      <c r="C802" s="30">
        <v>1000</v>
      </c>
      <c r="D802" s="65">
        <f t="shared" si="12"/>
        <v>15.514200000000001</v>
      </c>
      <c r="G802" s="31">
        <v>3102.84</v>
      </c>
    </row>
    <row r="803" spans="1:7">
      <c r="A803" s="30" t="s">
        <v>194</v>
      </c>
      <c r="B803" s="30">
        <v>5</v>
      </c>
      <c r="C803" s="30">
        <v>48</v>
      </c>
      <c r="D803" s="65">
        <f t="shared" si="12"/>
        <v>3.4000000000000002E-3</v>
      </c>
      <c r="G803" s="31">
        <v>0.68</v>
      </c>
    </row>
    <row r="804" spans="1:7">
      <c r="A804" s="30" t="s">
        <v>194</v>
      </c>
      <c r="B804" s="30">
        <v>5</v>
      </c>
      <c r="C804" s="30">
        <v>49</v>
      </c>
      <c r="D804" s="65">
        <f t="shared" si="12"/>
        <v>7.0999999999999995E-3</v>
      </c>
      <c r="G804" s="31">
        <v>1.42</v>
      </c>
    </row>
    <row r="805" spans="1:7">
      <c r="A805" s="30" t="s">
        <v>194</v>
      </c>
      <c r="B805" s="30">
        <v>5</v>
      </c>
      <c r="C805" s="30">
        <v>50</v>
      </c>
      <c r="D805" s="65">
        <f t="shared" si="12"/>
        <v>1.4E-2</v>
      </c>
      <c r="G805" s="31">
        <v>2.8</v>
      </c>
    </row>
    <row r="806" spans="1:7">
      <c r="A806" s="30" t="s">
        <v>194</v>
      </c>
      <c r="B806" s="30">
        <v>5</v>
      </c>
      <c r="C806" s="30">
        <v>51</v>
      </c>
      <c r="D806" s="65">
        <f t="shared" si="12"/>
        <v>2.3799999999999998E-2</v>
      </c>
      <c r="G806" s="31">
        <v>4.76</v>
      </c>
    </row>
    <row r="807" spans="1:7">
      <c r="A807" s="30" t="s">
        <v>194</v>
      </c>
      <c r="B807" s="30">
        <v>5</v>
      </c>
      <c r="C807" s="30">
        <v>52</v>
      </c>
      <c r="D807" s="65">
        <f t="shared" si="12"/>
        <v>2.3599999999999999E-2</v>
      </c>
      <c r="G807" s="31">
        <v>4.72</v>
      </c>
    </row>
    <row r="808" spans="1:7">
      <c r="A808" s="30" t="s">
        <v>194</v>
      </c>
      <c r="B808" s="30">
        <v>5</v>
      </c>
      <c r="C808" s="30">
        <v>53</v>
      </c>
      <c r="D808" s="65">
        <f t="shared" si="12"/>
        <v>1.3100000000000002E-2</v>
      </c>
      <c r="G808" s="31">
        <v>2.62</v>
      </c>
    </row>
    <row r="809" spans="1:7">
      <c r="A809" s="30" t="s">
        <v>194</v>
      </c>
      <c r="B809" s="30">
        <v>5</v>
      </c>
      <c r="C809" s="30">
        <v>54</v>
      </c>
      <c r="D809" s="65">
        <f t="shared" si="12"/>
        <v>6.6000000000000008E-3</v>
      </c>
      <c r="G809" s="31">
        <v>1.32</v>
      </c>
    </row>
    <row r="810" spans="1:7">
      <c r="A810" s="30" t="s">
        <v>194</v>
      </c>
      <c r="B810" s="30">
        <v>5</v>
      </c>
      <c r="C810" s="30">
        <v>55</v>
      </c>
      <c r="D810" s="65">
        <f t="shared" si="12"/>
        <v>5.6000000000000008E-3</v>
      </c>
      <c r="G810" s="31">
        <v>1.1200000000000001</v>
      </c>
    </row>
    <row r="811" spans="1:7">
      <c r="A811" s="30" t="s">
        <v>194</v>
      </c>
      <c r="B811" s="30">
        <v>5</v>
      </c>
      <c r="C811" s="30">
        <v>58</v>
      </c>
      <c r="D811" s="65">
        <f t="shared" si="12"/>
        <v>3.8E-3</v>
      </c>
      <c r="G811" s="31">
        <v>0.76</v>
      </c>
    </row>
    <row r="812" spans="1:7">
      <c r="A812" s="30" t="s">
        <v>194</v>
      </c>
      <c r="B812" s="30">
        <v>5</v>
      </c>
      <c r="C812" s="30">
        <v>61</v>
      </c>
      <c r="D812" s="65">
        <f t="shared" si="12"/>
        <v>8.199999999999999E-3</v>
      </c>
      <c r="G812" s="31">
        <v>1.64</v>
      </c>
    </row>
    <row r="813" spans="1:7">
      <c r="A813" s="30" t="s">
        <v>194</v>
      </c>
      <c r="B813" s="30">
        <v>5</v>
      </c>
      <c r="C813" s="30">
        <v>62</v>
      </c>
      <c r="D813" s="65">
        <f t="shared" si="12"/>
        <v>1.9099999999999999E-2</v>
      </c>
      <c r="G813" s="31">
        <v>3.82</v>
      </c>
    </row>
    <row r="814" spans="1:7">
      <c r="A814" s="30" t="s">
        <v>194</v>
      </c>
      <c r="B814" s="30">
        <v>5</v>
      </c>
      <c r="C814" s="30">
        <v>63</v>
      </c>
      <c r="D814" s="65">
        <f t="shared" si="12"/>
        <v>6.4000000000000003E-3</v>
      </c>
      <c r="G814" s="31">
        <v>1.28</v>
      </c>
    </row>
    <row r="815" spans="1:7">
      <c r="A815" s="30" t="s">
        <v>194</v>
      </c>
      <c r="B815" s="30">
        <v>5</v>
      </c>
      <c r="C815" s="30">
        <v>64</v>
      </c>
      <c r="D815" s="65">
        <f t="shared" si="12"/>
        <v>2.3100000000000002E-2</v>
      </c>
      <c r="G815" s="31">
        <v>4.62</v>
      </c>
    </row>
    <row r="816" spans="1:7">
      <c r="A816" s="30" t="s">
        <v>194</v>
      </c>
      <c r="B816" s="30">
        <v>5</v>
      </c>
      <c r="C816" s="30">
        <v>66</v>
      </c>
      <c r="D816" s="65">
        <f t="shared" si="12"/>
        <v>1.6800000000000002E-2</v>
      </c>
      <c r="G816" s="31">
        <v>3.36</v>
      </c>
    </row>
    <row r="817" spans="1:7">
      <c r="A817" s="30" t="s">
        <v>194</v>
      </c>
      <c r="B817" s="30">
        <v>5</v>
      </c>
      <c r="C817" s="30">
        <v>67</v>
      </c>
      <c r="D817" s="65">
        <f t="shared" si="12"/>
        <v>8.9999999999999993E-3</v>
      </c>
      <c r="G817" s="31">
        <v>1.8</v>
      </c>
    </row>
    <row r="818" spans="1:7">
      <c r="A818" s="30" t="s">
        <v>194</v>
      </c>
      <c r="B818" s="30">
        <v>5</v>
      </c>
      <c r="C818" s="30">
        <v>68</v>
      </c>
      <c r="D818" s="65">
        <f t="shared" si="12"/>
        <v>9.1000000000000004E-3</v>
      </c>
      <c r="G818" s="31">
        <v>1.82</v>
      </c>
    </row>
    <row r="819" spans="1:7">
      <c r="A819" s="30" t="s">
        <v>194</v>
      </c>
      <c r="B819" s="30">
        <v>5</v>
      </c>
      <c r="C819" s="30">
        <v>69</v>
      </c>
      <c r="D819" s="65">
        <f t="shared" si="12"/>
        <v>8.4000000000000012E-3</v>
      </c>
      <c r="G819" s="31">
        <v>1.68</v>
      </c>
    </row>
    <row r="820" spans="1:7">
      <c r="A820" s="30" t="s">
        <v>194</v>
      </c>
      <c r="B820" s="30">
        <v>5</v>
      </c>
      <c r="C820" s="30">
        <v>70</v>
      </c>
      <c r="D820" s="65">
        <f t="shared" si="12"/>
        <v>1.4E-2</v>
      </c>
      <c r="G820" s="31">
        <v>2.8</v>
      </c>
    </row>
    <row r="821" spans="1:7">
      <c r="A821" s="30" t="s">
        <v>194</v>
      </c>
      <c r="B821" s="30">
        <v>5</v>
      </c>
      <c r="C821" s="30">
        <v>71</v>
      </c>
      <c r="D821" s="65">
        <f t="shared" si="12"/>
        <v>4.2000000000000006E-3</v>
      </c>
      <c r="G821" s="31">
        <v>0.84</v>
      </c>
    </row>
    <row r="822" spans="1:7">
      <c r="A822" s="30" t="s">
        <v>194</v>
      </c>
      <c r="B822" s="30">
        <v>5</v>
      </c>
      <c r="C822" s="30">
        <v>1000</v>
      </c>
      <c r="D822" s="65">
        <f t="shared" si="12"/>
        <v>3.4957999999999996</v>
      </c>
      <c r="G822" s="31">
        <v>699.16</v>
      </c>
    </row>
    <row r="823" spans="1:7">
      <c r="A823" s="30" t="s">
        <v>194</v>
      </c>
      <c r="B823" s="30">
        <v>6</v>
      </c>
      <c r="C823" s="30">
        <v>41</v>
      </c>
      <c r="D823" s="65">
        <f t="shared" si="12"/>
        <v>3.5999999999999995E-3</v>
      </c>
      <c r="G823" s="31">
        <v>0.72</v>
      </c>
    </row>
    <row r="824" spans="1:7">
      <c r="A824" s="30" t="s">
        <v>194</v>
      </c>
      <c r="B824" s="30">
        <v>6</v>
      </c>
      <c r="C824" s="30">
        <v>42</v>
      </c>
      <c r="D824" s="65">
        <f t="shared" si="12"/>
        <v>3.0099999999999998E-2</v>
      </c>
      <c r="G824" s="31">
        <v>6.02</v>
      </c>
    </row>
    <row r="825" spans="1:7">
      <c r="A825" s="30" t="s">
        <v>194</v>
      </c>
      <c r="B825" s="30">
        <v>6</v>
      </c>
      <c r="C825" s="30">
        <v>43</v>
      </c>
      <c r="D825" s="65">
        <f t="shared" si="12"/>
        <v>1.4999999999999999E-2</v>
      </c>
      <c r="G825" s="31">
        <v>3</v>
      </c>
    </row>
    <row r="826" spans="1:7">
      <c r="A826" s="30" t="s">
        <v>194</v>
      </c>
      <c r="B826" s="30">
        <v>6</v>
      </c>
      <c r="C826" s="30">
        <v>44</v>
      </c>
      <c r="D826" s="65">
        <f t="shared" si="12"/>
        <v>2.5999999999999999E-2</v>
      </c>
      <c r="G826" s="31">
        <v>5.2</v>
      </c>
    </row>
    <row r="827" spans="1:7">
      <c r="A827" s="30" t="s">
        <v>194</v>
      </c>
      <c r="B827" s="30">
        <v>6</v>
      </c>
      <c r="C827" s="30">
        <v>45</v>
      </c>
      <c r="D827" s="65">
        <f t="shared" si="12"/>
        <v>1.18E-2</v>
      </c>
      <c r="G827" s="31">
        <v>2.36</v>
      </c>
    </row>
    <row r="828" spans="1:7">
      <c r="A828" s="30" t="s">
        <v>194</v>
      </c>
      <c r="B828" s="30">
        <v>6</v>
      </c>
      <c r="C828" s="30">
        <v>46</v>
      </c>
      <c r="D828" s="65">
        <f t="shared" si="12"/>
        <v>1.1299999999999999E-2</v>
      </c>
      <c r="G828" s="31">
        <v>2.2599999999999998</v>
      </c>
    </row>
    <row r="829" spans="1:7">
      <c r="A829" s="30" t="s">
        <v>194</v>
      </c>
      <c r="B829" s="30">
        <v>6</v>
      </c>
      <c r="C829" s="30">
        <v>47</v>
      </c>
      <c r="D829" s="65">
        <f t="shared" si="12"/>
        <v>3.5999999999999995E-3</v>
      </c>
      <c r="G829" s="31">
        <v>0.72</v>
      </c>
    </row>
    <row r="830" spans="1:7">
      <c r="A830" s="30" t="s">
        <v>194</v>
      </c>
      <c r="B830" s="30">
        <v>6</v>
      </c>
      <c r="C830" s="30">
        <v>48</v>
      </c>
      <c r="D830" s="65">
        <f t="shared" si="12"/>
        <v>5.9999999999999995E-4</v>
      </c>
      <c r="G830" s="31">
        <v>0.12</v>
      </c>
    </row>
    <row r="831" spans="1:7">
      <c r="A831" s="30" t="s">
        <v>194</v>
      </c>
      <c r="B831" s="30">
        <v>6</v>
      </c>
      <c r="C831" s="30">
        <v>49</v>
      </c>
      <c r="D831" s="65">
        <f t="shared" si="12"/>
        <v>1.8499999999999999E-2</v>
      </c>
      <c r="G831" s="31">
        <v>3.7</v>
      </c>
    </row>
    <row r="832" spans="1:7">
      <c r="A832" s="30" t="s">
        <v>194</v>
      </c>
      <c r="B832" s="30">
        <v>6</v>
      </c>
      <c r="C832" s="30">
        <v>50</v>
      </c>
      <c r="D832" s="65">
        <f t="shared" si="12"/>
        <v>1.4199999999999999E-2</v>
      </c>
      <c r="G832" s="31">
        <v>2.84</v>
      </c>
    </row>
    <row r="833" spans="1:7">
      <c r="A833" s="30" t="s">
        <v>194</v>
      </c>
      <c r="B833" s="30">
        <v>6</v>
      </c>
      <c r="C833" s="30">
        <v>51</v>
      </c>
      <c r="D833" s="65">
        <f t="shared" si="12"/>
        <v>7.3000000000000001E-3</v>
      </c>
      <c r="G833" s="31">
        <v>1.46</v>
      </c>
    </row>
    <row r="834" spans="1:7">
      <c r="A834" s="30" t="s">
        <v>194</v>
      </c>
      <c r="B834" s="30">
        <v>6</v>
      </c>
      <c r="C834" s="30">
        <v>52</v>
      </c>
      <c r="D834" s="65">
        <f t="shared" si="12"/>
        <v>2.06E-2</v>
      </c>
      <c r="G834" s="31">
        <v>4.12</v>
      </c>
    </row>
    <row r="835" spans="1:7">
      <c r="A835" s="30" t="s">
        <v>194</v>
      </c>
      <c r="B835" s="30">
        <v>6</v>
      </c>
      <c r="C835" s="30">
        <v>53</v>
      </c>
      <c r="D835" s="65">
        <f t="shared" ref="D835:D898" si="13">G835*5/1000</f>
        <v>1.9199999999999998E-2</v>
      </c>
      <c r="G835" s="31">
        <v>3.84</v>
      </c>
    </row>
    <row r="836" spans="1:7">
      <c r="A836" s="30" t="s">
        <v>194</v>
      </c>
      <c r="B836" s="30">
        <v>6</v>
      </c>
      <c r="C836" s="30">
        <v>54</v>
      </c>
      <c r="D836" s="65">
        <f t="shared" si="13"/>
        <v>9.1000000000000004E-3</v>
      </c>
      <c r="G836" s="31">
        <v>1.82</v>
      </c>
    </row>
    <row r="837" spans="1:7">
      <c r="A837" s="30" t="s">
        <v>194</v>
      </c>
      <c r="B837" s="30">
        <v>6</v>
      </c>
      <c r="C837" s="30">
        <v>56</v>
      </c>
      <c r="D837" s="65">
        <f t="shared" si="13"/>
        <v>5.9999999999999995E-4</v>
      </c>
      <c r="G837" s="31">
        <v>0.12</v>
      </c>
    </row>
    <row r="838" spans="1:7">
      <c r="A838" s="30" t="s">
        <v>194</v>
      </c>
      <c r="B838" s="30">
        <v>6</v>
      </c>
      <c r="C838" s="30">
        <v>57</v>
      </c>
      <c r="D838" s="65">
        <f t="shared" si="13"/>
        <v>1.1999999999999999E-3</v>
      </c>
      <c r="G838" s="31">
        <v>0.24</v>
      </c>
    </row>
    <row r="839" spans="1:7">
      <c r="A839" s="30" t="s">
        <v>194</v>
      </c>
      <c r="B839" s="30">
        <v>6</v>
      </c>
      <c r="C839" s="30">
        <v>58</v>
      </c>
      <c r="D839" s="65">
        <f t="shared" si="13"/>
        <v>9.3999999999999986E-3</v>
      </c>
      <c r="G839" s="31">
        <v>1.88</v>
      </c>
    </row>
    <row r="840" spans="1:7">
      <c r="A840" s="30" t="s">
        <v>194</v>
      </c>
      <c r="B840" s="30">
        <v>6</v>
      </c>
      <c r="C840" s="30">
        <v>59</v>
      </c>
      <c r="D840" s="65">
        <f t="shared" si="13"/>
        <v>9.8000000000000014E-3</v>
      </c>
      <c r="G840" s="31">
        <v>1.96</v>
      </c>
    </row>
    <row r="841" spans="1:7">
      <c r="A841" s="30" t="s">
        <v>194</v>
      </c>
      <c r="B841" s="30">
        <v>6</v>
      </c>
      <c r="C841" s="30">
        <v>60</v>
      </c>
      <c r="D841" s="65">
        <f t="shared" si="13"/>
        <v>6.8999999999999999E-3</v>
      </c>
      <c r="G841" s="31">
        <v>1.38</v>
      </c>
    </row>
    <row r="842" spans="1:7">
      <c r="A842" s="30" t="s">
        <v>194</v>
      </c>
      <c r="B842" s="30">
        <v>6</v>
      </c>
      <c r="C842" s="30">
        <v>1000</v>
      </c>
      <c r="D842" s="65">
        <f t="shared" si="13"/>
        <v>1.4574</v>
      </c>
      <c r="G842" s="31">
        <v>291.48</v>
      </c>
    </row>
    <row r="843" spans="1:7">
      <c r="A843" s="30" t="s">
        <v>194</v>
      </c>
      <c r="B843" s="30">
        <v>7</v>
      </c>
      <c r="C843" s="30">
        <v>37</v>
      </c>
      <c r="D843" s="65">
        <f t="shared" si="13"/>
        <v>1.1999999999999999E-3</v>
      </c>
      <c r="G843" s="31">
        <v>0.24</v>
      </c>
    </row>
    <row r="844" spans="1:7">
      <c r="A844" s="30" t="s">
        <v>194</v>
      </c>
      <c r="B844" s="30">
        <v>7</v>
      </c>
      <c r="C844" s="30">
        <v>38</v>
      </c>
      <c r="D844" s="65">
        <f t="shared" si="13"/>
        <v>1.7000000000000001E-2</v>
      </c>
      <c r="G844" s="31">
        <v>3.4</v>
      </c>
    </row>
    <row r="845" spans="1:7">
      <c r="A845" s="30" t="s">
        <v>194</v>
      </c>
      <c r="B845" s="30">
        <v>7</v>
      </c>
      <c r="C845" s="30">
        <v>39</v>
      </c>
      <c r="D845" s="65">
        <f t="shared" si="13"/>
        <v>1.4399999999999998E-2</v>
      </c>
      <c r="G845" s="31">
        <v>2.88</v>
      </c>
    </row>
    <row r="846" spans="1:7">
      <c r="A846" s="30" t="s">
        <v>194</v>
      </c>
      <c r="B846" s="30">
        <v>7</v>
      </c>
      <c r="C846" s="30">
        <v>40</v>
      </c>
      <c r="D846" s="65">
        <f t="shared" si="13"/>
        <v>3.0099999999999998E-2</v>
      </c>
      <c r="G846" s="31">
        <v>6.02</v>
      </c>
    </row>
    <row r="847" spans="1:7">
      <c r="A847" s="30" t="s">
        <v>194</v>
      </c>
      <c r="B847" s="30">
        <v>7</v>
      </c>
      <c r="C847" s="30">
        <v>41</v>
      </c>
      <c r="D847" s="65">
        <f t="shared" si="13"/>
        <v>3.5400000000000001E-2</v>
      </c>
      <c r="G847" s="31">
        <v>7.08</v>
      </c>
    </row>
    <row r="848" spans="1:7">
      <c r="A848" s="30" t="s">
        <v>194</v>
      </c>
      <c r="B848" s="30">
        <v>7</v>
      </c>
      <c r="C848" s="30">
        <v>42</v>
      </c>
      <c r="D848" s="65">
        <f t="shared" si="13"/>
        <v>3.61E-2</v>
      </c>
      <c r="G848" s="31">
        <v>7.22</v>
      </c>
    </row>
    <row r="849" spans="1:7">
      <c r="A849" s="30" t="s">
        <v>194</v>
      </c>
      <c r="B849" s="30">
        <v>7</v>
      </c>
      <c r="C849" s="30">
        <v>43</v>
      </c>
      <c r="D849" s="65">
        <f t="shared" si="13"/>
        <v>7.9299999999999995E-2</v>
      </c>
      <c r="G849" s="31">
        <v>15.86</v>
      </c>
    </row>
    <row r="850" spans="1:7">
      <c r="A850" s="30" t="s">
        <v>194</v>
      </c>
      <c r="B850" s="30">
        <v>7</v>
      </c>
      <c r="C850" s="30">
        <v>44</v>
      </c>
      <c r="D850" s="65">
        <f t="shared" si="13"/>
        <v>7.7699999999999991E-2</v>
      </c>
      <c r="G850" s="31">
        <v>15.54</v>
      </c>
    </row>
    <row r="851" spans="1:7">
      <c r="A851" s="30" t="s">
        <v>194</v>
      </c>
      <c r="B851" s="30">
        <v>7</v>
      </c>
      <c r="C851" s="30">
        <v>45</v>
      </c>
      <c r="D851" s="65">
        <f t="shared" si="13"/>
        <v>1.9399999999999997E-2</v>
      </c>
      <c r="G851" s="31">
        <v>3.88</v>
      </c>
    </row>
    <row r="852" spans="1:7">
      <c r="A852" s="30" t="s">
        <v>194</v>
      </c>
      <c r="B852" s="30">
        <v>7</v>
      </c>
      <c r="C852" s="30">
        <v>46</v>
      </c>
      <c r="D852" s="65">
        <f t="shared" si="13"/>
        <v>2.1999999999999999E-2</v>
      </c>
      <c r="G852" s="31">
        <v>4.4000000000000004</v>
      </c>
    </row>
    <row r="853" spans="1:7">
      <c r="A853" s="30" t="s">
        <v>194</v>
      </c>
      <c r="B853" s="30">
        <v>7</v>
      </c>
      <c r="C853" s="30">
        <v>47</v>
      </c>
      <c r="D853" s="65">
        <f t="shared" si="13"/>
        <v>4.6000000000000008E-3</v>
      </c>
      <c r="G853" s="31">
        <v>0.92</v>
      </c>
    </row>
    <row r="854" spans="1:7">
      <c r="A854" s="30" t="s">
        <v>194</v>
      </c>
      <c r="B854" s="30">
        <v>7</v>
      </c>
      <c r="C854" s="30">
        <v>48</v>
      </c>
      <c r="D854" s="65">
        <f t="shared" si="13"/>
        <v>1.2999999999999999E-3</v>
      </c>
      <c r="G854" s="31">
        <v>0.26</v>
      </c>
    </row>
    <row r="855" spans="1:7">
      <c r="A855" s="30" t="s">
        <v>194</v>
      </c>
      <c r="B855" s="30">
        <v>7</v>
      </c>
      <c r="C855" s="30">
        <v>55</v>
      </c>
      <c r="D855" s="65">
        <f t="shared" si="13"/>
        <v>6.8000000000000005E-3</v>
      </c>
      <c r="G855" s="31">
        <v>1.36</v>
      </c>
    </row>
    <row r="856" spans="1:7">
      <c r="A856" s="30" t="s">
        <v>194</v>
      </c>
      <c r="B856" s="30">
        <v>7</v>
      </c>
      <c r="C856" s="30">
        <v>1000</v>
      </c>
      <c r="D856" s="65">
        <f t="shared" si="13"/>
        <v>5.8900000000000001E-2</v>
      </c>
      <c r="G856" s="31">
        <v>11.78</v>
      </c>
    </row>
    <row r="857" spans="1:7">
      <c r="A857" s="30" t="s">
        <v>195</v>
      </c>
      <c r="B857" s="30">
        <v>3</v>
      </c>
      <c r="C857" s="30">
        <v>67</v>
      </c>
      <c r="D857" s="65">
        <f t="shared" si="13"/>
        <v>1.4686000000000001</v>
      </c>
      <c r="G857" s="31">
        <v>293.72000000000003</v>
      </c>
    </row>
    <row r="858" spans="1:7">
      <c r="A858" s="30" t="s">
        <v>195</v>
      </c>
      <c r="B858" s="30">
        <v>3</v>
      </c>
      <c r="C858" s="30">
        <v>68</v>
      </c>
      <c r="D858" s="65">
        <f t="shared" si="13"/>
        <v>1.7447999999999999</v>
      </c>
      <c r="G858" s="31">
        <v>348.96</v>
      </c>
    </row>
    <row r="859" spans="1:7">
      <c r="A859" s="30" t="s">
        <v>195</v>
      </c>
      <c r="B859" s="30">
        <v>3</v>
      </c>
      <c r="C859" s="30">
        <v>69</v>
      </c>
      <c r="D859" s="65">
        <f t="shared" si="13"/>
        <v>2.0741999999999998</v>
      </c>
      <c r="G859" s="31">
        <v>414.84</v>
      </c>
    </row>
    <row r="860" spans="1:7">
      <c r="A860" s="30" t="s">
        <v>195</v>
      </c>
      <c r="B860" s="30">
        <v>3</v>
      </c>
      <c r="C860" s="30">
        <v>70</v>
      </c>
      <c r="D860" s="65">
        <f t="shared" si="13"/>
        <v>0.87760000000000005</v>
      </c>
      <c r="G860" s="31">
        <v>175.52</v>
      </c>
    </row>
    <row r="861" spans="1:7">
      <c r="A861" s="30" t="s">
        <v>195</v>
      </c>
      <c r="B861" s="30">
        <v>3</v>
      </c>
      <c r="C861" s="30">
        <v>71</v>
      </c>
      <c r="D861" s="65">
        <f t="shared" si="13"/>
        <v>0.91970000000000007</v>
      </c>
      <c r="G861" s="31">
        <v>183.94</v>
      </c>
    </row>
    <row r="862" spans="1:7">
      <c r="A862" s="30" t="s">
        <v>195</v>
      </c>
      <c r="B862" s="30">
        <v>3</v>
      </c>
      <c r="C862" s="30">
        <v>72</v>
      </c>
      <c r="D862" s="65">
        <f t="shared" si="13"/>
        <v>0.88139999999999996</v>
      </c>
      <c r="G862" s="31">
        <v>176.28</v>
      </c>
    </row>
    <row r="863" spans="1:7">
      <c r="A863" s="30" t="s">
        <v>195</v>
      </c>
      <c r="B863" s="30">
        <v>3</v>
      </c>
      <c r="C863" s="30">
        <v>73</v>
      </c>
      <c r="D863" s="65">
        <f t="shared" si="13"/>
        <v>1.2702</v>
      </c>
      <c r="G863" s="31">
        <v>254.04</v>
      </c>
    </row>
    <row r="864" spans="1:7">
      <c r="A864" s="30" t="s">
        <v>195</v>
      </c>
      <c r="B864" s="30">
        <v>3</v>
      </c>
      <c r="C864" s="30">
        <v>74</v>
      </c>
      <c r="D864" s="65">
        <f t="shared" si="13"/>
        <v>2.1953</v>
      </c>
      <c r="G864" s="31">
        <v>439.06</v>
      </c>
    </row>
    <row r="865" spans="1:7">
      <c r="A865" s="30" t="s">
        <v>195</v>
      </c>
      <c r="B865" s="30">
        <v>3</v>
      </c>
      <c r="C865" s="30">
        <v>75</v>
      </c>
      <c r="D865" s="65">
        <f t="shared" si="13"/>
        <v>2.0670000000000002</v>
      </c>
      <c r="G865" s="31">
        <v>413.4</v>
      </c>
    </row>
    <row r="866" spans="1:7">
      <c r="A866" s="30" t="s">
        <v>195</v>
      </c>
      <c r="B866" s="30">
        <v>3</v>
      </c>
      <c r="C866" s="30">
        <v>76</v>
      </c>
      <c r="D866" s="65">
        <f t="shared" si="13"/>
        <v>3.2836999999999996</v>
      </c>
      <c r="G866" s="31">
        <v>656.74</v>
      </c>
    </row>
    <row r="867" spans="1:7">
      <c r="A867" s="30" t="s">
        <v>195</v>
      </c>
      <c r="B867" s="30">
        <v>3</v>
      </c>
      <c r="C867" s="30">
        <v>77</v>
      </c>
      <c r="D867" s="65">
        <f t="shared" si="13"/>
        <v>0.32259999999999994</v>
      </c>
      <c r="G867" s="31">
        <v>64.52</v>
      </c>
    </row>
    <row r="868" spans="1:7">
      <c r="A868" s="30" t="s">
        <v>195</v>
      </c>
      <c r="B868" s="30">
        <v>3</v>
      </c>
      <c r="C868" s="30">
        <v>78</v>
      </c>
      <c r="D868" s="65">
        <f t="shared" si="13"/>
        <v>0.58460000000000001</v>
      </c>
      <c r="G868" s="31">
        <v>116.92</v>
      </c>
    </row>
    <row r="869" spans="1:7">
      <c r="A869" s="30" t="s">
        <v>195</v>
      </c>
      <c r="B869" s="30">
        <v>3</v>
      </c>
      <c r="C869" s="30">
        <v>79</v>
      </c>
      <c r="D869" s="65">
        <f t="shared" si="13"/>
        <v>0.83550000000000002</v>
      </c>
      <c r="G869" s="31">
        <v>167.1</v>
      </c>
    </row>
    <row r="870" spans="1:7">
      <c r="A870" s="30" t="s">
        <v>195</v>
      </c>
      <c r="B870" s="30">
        <v>3</v>
      </c>
      <c r="C870" s="30">
        <v>80</v>
      </c>
      <c r="D870" s="65">
        <f t="shared" si="13"/>
        <v>0.32880000000000004</v>
      </c>
      <c r="G870" s="31">
        <v>65.760000000000005</v>
      </c>
    </row>
    <row r="871" spans="1:7">
      <c r="A871" s="30" t="s">
        <v>195</v>
      </c>
      <c r="B871" s="30">
        <v>3</v>
      </c>
      <c r="C871" s="30">
        <v>83</v>
      </c>
      <c r="D871" s="65">
        <f t="shared" si="13"/>
        <v>1.6399999999999998E-2</v>
      </c>
      <c r="G871" s="31">
        <v>3.28</v>
      </c>
    </row>
    <row r="872" spans="1:7">
      <c r="A872" s="30" t="s">
        <v>195</v>
      </c>
      <c r="B872" s="30">
        <v>4</v>
      </c>
      <c r="C872" s="30">
        <v>58</v>
      </c>
      <c r="D872" s="65">
        <f t="shared" si="13"/>
        <v>3.0999999999999999E-3</v>
      </c>
      <c r="G872" s="31">
        <v>0.62</v>
      </c>
    </row>
    <row r="873" spans="1:7">
      <c r="A873" s="30" t="s">
        <v>196</v>
      </c>
      <c r="B873" s="30">
        <v>3</v>
      </c>
      <c r="C873" s="30">
        <v>67</v>
      </c>
      <c r="D873" s="65">
        <f t="shared" si="13"/>
        <v>4.8399999999999999E-2</v>
      </c>
      <c r="G873" s="31">
        <v>9.68</v>
      </c>
    </row>
    <row r="874" spans="1:7">
      <c r="A874" s="30" t="s">
        <v>196</v>
      </c>
      <c r="B874" s="30">
        <v>3</v>
      </c>
      <c r="C874" s="30">
        <v>68</v>
      </c>
      <c r="D874" s="65">
        <f t="shared" si="13"/>
        <v>3.1E-2</v>
      </c>
      <c r="G874" s="31">
        <v>6.2</v>
      </c>
    </row>
    <row r="875" spans="1:7">
      <c r="A875" s="30" t="s">
        <v>196</v>
      </c>
      <c r="B875" s="30">
        <v>3</v>
      </c>
      <c r="C875" s="30">
        <v>69</v>
      </c>
      <c r="D875" s="65">
        <f t="shared" si="13"/>
        <v>0.11710000000000001</v>
      </c>
      <c r="G875" s="31">
        <v>23.42</v>
      </c>
    </row>
    <row r="876" spans="1:7">
      <c r="A876" s="30" t="s">
        <v>196</v>
      </c>
      <c r="B876" s="30">
        <v>3</v>
      </c>
      <c r="C876" s="30">
        <v>70</v>
      </c>
      <c r="D876" s="65">
        <f t="shared" si="13"/>
        <v>7.0400000000000004E-2</v>
      </c>
      <c r="G876" s="31">
        <v>14.08</v>
      </c>
    </row>
    <row r="877" spans="1:7">
      <c r="A877" s="30" t="s">
        <v>196</v>
      </c>
      <c r="B877" s="30">
        <v>3</v>
      </c>
      <c r="C877" s="30">
        <v>71</v>
      </c>
      <c r="D877" s="65">
        <f t="shared" si="13"/>
        <v>2.7E-2</v>
      </c>
      <c r="G877" s="31">
        <v>5.4</v>
      </c>
    </row>
    <row r="878" spans="1:7">
      <c r="A878" s="30" t="s">
        <v>196</v>
      </c>
      <c r="B878" s="30">
        <v>3</v>
      </c>
      <c r="C878" s="30">
        <v>72</v>
      </c>
      <c r="D878" s="65">
        <f t="shared" si="13"/>
        <v>3.2100000000000004E-2</v>
      </c>
      <c r="G878" s="31">
        <v>6.42</v>
      </c>
    </row>
    <row r="879" spans="1:7">
      <c r="A879" s="30" t="s">
        <v>196</v>
      </c>
      <c r="B879" s="30">
        <v>3</v>
      </c>
      <c r="C879" s="30">
        <v>73</v>
      </c>
      <c r="D879" s="65">
        <f t="shared" si="13"/>
        <v>9.9399999999999988E-2</v>
      </c>
      <c r="G879" s="31">
        <v>19.88</v>
      </c>
    </row>
    <row r="880" spans="1:7">
      <c r="A880" s="30" t="s">
        <v>196</v>
      </c>
      <c r="B880" s="30">
        <v>3</v>
      </c>
      <c r="C880" s="30">
        <v>74</v>
      </c>
      <c r="D880" s="65">
        <f t="shared" si="13"/>
        <v>7.4499999999999997E-2</v>
      </c>
      <c r="G880" s="31">
        <v>14.9</v>
      </c>
    </row>
    <row r="881" spans="1:7">
      <c r="A881" s="30" t="s">
        <v>196</v>
      </c>
      <c r="B881" s="30">
        <v>3</v>
      </c>
      <c r="C881" s="30">
        <v>75</v>
      </c>
      <c r="D881" s="65">
        <f t="shared" si="13"/>
        <v>0.1081</v>
      </c>
      <c r="G881" s="31">
        <v>21.62</v>
      </c>
    </row>
    <row r="882" spans="1:7">
      <c r="A882" s="30" t="s">
        <v>196</v>
      </c>
      <c r="B882" s="30">
        <v>3</v>
      </c>
      <c r="C882" s="30">
        <v>76</v>
      </c>
      <c r="D882" s="65">
        <f t="shared" si="13"/>
        <v>0.34079999999999994</v>
      </c>
      <c r="G882" s="31">
        <v>68.16</v>
      </c>
    </row>
    <row r="883" spans="1:7">
      <c r="A883" s="30" t="s">
        <v>196</v>
      </c>
      <c r="B883" s="30">
        <v>3</v>
      </c>
      <c r="C883" s="30">
        <v>77</v>
      </c>
      <c r="D883" s="65">
        <f t="shared" si="13"/>
        <v>8.6999999999999994E-2</v>
      </c>
      <c r="G883" s="31">
        <v>17.399999999999999</v>
      </c>
    </row>
    <row r="884" spans="1:7">
      <c r="A884" s="30" t="s">
        <v>196</v>
      </c>
      <c r="B884" s="30">
        <v>3</v>
      </c>
      <c r="C884" s="30">
        <v>78</v>
      </c>
      <c r="D884" s="65">
        <f t="shared" si="13"/>
        <v>0.12769999999999998</v>
      </c>
      <c r="G884" s="31">
        <v>25.54</v>
      </c>
    </row>
    <row r="885" spans="1:7">
      <c r="A885" s="30" t="s">
        <v>196</v>
      </c>
      <c r="B885" s="30">
        <v>3</v>
      </c>
      <c r="C885" s="30">
        <v>79</v>
      </c>
      <c r="D885" s="65">
        <f t="shared" si="13"/>
        <v>0.24579999999999999</v>
      </c>
      <c r="G885" s="31">
        <v>49.16</v>
      </c>
    </row>
    <row r="886" spans="1:7">
      <c r="A886" s="30" t="s">
        <v>196</v>
      </c>
      <c r="B886" s="30">
        <v>3</v>
      </c>
      <c r="C886" s="30">
        <v>80</v>
      </c>
      <c r="D886" s="65">
        <f t="shared" si="13"/>
        <v>0.64569999999999994</v>
      </c>
      <c r="G886" s="31">
        <v>129.13999999999999</v>
      </c>
    </row>
    <row r="887" spans="1:7">
      <c r="A887" s="30" t="s">
        <v>196</v>
      </c>
      <c r="B887" s="30">
        <v>3</v>
      </c>
      <c r="C887" s="30">
        <v>81</v>
      </c>
      <c r="D887" s="65">
        <f t="shared" si="13"/>
        <v>3.4099999999999998E-2</v>
      </c>
      <c r="G887" s="31">
        <v>6.82</v>
      </c>
    </row>
    <row r="888" spans="1:7">
      <c r="A888" s="30" t="s">
        <v>196</v>
      </c>
      <c r="B888" s="30">
        <v>3</v>
      </c>
      <c r="C888" s="30">
        <v>82</v>
      </c>
      <c r="D888" s="65">
        <f t="shared" si="13"/>
        <v>2.6299999999999997E-2</v>
      </c>
      <c r="G888" s="31">
        <v>5.26</v>
      </c>
    </row>
    <row r="889" spans="1:7">
      <c r="A889" s="30" t="s">
        <v>196</v>
      </c>
      <c r="B889" s="30">
        <v>3</v>
      </c>
      <c r="C889" s="30">
        <v>83</v>
      </c>
      <c r="D889" s="65">
        <f t="shared" si="13"/>
        <v>4.5199999999999997E-2</v>
      </c>
      <c r="G889" s="31">
        <v>9.0399999999999991</v>
      </c>
    </row>
    <row r="890" spans="1:7">
      <c r="A890" s="30" t="s">
        <v>196</v>
      </c>
      <c r="B890" s="30">
        <v>3</v>
      </c>
      <c r="C890" s="30">
        <v>84</v>
      </c>
      <c r="D890" s="65">
        <f t="shared" si="13"/>
        <v>0.13825999999999999</v>
      </c>
      <c r="G890" s="31">
        <v>27.652000000000001</v>
      </c>
    </row>
    <row r="891" spans="1:7">
      <c r="A891" s="30" t="s">
        <v>196</v>
      </c>
      <c r="B891" s="30">
        <v>3</v>
      </c>
      <c r="C891" s="30">
        <v>85</v>
      </c>
      <c r="D891" s="65">
        <f t="shared" si="13"/>
        <v>3.9900000000000005E-2</v>
      </c>
      <c r="G891" s="31">
        <v>7.98</v>
      </c>
    </row>
    <row r="892" spans="1:7">
      <c r="A892" s="30" t="s">
        <v>196</v>
      </c>
      <c r="B892" s="30">
        <v>3</v>
      </c>
      <c r="C892" s="30">
        <v>86</v>
      </c>
      <c r="D892" s="65">
        <f t="shared" si="13"/>
        <v>9.5899999999999999E-2</v>
      </c>
      <c r="G892" s="31">
        <v>19.18</v>
      </c>
    </row>
    <row r="893" spans="1:7">
      <c r="A893" s="30" t="s">
        <v>196</v>
      </c>
      <c r="B893" s="30">
        <v>3</v>
      </c>
      <c r="C893" s="30">
        <v>87</v>
      </c>
      <c r="D893" s="65">
        <f t="shared" si="13"/>
        <v>4.4000000000000003E-3</v>
      </c>
      <c r="G893" s="31">
        <v>0.88</v>
      </c>
    </row>
    <row r="894" spans="1:7">
      <c r="A894" s="30" t="s">
        <v>196</v>
      </c>
      <c r="B894" s="30">
        <v>3</v>
      </c>
      <c r="C894" s="30">
        <v>88</v>
      </c>
      <c r="D894" s="65">
        <f t="shared" si="13"/>
        <v>1.2699999999999999E-2</v>
      </c>
      <c r="G894" s="31">
        <v>2.54</v>
      </c>
    </row>
    <row r="895" spans="1:7">
      <c r="A895" s="30" t="s">
        <v>196</v>
      </c>
      <c r="B895" s="30">
        <v>3</v>
      </c>
      <c r="C895" s="30">
        <v>89</v>
      </c>
      <c r="D895" s="65">
        <f t="shared" si="13"/>
        <v>6.8000000000000005E-2</v>
      </c>
      <c r="G895" s="31">
        <v>13.6</v>
      </c>
    </row>
    <row r="896" spans="1:7">
      <c r="A896" s="30" t="s">
        <v>196</v>
      </c>
      <c r="B896" s="30">
        <v>3</v>
      </c>
      <c r="C896" s="30">
        <v>90</v>
      </c>
      <c r="D896" s="65">
        <f t="shared" si="13"/>
        <v>6.6799999999999998E-2</v>
      </c>
      <c r="G896" s="31">
        <v>13.36</v>
      </c>
    </row>
    <row r="897" spans="1:7">
      <c r="A897" s="30" t="s">
        <v>196</v>
      </c>
      <c r="B897" s="30">
        <v>3</v>
      </c>
      <c r="C897" s="30">
        <v>91</v>
      </c>
      <c r="D897" s="65">
        <f t="shared" si="13"/>
        <v>0.15919999999999998</v>
      </c>
      <c r="G897" s="31">
        <v>31.84</v>
      </c>
    </row>
    <row r="898" spans="1:7">
      <c r="A898" s="30" t="s">
        <v>196</v>
      </c>
      <c r="B898" s="30">
        <v>3</v>
      </c>
      <c r="C898" s="30">
        <v>92</v>
      </c>
      <c r="D898" s="65">
        <f t="shared" si="13"/>
        <v>0.13440000000000002</v>
      </c>
      <c r="G898" s="31">
        <v>26.88</v>
      </c>
    </row>
    <row r="899" spans="1:7">
      <c r="A899" s="30" t="s">
        <v>196</v>
      </c>
      <c r="B899" s="30">
        <v>3</v>
      </c>
      <c r="C899" s="30">
        <v>93</v>
      </c>
      <c r="D899" s="65">
        <f t="shared" ref="D899:D962" si="14">G899*5/1000</f>
        <v>0.1351</v>
      </c>
      <c r="G899" s="31">
        <v>27.02</v>
      </c>
    </row>
    <row r="900" spans="1:7">
      <c r="A900" s="30" t="s">
        <v>196</v>
      </c>
      <c r="B900" s="30">
        <v>3</v>
      </c>
      <c r="C900" s="30">
        <v>94</v>
      </c>
      <c r="D900" s="65">
        <f t="shared" si="14"/>
        <v>0.14580000000000001</v>
      </c>
      <c r="G900" s="31">
        <v>29.16</v>
      </c>
    </row>
    <row r="901" spans="1:7">
      <c r="A901" s="30" t="s">
        <v>196</v>
      </c>
      <c r="B901" s="30">
        <v>3</v>
      </c>
      <c r="C901" s="30">
        <v>95</v>
      </c>
      <c r="D901" s="65">
        <f t="shared" si="14"/>
        <v>0.12240000000000001</v>
      </c>
      <c r="G901" s="31">
        <v>24.48</v>
      </c>
    </row>
    <row r="902" spans="1:7">
      <c r="A902" s="30" t="s">
        <v>196</v>
      </c>
      <c r="B902" s="30">
        <v>3</v>
      </c>
      <c r="C902" s="30">
        <v>96</v>
      </c>
      <c r="D902" s="65">
        <f t="shared" si="14"/>
        <v>3.6800000000000006E-2</v>
      </c>
      <c r="G902" s="31">
        <v>7.36</v>
      </c>
    </row>
    <row r="903" spans="1:7">
      <c r="A903" s="30" t="s">
        <v>196</v>
      </c>
      <c r="B903" s="30">
        <v>3</v>
      </c>
      <c r="C903" s="30">
        <v>97</v>
      </c>
      <c r="D903" s="65">
        <f t="shared" si="14"/>
        <v>3.7599999999999995E-2</v>
      </c>
      <c r="G903" s="31">
        <v>7.52</v>
      </c>
    </row>
    <row r="904" spans="1:7">
      <c r="A904" s="30" t="s">
        <v>196</v>
      </c>
      <c r="B904" s="30">
        <v>3</v>
      </c>
      <c r="C904" s="30">
        <v>98</v>
      </c>
      <c r="D904" s="65">
        <f t="shared" si="14"/>
        <v>1.2999999999999999E-3</v>
      </c>
      <c r="G904" s="31">
        <v>0.26</v>
      </c>
    </row>
    <row r="905" spans="1:7">
      <c r="A905" s="30" t="s">
        <v>196</v>
      </c>
      <c r="B905" s="30">
        <v>3</v>
      </c>
      <c r="C905" s="30">
        <v>99</v>
      </c>
      <c r="D905" s="65">
        <f t="shared" si="14"/>
        <v>2.0000000000000001E-4</v>
      </c>
      <c r="G905" s="31">
        <v>0.04</v>
      </c>
    </row>
    <row r="906" spans="1:7">
      <c r="A906" s="30" t="s">
        <v>196</v>
      </c>
      <c r="B906" s="30">
        <v>3</v>
      </c>
      <c r="C906" s="30">
        <v>1000</v>
      </c>
      <c r="D906" s="65">
        <f t="shared" si="14"/>
        <v>8.8000000000000005E-3</v>
      </c>
      <c r="G906" s="31">
        <v>1.76</v>
      </c>
    </row>
    <row r="907" spans="1:7">
      <c r="A907" s="30" t="s">
        <v>196</v>
      </c>
      <c r="B907" s="30">
        <v>4</v>
      </c>
      <c r="C907" s="30">
        <v>58</v>
      </c>
      <c r="D907" s="65">
        <f t="shared" si="14"/>
        <v>7.9200000000000007E-2</v>
      </c>
      <c r="G907" s="31">
        <v>15.84</v>
      </c>
    </row>
    <row r="908" spans="1:7">
      <c r="A908" s="30" t="s">
        <v>196</v>
      </c>
      <c r="B908" s="30">
        <v>4</v>
      </c>
      <c r="C908" s="30">
        <v>59</v>
      </c>
      <c r="D908" s="65">
        <f t="shared" si="14"/>
        <v>0.34084000000000003</v>
      </c>
      <c r="G908" s="31">
        <v>68.168000000000006</v>
      </c>
    </row>
    <row r="909" spans="1:7">
      <c r="A909" s="30" t="s">
        <v>196</v>
      </c>
      <c r="B909" s="30">
        <v>4</v>
      </c>
      <c r="C909" s="30">
        <v>60</v>
      </c>
      <c r="D909" s="65">
        <f t="shared" si="14"/>
        <v>0.26500000000000001</v>
      </c>
      <c r="G909" s="31">
        <v>53</v>
      </c>
    </row>
    <row r="910" spans="1:7">
      <c r="A910" s="30" t="s">
        <v>196</v>
      </c>
      <c r="B910" s="30">
        <v>4</v>
      </c>
      <c r="C910" s="30">
        <v>61</v>
      </c>
      <c r="D910" s="65">
        <f t="shared" si="14"/>
        <v>0.14960000000000001</v>
      </c>
      <c r="G910" s="31">
        <v>29.92</v>
      </c>
    </row>
    <row r="911" spans="1:7">
      <c r="A911" s="30" t="s">
        <v>196</v>
      </c>
      <c r="B911" s="30">
        <v>4</v>
      </c>
      <c r="C911" s="30">
        <v>62</v>
      </c>
      <c r="D911" s="65">
        <f t="shared" si="14"/>
        <v>2.7400000000000001E-2</v>
      </c>
      <c r="G911" s="31">
        <v>5.48</v>
      </c>
    </row>
    <row r="912" spans="1:7">
      <c r="A912" s="30" t="s">
        <v>196</v>
      </c>
      <c r="B912" s="30">
        <v>4</v>
      </c>
      <c r="C912" s="30">
        <v>63</v>
      </c>
      <c r="D912" s="65">
        <f t="shared" si="14"/>
        <v>2E-3</v>
      </c>
      <c r="G912" s="31">
        <v>0.4</v>
      </c>
    </row>
    <row r="913" spans="1:7">
      <c r="A913" s="30" t="s">
        <v>196</v>
      </c>
      <c r="B913" s="30">
        <v>4</v>
      </c>
      <c r="C913" s="30">
        <v>68</v>
      </c>
      <c r="D913" s="65">
        <f t="shared" si="14"/>
        <v>4.0000000000000001E-3</v>
      </c>
      <c r="G913" s="31">
        <v>0.8</v>
      </c>
    </row>
    <row r="914" spans="1:7">
      <c r="A914" s="30" t="s">
        <v>196</v>
      </c>
      <c r="B914" s="30">
        <v>5</v>
      </c>
      <c r="C914" s="30">
        <v>48</v>
      </c>
      <c r="D914" s="65">
        <f t="shared" si="14"/>
        <v>4.2999999999999997E-2</v>
      </c>
      <c r="G914" s="31">
        <v>8.6</v>
      </c>
    </row>
    <row r="915" spans="1:7">
      <c r="A915" s="30" t="s">
        <v>196</v>
      </c>
      <c r="B915" s="30">
        <v>5</v>
      </c>
      <c r="C915" s="30">
        <v>49</v>
      </c>
      <c r="D915" s="65">
        <f t="shared" si="14"/>
        <v>0.16710000000000003</v>
      </c>
      <c r="G915" s="31">
        <v>33.42</v>
      </c>
    </row>
    <row r="916" spans="1:7">
      <c r="A916" s="30" t="s">
        <v>196</v>
      </c>
      <c r="B916" s="30">
        <v>5</v>
      </c>
      <c r="C916" s="30">
        <v>50</v>
      </c>
      <c r="D916" s="65">
        <f t="shared" si="14"/>
        <v>0.12819999999999998</v>
      </c>
      <c r="G916" s="31">
        <v>25.64</v>
      </c>
    </row>
    <row r="917" spans="1:7">
      <c r="A917" s="30" t="s">
        <v>196</v>
      </c>
      <c r="B917" s="30">
        <v>5</v>
      </c>
      <c r="C917" s="30">
        <v>51</v>
      </c>
      <c r="D917" s="65">
        <f t="shared" si="14"/>
        <v>2.8000000000000001E-2</v>
      </c>
      <c r="G917" s="31">
        <v>5.6</v>
      </c>
    </row>
    <row r="918" spans="1:7">
      <c r="A918" s="30" t="s">
        <v>196</v>
      </c>
      <c r="B918" s="30">
        <v>5</v>
      </c>
      <c r="C918" s="30">
        <v>52</v>
      </c>
      <c r="D918" s="65">
        <f t="shared" si="14"/>
        <v>1.2999999999999999E-3</v>
      </c>
      <c r="G918" s="31">
        <v>0.26</v>
      </c>
    </row>
    <row r="919" spans="1:7">
      <c r="A919" s="30" t="s">
        <v>196</v>
      </c>
      <c r="B919" s="30">
        <v>6</v>
      </c>
      <c r="C919" s="30">
        <v>41</v>
      </c>
      <c r="D919" s="65">
        <f t="shared" si="14"/>
        <v>4.1900000000000007E-2</v>
      </c>
      <c r="G919" s="31">
        <v>8.3800000000000008</v>
      </c>
    </row>
    <row r="920" spans="1:7">
      <c r="A920" s="30" t="s">
        <v>196</v>
      </c>
      <c r="B920" s="30">
        <v>6</v>
      </c>
      <c r="C920" s="30">
        <v>42</v>
      </c>
      <c r="D920" s="65">
        <f t="shared" si="14"/>
        <v>0.14980000000000002</v>
      </c>
      <c r="G920" s="31">
        <v>29.96</v>
      </c>
    </row>
    <row r="921" spans="1:7">
      <c r="A921" s="30" t="s">
        <v>196</v>
      </c>
      <c r="B921" s="30">
        <v>6</v>
      </c>
      <c r="C921" s="30">
        <v>43</v>
      </c>
      <c r="D921" s="65">
        <f t="shared" si="14"/>
        <v>9.0299999999999991E-2</v>
      </c>
      <c r="G921" s="31">
        <v>18.059999999999999</v>
      </c>
    </row>
    <row r="922" spans="1:7">
      <c r="A922" s="30" t="s">
        <v>196</v>
      </c>
      <c r="B922" s="30">
        <v>6</v>
      </c>
      <c r="C922" s="30">
        <v>44</v>
      </c>
      <c r="D922" s="65">
        <f t="shared" si="14"/>
        <v>7.0000000000000001E-3</v>
      </c>
      <c r="G922" s="31">
        <v>1.4</v>
      </c>
    </row>
    <row r="923" spans="1:7">
      <c r="A923" s="30" t="s">
        <v>196</v>
      </c>
      <c r="B923" s="30">
        <v>7</v>
      </c>
      <c r="C923" s="30">
        <v>37</v>
      </c>
      <c r="D923" s="65">
        <f t="shared" si="14"/>
        <v>1.6000000000000001E-3</v>
      </c>
      <c r="G923" s="31">
        <v>0.32</v>
      </c>
    </row>
    <row r="924" spans="1:7">
      <c r="A924" s="30" t="s">
        <v>196</v>
      </c>
      <c r="B924" s="30">
        <v>7</v>
      </c>
      <c r="C924" s="30">
        <v>38</v>
      </c>
      <c r="D924" s="65">
        <f t="shared" si="14"/>
        <v>2.3599999999999999E-2</v>
      </c>
      <c r="G924" s="31">
        <v>4.72</v>
      </c>
    </row>
    <row r="925" spans="1:7">
      <c r="A925" s="30" t="s">
        <v>196</v>
      </c>
      <c r="B925" s="30">
        <v>7</v>
      </c>
      <c r="C925" s="30">
        <v>39</v>
      </c>
      <c r="D925" s="65">
        <f t="shared" si="14"/>
        <v>4.9000000000000002E-2</v>
      </c>
      <c r="G925" s="31">
        <v>9.8000000000000007</v>
      </c>
    </row>
    <row r="926" spans="1:7">
      <c r="A926" s="30" t="s">
        <v>196</v>
      </c>
      <c r="B926" s="30">
        <v>7</v>
      </c>
      <c r="C926" s="30">
        <v>40</v>
      </c>
      <c r="D926" s="65">
        <f t="shared" si="14"/>
        <v>3.5000000000000001E-3</v>
      </c>
      <c r="G926" s="31">
        <v>0.7</v>
      </c>
    </row>
    <row r="927" spans="1:7">
      <c r="A927" s="30" t="s">
        <v>197</v>
      </c>
      <c r="B927" s="30">
        <v>3</v>
      </c>
      <c r="C927" s="30">
        <v>67</v>
      </c>
      <c r="D927" s="65">
        <f t="shared" si="14"/>
        <v>0.2266</v>
      </c>
      <c r="G927" s="31">
        <v>45.32</v>
      </c>
    </row>
    <row r="928" spans="1:7">
      <c r="A928" s="30" t="s">
        <v>197</v>
      </c>
      <c r="B928" s="30">
        <v>3</v>
      </c>
      <c r="C928" s="30">
        <v>68</v>
      </c>
      <c r="D928" s="65">
        <f t="shared" si="14"/>
        <v>1.0983000000000001</v>
      </c>
      <c r="G928" s="31">
        <v>219.66</v>
      </c>
    </row>
    <row r="929" spans="1:7">
      <c r="A929" s="30" t="s">
        <v>197</v>
      </c>
      <c r="B929" s="30">
        <v>3</v>
      </c>
      <c r="C929" s="30">
        <v>69</v>
      </c>
      <c r="D929" s="65">
        <f t="shared" si="14"/>
        <v>1.4762</v>
      </c>
      <c r="G929" s="31">
        <v>295.24</v>
      </c>
    </row>
    <row r="930" spans="1:7">
      <c r="A930" s="30" t="s">
        <v>197</v>
      </c>
      <c r="B930" s="30">
        <v>3</v>
      </c>
      <c r="C930" s="30">
        <v>70</v>
      </c>
      <c r="D930" s="65">
        <f t="shared" si="14"/>
        <v>0.87220000000000009</v>
      </c>
      <c r="G930" s="31">
        <v>174.44</v>
      </c>
    </row>
    <row r="931" spans="1:7">
      <c r="A931" s="30" t="s">
        <v>197</v>
      </c>
      <c r="B931" s="30">
        <v>3</v>
      </c>
      <c r="C931" s="30">
        <v>71</v>
      </c>
      <c r="D931" s="65">
        <f t="shared" si="14"/>
        <v>0.37860000000000005</v>
      </c>
      <c r="G931" s="31">
        <v>75.72</v>
      </c>
    </row>
    <row r="932" spans="1:7">
      <c r="A932" s="30" t="s">
        <v>197</v>
      </c>
      <c r="B932" s="30">
        <v>3</v>
      </c>
      <c r="C932" s="30">
        <v>72</v>
      </c>
      <c r="D932" s="65">
        <f t="shared" si="14"/>
        <v>0.16420000000000001</v>
      </c>
      <c r="G932" s="31">
        <v>32.840000000000003</v>
      </c>
    </row>
    <row r="933" spans="1:7">
      <c r="A933" s="30" t="s">
        <v>197</v>
      </c>
      <c r="B933" s="30">
        <v>3</v>
      </c>
      <c r="C933" s="30">
        <v>73</v>
      </c>
      <c r="D933" s="65">
        <f t="shared" si="14"/>
        <v>0.58909999999999996</v>
      </c>
      <c r="G933" s="31">
        <v>117.82</v>
      </c>
    </row>
    <row r="934" spans="1:7">
      <c r="A934" s="30" t="s">
        <v>197</v>
      </c>
      <c r="B934" s="30">
        <v>3</v>
      </c>
      <c r="C934" s="30">
        <v>74</v>
      </c>
      <c r="D934" s="65">
        <f t="shared" si="14"/>
        <v>0.14960000000000001</v>
      </c>
      <c r="G934" s="31">
        <v>29.92</v>
      </c>
    </row>
    <row r="935" spans="1:7">
      <c r="A935" s="30" t="s">
        <v>197</v>
      </c>
      <c r="B935" s="30">
        <v>3</v>
      </c>
      <c r="C935" s="30">
        <v>75</v>
      </c>
      <c r="D935" s="65">
        <f t="shared" si="14"/>
        <v>0.15039999999999998</v>
      </c>
      <c r="G935" s="31">
        <v>30.08</v>
      </c>
    </row>
    <row r="936" spans="1:7">
      <c r="A936" s="30" t="s">
        <v>197</v>
      </c>
      <c r="B936" s="30">
        <v>3</v>
      </c>
      <c r="C936" s="30">
        <v>76</v>
      </c>
      <c r="D936" s="65">
        <f t="shared" si="14"/>
        <v>0.26869999999999999</v>
      </c>
      <c r="G936" s="31">
        <v>53.74</v>
      </c>
    </row>
    <row r="937" spans="1:7">
      <c r="A937" s="30" t="s">
        <v>197</v>
      </c>
      <c r="B937" s="30">
        <v>3</v>
      </c>
      <c r="C937" s="30">
        <v>77</v>
      </c>
      <c r="D937" s="65">
        <f t="shared" si="14"/>
        <v>0.35470000000000002</v>
      </c>
      <c r="G937" s="31">
        <v>70.94</v>
      </c>
    </row>
    <row r="938" spans="1:7">
      <c r="A938" s="30" t="s">
        <v>197</v>
      </c>
      <c r="B938" s="30">
        <v>3</v>
      </c>
      <c r="C938" s="30">
        <v>78</v>
      </c>
      <c r="D938" s="65">
        <f t="shared" si="14"/>
        <v>0.15279999999999999</v>
      </c>
      <c r="G938" s="31">
        <v>30.56</v>
      </c>
    </row>
    <row r="939" spans="1:7">
      <c r="A939" s="30" t="s">
        <v>197</v>
      </c>
      <c r="B939" s="30">
        <v>3</v>
      </c>
      <c r="C939" s="30">
        <v>79</v>
      </c>
      <c r="D939" s="65">
        <f t="shared" si="14"/>
        <v>0.11600000000000001</v>
      </c>
      <c r="G939" s="31">
        <v>23.2</v>
      </c>
    </row>
    <row r="940" spans="1:7">
      <c r="A940" s="30" t="s">
        <v>197</v>
      </c>
      <c r="B940" s="30">
        <v>3</v>
      </c>
      <c r="C940" s="30">
        <v>80</v>
      </c>
      <c r="D940" s="65">
        <f t="shared" si="14"/>
        <v>0.18149999999999999</v>
      </c>
      <c r="G940" s="31">
        <v>36.299999999999997</v>
      </c>
    </row>
    <row r="941" spans="1:7">
      <c r="A941" s="30" t="s">
        <v>197</v>
      </c>
      <c r="B941" s="30">
        <v>3</v>
      </c>
      <c r="C941" s="30">
        <v>81</v>
      </c>
      <c r="D941" s="65">
        <f t="shared" si="14"/>
        <v>0.44020000000000004</v>
      </c>
      <c r="G941" s="31">
        <v>88.04</v>
      </c>
    </row>
    <row r="942" spans="1:7">
      <c r="A942" s="30" t="s">
        <v>197</v>
      </c>
      <c r="B942" s="30">
        <v>3</v>
      </c>
      <c r="C942" s="30">
        <v>82</v>
      </c>
      <c r="D942" s="65">
        <f t="shared" si="14"/>
        <v>0.23739999999999997</v>
      </c>
      <c r="G942" s="31">
        <v>47.48</v>
      </c>
    </row>
    <row r="943" spans="1:7">
      <c r="A943" s="30" t="s">
        <v>197</v>
      </c>
      <c r="B943" s="30">
        <v>3</v>
      </c>
      <c r="C943" s="30">
        <v>83</v>
      </c>
      <c r="D943" s="65">
        <f t="shared" si="14"/>
        <v>0.31769999999999998</v>
      </c>
      <c r="G943" s="31">
        <v>63.54</v>
      </c>
    </row>
    <row r="944" spans="1:7">
      <c r="A944" s="30" t="s">
        <v>197</v>
      </c>
      <c r="B944" s="30">
        <v>3</v>
      </c>
      <c r="C944" s="30">
        <v>84</v>
      </c>
      <c r="D944" s="65">
        <f t="shared" si="14"/>
        <v>0.36740000000000006</v>
      </c>
      <c r="G944" s="31">
        <v>73.48</v>
      </c>
    </row>
    <row r="945" spans="1:7">
      <c r="A945" s="30" t="s">
        <v>197</v>
      </c>
      <c r="B945" s="30">
        <v>3</v>
      </c>
      <c r="C945" s="30">
        <v>85</v>
      </c>
      <c r="D945" s="65">
        <f t="shared" si="14"/>
        <v>0.23400000000000001</v>
      </c>
      <c r="G945" s="31">
        <v>46.8</v>
      </c>
    </row>
    <row r="946" spans="1:7">
      <c r="A946" s="30" t="s">
        <v>197</v>
      </c>
      <c r="B946" s="30">
        <v>3</v>
      </c>
      <c r="C946" s="30">
        <v>86</v>
      </c>
      <c r="D946" s="65">
        <f t="shared" si="14"/>
        <v>0.18559999999999999</v>
      </c>
      <c r="G946" s="31">
        <v>37.119999999999997</v>
      </c>
    </row>
    <row r="947" spans="1:7">
      <c r="A947" s="30" t="s">
        <v>197</v>
      </c>
      <c r="B947" s="30">
        <v>3</v>
      </c>
      <c r="C947" s="30">
        <v>87</v>
      </c>
      <c r="D947" s="65">
        <f t="shared" si="14"/>
        <v>0.1288</v>
      </c>
      <c r="G947" s="31">
        <v>25.76</v>
      </c>
    </row>
    <row r="948" spans="1:7">
      <c r="A948" s="30" t="s">
        <v>197</v>
      </c>
      <c r="B948" s="30">
        <v>3</v>
      </c>
      <c r="C948" s="30">
        <v>88</v>
      </c>
      <c r="D948" s="65">
        <f t="shared" si="14"/>
        <v>4.0199999999999993E-2</v>
      </c>
      <c r="G948" s="31">
        <v>8.0399999999999991</v>
      </c>
    </row>
    <row r="949" spans="1:7">
      <c r="A949" s="30" t="s">
        <v>197</v>
      </c>
      <c r="B949" s="30">
        <v>3</v>
      </c>
      <c r="C949" s="30">
        <v>89</v>
      </c>
      <c r="D949" s="65">
        <f t="shared" si="14"/>
        <v>1.9399999999999997E-2</v>
      </c>
      <c r="G949" s="31">
        <v>3.88</v>
      </c>
    </row>
    <row r="950" spans="1:7">
      <c r="A950" s="30" t="s">
        <v>197</v>
      </c>
      <c r="B950" s="30">
        <v>3</v>
      </c>
      <c r="C950" s="30">
        <v>90</v>
      </c>
      <c r="D950" s="65">
        <f t="shared" si="14"/>
        <v>2.0000000000000001E-4</v>
      </c>
      <c r="G950" s="31">
        <v>0.04</v>
      </c>
    </row>
    <row r="951" spans="1:7">
      <c r="A951" s="30" t="s">
        <v>197</v>
      </c>
      <c r="B951" s="30">
        <v>3</v>
      </c>
      <c r="C951" s="30">
        <v>92</v>
      </c>
      <c r="D951" s="65">
        <f t="shared" si="14"/>
        <v>2.3799999999999998E-2</v>
      </c>
      <c r="G951" s="31">
        <v>4.76</v>
      </c>
    </row>
    <row r="952" spans="1:7">
      <c r="A952" s="30" t="s">
        <v>197</v>
      </c>
      <c r="B952" s="30">
        <v>3</v>
      </c>
      <c r="C952" s="30">
        <v>93</v>
      </c>
      <c r="D952" s="65">
        <f t="shared" si="14"/>
        <v>4.3799999999999999E-2</v>
      </c>
      <c r="G952" s="31">
        <v>8.76</v>
      </c>
    </row>
    <row r="953" spans="1:7">
      <c r="A953" s="30" t="s">
        <v>197</v>
      </c>
      <c r="B953" s="30">
        <v>3</v>
      </c>
      <c r="C953" s="30">
        <v>1000</v>
      </c>
      <c r="D953" s="65">
        <f t="shared" si="14"/>
        <v>402.28070000000002</v>
      </c>
      <c r="G953" s="31">
        <v>80456.14</v>
      </c>
    </row>
    <row r="954" spans="1:7">
      <c r="A954" s="30" t="s">
        <v>197</v>
      </c>
      <c r="B954" s="30">
        <v>4</v>
      </c>
      <c r="C954" s="30">
        <v>58</v>
      </c>
      <c r="D954" s="65">
        <f t="shared" si="14"/>
        <v>0.74450000000000005</v>
      </c>
      <c r="G954" s="31">
        <v>148.9</v>
      </c>
    </row>
    <row r="955" spans="1:7">
      <c r="A955" s="30" t="s">
        <v>197</v>
      </c>
      <c r="B955" s="30">
        <v>4</v>
      </c>
      <c r="C955" s="30">
        <v>59</v>
      </c>
      <c r="D955" s="65">
        <f t="shared" si="14"/>
        <v>2.4695999999999998</v>
      </c>
      <c r="G955" s="31">
        <v>493.92</v>
      </c>
    </row>
    <row r="956" spans="1:7">
      <c r="A956" s="30" t="s">
        <v>197</v>
      </c>
      <c r="B956" s="30">
        <v>4</v>
      </c>
      <c r="C956" s="30">
        <v>60</v>
      </c>
      <c r="D956" s="65">
        <f t="shared" si="14"/>
        <v>1.4111000000000002</v>
      </c>
      <c r="G956" s="31">
        <v>282.22000000000003</v>
      </c>
    </row>
    <row r="957" spans="1:7">
      <c r="A957" s="30" t="s">
        <v>197</v>
      </c>
      <c r="B957" s="30">
        <v>4</v>
      </c>
      <c r="C957" s="30">
        <v>61</v>
      </c>
      <c r="D957" s="65">
        <f t="shared" si="14"/>
        <v>1.3361000000000001</v>
      </c>
      <c r="G957" s="31">
        <v>267.22000000000003</v>
      </c>
    </row>
    <row r="958" spans="1:7">
      <c r="A958" s="30" t="s">
        <v>197</v>
      </c>
      <c r="B958" s="30">
        <v>4</v>
      </c>
      <c r="C958" s="30">
        <v>62</v>
      </c>
      <c r="D958" s="65">
        <f t="shared" si="14"/>
        <v>0.90790000000000004</v>
      </c>
      <c r="G958" s="31">
        <v>181.58</v>
      </c>
    </row>
    <row r="959" spans="1:7">
      <c r="A959" s="30" t="s">
        <v>197</v>
      </c>
      <c r="B959" s="30">
        <v>4</v>
      </c>
      <c r="C959" s="30">
        <v>63</v>
      </c>
      <c r="D959" s="65">
        <f t="shared" si="14"/>
        <v>0.36599999999999999</v>
      </c>
      <c r="G959" s="31">
        <v>73.2</v>
      </c>
    </row>
    <row r="960" spans="1:7">
      <c r="A960" s="30" t="s">
        <v>197</v>
      </c>
      <c r="B960" s="30">
        <v>4</v>
      </c>
      <c r="C960" s="30">
        <v>64</v>
      </c>
      <c r="D960" s="65">
        <f t="shared" si="14"/>
        <v>0.19629999999999997</v>
      </c>
      <c r="G960" s="31">
        <v>39.26</v>
      </c>
    </row>
    <row r="961" spans="1:7">
      <c r="A961" s="30" t="s">
        <v>197</v>
      </c>
      <c r="B961" s="30">
        <v>4</v>
      </c>
      <c r="C961" s="30">
        <v>65</v>
      </c>
      <c r="D961" s="65">
        <f t="shared" si="14"/>
        <v>0.15720000000000001</v>
      </c>
      <c r="G961" s="31">
        <v>31.44</v>
      </c>
    </row>
    <row r="962" spans="1:7">
      <c r="A962" s="30" t="s">
        <v>197</v>
      </c>
      <c r="B962" s="30">
        <v>4</v>
      </c>
      <c r="C962" s="30">
        <v>66</v>
      </c>
      <c r="D962" s="65">
        <f t="shared" si="14"/>
        <v>6.4399999999999999E-2</v>
      </c>
      <c r="G962" s="31">
        <v>12.88</v>
      </c>
    </row>
    <row r="963" spans="1:7">
      <c r="A963" s="30" t="s">
        <v>197</v>
      </c>
      <c r="B963" s="30">
        <v>4</v>
      </c>
      <c r="C963" s="30">
        <v>67</v>
      </c>
      <c r="D963" s="65">
        <f t="shared" ref="D963:D1026" si="15">G963*5/1000</f>
        <v>5.1200000000000002E-2</v>
      </c>
      <c r="G963" s="31">
        <v>10.24</v>
      </c>
    </row>
    <row r="964" spans="1:7">
      <c r="A964" s="30" t="s">
        <v>197</v>
      </c>
      <c r="B964" s="30">
        <v>4</v>
      </c>
      <c r="C964" s="30">
        <v>68</v>
      </c>
      <c r="D964" s="65">
        <f t="shared" si="15"/>
        <v>7.8700000000000006E-2</v>
      </c>
      <c r="G964" s="31">
        <v>15.74</v>
      </c>
    </row>
    <row r="965" spans="1:7">
      <c r="A965" s="30" t="s">
        <v>197</v>
      </c>
      <c r="B965" s="30">
        <v>4</v>
      </c>
      <c r="C965" s="30">
        <v>69</v>
      </c>
      <c r="D965" s="65">
        <f t="shared" si="15"/>
        <v>0.1888</v>
      </c>
      <c r="G965" s="31">
        <v>37.76</v>
      </c>
    </row>
    <row r="966" spans="1:7">
      <c r="A966" s="30" t="s">
        <v>197</v>
      </c>
      <c r="B966" s="30">
        <v>4</v>
      </c>
      <c r="C966" s="30">
        <v>70</v>
      </c>
      <c r="D966" s="65">
        <f t="shared" si="15"/>
        <v>5.4800000000000001E-2</v>
      </c>
      <c r="G966" s="31">
        <v>10.96</v>
      </c>
    </row>
    <row r="967" spans="1:7">
      <c r="A967" s="30" t="s">
        <v>197</v>
      </c>
      <c r="B967" s="30">
        <v>4</v>
      </c>
      <c r="C967" s="30">
        <v>71</v>
      </c>
      <c r="D967" s="65">
        <f t="shared" si="15"/>
        <v>0.16930000000000001</v>
      </c>
      <c r="G967" s="31">
        <v>33.86</v>
      </c>
    </row>
    <row r="968" spans="1:7">
      <c r="A968" s="30" t="s">
        <v>197</v>
      </c>
      <c r="B968" s="30">
        <v>4</v>
      </c>
      <c r="C968" s="30">
        <v>72</v>
      </c>
      <c r="D968" s="65">
        <f t="shared" si="15"/>
        <v>0.10909999999999999</v>
      </c>
      <c r="G968" s="31">
        <v>21.82</v>
      </c>
    </row>
    <row r="969" spans="1:7">
      <c r="A969" s="30" t="s">
        <v>197</v>
      </c>
      <c r="B969" s="30">
        <v>4</v>
      </c>
      <c r="C969" s="30">
        <v>73</v>
      </c>
      <c r="D969" s="65">
        <f t="shared" si="15"/>
        <v>0.17760000000000004</v>
      </c>
      <c r="G969" s="31">
        <v>35.520000000000003</v>
      </c>
    </row>
    <row r="970" spans="1:7">
      <c r="A970" s="30" t="s">
        <v>197</v>
      </c>
      <c r="B970" s="30">
        <v>4</v>
      </c>
      <c r="C970" s="30">
        <v>74</v>
      </c>
      <c r="D970" s="65">
        <f t="shared" si="15"/>
        <v>0.1072</v>
      </c>
      <c r="G970" s="31">
        <v>21.44</v>
      </c>
    </row>
    <row r="971" spans="1:7">
      <c r="A971" s="30" t="s">
        <v>197</v>
      </c>
      <c r="B971" s="30">
        <v>4</v>
      </c>
      <c r="C971" s="30">
        <v>75</v>
      </c>
      <c r="D971" s="65">
        <f t="shared" si="15"/>
        <v>0.1603</v>
      </c>
      <c r="G971" s="31">
        <v>32.06</v>
      </c>
    </row>
    <row r="972" spans="1:7">
      <c r="A972" s="30" t="s">
        <v>197</v>
      </c>
      <c r="B972" s="30">
        <v>4</v>
      </c>
      <c r="C972" s="30">
        <v>76</v>
      </c>
      <c r="D972" s="65">
        <f t="shared" si="15"/>
        <v>0.10740000000000001</v>
      </c>
      <c r="G972" s="31">
        <v>21.48</v>
      </c>
    </row>
    <row r="973" spans="1:7">
      <c r="A973" s="30" t="s">
        <v>197</v>
      </c>
      <c r="B973" s="30">
        <v>4</v>
      </c>
      <c r="C973" s="30">
        <v>77</v>
      </c>
      <c r="D973" s="65">
        <f t="shared" si="15"/>
        <v>0.29849999999999999</v>
      </c>
      <c r="G973" s="31">
        <v>59.7</v>
      </c>
    </row>
    <row r="974" spans="1:7">
      <c r="A974" s="30" t="s">
        <v>197</v>
      </c>
      <c r="B974" s="30">
        <v>4</v>
      </c>
      <c r="C974" s="30">
        <v>78</v>
      </c>
      <c r="D974" s="65">
        <f t="shared" si="15"/>
        <v>0.28799999999999998</v>
      </c>
      <c r="G974" s="31">
        <v>57.6</v>
      </c>
    </row>
    <row r="975" spans="1:7">
      <c r="A975" s="30" t="s">
        <v>197</v>
      </c>
      <c r="B975" s="30">
        <v>4</v>
      </c>
      <c r="C975" s="30">
        <v>79</v>
      </c>
      <c r="D975" s="65">
        <f t="shared" si="15"/>
        <v>0.51</v>
      </c>
      <c r="G975" s="31">
        <v>102</v>
      </c>
    </row>
    <row r="976" spans="1:7">
      <c r="A976" s="30" t="s">
        <v>197</v>
      </c>
      <c r="B976" s="30">
        <v>4</v>
      </c>
      <c r="C976" s="30">
        <v>80</v>
      </c>
      <c r="D976" s="65">
        <f t="shared" si="15"/>
        <v>0.47060000000000002</v>
      </c>
      <c r="G976" s="31">
        <v>94.12</v>
      </c>
    </row>
    <row r="977" spans="1:7">
      <c r="A977" s="30" t="s">
        <v>197</v>
      </c>
      <c r="B977" s="30">
        <v>4</v>
      </c>
      <c r="C977" s="30">
        <v>81</v>
      </c>
      <c r="D977" s="65">
        <f t="shared" si="15"/>
        <v>1.6075999999999999</v>
      </c>
      <c r="G977" s="31">
        <v>321.52</v>
      </c>
    </row>
    <row r="978" spans="1:7">
      <c r="A978" s="30" t="s">
        <v>197</v>
      </c>
      <c r="B978" s="30">
        <v>4</v>
      </c>
      <c r="C978" s="30">
        <v>82</v>
      </c>
      <c r="D978" s="65">
        <f t="shared" si="15"/>
        <v>1.1393000000000002</v>
      </c>
      <c r="G978" s="31">
        <v>227.86</v>
      </c>
    </row>
    <row r="979" spans="1:7">
      <c r="A979" s="30" t="s">
        <v>197</v>
      </c>
      <c r="B979" s="30">
        <v>4</v>
      </c>
      <c r="C979" s="30">
        <v>83</v>
      </c>
      <c r="D979" s="65">
        <f t="shared" si="15"/>
        <v>1.9624999999999999</v>
      </c>
      <c r="G979" s="31">
        <v>392.5</v>
      </c>
    </row>
    <row r="980" spans="1:7">
      <c r="A980" s="30" t="s">
        <v>197</v>
      </c>
      <c r="B980" s="30">
        <v>4</v>
      </c>
      <c r="C980" s="30">
        <v>84</v>
      </c>
      <c r="D980" s="65">
        <f t="shared" si="15"/>
        <v>1.2562</v>
      </c>
      <c r="G980" s="31">
        <v>251.24</v>
      </c>
    </row>
    <row r="981" spans="1:7">
      <c r="A981" s="30" t="s">
        <v>197</v>
      </c>
      <c r="B981" s="30">
        <v>4</v>
      </c>
      <c r="C981" s="30">
        <v>85</v>
      </c>
      <c r="D981" s="65">
        <f t="shared" si="15"/>
        <v>4.7999999999999996E-3</v>
      </c>
      <c r="G981" s="31">
        <v>0.96</v>
      </c>
    </row>
    <row r="982" spans="1:7">
      <c r="A982" s="30" t="s">
        <v>197</v>
      </c>
      <c r="B982" s="30">
        <v>4</v>
      </c>
      <c r="C982" s="30">
        <v>86</v>
      </c>
      <c r="D982" s="65">
        <f t="shared" si="15"/>
        <v>3.5999999999999995E-3</v>
      </c>
      <c r="G982" s="31">
        <v>0.72</v>
      </c>
    </row>
    <row r="983" spans="1:7">
      <c r="A983" s="30" t="s">
        <v>197</v>
      </c>
      <c r="B983" s="30">
        <v>4</v>
      </c>
      <c r="C983" s="30">
        <v>1000</v>
      </c>
      <c r="D983" s="65">
        <f t="shared" si="15"/>
        <v>215.90290000000002</v>
      </c>
      <c r="G983" s="31">
        <v>43180.58</v>
      </c>
    </row>
    <row r="984" spans="1:7">
      <c r="A984" s="30" t="s">
        <v>197</v>
      </c>
      <c r="B984" s="30">
        <v>5</v>
      </c>
      <c r="C984" s="30">
        <v>48</v>
      </c>
      <c r="D984" s="65">
        <f t="shared" si="15"/>
        <v>0.55449999999999999</v>
      </c>
      <c r="G984" s="31">
        <v>110.9</v>
      </c>
    </row>
    <row r="985" spans="1:7">
      <c r="A985" s="30" t="s">
        <v>197</v>
      </c>
      <c r="B985" s="30">
        <v>5</v>
      </c>
      <c r="C985" s="30">
        <v>49</v>
      </c>
      <c r="D985" s="65">
        <f t="shared" si="15"/>
        <v>2.0190000000000001</v>
      </c>
      <c r="G985" s="31">
        <v>403.8</v>
      </c>
    </row>
    <row r="986" spans="1:7">
      <c r="A986" s="30" t="s">
        <v>197</v>
      </c>
      <c r="B986" s="30">
        <v>5</v>
      </c>
      <c r="C986" s="30">
        <v>50</v>
      </c>
      <c r="D986" s="65">
        <f t="shared" si="15"/>
        <v>1.5606999999999998</v>
      </c>
      <c r="G986" s="31">
        <v>312.14</v>
      </c>
    </row>
    <row r="987" spans="1:7">
      <c r="A987" s="30" t="s">
        <v>197</v>
      </c>
      <c r="B987" s="30">
        <v>5</v>
      </c>
      <c r="C987" s="30">
        <v>51</v>
      </c>
      <c r="D987" s="65">
        <f t="shared" si="15"/>
        <v>1.2897000000000001</v>
      </c>
      <c r="G987" s="31">
        <v>257.94</v>
      </c>
    </row>
    <row r="988" spans="1:7">
      <c r="A988" s="30" t="s">
        <v>197</v>
      </c>
      <c r="B988" s="30">
        <v>5</v>
      </c>
      <c r="C988" s="30">
        <v>52</v>
      </c>
      <c r="D988" s="65">
        <f t="shared" si="15"/>
        <v>1.3363</v>
      </c>
      <c r="G988" s="31">
        <v>267.26</v>
      </c>
    </row>
    <row r="989" spans="1:7">
      <c r="A989" s="30" t="s">
        <v>197</v>
      </c>
      <c r="B989" s="30">
        <v>5</v>
      </c>
      <c r="C989" s="30">
        <v>53</v>
      </c>
      <c r="D989" s="65">
        <f t="shared" si="15"/>
        <v>0.7118000000000001</v>
      </c>
      <c r="G989" s="31">
        <v>142.36000000000001</v>
      </c>
    </row>
    <row r="990" spans="1:7">
      <c r="A990" s="30" t="s">
        <v>197</v>
      </c>
      <c r="B990" s="30">
        <v>5</v>
      </c>
      <c r="C990" s="30">
        <v>54</v>
      </c>
      <c r="D990" s="65">
        <f t="shared" si="15"/>
        <v>0.73250000000000004</v>
      </c>
      <c r="G990" s="31">
        <v>146.5</v>
      </c>
    </row>
    <row r="991" spans="1:7">
      <c r="A991" s="30" t="s">
        <v>197</v>
      </c>
      <c r="B991" s="30">
        <v>5</v>
      </c>
      <c r="C991" s="30">
        <v>55</v>
      </c>
      <c r="D991" s="65">
        <f t="shared" si="15"/>
        <v>0.65060000000000007</v>
      </c>
      <c r="G991" s="31">
        <v>130.12</v>
      </c>
    </row>
    <row r="992" spans="1:7">
      <c r="A992" s="30" t="s">
        <v>197</v>
      </c>
      <c r="B992" s="30">
        <v>5</v>
      </c>
      <c r="C992" s="30">
        <v>56</v>
      </c>
      <c r="D992" s="65">
        <f t="shared" si="15"/>
        <v>0.46189999999999998</v>
      </c>
      <c r="G992" s="31">
        <v>92.38</v>
      </c>
    </row>
    <row r="993" spans="1:7">
      <c r="A993" s="30" t="s">
        <v>197</v>
      </c>
      <c r="B993" s="30">
        <v>5</v>
      </c>
      <c r="C993" s="30">
        <v>57</v>
      </c>
      <c r="D993" s="65">
        <f t="shared" si="15"/>
        <v>0.37</v>
      </c>
      <c r="G993" s="31">
        <v>74</v>
      </c>
    </row>
    <row r="994" spans="1:7">
      <c r="A994" s="30" t="s">
        <v>197</v>
      </c>
      <c r="B994" s="30">
        <v>5</v>
      </c>
      <c r="C994" s="30">
        <v>58</v>
      </c>
      <c r="D994" s="65">
        <f t="shared" si="15"/>
        <v>0.88230000000000008</v>
      </c>
      <c r="G994" s="31">
        <v>176.46</v>
      </c>
    </row>
    <row r="995" spans="1:7">
      <c r="A995" s="30" t="s">
        <v>197</v>
      </c>
      <c r="B995" s="30">
        <v>5</v>
      </c>
      <c r="C995" s="30">
        <v>59</v>
      </c>
      <c r="D995" s="65">
        <f t="shared" si="15"/>
        <v>1.0718000000000001</v>
      </c>
      <c r="G995" s="31">
        <v>214.36</v>
      </c>
    </row>
    <row r="996" spans="1:7">
      <c r="A996" s="30" t="s">
        <v>197</v>
      </c>
      <c r="B996" s="30">
        <v>5</v>
      </c>
      <c r="C996" s="30">
        <v>60</v>
      </c>
      <c r="D996" s="65">
        <f t="shared" si="15"/>
        <v>0.41220000000000001</v>
      </c>
      <c r="G996" s="31">
        <v>82.44</v>
      </c>
    </row>
    <row r="997" spans="1:7">
      <c r="A997" s="30" t="s">
        <v>197</v>
      </c>
      <c r="B997" s="30">
        <v>5</v>
      </c>
      <c r="C997" s="30">
        <v>61</v>
      </c>
      <c r="D997" s="65">
        <f t="shared" si="15"/>
        <v>0.90540000000000009</v>
      </c>
      <c r="G997" s="31">
        <v>181.08</v>
      </c>
    </row>
    <row r="998" spans="1:7">
      <c r="A998" s="30" t="s">
        <v>197</v>
      </c>
      <c r="B998" s="30">
        <v>5</v>
      </c>
      <c r="C998" s="30">
        <v>62</v>
      </c>
      <c r="D998" s="65">
        <f t="shared" si="15"/>
        <v>0.92909999999999993</v>
      </c>
      <c r="G998" s="31">
        <v>185.82</v>
      </c>
    </row>
    <row r="999" spans="1:7">
      <c r="A999" s="30" t="s">
        <v>197</v>
      </c>
      <c r="B999" s="30">
        <v>5</v>
      </c>
      <c r="C999" s="30">
        <v>63</v>
      </c>
      <c r="D999" s="65">
        <f t="shared" si="15"/>
        <v>0.9133</v>
      </c>
      <c r="G999" s="31">
        <v>182.66</v>
      </c>
    </row>
    <row r="1000" spans="1:7">
      <c r="A1000" s="30" t="s">
        <v>197</v>
      </c>
      <c r="B1000" s="30">
        <v>5</v>
      </c>
      <c r="C1000" s="30">
        <v>64</v>
      </c>
      <c r="D1000" s="65">
        <f t="shared" si="15"/>
        <v>0.96319999999999995</v>
      </c>
      <c r="G1000" s="31">
        <v>192.64</v>
      </c>
    </row>
    <row r="1001" spans="1:7">
      <c r="A1001" s="30" t="s">
        <v>197</v>
      </c>
      <c r="B1001" s="30">
        <v>5</v>
      </c>
      <c r="C1001" s="30">
        <v>65</v>
      </c>
      <c r="D1001" s="65">
        <f t="shared" si="15"/>
        <v>1.3549</v>
      </c>
      <c r="G1001" s="31">
        <v>270.98</v>
      </c>
    </row>
    <row r="1002" spans="1:7">
      <c r="A1002" s="30" t="s">
        <v>197</v>
      </c>
      <c r="B1002" s="30">
        <v>5</v>
      </c>
      <c r="C1002" s="30">
        <v>66</v>
      </c>
      <c r="D1002" s="65">
        <f t="shared" si="15"/>
        <v>1.8512999999999999</v>
      </c>
      <c r="G1002" s="31">
        <v>370.26</v>
      </c>
    </row>
    <row r="1003" spans="1:7">
      <c r="A1003" s="30" t="s">
        <v>197</v>
      </c>
      <c r="B1003" s="30">
        <v>5</v>
      </c>
      <c r="C1003" s="30">
        <v>67</v>
      </c>
      <c r="D1003" s="65">
        <f t="shared" si="15"/>
        <v>1.6919999999999999</v>
      </c>
      <c r="G1003" s="31">
        <v>338.4</v>
      </c>
    </row>
    <row r="1004" spans="1:7">
      <c r="A1004" s="30" t="s">
        <v>197</v>
      </c>
      <c r="B1004" s="30">
        <v>5</v>
      </c>
      <c r="C1004" s="30">
        <v>68</v>
      </c>
      <c r="D1004" s="65">
        <f t="shared" si="15"/>
        <v>2.7726999999999999</v>
      </c>
      <c r="G1004" s="31">
        <v>554.54</v>
      </c>
    </row>
    <row r="1005" spans="1:7">
      <c r="A1005" s="30" t="s">
        <v>197</v>
      </c>
      <c r="B1005" s="30">
        <v>5</v>
      </c>
      <c r="C1005" s="30">
        <v>69</v>
      </c>
      <c r="D1005" s="65">
        <f t="shared" si="15"/>
        <v>1.534</v>
      </c>
      <c r="G1005" s="31">
        <v>306.8</v>
      </c>
    </row>
    <row r="1006" spans="1:7">
      <c r="A1006" s="30" t="s">
        <v>197</v>
      </c>
      <c r="B1006" s="30">
        <v>5</v>
      </c>
      <c r="C1006" s="30">
        <v>70</v>
      </c>
      <c r="D1006" s="65">
        <f t="shared" si="15"/>
        <v>0.67810000000000004</v>
      </c>
      <c r="G1006" s="31">
        <v>135.62</v>
      </c>
    </row>
    <row r="1007" spans="1:7">
      <c r="A1007" s="30" t="s">
        <v>197</v>
      </c>
      <c r="B1007" s="30">
        <v>5</v>
      </c>
      <c r="C1007" s="30">
        <v>71</v>
      </c>
      <c r="D1007" s="65">
        <f t="shared" si="15"/>
        <v>6.0199999999999997E-2</v>
      </c>
      <c r="G1007" s="31">
        <v>12.04</v>
      </c>
    </row>
    <row r="1008" spans="1:7">
      <c r="A1008" s="30" t="s">
        <v>197</v>
      </c>
      <c r="B1008" s="30">
        <v>5</v>
      </c>
      <c r="C1008" s="30">
        <v>1000</v>
      </c>
      <c r="D1008" s="65">
        <f t="shared" si="15"/>
        <v>59.621199999999995</v>
      </c>
      <c r="G1008" s="31">
        <v>11924.24</v>
      </c>
    </row>
    <row r="1009" spans="1:7">
      <c r="A1009" s="30" t="s">
        <v>197</v>
      </c>
      <c r="B1009" s="30">
        <v>6</v>
      </c>
      <c r="C1009" s="30">
        <v>41</v>
      </c>
      <c r="D1009" s="65">
        <f t="shared" si="15"/>
        <v>0.98699999999999999</v>
      </c>
      <c r="G1009" s="31">
        <v>197.4</v>
      </c>
    </row>
    <row r="1010" spans="1:7">
      <c r="A1010" s="30" t="s">
        <v>197</v>
      </c>
      <c r="B1010" s="30">
        <v>6</v>
      </c>
      <c r="C1010" s="30">
        <v>42</v>
      </c>
      <c r="D1010" s="65">
        <f t="shared" si="15"/>
        <v>2.1638999999999995</v>
      </c>
      <c r="G1010" s="31">
        <v>432.78</v>
      </c>
    </row>
    <row r="1011" spans="1:7">
      <c r="A1011" s="30" t="s">
        <v>197</v>
      </c>
      <c r="B1011" s="30">
        <v>6</v>
      </c>
      <c r="C1011" s="30">
        <v>43</v>
      </c>
      <c r="D1011" s="65">
        <f t="shared" si="15"/>
        <v>1.4712000000000001</v>
      </c>
      <c r="G1011" s="31">
        <v>294.24</v>
      </c>
    </row>
    <row r="1012" spans="1:7">
      <c r="A1012" s="30" t="s">
        <v>197</v>
      </c>
      <c r="B1012" s="30">
        <v>6</v>
      </c>
      <c r="C1012" s="30">
        <v>44</v>
      </c>
      <c r="D1012" s="65">
        <f t="shared" si="15"/>
        <v>0.66409999999999991</v>
      </c>
      <c r="G1012" s="31">
        <v>132.82</v>
      </c>
    </row>
    <row r="1013" spans="1:7">
      <c r="A1013" s="30" t="s">
        <v>197</v>
      </c>
      <c r="B1013" s="30">
        <v>6</v>
      </c>
      <c r="C1013" s="30">
        <v>45</v>
      </c>
      <c r="D1013" s="65">
        <f t="shared" si="15"/>
        <v>0.99909999999999988</v>
      </c>
      <c r="G1013" s="31">
        <v>199.82</v>
      </c>
    </row>
    <row r="1014" spans="1:7">
      <c r="A1014" s="30" t="s">
        <v>197</v>
      </c>
      <c r="B1014" s="30">
        <v>6</v>
      </c>
      <c r="C1014" s="30">
        <v>46</v>
      </c>
      <c r="D1014" s="65">
        <f t="shared" si="15"/>
        <v>1.0992</v>
      </c>
      <c r="G1014" s="31">
        <v>219.84</v>
      </c>
    </row>
    <row r="1015" spans="1:7">
      <c r="A1015" s="30" t="s">
        <v>197</v>
      </c>
      <c r="B1015" s="30">
        <v>6</v>
      </c>
      <c r="C1015" s="30">
        <v>47</v>
      </c>
      <c r="D1015" s="65">
        <f t="shared" si="15"/>
        <v>0.88690000000000002</v>
      </c>
      <c r="G1015" s="31">
        <v>177.38</v>
      </c>
    </row>
    <row r="1016" spans="1:7">
      <c r="A1016" s="30" t="s">
        <v>197</v>
      </c>
      <c r="B1016" s="30">
        <v>6</v>
      </c>
      <c r="C1016" s="30">
        <v>48</v>
      </c>
      <c r="D1016" s="65">
        <f t="shared" si="15"/>
        <v>1.1060000000000001</v>
      </c>
      <c r="G1016" s="31">
        <v>221.2</v>
      </c>
    </row>
    <row r="1017" spans="1:7">
      <c r="A1017" s="30" t="s">
        <v>197</v>
      </c>
      <c r="B1017" s="30">
        <v>6</v>
      </c>
      <c r="C1017" s="30">
        <v>49</v>
      </c>
      <c r="D1017" s="65">
        <f t="shared" si="15"/>
        <v>1.7786000000000002</v>
      </c>
      <c r="G1017" s="31">
        <v>355.72</v>
      </c>
    </row>
    <row r="1018" spans="1:7">
      <c r="A1018" s="30" t="s">
        <v>197</v>
      </c>
      <c r="B1018" s="30">
        <v>6</v>
      </c>
      <c r="C1018" s="30">
        <v>50</v>
      </c>
      <c r="D1018" s="65">
        <f t="shared" si="15"/>
        <v>1.5765</v>
      </c>
      <c r="G1018" s="31">
        <v>315.3</v>
      </c>
    </row>
    <row r="1019" spans="1:7">
      <c r="A1019" s="30" t="s">
        <v>197</v>
      </c>
      <c r="B1019" s="30">
        <v>6</v>
      </c>
      <c r="C1019" s="30">
        <v>51</v>
      </c>
      <c r="D1019" s="65">
        <f t="shared" si="15"/>
        <v>1.2838000000000001</v>
      </c>
      <c r="G1019" s="31">
        <v>256.76</v>
      </c>
    </row>
    <row r="1020" spans="1:7">
      <c r="A1020" s="30" t="s">
        <v>197</v>
      </c>
      <c r="B1020" s="30">
        <v>6</v>
      </c>
      <c r="C1020" s="30">
        <v>52</v>
      </c>
      <c r="D1020" s="65">
        <f t="shared" si="15"/>
        <v>3.2610000000000001</v>
      </c>
      <c r="G1020" s="31">
        <v>652.20000000000005</v>
      </c>
    </row>
    <row r="1021" spans="1:7">
      <c r="A1021" s="30" t="s">
        <v>197</v>
      </c>
      <c r="B1021" s="30">
        <v>6</v>
      </c>
      <c r="C1021" s="30">
        <v>53</v>
      </c>
      <c r="D1021" s="65">
        <f t="shared" si="15"/>
        <v>2.7286000000000006</v>
      </c>
      <c r="G1021" s="31">
        <v>545.72</v>
      </c>
    </row>
    <row r="1022" spans="1:7">
      <c r="A1022" s="30" t="s">
        <v>197</v>
      </c>
      <c r="B1022" s="30">
        <v>6</v>
      </c>
      <c r="C1022" s="30">
        <v>54</v>
      </c>
      <c r="D1022" s="65">
        <f t="shared" si="15"/>
        <v>0.4531</v>
      </c>
      <c r="G1022" s="31">
        <v>90.62</v>
      </c>
    </row>
    <row r="1023" spans="1:7">
      <c r="A1023" s="30" t="s">
        <v>197</v>
      </c>
      <c r="B1023" s="30">
        <v>6</v>
      </c>
      <c r="C1023" s="30">
        <v>55</v>
      </c>
      <c r="D1023" s="65">
        <f t="shared" si="15"/>
        <v>0.15430000000000002</v>
      </c>
      <c r="G1023" s="31">
        <v>30.86</v>
      </c>
    </row>
    <row r="1024" spans="1:7">
      <c r="A1024" s="30" t="s">
        <v>197</v>
      </c>
      <c r="B1024" s="30">
        <v>6</v>
      </c>
      <c r="C1024" s="30">
        <v>56</v>
      </c>
      <c r="D1024" s="65">
        <f t="shared" si="15"/>
        <v>0.1128</v>
      </c>
      <c r="G1024" s="31">
        <v>22.56</v>
      </c>
    </row>
    <row r="1025" spans="1:7">
      <c r="A1025" s="30" t="s">
        <v>197</v>
      </c>
      <c r="B1025" s="30">
        <v>6</v>
      </c>
      <c r="C1025" s="30">
        <v>57</v>
      </c>
      <c r="D1025" s="65">
        <f t="shared" si="15"/>
        <v>0.22920000000000001</v>
      </c>
      <c r="G1025" s="31">
        <v>45.84</v>
      </c>
    </row>
    <row r="1026" spans="1:7">
      <c r="A1026" s="30" t="s">
        <v>197</v>
      </c>
      <c r="B1026" s="30">
        <v>6</v>
      </c>
      <c r="C1026" s="30">
        <v>58</v>
      </c>
      <c r="D1026" s="65">
        <f t="shared" si="15"/>
        <v>0.29239999999999999</v>
      </c>
      <c r="G1026" s="31">
        <v>58.48</v>
      </c>
    </row>
    <row r="1027" spans="1:7">
      <c r="A1027" s="30" t="s">
        <v>197</v>
      </c>
      <c r="B1027" s="30">
        <v>6</v>
      </c>
      <c r="C1027" s="30">
        <v>59</v>
      </c>
      <c r="D1027" s="65">
        <f t="shared" ref="D1027:D1090" si="16">G1027*5/1000</f>
        <v>0.47289999999999999</v>
      </c>
      <c r="G1027" s="31">
        <v>94.58</v>
      </c>
    </row>
    <row r="1028" spans="1:7">
      <c r="A1028" s="30" t="s">
        <v>197</v>
      </c>
      <c r="B1028" s="30">
        <v>6</v>
      </c>
      <c r="C1028" s="30">
        <v>60</v>
      </c>
      <c r="D1028" s="65">
        <f t="shared" si="16"/>
        <v>0.79930000000000012</v>
      </c>
      <c r="G1028" s="31">
        <v>159.86000000000001</v>
      </c>
    </row>
    <row r="1029" spans="1:7">
      <c r="A1029" s="30" t="s">
        <v>197</v>
      </c>
      <c r="B1029" s="30">
        <v>6</v>
      </c>
      <c r="C1029" s="30">
        <v>61</v>
      </c>
      <c r="D1029" s="65">
        <f t="shared" si="16"/>
        <v>3.1200000000000002E-2</v>
      </c>
      <c r="G1029" s="31">
        <v>6.24</v>
      </c>
    </row>
    <row r="1030" spans="1:7">
      <c r="A1030" s="30" t="s">
        <v>197</v>
      </c>
      <c r="B1030" s="30">
        <v>6</v>
      </c>
      <c r="C1030" s="30">
        <v>1000</v>
      </c>
      <c r="D1030" s="65">
        <f t="shared" si="16"/>
        <v>14.750399999999999</v>
      </c>
      <c r="G1030" s="31">
        <v>2950.08</v>
      </c>
    </row>
    <row r="1031" spans="1:7">
      <c r="A1031" s="30" t="s">
        <v>197</v>
      </c>
      <c r="B1031" s="30">
        <v>7</v>
      </c>
      <c r="C1031" s="30">
        <v>37</v>
      </c>
      <c r="D1031" s="65">
        <f t="shared" si="16"/>
        <v>0.61499999999999999</v>
      </c>
      <c r="G1031" s="31">
        <v>123</v>
      </c>
    </row>
    <row r="1032" spans="1:7">
      <c r="A1032" s="30" t="s">
        <v>197</v>
      </c>
      <c r="B1032" s="30">
        <v>7</v>
      </c>
      <c r="C1032" s="30">
        <v>38</v>
      </c>
      <c r="D1032" s="65">
        <f t="shared" si="16"/>
        <v>3.3534999999999999</v>
      </c>
      <c r="G1032" s="31">
        <v>670.7</v>
      </c>
    </row>
    <row r="1033" spans="1:7">
      <c r="A1033" s="30" t="s">
        <v>197</v>
      </c>
      <c r="B1033" s="30">
        <v>7</v>
      </c>
      <c r="C1033" s="30">
        <v>39</v>
      </c>
      <c r="D1033" s="65">
        <f t="shared" si="16"/>
        <v>2.7982</v>
      </c>
      <c r="G1033" s="31">
        <v>559.64</v>
      </c>
    </row>
    <row r="1034" spans="1:7">
      <c r="A1034" s="30" t="s">
        <v>197</v>
      </c>
      <c r="B1034" s="30">
        <v>7</v>
      </c>
      <c r="C1034" s="30">
        <v>40</v>
      </c>
      <c r="D1034" s="65">
        <f t="shared" si="16"/>
        <v>2.1383000000000001</v>
      </c>
      <c r="G1034" s="31">
        <v>427.66</v>
      </c>
    </row>
    <row r="1035" spans="1:7">
      <c r="A1035" s="30" t="s">
        <v>197</v>
      </c>
      <c r="B1035" s="30">
        <v>7</v>
      </c>
      <c r="C1035" s="30">
        <v>41</v>
      </c>
      <c r="D1035" s="65">
        <f t="shared" si="16"/>
        <v>2.3915000000000002</v>
      </c>
      <c r="G1035" s="31">
        <v>478.3</v>
      </c>
    </row>
    <row r="1036" spans="1:7">
      <c r="A1036" s="30" t="s">
        <v>197</v>
      </c>
      <c r="B1036" s="30">
        <v>7</v>
      </c>
      <c r="C1036" s="30">
        <v>42</v>
      </c>
      <c r="D1036" s="65">
        <f t="shared" si="16"/>
        <v>2.3138000000000001</v>
      </c>
      <c r="G1036" s="31">
        <v>462.76</v>
      </c>
    </row>
    <row r="1037" spans="1:7">
      <c r="A1037" s="30" t="s">
        <v>197</v>
      </c>
      <c r="B1037" s="30">
        <v>7</v>
      </c>
      <c r="C1037" s="30">
        <v>43</v>
      </c>
      <c r="D1037" s="65">
        <f t="shared" si="16"/>
        <v>1.3230999999999999</v>
      </c>
      <c r="G1037" s="31">
        <v>264.62</v>
      </c>
    </row>
    <row r="1038" spans="1:7">
      <c r="A1038" s="30" t="s">
        <v>197</v>
      </c>
      <c r="B1038" s="30">
        <v>7</v>
      </c>
      <c r="C1038" s="30">
        <v>44</v>
      </c>
      <c r="D1038" s="65">
        <f t="shared" si="16"/>
        <v>0.57659999999999989</v>
      </c>
      <c r="G1038" s="31">
        <v>115.32</v>
      </c>
    </row>
    <row r="1039" spans="1:7">
      <c r="A1039" s="30" t="s">
        <v>197</v>
      </c>
      <c r="B1039" s="30">
        <v>7</v>
      </c>
      <c r="C1039" s="30">
        <v>45</v>
      </c>
      <c r="D1039" s="65">
        <f t="shared" si="16"/>
        <v>7.3499999999999996E-2</v>
      </c>
      <c r="G1039" s="31">
        <v>14.7</v>
      </c>
    </row>
    <row r="1040" spans="1:7">
      <c r="A1040" s="30" t="s">
        <v>197</v>
      </c>
      <c r="B1040" s="30">
        <v>7</v>
      </c>
      <c r="C1040" s="30">
        <v>46</v>
      </c>
      <c r="D1040" s="65">
        <f t="shared" si="16"/>
        <v>1.23E-2</v>
      </c>
      <c r="G1040" s="31">
        <v>2.46</v>
      </c>
    </row>
    <row r="1041" spans="1:7">
      <c r="A1041" s="30" t="s">
        <v>197</v>
      </c>
      <c r="B1041" s="30">
        <v>7</v>
      </c>
      <c r="C1041" s="30">
        <v>47</v>
      </c>
      <c r="D1041" s="65">
        <f t="shared" si="16"/>
        <v>2.0000000000000001E-4</v>
      </c>
      <c r="G1041" s="31">
        <v>0.04</v>
      </c>
    </row>
    <row r="1042" spans="1:7">
      <c r="A1042" s="30" t="s">
        <v>197</v>
      </c>
      <c r="B1042" s="30">
        <v>7</v>
      </c>
      <c r="C1042" s="30">
        <v>55</v>
      </c>
      <c r="D1042" s="65">
        <f t="shared" si="16"/>
        <v>2.2000000000000001E-3</v>
      </c>
      <c r="G1042" s="31">
        <v>0.44</v>
      </c>
    </row>
    <row r="1043" spans="1:7">
      <c r="A1043" s="30" t="s">
        <v>197</v>
      </c>
      <c r="B1043" s="30">
        <v>7</v>
      </c>
      <c r="C1043" s="30">
        <v>1000</v>
      </c>
      <c r="D1043" s="65">
        <f t="shared" si="16"/>
        <v>1.49E-2</v>
      </c>
      <c r="G1043" s="31">
        <v>2.98</v>
      </c>
    </row>
    <row r="1044" spans="1:7">
      <c r="A1044" s="30" t="s">
        <v>198</v>
      </c>
      <c r="B1044" s="30">
        <v>3</v>
      </c>
      <c r="C1044" s="30">
        <v>1000</v>
      </c>
      <c r="D1044" s="65">
        <f t="shared" si="16"/>
        <v>2.7155</v>
      </c>
      <c r="G1044" s="31">
        <v>543.1</v>
      </c>
    </row>
    <row r="1045" spans="1:7">
      <c r="A1045" s="30" t="s">
        <v>198</v>
      </c>
      <c r="B1045" s="30">
        <v>4</v>
      </c>
      <c r="C1045" s="30">
        <v>1000</v>
      </c>
      <c r="D1045" s="65">
        <f t="shared" si="16"/>
        <v>0.22450000000000001</v>
      </c>
      <c r="G1045" s="31">
        <v>44.9</v>
      </c>
    </row>
    <row r="1046" spans="1:7">
      <c r="A1046" s="30" t="s">
        <v>198</v>
      </c>
      <c r="B1046" s="30">
        <v>5</v>
      </c>
      <c r="C1046" s="30">
        <v>50</v>
      </c>
      <c r="D1046" s="65">
        <f t="shared" si="16"/>
        <v>8.8000000000000005E-3</v>
      </c>
      <c r="G1046" s="31">
        <v>1.76</v>
      </c>
    </row>
    <row r="1047" spans="1:7">
      <c r="A1047" s="30" t="s">
        <v>198</v>
      </c>
      <c r="B1047" s="30">
        <v>5</v>
      </c>
      <c r="C1047" s="30">
        <v>52</v>
      </c>
      <c r="D1047" s="65">
        <f t="shared" si="16"/>
        <v>2.6200000000000005E-2</v>
      </c>
      <c r="G1047" s="31">
        <v>5.24</v>
      </c>
    </row>
    <row r="1048" spans="1:7">
      <c r="A1048" s="30" t="s">
        <v>198</v>
      </c>
      <c r="B1048" s="30">
        <v>5</v>
      </c>
      <c r="C1048" s="30">
        <v>1000</v>
      </c>
      <c r="D1048" s="65">
        <f t="shared" si="16"/>
        <v>1.04E-2</v>
      </c>
      <c r="G1048" s="31">
        <v>2.08</v>
      </c>
    </row>
    <row r="1049" spans="1:7">
      <c r="A1049" s="30" t="s">
        <v>198</v>
      </c>
      <c r="B1049" s="30">
        <v>6</v>
      </c>
      <c r="C1049" s="30">
        <v>42</v>
      </c>
      <c r="D1049" s="65">
        <f t="shared" si="16"/>
        <v>1E-3</v>
      </c>
      <c r="G1049" s="31">
        <v>0.2</v>
      </c>
    </row>
    <row r="1050" spans="1:7">
      <c r="A1050" s="30" t="s">
        <v>198</v>
      </c>
      <c r="B1050" s="30">
        <v>6</v>
      </c>
      <c r="C1050" s="30">
        <v>43</v>
      </c>
      <c r="D1050" s="65">
        <f t="shared" si="16"/>
        <v>7.0000000000000001E-3</v>
      </c>
      <c r="G1050" s="31">
        <v>1.4</v>
      </c>
    </row>
    <row r="1051" spans="1:7">
      <c r="A1051" s="30" t="s">
        <v>198</v>
      </c>
      <c r="B1051" s="30">
        <v>6</v>
      </c>
      <c r="C1051" s="30">
        <v>46</v>
      </c>
      <c r="D1051" s="65">
        <f t="shared" si="16"/>
        <v>2.8000000000000004E-3</v>
      </c>
      <c r="G1051" s="31">
        <v>0.56000000000000005</v>
      </c>
    </row>
    <row r="1052" spans="1:7">
      <c r="A1052" s="30" t="s">
        <v>199</v>
      </c>
      <c r="B1052" s="30">
        <v>3</v>
      </c>
      <c r="C1052" s="30">
        <v>67</v>
      </c>
      <c r="D1052" s="65">
        <f t="shared" si="16"/>
        <v>4.5179999999999998E-2</v>
      </c>
      <c r="G1052" s="31">
        <v>9.0359999999999996</v>
      </c>
    </row>
    <row r="1053" spans="1:7">
      <c r="A1053" s="30" t="s">
        <v>199</v>
      </c>
      <c r="B1053" s="30">
        <v>3</v>
      </c>
      <c r="C1053" s="30">
        <v>68</v>
      </c>
      <c r="D1053" s="65">
        <f t="shared" si="16"/>
        <v>7.3881000000000002E-2</v>
      </c>
      <c r="G1053" s="31">
        <v>14.776199999999999</v>
      </c>
    </row>
    <row r="1054" spans="1:7">
      <c r="A1054" s="30" t="s">
        <v>199</v>
      </c>
      <c r="B1054" s="30">
        <v>3</v>
      </c>
      <c r="C1054" s="30">
        <v>69</v>
      </c>
      <c r="D1054" s="65">
        <f t="shared" si="16"/>
        <v>4.0837500000000006E-2</v>
      </c>
      <c r="G1054" s="31">
        <v>8.1675000000000004</v>
      </c>
    </row>
    <row r="1055" spans="1:7">
      <c r="A1055" s="30" t="s">
        <v>199</v>
      </c>
      <c r="B1055" s="30">
        <v>3</v>
      </c>
      <c r="C1055" s="30">
        <v>70</v>
      </c>
      <c r="D1055" s="65">
        <f t="shared" si="16"/>
        <v>1.04265E-2</v>
      </c>
      <c r="G1055" s="31">
        <v>2.0853000000000002</v>
      </c>
    </row>
    <row r="1056" spans="1:7">
      <c r="A1056" s="30" t="s">
        <v>199</v>
      </c>
      <c r="B1056" s="30">
        <v>3</v>
      </c>
      <c r="C1056" s="30">
        <v>71</v>
      </c>
      <c r="D1056" s="65">
        <f t="shared" si="16"/>
        <v>5.4314999999999997E-3</v>
      </c>
      <c r="G1056" s="31">
        <v>1.0863</v>
      </c>
    </row>
    <row r="1057" spans="1:7">
      <c r="A1057" s="30" t="s">
        <v>199</v>
      </c>
      <c r="B1057" s="30">
        <v>3</v>
      </c>
      <c r="C1057" s="30">
        <v>72</v>
      </c>
      <c r="D1057" s="65">
        <f t="shared" si="16"/>
        <v>8.1945000000000004E-3</v>
      </c>
      <c r="G1057" s="31">
        <v>1.6389</v>
      </c>
    </row>
    <row r="1058" spans="1:7">
      <c r="A1058" s="30" t="s">
        <v>199</v>
      </c>
      <c r="B1058" s="30">
        <v>3</v>
      </c>
      <c r="C1058" s="30">
        <v>73</v>
      </c>
      <c r="D1058" s="65">
        <f t="shared" si="16"/>
        <v>5.391E-3</v>
      </c>
      <c r="G1058" s="31">
        <v>1.0782</v>
      </c>
    </row>
    <row r="1059" spans="1:7">
      <c r="A1059" s="30" t="s">
        <v>199</v>
      </c>
      <c r="B1059" s="30">
        <v>3</v>
      </c>
      <c r="C1059" s="30">
        <v>74</v>
      </c>
      <c r="D1059" s="65">
        <f t="shared" si="16"/>
        <v>3.6224999999999999E-3</v>
      </c>
      <c r="G1059" s="31">
        <v>0.72450000000000003</v>
      </c>
    </row>
    <row r="1060" spans="1:7">
      <c r="A1060" s="30" t="s">
        <v>199</v>
      </c>
      <c r="B1060" s="30">
        <v>3</v>
      </c>
      <c r="C1060" s="30">
        <v>75</v>
      </c>
      <c r="D1060" s="65">
        <f t="shared" si="16"/>
        <v>1.0125000000000002E-3</v>
      </c>
      <c r="G1060" s="31">
        <v>0.20250000000000001</v>
      </c>
    </row>
    <row r="1061" spans="1:7">
      <c r="A1061" s="30" t="s">
        <v>199</v>
      </c>
      <c r="B1061" s="30">
        <v>3</v>
      </c>
      <c r="C1061" s="30">
        <v>76</v>
      </c>
      <c r="D1061" s="65">
        <f t="shared" si="16"/>
        <v>6.7500000000000004E-4</v>
      </c>
      <c r="G1061" s="31">
        <v>0.13500000000000001</v>
      </c>
    </row>
    <row r="1062" spans="1:7">
      <c r="A1062" s="30" t="s">
        <v>199</v>
      </c>
      <c r="B1062" s="30">
        <v>3</v>
      </c>
      <c r="C1062" s="30">
        <v>77</v>
      </c>
      <c r="D1062" s="65">
        <f t="shared" si="16"/>
        <v>2.5019999999999999E-3</v>
      </c>
      <c r="G1062" s="31">
        <v>0.50039999999999996</v>
      </c>
    </row>
    <row r="1063" spans="1:7">
      <c r="A1063" s="30" t="s">
        <v>199</v>
      </c>
      <c r="B1063" s="30">
        <v>3</v>
      </c>
      <c r="C1063" s="30">
        <v>78</v>
      </c>
      <c r="D1063" s="65">
        <f t="shared" si="16"/>
        <v>2.7944999999999997E-3</v>
      </c>
      <c r="G1063" s="31">
        <v>0.55889999999999995</v>
      </c>
    </row>
    <row r="1064" spans="1:7">
      <c r="A1064" s="30" t="s">
        <v>199</v>
      </c>
      <c r="B1064" s="30">
        <v>3</v>
      </c>
      <c r="C1064" s="30">
        <v>79</v>
      </c>
      <c r="D1064" s="65">
        <f t="shared" si="16"/>
        <v>5.4000000000000005E-5</v>
      </c>
      <c r="G1064" s="31">
        <v>1.0800000000000001E-2</v>
      </c>
    </row>
    <row r="1065" spans="1:7">
      <c r="A1065" s="30" t="s">
        <v>199</v>
      </c>
      <c r="B1065" s="30">
        <v>3</v>
      </c>
      <c r="C1065" s="30">
        <v>81</v>
      </c>
      <c r="D1065" s="65">
        <f t="shared" si="16"/>
        <v>3.7800000000000003E-4</v>
      </c>
      <c r="G1065" s="31">
        <v>7.5600000000000001E-2</v>
      </c>
    </row>
    <row r="1066" spans="1:7">
      <c r="A1066" s="30" t="s">
        <v>199</v>
      </c>
      <c r="B1066" s="30">
        <v>3</v>
      </c>
      <c r="C1066" s="30">
        <v>89</v>
      </c>
      <c r="D1066" s="65">
        <f t="shared" si="16"/>
        <v>1.944E-3</v>
      </c>
      <c r="G1066" s="31">
        <v>0.38879999999999998</v>
      </c>
    </row>
    <row r="1067" spans="1:7">
      <c r="A1067" s="30" t="s">
        <v>199</v>
      </c>
      <c r="B1067" s="30">
        <v>3</v>
      </c>
      <c r="C1067" s="30">
        <v>90</v>
      </c>
      <c r="D1067" s="65">
        <f t="shared" si="16"/>
        <v>4.176E-3</v>
      </c>
      <c r="G1067" s="31">
        <v>0.83520000000000005</v>
      </c>
    </row>
    <row r="1068" spans="1:7">
      <c r="A1068" s="30" t="s">
        <v>199</v>
      </c>
      <c r="B1068" s="30">
        <v>3</v>
      </c>
      <c r="C1068" s="30">
        <v>91</v>
      </c>
      <c r="D1068" s="65">
        <f t="shared" si="16"/>
        <v>1.2105000000000002E-3</v>
      </c>
      <c r="G1068" s="31">
        <v>0.24210000000000001</v>
      </c>
    </row>
    <row r="1069" spans="1:7">
      <c r="A1069" s="30" t="s">
        <v>199</v>
      </c>
      <c r="B1069" s="30">
        <v>3</v>
      </c>
      <c r="C1069" s="30">
        <v>92</v>
      </c>
      <c r="D1069" s="65">
        <f t="shared" si="16"/>
        <v>2.0250000000000003E-3</v>
      </c>
      <c r="G1069" s="31">
        <v>0.40500000000000003</v>
      </c>
    </row>
    <row r="1070" spans="1:7">
      <c r="A1070" s="30" t="s">
        <v>199</v>
      </c>
      <c r="B1070" s="30">
        <v>3</v>
      </c>
      <c r="C1070" s="30">
        <v>93</v>
      </c>
      <c r="D1070" s="65">
        <f t="shared" si="16"/>
        <v>4.1129999999999995E-3</v>
      </c>
      <c r="G1070" s="31">
        <v>0.8226</v>
      </c>
    </row>
    <row r="1071" spans="1:7">
      <c r="A1071" s="30" t="s">
        <v>199</v>
      </c>
      <c r="B1071" s="30">
        <v>3</v>
      </c>
      <c r="C1071" s="30">
        <v>94</v>
      </c>
      <c r="D1071" s="65">
        <f t="shared" si="16"/>
        <v>2.1689999999999999E-3</v>
      </c>
      <c r="G1071" s="31">
        <v>0.43380000000000002</v>
      </c>
    </row>
    <row r="1072" spans="1:7">
      <c r="A1072" s="30" t="s">
        <v>199</v>
      </c>
      <c r="B1072" s="30">
        <v>3</v>
      </c>
      <c r="C1072" s="30">
        <v>95</v>
      </c>
      <c r="D1072" s="65">
        <f t="shared" si="16"/>
        <v>1.908E-3</v>
      </c>
      <c r="G1072" s="31">
        <v>0.38159999999999999</v>
      </c>
    </row>
    <row r="1073" spans="1:7">
      <c r="A1073" s="30" t="s">
        <v>199</v>
      </c>
      <c r="B1073" s="30">
        <v>3</v>
      </c>
      <c r="C1073" s="30">
        <v>96</v>
      </c>
      <c r="D1073" s="65">
        <f t="shared" si="16"/>
        <v>2.9115E-3</v>
      </c>
      <c r="G1073" s="31">
        <v>0.58230000000000004</v>
      </c>
    </row>
    <row r="1074" spans="1:7">
      <c r="A1074" s="30" t="s">
        <v>199</v>
      </c>
      <c r="B1074" s="30">
        <v>3</v>
      </c>
      <c r="C1074" s="30">
        <v>97</v>
      </c>
      <c r="D1074" s="65">
        <f t="shared" si="16"/>
        <v>4.1849999999999998E-4</v>
      </c>
      <c r="G1074" s="31">
        <v>8.3699999999999997E-2</v>
      </c>
    </row>
    <row r="1075" spans="1:7">
      <c r="A1075" s="30" t="s">
        <v>199</v>
      </c>
      <c r="B1075" s="30">
        <v>3</v>
      </c>
      <c r="C1075" s="30">
        <v>1000</v>
      </c>
      <c r="D1075" s="65">
        <f t="shared" si="16"/>
        <v>7.3799999999999994E-4</v>
      </c>
      <c r="G1075" s="31">
        <v>0.14760000000000001</v>
      </c>
    </row>
    <row r="1076" spans="1:7">
      <c r="A1076" s="30" t="s">
        <v>199</v>
      </c>
      <c r="B1076" s="30">
        <v>4</v>
      </c>
      <c r="C1076" s="30">
        <v>58</v>
      </c>
      <c r="D1076" s="65">
        <f t="shared" si="16"/>
        <v>0.118322</v>
      </c>
      <c r="G1076" s="31">
        <v>23.664400000000001</v>
      </c>
    </row>
    <row r="1077" spans="1:7">
      <c r="A1077" s="30" t="s">
        <v>199</v>
      </c>
      <c r="B1077" s="30">
        <v>4</v>
      </c>
      <c r="C1077" s="30">
        <v>59</v>
      </c>
      <c r="D1077" s="65">
        <f t="shared" si="16"/>
        <v>9.9878500000000009E-2</v>
      </c>
      <c r="G1077" s="31">
        <v>19.9757</v>
      </c>
    </row>
    <row r="1078" spans="1:7">
      <c r="A1078" s="30" t="s">
        <v>199</v>
      </c>
      <c r="B1078" s="30">
        <v>4</v>
      </c>
      <c r="C1078" s="30">
        <v>60</v>
      </c>
      <c r="D1078" s="65">
        <f t="shared" si="16"/>
        <v>2.6832999999999999E-2</v>
      </c>
      <c r="G1078" s="31">
        <v>5.3666</v>
      </c>
    </row>
    <row r="1079" spans="1:7">
      <c r="A1079" s="30" t="s">
        <v>199</v>
      </c>
      <c r="B1079" s="30">
        <v>4</v>
      </c>
      <c r="C1079" s="30">
        <v>61</v>
      </c>
      <c r="D1079" s="65">
        <f t="shared" si="16"/>
        <v>5.2780000000000006E-3</v>
      </c>
      <c r="G1079" s="31">
        <v>1.0556000000000001</v>
      </c>
    </row>
    <row r="1080" spans="1:7">
      <c r="A1080" s="30" t="s">
        <v>199</v>
      </c>
      <c r="B1080" s="30">
        <v>4</v>
      </c>
      <c r="C1080" s="30">
        <v>62</v>
      </c>
      <c r="D1080" s="65">
        <f t="shared" si="16"/>
        <v>6.6750000000000002E-4</v>
      </c>
      <c r="G1080" s="31">
        <v>0.13350000000000001</v>
      </c>
    </row>
    <row r="1081" spans="1:7">
      <c r="A1081" s="30" t="s">
        <v>199</v>
      </c>
      <c r="B1081" s="30">
        <v>4</v>
      </c>
      <c r="C1081" s="30">
        <v>85</v>
      </c>
      <c r="D1081" s="65">
        <f t="shared" si="16"/>
        <v>3.925E-4</v>
      </c>
      <c r="G1081" s="31">
        <v>7.85E-2</v>
      </c>
    </row>
    <row r="1082" spans="1:7">
      <c r="A1082" s="30" t="s">
        <v>199</v>
      </c>
      <c r="B1082" s="30">
        <v>5</v>
      </c>
      <c r="C1082" s="30">
        <v>48</v>
      </c>
      <c r="D1082" s="65">
        <f t="shared" si="16"/>
        <v>1.43375E-2</v>
      </c>
      <c r="G1082" s="31">
        <v>2.8675000000000002</v>
      </c>
    </row>
    <row r="1083" spans="1:7">
      <c r="A1083" s="30" t="s">
        <v>199</v>
      </c>
      <c r="B1083" s="30">
        <v>5</v>
      </c>
      <c r="C1083" s="30">
        <v>49</v>
      </c>
      <c r="D1083" s="65">
        <f t="shared" si="16"/>
        <v>9.5850000000000015E-3</v>
      </c>
      <c r="G1083" s="31">
        <v>1.917</v>
      </c>
    </row>
    <row r="1084" spans="1:7">
      <c r="A1084" s="30" t="s">
        <v>199</v>
      </c>
      <c r="B1084" s="30">
        <v>5</v>
      </c>
      <c r="C1084" s="30">
        <v>50</v>
      </c>
      <c r="D1084" s="65">
        <f t="shared" si="16"/>
        <v>1.1574999999999999E-3</v>
      </c>
      <c r="G1084" s="31">
        <v>0.23150000000000001</v>
      </c>
    </row>
    <row r="1085" spans="1:7">
      <c r="A1085" s="30" t="s">
        <v>199</v>
      </c>
      <c r="B1085" s="30">
        <v>5</v>
      </c>
      <c r="C1085" s="30">
        <v>51</v>
      </c>
      <c r="D1085" s="65">
        <f t="shared" si="16"/>
        <v>7.4999999999999993E-5</v>
      </c>
      <c r="G1085" s="31">
        <v>1.4999999999999999E-2</v>
      </c>
    </row>
    <row r="1086" spans="1:7">
      <c r="A1086" s="30" t="s">
        <v>199</v>
      </c>
      <c r="B1086" s="30">
        <v>5</v>
      </c>
      <c r="C1086" s="30">
        <v>52</v>
      </c>
      <c r="D1086" s="65">
        <f t="shared" si="16"/>
        <v>3.4500000000000005E-5</v>
      </c>
      <c r="G1086" s="31">
        <v>6.8999999999999999E-3</v>
      </c>
    </row>
    <row r="1087" spans="1:7">
      <c r="A1087" s="30" t="s">
        <v>200</v>
      </c>
      <c r="B1087" s="30">
        <v>3</v>
      </c>
      <c r="C1087" s="30">
        <v>74</v>
      </c>
      <c r="D1087" s="65">
        <f t="shared" si="16"/>
        <v>1.4000000000000001E-4</v>
      </c>
      <c r="G1087" s="31">
        <v>2.8000000000000001E-2</v>
      </c>
    </row>
    <row r="1088" spans="1:7">
      <c r="A1088" s="30" t="s">
        <v>200</v>
      </c>
      <c r="B1088" s="30">
        <v>3</v>
      </c>
      <c r="C1088" s="30">
        <v>77</v>
      </c>
      <c r="D1088" s="65">
        <f t="shared" si="16"/>
        <v>1.4399999999999999E-3</v>
      </c>
      <c r="G1088" s="31">
        <v>0.28799999999999998</v>
      </c>
    </row>
    <row r="1089" spans="1:7">
      <c r="A1089" s="30" t="s">
        <v>200</v>
      </c>
      <c r="B1089" s="30">
        <v>3</v>
      </c>
      <c r="C1089" s="30">
        <v>78</v>
      </c>
      <c r="D1089" s="65">
        <f t="shared" si="16"/>
        <v>3.5999999999999997E-4</v>
      </c>
      <c r="G1089" s="31">
        <v>7.1999999999999995E-2</v>
      </c>
    </row>
    <row r="1090" spans="1:7">
      <c r="A1090" s="30" t="s">
        <v>200</v>
      </c>
      <c r="B1090" s="30">
        <v>3</v>
      </c>
      <c r="C1090" s="30">
        <v>79</v>
      </c>
      <c r="D1090" s="65">
        <f t="shared" si="16"/>
        <v>1.32E-3</v>
      </c>
      <c r="G1090" s="31">
        <v>0.26400000000000001</v>
      </c>
    </row>
    <row r="1091" spans="1:7">
      <c r="A1091" s="30" t="s">
        <v>200</v>
      </c>
      <c r="B1091" s="30">
        <v>3</v>
      </c>
      <c r="C1091" s="30">
        <v>83</v>
      </c>
      <c r="D1091" s="65">
        <f t="shared" ref="D1091:D1154" si="17">G1091*5/1000</f>
        <v>3.9000000000000003E-3</v>
      </c>
      <c r="G1091" s="31">
        <v>0.78</v>
      </c>
    </row>
    <row r="1092" spans="1:7">
      <c r="A1092" s="30" t="s">
        <v>200</v>
      </c>
      <c r="B1092" s="30">
        <v>3</v>
      </c>
      <c r="C1092" s="30">
        <v>84</v>
      </c>
      <c r="D1092" s="65">
        <f t="shared" si="17"/>
        <v>1.2600000000000001E-3</v>
      </c>
      <c r="G1092" s="31">
        <v>0.252</v>
      </c>
    </row>
    <row r="1093" spans="1:7">
      <c r="A1093" s="30" t="s">
        <v>200</v>
      </c>
      <c r="B1093" s="30">
        <v>3</v>
      </c>
      <c r="C1093" s="30">
        <v>85</v>
      </c>
      <c r="D1093" s="65">
        <f t="shared" si="17"/>
        <v>2.5389999999999999E-2</v>
      </c>
      <c r="G1093" s="31">
        <v>5.0780000000000003</v>
      </c>
    </row>
    <row r="1094" spans="1:7">
      <c r="A1094" s="30" t="s">
        <v>200</v>
      </c>
      <c r="B1094" s="30">
        <v>3</v>
      </c>
      <c r="C1094" s="30">
        <v>86</v>
      </c>
      <c r="D1094" s="65">
        <f t="shared" si="17"/>
        <v>4.3200000000000001E-3</v>
      </c>
      <c r="G1094" s="31">
        <v>0.86399999999999999</v>
      </c>
    </row>
    <row r="1095" spans="1:7">
      <c r="A1095" s="30" t="s">
        <v>200</v>
      </c>
      <c r="B1095" s="30">
        <v>3</v>
      </c>
      <c r="C1095" s="30">
        <v>88</v>
      </c>
      <c r="D1095" s="65">
        <f t="shared" si="17"/>
        <v>3.7199999999999998E-3</v>
      </c>
      <c r="G1095" s="31">
        <v>0.74399999999999999</v>
      </c>
    </row>
    <row r="1096" spans="1:7">
      <c r="A1096" s="30" t="s">
        <v>200</v>
      </c>
      <c r="B1096" s="30">
        <v>3</v>
      </c>
      <c r="C1096" s="30">
        <v>89</v>
      </c>
      <c r="D1096" s="65">
        <f t="shared" si="17"/>
        <v>2.8799999999999997E-3</v>
      </c>
      <c r="G1096" s="31">
        <v>0.57599999999999996</v>
      </c>
    </row>
    <row r="1097" spans="1:7">
      <c r="A1097" s="30" t="s">
        <v>200</v>
      </c>
      <c r="B1097" s="30">
        <v>3</v>
      </c>
      <c r="C1097" s="30">
        <v>90</v>
      </c>
      <c r="D1097" s="65">
        <f t="shared" si="17"/>
        <v>1.4219999999999998E-2</v>
      </c>
      <c r="G1097" s="31">
        <v>2.8439999999999999</v>
      </c>
    </row>
    <row r="1098" spans="1:7">
      <c r="A1098" s="30" t="s">
        <v>200</v>
      </c>
      <c r="B1098" s="30">
        <v>3</v>
      </c>
      <c r="C1098" s="30">
        <v>91</v>
      </c>
      <c r="D1098" s="65">
        <f t="shared" si="17"/>
        <v>1.323E-2</v>
      </c>
      <c r="G1098" s="31">
        <v>2.6459999999999999</v>
      </c>
    </row>
    <row r="1099" spans="1:7">
      <c r="A1099" s="30" t="s">
        <v>200</v>
      </c>
      <c r="B1099" s="30">
        <v>3</v>
      </c>
      <c r="C1099" s="30">
        <v>92</v>
      </c>
      <c r="D1099" s="65">
        <f t="shared" si="17"/>
        <v>1.302E-2</v>
      </c>
      <c r="G1099" s="31">
        <v>2.6040000000000001</v>
      </c>
    </row>
    <row r="1100" spans="1:7">
      <c r="A1100" s="30" t="s">
        <v>200</v>
      </c>
      <c r="B1100" s="30">
        <v>3</v>
      </c>
      <c r="C1100" s="30">
        <v>93</v>
      </c>
      <c r="D1100" s="65">
        <f t="shared" si="17"/>
        <v>5.3999999999999999E-2</v>
      </c>
      <c r="G1100" s="31">
        <v>10.8</v>
      </c>
    </row>
    <row r="1101" spans="1:7">
      <c r="A1101" s="30" t="s">
        <v>200</v>
      </c>
      <c r="B1101" s="30">
        <v>3</v>
      </c>
      <c r="C1101" s="30">
        <v>94</v>
      </c>
      <c r="D1101" s="65">
        <f t="shared" si="17"/>
        <v>7.1639999999999995E-2</v>
      </c>
      <c r="G1101" s="31">
        <v>14.327999999999999</v>
      </c>
    </row>
    <row r="1102" spans="1:7">
      <c r="A1102" s="30" t="s">
        <v>200</v>
      </c>
      <c r="B1102" s="30">
        <v>3</v>
      </c>
      <c r="C1102" s="30">
        <v>95</v>
      </c>
      <c r="D1102" s="65">
        <f t="shared" si="17"/>
        <v>0.15390000000000001</v>
      </c>
      <c r="G1102" s="31">
        <v>30.78</v>
      </c>
    </row>
    <row r="1103" spans="1:7">
      <c r="A1103" s="30" t="s">
        <v>200</v>
      </c>
      <c r="B1103" s="30">
        <v>3</v>
      </c>
      <c r="C1103" s="30">
        <v>96</v>
      </c>
      <c r="D1103" s="65">
        <f t="shared" si="17"/>
        <v>0.16056000000000001</v>
      </c>
      <c r="G1103" s="31">
        <v>32.112000000000002</v>
      </c>
    </row>
    <row r="1104" spans="1:7">
      <c r="A1104" s="30" t="s">
        <v>200</v>
      </c>
      <c r="B1104" s="30">
        <v>3</v>
      </c>
      <c r="C1104" s="30">
        <v>97</v>
      </c>
      <c r="D1104" s="65">
        <f t="shared" si="17"/>
        <v>0.20250000000000001</v>
      </c>
      <c r="G1104" s="31">
        <v>40.5</v>
      </c>
    </row>
    <row r="1105" spans="1:7">
      <c r="A1105" s="30" t="s">
        <v>200</v>
      </c>
      <c r="B1105" s="30">
        <v>3</v>
      </c>
      <c r="C1105" s="30">
        <v>98</v>
      </c>
      <c r="D1105" s="65">
        <f t="shared" si="17"/>
        <v>4.6799999999999994E-2</v>
      </c>
      <c r="G1105" s="31">
        <v>9.36</v>
      </c>
    </row>
    <row r="1106" spans="1:7">
      <c r="A1106" s="30" t="s">
        <v>200</v>
      </c>
      <c r="B1106" s="30">
        <v>3</v>
      </c>
      <c r="C1106" s="30">
        <v>99</v>
      </c>
      <c r="D1106" s="65">
        <f t="shared" si="17"/>
        <v>1.008E-2</v>
      </c>
      <c r="G1106" s="31">
        <v>2.016</v>
      </c>
    </row>
    <row r="1107" spans="1:7">
      <c r="A1107" s="30" t="s">
        <v>200</v>
      </c>
      <c r="B1107" s="30">
        <v>3</v>
      </c>
      <c r="C1107" s="30">
        <v>1000</v>
      </c>
      <c r="D1107" s="65">
        <f t="shared" si="17"/>
        <v>532.86599000000001</v>
      </c>
      <c r="G1107" s="31">
        <v>106573.198</v>
      </c>
    </row>
    <row r="1108" spans="1:7">
      <c r="A1108" s="30" t="s">
        <v>200</v>
      </c>
      <c r="B1108" s="30">
        <v>4</v>
      </c>
      <c r="C1108" s="30">
        <v>58</v>
      </c>
      <c r="D1108" s="65">
        <f t="shared" si="17"/>
        <v>0.87947999999999993</v>
      </c>
      <c r="G1108" s="31">
        <v>175.89599999999999</v>
      </c>
    </row>
    <row r="1109" spans="1:7">
      <c r="A1109" s="30" t="s">
        <v>200</v>
      </c>
      <c r="B1109" s="30">
        <v>4</v>
      </c>
      <c r="C1109" s="30">
        <v>59</v>
      </c>
      <c r="D1109" s="65">
        <f t="shared" si="17"/>
        <v>1.3060300000000002</v>
      </c>
      <c r="G1109" s="31">
        <v>261.20600000000002</v>
      </c>
    </row>
    <row r="1110" spans="1:7">
      <c r="A1110" s="30" t="s">
        <v>200</v>
      </c>
      <c r="B1110" s="30">
        <v>4</v>
      </c>
      <c r="C1110" s="30">
        <v>60</v>
      </c>
      <c r="D1110" s="65">
        <f t="shared" si="17"/>
        <v>1.213695</v>
      </c>
      <c r="G1110" s="31">
        <v>242.739</v>
      </c>
    </row>
    <row r="1111" spans="1:7">
      <c r="A1111" s="30" t="s">
        <v>200</v>
      </c>
      <c r="B1111" s="30">
        <v>4</v>
      </c>
      <c r="C1111" s="30">
        <v>61</v>
      </c>
      <c r="D1111" s="65">
        <f t="shared" si="17"/>
        <v>1.2669000000000001</v>
      </c>
      <c r="G1111" s="31">
        <v>253.38</v>
      </c>
    </row>
    <row r="1112" spans="1:7">
      <c r="A1112" s="30" t="s">
        <v>200</v>
      </c>
      <c r="B1112" s="30">
        <v>4</v>
      </c>
      <c r="C1112" s="30">
        <v>62</v>
      </c>
      <c r="D1112" s="65">
        <f t="shared" si="17"/>
        <v>1.2178400000000003</v>
      </c>
      <c r="G1112" s="31">
        <v>243.56800000000001</v>
      </c>
    </row>
    <row r="1113" spans="1:7">
      <c r="A1113" s="30" t="s">
        <v>200</v>
      </c>
      <c r="B1113" s="30">
        <v>4</v>
      </c>
      <c r="C1113" s="30">
        <v>63</v>
      </c>
      <c r="D1113" s="65">
        <f t="shared" si="17"/>
        <v>1.2209099999999999</v>
      </c>
      <c r="G1113" s="31">
        <v>244.18199999999999</v>
      </c>
    </row>
    <row r="1114" spans="1:7">
      <c r="A1114" s="30" t="s">
        <v>200</v>
      </c>
      <c r="B1114" s="30">
        <v>4</v>
      </c>
      <c r="C1114" s="30">
        <v>64</v>
      </c>
      <c r="D1114" s="65">
        <f t="shared" si="17"/>
        <v>0.34632000000000002</v>
      </c>
      <c r="G1114" s="31">
        <v>69.263999999999996</v>
      </c>
    </row>
    <row r="1115" spans="1:7">
      <c r="A1115" s="30" t="s">
        <v>200</v>
      </c>
      <c r="B1115" s="30">
        <v>4</v>
      </c>
      <c r="C1115" s="30">
        <v>65</v>
      </c>
      <c r="D1115" s="65">
        <f t="shared" si="17"/>
        <v>1.384045</v>
      </c>
      <c r="G1115" s="31">
        <v>276.80900000000003</v>
      </c>
    </row>
    <row r="1116" spans="1:7">
      <c r="A1116" s="30" t="s">
        <v>200</v>
      </c>
      <c r="B1116" s="30">
        <v>4</v>
      </c>
      <c r="C1116" s="30">
        <v>66</v>
      </c>
      <c r="D1116" s="65">
        <f t="shared" si="17"/>
        <v>1.1820250000000001</v>
      </c>
      <c r="G1116" s="31">
        <v>236.405</v>
      </c>
    </row>
    <row r="1117" spans="1:7">
      <c r="A1117" s="30" t="s">
        <v>200</v>
      </c>
      <c r="B1117" s="30">
        <v>4</v>
      </c>
      <c r="C1117" s="30">
        <v>67</v>
      </c>
      <c r="D1117" s="65">
        <f t="shared" si="17"/>
        <v>1.9463499999999998</v>
      </c>
      <c r="G1117" s="31">
        <v>389.27</v>
      </c>
    </row>
    <row r="1118" spans="1:7">
      <c r="A1118" s="30" t="s">
        <v>200</v>
      </c>
      <c r="B1118" s="30">
        <v>4</v>
      </c>
      <c r="C1118" s="30">
        <v>68</v>
      </c>
      <c r="D1118" s="65">
        <f t="shared" si="17"/>
        <v>0.64768000000000003</v>
      </c>
      <c r="G1118" s="31">
        <v>129.536</v>
      </c>
    </row>
    <row r="1119" spans="1:7">
      <c r="A1119" s="30" t="s">
        <v>200</v>
      </c>
      <c r="B1119" s="30">
        <v>4</v>
      </c>
      <c r="C1119" s="30">
        <v>69</v>
      </c>
      <c r="D1119" s="65">
        <f t="shared" si="17"/>
        <v>0.45018000000000002</v>
      </c>
      <c r="G1119" s="31">
        <v>90.036000000000001</v>
      </c>
    </row>
    <row r="1120" spans="1:7">
      <c r="A1120" s="30" t="s">
        <v>200</v>
      </c>
      <c r="B1120" s="30">
        <v>4</v>
      </c>
      <c r="C1120" s="30">
        <v>70</v>
      </c>
      <c r="D1120" s="65">
        <f t="shared" si="17"/>
        <v>1.3135300000000003</v>
      </c>
      <c r="G1120" s="31">
        <v>262.70600000000002</v>
      </c>
    </row>
    <row r="1121" spans="1:7">
      <c r="A1121" s="30" t="s">
        <v>200</v>
      </c>
      <c r="B1121" s="30">
        <v>4</v>
      </c>
      <c r="C1121" s="30">
        <v>71</v>
      </c>
      <c r="D1121" s="65">
        <f t="shared" si="17"/>
        <v>3.0780449999999999</v>
      </c>
      <c r="G1121" s="31">
        <v>615.60900000000004</v>
      </c>
    </row>
    <row r="1122" spans="1:7">
      <c r="A1122" s="30" t="s">
        <v>200</v>
      </c>
      <c r="B1122" s="30">
        <v>4</v>
      </c>
      <c r="C1122" s="30">
        <v>72</v>
      </c>
      <c r="D1122" s="65">
        <f t="shared" si="17"/>
        <v>2.5772499999999998</v>
      </c>
      <c r="G1122" s="31">
        <v>515.45000000000005</v>
      </c>
    </row>
    <row r="1123" spans="1:7">
      <c r="A1123" s="30" t="s">
        <v>200</v>
      </c>
      <c r="B1123" s="30">
        <v>4</v>
      </c>
      <c r="C1123" s="30">
        <v>73</v>
      </c>
      <c r="D1123" s="65">
        <f t="shared" si="17"/>
        <v>1.9913650000000003</v>
      </c>
      <c r="G1123" s="31">
        <v>398.27300000000002</v>
      </c>
    </row>
    <row r="1124" spans="1:7">
      <c r="A1124" s="30" t="s">
        <v>200</v>
      </c>
      <c r="B1124" s="30">
        <v>4</v>
      </c>
      <c r="C1124" s="30">
        <v>74</v>
      </c>
      <c r="D1124" s="65">
        <f t="shared" si="17"/>
        <v>2.3283199999999997</v>
      </c>
      <c r="G1124" s="31">
        <v>465.66399999999999</v>
      </c>
    </row>
    <row r="1125" spans="1:7">
      <c r="A1125" s="30" t="s">
        <v>200</v>
      </c>
      <c r="B1125" s="30">
        <v>4</v>
      </c>
      <c r="C1125" s="30">
        <v>75</v>
      </c>
      <c r="D1125" s="65">
        <f t="shared" si="17"/>
        <v>2.9185250000000003</v>
      </c>
      <c r="G1125" s="31">
        <v>583.70500000000004</v>
      </c>
    </row>
    <row r="1126" spans="1:7">
      <c r="A1126" s="30" t="s">
        <v>200</v>
      </c>
      <c r="B1126" s="30">
        <v>4</v>
      </c>
      <c r="C1126" s="30">
        <v>76</v>
      </c>
      <c r="D1126" s="65">
        <f t="shared" si="17"/>
        <v>2.6424949999999998</v>
      </c>
      <c r="G1126" s="31">
        <v>528.49900000000002</v>
      </c>
    </row>
    <row r="1127" spans="1:7">
      <c r="A1127" s="30" t="s">
        <v>200</v>
      </c>
      <c r="B1127" s="30">
        <v>4</v>
      </c>
      <c r="C1127" s="30">
        <v>77</v>
      </c>
      <c r="D1127" s="65">
        <f t="shared" si="17"/>
        <v>1.7052750000000001</v>
      </c>
      <c r="G1127" s="31">
        <v>341.05500000000001</v>
      </c>
    </row>
    <row r="1128" spans="1:7">
      <c r="A1128" s="30" t="s">
        <v>200</v>
      </c>
      <c r="B1128" s="30">
        <v>4</v>
      </c>
      <c r="C1128" s="30">
        <v>78</v>
      </c>
      <c r="D1128" s="65">
        <f t="shared" si="17"/>
        <v>1.8664599999999998</v>
      </c>
      <c r="G1128" s="31">
        <v>373.29199999999997</v>
      </c>
    </row>
    <row r="1129" spans="1:7">
      <c r="A1129" s="30" t="s">
        <v>200</v>
      </c>
      <c r="B1129" s="30">
        <v>4</v>
      </c>
      <c r="C1129" s="30">
        <v>79</v>
      </c>
      <c r="D1129" s="65">
        <f t="shared" si="17"/>
        <v>2.9089749999999999</v>
      </c>
      <c r="G1129" s="31">
        <v>581.79499999999996</v>
      </c>
    </row>
    <row r="1130" spans="1:7">
      <c r="A1130" s="30" t="s">
        <v>200</v>
      </c>
      <c r="B1130" s="30">
        <v>4</v>
      </c>
      <c r="C1130" s="30">
        <v>80</v>
      </c>
      <c r="D1130" s="65">
        <f t="shared" si="17"/>
        <v>3.87771</v>
      </c>
      <c r="G1130" s="31">
        <v>775.54200000000003</v>
      </c>
    </row>
    <row r="1131" spans="1:7">
      <c r="A1131" s="30" t="s">
        <v>200</v>
      </c>
      <c r="B1131" s="30">
        <v>4</v>
      </c>
      <c r="C1131" s="30">
        <v>81</v>
      </c>
      <c r="D1131" s="65">
        <f t="shared" si="17"/>
        <v>3.9072049999999998</v>
      </c>
      <c r="G1131" s="31">
        <v>781.44100000000003</v>
      </c>
    </row>
    <row r="1132" spans="1:7">
      <c r="A1132" s="30" t="s">
        <v>200</v>
      </c>
      <c r="B1132" s="30">
        <v>4</v>
      </c>
      <c r="C1132" s="30">
        <v>82</v>
      </c>
      <c r="D1132" s="65">
        <f t="shared" si="17"/>
        <v>4.5279000000000007</v>
      </c>
      <c r="G1132" s="31">
        <v>905.58</v>
      </c>
    </row>
    <row r="1133" spans="1:7">
      <c r="A1133" s="30" t="s">
        <v>200</v>
      </c>
      <c r="B1133" s="30">
        <v>4</v>
      </c>
      <c r="C1133" s="30">
        <v>83</v>
      </c>
      <c r="D1133" s="65">
        <f t="shared" si="17"/>
        <v>4.8122649999999991</v>
      </c>
      <c r="G1133" s="31">
        <v>962.45299999999997</v>
      </c>
    </row>
    <row r="1134" spans="1:7">
      <c r="A1134" s="30" t="s">
        <v>200</v>
      </c>
      <c r="B1134" s="30">
        <v>4</v>
      </c>
      <c r="C1134" s="30">
        <v>84</v>
      </c>
      <c r="D1134" s="65">
        <f t="shared" si="17"/>
        <v>1.7400250000000002</v>
      </c>
      <c r="G1134" s="31">
        <v>348.005</v>
      </c>
    </row>
    <row r="1135" spans="1:7">
      <c r="A1135" s="30" t="s">
        <v>200</v>
      </c>
      <c r="B1135" s="30">
        <v>4</v>
      </c>
      <c r="C1135" s="30">
        <v>85</v>
      </c>
      <c r="D1135" s="65">
        <f t="shared" si="17"/>
        <v>3.15E-2</v>
      </c>
      <c r="G1135" s="31">
        <v>6.3</v>
      </c>
    </row>
    <row r="1136" spans="1:7">
      <c r="A1136" s="30" t="s">
        <v>200</v>
      </c>
      <c r="B1136" s="30">
        <v>4</v>
      </c>
      <c r="C1136" s="30">
        <v>1000</v>
      </c>
      <c r="D1136" s="65">
        <f t="shared" si="17"/>
        <v>184.87268</v>
      </c>
      <c r="G1136" s="31">
        <v>36974.536</v>
      </c>
    </row>
    <row r="1137" spans="1:7">
      <c r="A1137" s="30" t="s">
        <v>200</v>
      </c>
      <c r="B1137" s="30">
        <v>5</v>
      </c>
      <c r="C1137" s="30">
        <v>48</v>
      </c>
      <c r="D1137" s="65">
        <f t="shared" si="17"/>
        <v>1.2199999999999999E-2</v>
      </c>
      <c r="G1137" s="31">
        <v>2.44</v>
      </c>
    </row>
    <row r="1138" spans="1:7">
      <c r="A1138" s="30" t="s">
        <v>201</v>
      </c>
      <c r="B1138" s="30">
        <v>3</v>
      </c>
      <c r="C1138" s="30">
        <v>67</v>
      </c>
      <c r="D1138" s="65">
        <f t="shared" si="17"/>
        <v>4.7060999999999999E-2</v>
      </c>
      <c r="G1138" s="31">
        <v>9.4122000000000003</v>
      </c>
    </row>
    <row r="1139" spans="1:7">
      <c r="A1139" s="30" t="s">
        <v>201</v>
      </c>
      <c r="B1139" s="30">
        <v>3</v>
      </c>
      <c r="C1139" s="30">
        <v>68</v>
      </c>
      <c r="D1139" s="65">
        <f t="shared" si="17"/>
        <v>0.101169</v>
      </c>
      <c r="G1139" s="31">
        <v>20.233799999999999</v>
      </c>
    </row>
    <row r="1140" spans="1:7">
      <c r="A1140" s="30" t="s">
        <v>201</v>
      </c>
      <c r="B1140" s="30">
        <v>3</v>
      </c>
      <c r="C1140" s="30">
        <v>69</v>
      </c>
      <c r="D1140" s="65">
        <f t="shared" si="17"/>
        <v>7.7121499999999996E-2</v>
      </c>
      <c r="G1140" s="31">
        <v>15.424300000000001</v>
      </c>
    </row>
    <row r="1141" spans="1:7">
      <c r="A1141" s="30" t="s">
        <v>201</v>
      </c>
      <c r="B1141" s="30">
        <v>3</v>
      </c>
      <c r="C1141" s="30">
        <v>70</v>
      </c>
      <c r="D1141" s="65">
        <f t="shared" si="17"/>
        <v>1.3360500000000001E-2</v>
      </c>
      <c r="G1141" s="31">
        <v>2.6720999999999999</v>
      </c>
    </row>
    <row r="1142" spans="1:7">
      <c r="A1142" s="30" t="s">
        <v>201</v>
      </c>
      <c r="B1142" s="30">
        <v>3</v>
      </c>
      <c r="C1142" s="30">
        <v>71</v>
      </c>
      <c r="D1142" s="65">
        <f t="shared" si="17"/>
        <v>2.7584999999999997E-3</v>
      </c>
      <c r="G1142" s="31">
        <v>0.55169999999999997</v>
      </c>
    </row>
    <row r="1143" spans="1:7">
      <c r="A1143" s="30" t="s">
        <v>201</v>
      </c>
      <c r="B1143" s="30">
        <v>3</v>
      </c>
      <c r="C1143" s="30">
        <v>72</v>
      </c>
      <c r="D1143" s="65">
        <f t="shared" si="17"/>
        <v>2.1600000000000002E-4</v>
      </c>
      <c r="G1143" s="31">
        <v>4.3200000000000002E-2</v>
      </c>
    </row>
    <row r="1144" spans="1:7">
      <c r="A1144" s="30" t="s">
        <v>201</v>
      </c>
      <c r="B1144" s="30">
        <v>3</v>
      </c>
      <c r="C1144" s="30">
        <v>73</v>
      </c>
      <c r="D1144" s="65">
        <f t="shared" si="17"/>
        <v>8.6445000000000011E-3</v>
      </c>
      <c r="G1144" s="31">
        <v>1.7289000000000001</v>
      </c>
    </row>
    <row r="1145" spans="1:7">
      <c r="A1145" s="30" t="s">
        <v>201</v>
      </c>
      <c r="B1145" s="30">
        <v>3</v>
      </c>
      <c r="C1145" s="30">
        <v>74</v>
      </c>
      <c r="D1145" s="65">
        <f t="shared" si="17"/>
        <v>1.8940000000000001E-3</v>
      </c>
      <c r="G1145" s="31">
        <v>0.37880000000000003</v>
      </c>
    </row>
    <row r="1146" spans="1:7">
      <c r="A1146" s="30" t="s">
        <v>201</v>
      </c>
      <c r="B1146" s="30">
        <v>3</v>
      </c>
      <c r="C1146" s="30">
        <v>76</v>
      </c>
      <c r="D1146" s="65">
        <f t="shared" si="17"/>
        <v>1.9595000000000003E-3</v>
      </c>
      <c r="G1146" s="31">
        <v>0.39190000000000003</v>
      </c>
    </row>
    <row r="1147" spans="1:7">
      <c r="A1147" s="30" t="s">
        <v>201</v>
      </c>
      <c r="B1147" s="30">
        <v>3</v>
      </c>
      <c r="C1147" s="30">
        <v>77</v>
      </c>
      <c r="D1147" s="65">
        <f t="shared" si="17"/>
        <v>9.8659999999999998E-3</v>
      </c>
      <c r="G1147" s="31">
        <v>1.9732000000000001</v>
      </c>
    </row>
    <row r="1148" spans="1:7">
      <c r="A1148" s="30" t="s">
        <v>201</v>
      </c>
      <c r="B1148" s="30">
        <v>3</v>
      </c>
      <c r="C1148" s="30">
        <v>78</v>
      </c>
      <c r="D1148" s="65">
        <f t="shared" si="17"/>
        <v>1.077E-3</v>
      </c>
      <c r="G1148" s="31">
        <v>0.21540000000000001</v>
      </c>
    </row>
    <row r="1149" spans="1:7">
      <c r="A1149" s="30" t="s">
        <v>201</v>
      </c>
      <c r="B1149" s="30">
        <v>3</v>
      </c>
      <c r="C1149" s="30">
        <v>80</v>
      </c>
      <c r="D1149" s="65">
        <f t="shared" si="17"/>
        <v>2.1329999999999999E-3</v>
      </c>
      <c r="G1149" s="31">
        <v>0.42659999999999998</v>
      </c>
    </row>
    <row r="1150" spans="1:7">
      <c r="A1150" s="30" t="s">
        <v>201</v>
      </c>
      <c r="B1150" s="30">
        <v>3</v>
      </c>
      <c r="C1150" s="30">
        <v>81</v>
      </c>
      <c r="D1150" s="65">
        <f t="shared" si="17"/>
        <v>1.1385E-3</v>
      </c>
      <c r="G1150" s="31">
        <v>0.22770000000000001</v>
      </c>
    </row>
    <row r="1151" spans="1:7">
      <c r="A1151" s="30" t="s">
        <v>201</v>
      </c>
      <c r="B1151" s="30">
        <v>3</v>
      </c>
      <c r="C1151" s="30">
        <v>83</v>
      </c>
      <c r="D1151" s="65">
        <f t="shared" si="17"/>
        <v>4.3230000000000005E-3</v>
      </c>
      <c r="G1151" s="31">
        <v>0.86460000000000004</v>
      </c>
    </row>
    <row r="1152" spans="1:7">
      <c r="A1152" s="30" t="s">
        <v>201</v>
      </c>
      <c r="B1152" s="30">
        <v>3</v>
      </c>
      <c r="C1152" s="30">
        <v>84</v>
      </c>
      <c r="D1152" s="65">
        <f t="shared" si="17"/>
        <v>3.0600000000000002E-3</v>
      </c>
      <c r="G1152" s="31">
        <v>0.61199999999999999</v>
      </c>
    </row>
    <row r="1153" spans="1:7">
      <c r="A1153" s="30" t="s">
        <v>201</v>
      </c>
      <c r="B1153" s="30">
        <v>3</v>
      </c>
      <c r="C1153" s="30">
        <v>85</v>
      </c>
      <c r="D1153" s="65">
        <f t="shared" si="17"/>
        <v>4.11855E-2</v>
      </c>
      <c r="G1153" s="31">
        <v>8.2370999999999999</v>
      </c>
    </row>
    <row r="1154" spans="1:7">
      <c r="A1154" s="30" t="s">
        <v>201</v>
      </c>
      <c r="B1154" s="30">
        <v>3</v>
      </c>
      <c r="C1154" s="30">
        <v>86</v>
      </c>
      <c r="D1154" s="65">
        <f t="shared" si="17"/>
        <v>2.2859999999999998E-2</v>
      </c>
      <c r="G1154" s="31">
        <v>4.5720000000000001</v>
      </c>
    </row>
    <row r="1155" spans="1:7">
      <c r="A1155" s="30" t="s">
        <v>201</v>
      </c>
      <c r="B1155" s="30">
        <v>3</v>
      </c>
      <c r="C1155" s="30">
        <v>87</v>
      </c>
      <c r="D1155" s="65">
        <f t="shared" ref="D1155:D1218" si="18">G1155*5/1000</f>
        <v>8.9999999999999987E-4</v>
      </c>
      <c r="G1155" s="31">
        <v>0.18</v>
      </c>
    </row>
    <row r="1156" spans="1:7">
      <c r="A1156" s="30" t="s">
        <v>201</v>
      </c>
      <c r="B1156" s="30">
        <v>3</v>
      </c>
      <c r="C1156" s="30">
        <v>88</v>
      </c>
      <c r="D1156" s="65">
        <f t="shared" si="18"/>
        <v>1.7381500000000001E-2</v>
      </c>
      <c r="G1156" s="31">
        <v>3.4763000000000002</v>
      </c>
    </row>
    <row r="1157" spans="1:7">
      <c r="A1157" s="30" t="s">
        <v>201</v>
      </c>
      <c r="B1157" s="30">
        <v>3</v>
      </c>
      <c r="C1157" s="30">
        <v>89</v>
      </c>
      <c r="D1157" s="65">
        <f t="shared" si="18"/>
        <v>4.6890000000000005E-3</v>
      </c>
      <c r="G1157" s="31">
        <v>0.93779999999999997</v>
      </c>
    </row>
    <row r="1158" spans="1:7">
      <c r="A1158" s="30" t="s">
        <v>201</v>
      </c>
      <c r="B1158" s="30">
        <v>3</v>
      </c>
      <c r="C1158" s="30">
        <v>90</v>
      </c>
      <c r="D1158" s="65">
        <f t="shared" si="18"/>
        <v>2.7078500000000002E-2</v>
      </c>
      <c r="G1158" s="31">
        <v>5.4157000000000002</v>
      </c>
    </row>
    <row r="1159" spans="1:7">
      <c r="A1159" s="30" t="s">
        <v>201</v>
      </c>
      <c r="B1159" s="30">
        <v>3</v>
      </c>
      <c r="C1159" s="30">
        <v>91</v>
      </c>
      <c r="D1159" s="65">
        <f t="shared" si="18"/>
        <v>1.9807500000000002E-2</v>
      </c>
      <c r="G1159" s="31">
        <v>3.9615</v>
      </c>
    </row>
    <row r="1160" spans="1:7">
      <c r="A1160" s="30" t="s">
        <v>201</v>
      </c>
      <c r="B1160" s="30">
        <v>3</v>
      </c>
      <c r="C1160" s="30">
        <v>92</v>
      </c>
      <c r="D1160" s="65">
        <f t="shared" si="18"/>
        <v>4.6477500000000005E-2</v>
      </c>
      <c r="G1160" s="31">
        <v>9.2955000000000005</v>
      </c>
    </row>
    <row r="1161" spans="1:7">
      <c r="A1161" s="30" t="s">
        <v>201</v>
      </c>
      <c r="B1161" s="30">
        <v>3</v>
      </c>
      <c r="C1161" s="30">
        <v>93</v>
      </c>
      <c r="D1161" s="65">
        <f t="shared" si="18"/>
        <v>5.5712499999999998E-2</v>
      </c>
      <c r="G1161" s="31">
        <v>11.1425</v>
      </c>
    </row>
    <row r="1162" spans="1:7">
      <c r="A1162" s="30" t="s">
        <v>201</v>
      </c>
      <c r="B1162" s="30">
        <v>3</v>
      </c>
      <c r="C1162" s="30">
        <v>94</v>
      </c>
      <c r="D1162" s="65">
        <f t="shared" si="18"/>
        <v>0.17091000000000003</v>
      </c>
      <c r="G1162" s="31">
        <v>34.182000000000002</v>
      </c>
    </row>
    <row r="1163" spans="1:7">
      <c r="A1163" s="30" t="s">
        <v>201</v>
      </c>
      <c r="B1163" s="30">
        <v>3</v>
      </c>
      <c r="C1163" s="30">
        <v>95</v>
      </c>
      <c r="D1163" s="65">
        <f t="shared" si="18"/>
        <v>8.1000000000000003E-2</v>
      </c>
      <c r="G1163" s="31">
        <v>16.2</v>
      </c>
    </row>
    <row r="1164" spans="1:7">
      <c r="A1164" s="30" t="s">
        <v>201</v>
      </c>
      <c r="B1164" s="30">
        <v>3</v>
      </c>
      <c r="C1164" s="30">
        <v>96</v>
      </c>
      <c r="D1164" s="65">
        <f t="shared" si="18"/>
        <v>0.22688999999999998</v>
      </c>
      <c r="G1164" s="31">
        <v>45.378</v>
      </c>
    </row>
    <row r="1165" spans="1:7">
      <c r="A1165" s="30" t="s">
        <v>201</v>
      </c>
      <c r="B1165" s="30">
        <v>3</v>
      </c>
      <c r="C1165" s="30">
        <v>97</v>
      </c>
      <c r="D1165" s="65">
        <f t="shared" si="18"/>
        <v>0.23364000000000001</v>
      </c>
      <c r="G1165" s="31">
        <v>46.728000000000002</v>
      </c>
    </row>
    <row r="1166" spans="1:7">
      <c r="A1166" s="30" t="s">
        <v>201</v>
      </c>
      <c r="B1166" s="30">
        <v>3</v>
      </c>
      <c r="C1166" s="30">
        <v>98</v>
      </c>
      <c r="D1166" s="65">
        <f t="shared" si="18"/>
        <v>1.1339999999999999E-2</v>
      </c>
      <c r="G1166" s="31">
        <v>2.2679999999999998</v>
      </c>
    </row>
    <row r="1167" spans="1:7">
      <c r="A1167" s="30" t="s">
        <v>201</v>
      </c>
      <c r="B1167" s="30">
        <v>3</v>
      </c>
      <c r="C1167" s="30">
        <v>1000</v>
      </c>
      <c r="D1167" s="65">
        <f t="shared" si="18"/>
        <v>615.86692599999992</v>
      </c>
      <c r="G1167" s="31">
        <v>123173.3852</v>
      </c>
    </row>
    <row r="1168" spans="1:7">
      <c r="A1168" s="30" t="s">
        <v>201</v>
      </c>
      <c r="B1168" s="30">
        <v>4</v>
      </c>
      <c r="C1168" s="30">
        <v>58</v>
      </c>
      <c r="D1168" s="65">
        <f t="shared" si="18"/>
        <v>1.3347495</v>
      </c>
      <c r="G1168" s="31">
        <v>266.94990000000001</v>
      </c>
    </row>
    <row r="1169" spans="1:7">
      <c r="A1169" s="30" t="s">
        <v>201</v>
      </c>
      <c r="B1169" s="30">
        <v>4</v>
      </c>
      <c r="C1169" s="30">
        <v>59</v>
      </c>
      <c r="D1169" s="65">
        <f t="shared" si="18"/>
        <v>1.3128215000000001</v>
      </c>
      <c r="G1169" s="31">
        <v>262.5643</v>
      </c>
    </row>
    <row r="1170" spans="1:7">
      <c r="A1170" s="30" t="s">
        <v>201</v>
      </c>
      <c r="B1170" s="30">
        <v>4</v>
      </c>
      <c r="C1170" s="30">
        <v>60</v>
      </c>
      <c r="D1170" s="65">
        <f t="shared" si="18"/>
        <v>0.79440250000000001</v>
      </c>
      <c r="G1170" s="31">
        <v>158.88050000000001</v>
      </c>
    </row>
    <row r="1171" spans="1:7">
      <c r="A1171" s="30" t="s">
        <v>201</v>
      </c>
      <c r="B1171" s="30">
        <v>4</v>
      </c>
      <c r="C1171" s="30">
        <v>61</v>
      </c>
      <c r="D1171" s="65">
        <f t="shared" si="18"/>
        <v>0.9897665000000001</v>
      </c>
      <c r="G1171" s="31">
        <v>197.95330000000001</v>
      </c>
    </row>
    <row r="1172" spans="1:7">
      <c r="A1172" s="30" t="s">
        <v>201</v>
      </c>
      <c r="B1172" s="30">
        <v>4</v>
      </c>
      <c r="C1172" s="30">
        <v>62</v>
      </c>
      <c r="D1172" s="65">
        <f t="shared" si="18"/>
        <v>1.3611259999999998</v>
      </c>
      <c r="G1172" s="31">
        <v>272.22519999999997</v>
      </c>
    </row>
    <row r="1173" spans="1:7">
      <c r="A1173" s="30" t="s">
        <v>201</v>
      </c>
      <c r="B1173" s="30">
        <v>4</v>
      </c>
      <c r="C1173" s="30">
        <v>63</v>
      </c>
      <c r="D1173" s="65">
        <f t="shared" si="18"/>
        <v>0.94876949999999993</v>
      </c>
      <c r="G1173" s="31">
        <v>189.75389999999999</v>
      </c>
    </row>
    <row r="1174" spans="1:7">
      <c r="A1174" s="30" t="s">
        <v>201</v>
      </c>
      <c r="B1174" s="30">
        <v>4</v>
      </c>
      <c r="C1174" s="30">
        <v>64</v>
      </c>
      <c r="D1174" s="65">
        <f t="shared" si="18"/>
        <v>0.49025199999999997</v>
      </c>
      <c r="G1174" s="31">
        <v>98.050399999999996</v>
      </c>
    </row>
    <row r="1175" spans="1:7">
      <c r="A1175" s="30" t="s">
        <v>201</v>
      </c>
      <c r="B1175" s="30">
        <v>4</v>
      </c>
      <c r="C1175" s="30">
        <v>65</v>
      </c>
      <c r="D1175" s="65">
        <f t="shared" si="18"/>
        <v>1.1300830000000002</v>
      </c>
      <c r="G1175" s="31">
        <v>226.01660000000001</v>
      </c>
    </row>
    <row r="1176" spans="1:7">
      <c r="A1176" s="30" t="s">
        <v>201</v>
      </c>
      <c r="B1176" s="30">
        <v>4</v>
      </c>
      <c r="C1176" s="30">
        <v>66</v>
      </c>
      <c r="D1176" s="65">
        <f t="shared" si="18"/>
        <v>1.3013269999999999</v>
      </c>
      <c r="G1176" s="31">
        <v>260.2654</v>
      </c>
    </row>
    <row r="1177" spans="1:7">
      <c r="A1177" s="30" t="s">
        <v>201</v>
      </c>
      <c r="B1177" s="30">
        <v>4</v>
      </c>
      <c r="C1177" s="30">
        <v>67</v>
      </c>
      <c r="D1177" s="65">
        <f t="shared" si="18"/>
        <v>1.698326</v>
      </c>
      <c r="G1177" s="31">
        <v>339.66520000000003</v>
      </c>
    </row>
    <row r="1178" spans="1:7">
      <c r="A1178" s="30" t="s">
        <v>201</v>
      </c>
      <c r="B1178" s="30">
        <v>4</v>
      </c>
      <c r="C1178" s="30">
        <v>68</v>
      </c>
      <c r="D1178" s="65">
        <f t="shared" si="18"/>
        <v>0.59783850000000005</v>
      </c>
      <c r="G1178" s="31">
        <v>119.5677</v>
      </c>
    </row>
    <row r="1179" spans="1:7">
      <c r="A1179" s="30" t="s">
        <v>201</v>
      </c>
      <c r="B1179" s="30">
        <v>4</v>
      </c>
      <c r="C1179" s="30">
        <v>69</v>
      </c>
      <c r="D1179" s="65">
        <f t="shared" si="18"/>
        <v>0.92799449999999994</v>
      </c>
      <c r="G1179" s="31">
        <v>185.59889999999999</v>
      </c>
    </row>
    <row r="1180" spans="1:7">
      <c r="A1180" s="30" t="s">
        <v>201</v>
      </c>
      <c r="B1180" s="30">
        <v>4</v>
      </c>
      <c r="C1180" s="30">
        <v>70</v>
      </c>
      <c r="D1180" s="65">
        <f t="shared" si="18"/>
        <v>1.4773634999999998</v>
      </c>
      <c r="G1180" s="31">
        <v>295.47269999999997</v>
      </c>
    </row>
    <row r="1181" spans="1:7">
      <c r="A1181" s="30" t="s">
        <v>201</v>
      </c>
      <c r="B1181" s="30">
        <v>4</v>
      </c>
      <c r="C1181" s="30">
        <v>71</v>
      </c>
      <c r="D1181" s="65">
        <f t="shared" si="18"/>
        <v>2.9438830000000005</v>
      </c>
      <c r="G1181" s="31">
        <v>588.77660000000003</v>
      </c>
    </row>
    <row r="1182" spans="1:7">
      <c r="A1182" s="30" t="s">
        <v>201</v>
      </c>
      <c r="B1182" s="30">
        <v>4</v>
      </c>
      <c r="C1182" s="30">
        <v>72</v>
      </c>
      <c r="D1182" s="65">
        <f t="shared" si="18"/>
        <v>2.5411540000000001</v>
      </c>
      <c r="G1182" s="31">
        <v>508.23079999999999</v>
      </c>
    </row>
    <row r="1183" spans="1:7">
      <c r="A1183" s="30" t="s">
        <v>201</v>
      </c>
      <c r="B1183" s="30">
        <v>4</v>
      </c>
      <c r="C1183" s="30">
        <v>73</v>
      </c>
      <c r="D1183" s="65">
        <f t="shared" si="18"/>
        <v>2.3262274999999999</v>
      </c>
      <c r="G1183" s="31">
        <v>465.24549999999999</v>
      </c>
    </row>
    <row r="1184" spans="1:7">
      <c r="A1184" s="30" t="s">
        <v>201</v>
      </c>
      <c r="B1184" s="30">
        <v>4</v>
      </c>
      <c r="C1184" s="30">
        <v>74</v>
      </c>
      <c r="D1184" s="65">
        <f t="shared" si="18"/>
        <v>2.4606215000000002</v>
      </c>
      <c r="G1184" s="31">
        <v>492.12430000000001</v>
      </c>
    </row>
    <row r="1185" spans="1:7">
      <c r="A1185" s="30" t="s">
        <v>201</v>
      </c>
      <c r="B1185" s="30">
        <v>4</v>
      </c>
      <c r="C1185" s="30">
        <v>75</v>
      </c>
      <c r="D1185" s="65">
        <f t="shared" si="18"/>
        <v>1.9876755000000002</v>
      </c>
      <c r="G1185" s="31">
        <v>397.5351</v>
      </c>
    </row>
    <row r="1186" spans="1:7">
      <c r="A1186" s="30" t="s">
        <v>201</v>
      </c>
      <c r="B1186" s="30">
        <v>4</v>
      </c>
      <c r="C1186" s="30">
        <v>76</v>
      </c>
      <c r="D1186" s="65">
        <f t="shared" si="18"/>
        <v>2.2720690000000001</v>
      </c>
      <c r="G1186" s="31">
        <v>454.41379999999998</v>
      </c>
    </row>
    <row r="1187" spans="1:7">
      <c r="A1187" s="30" t="s">
        <v>201</v>
      </c>
      <c r="B1187" s="30">
        <v>4</v>
      </c>
      <c r="C1187" s="30">
        <v>77</v>
      </c>
      <c r="D1187" s="65">
        <f t="shared" si="18"/>
        <v>1.8378989999999999</v>
      </c>
      <c r="G1187" s="31">
        <v>367.57979999999998</v>
      </c>
    </row>
    <row r="1188" spans="1:7">
      <c r="A1188" s="30" t="s">
        <v>201</v>
      </c>
      <c r="B1188" s="30">
        <v>4</v>
      </c>
      <c r="C1188" s="30">
        <v>78</v>
      </c>
      <c r="D1188" s="65">
        <f t="shared" si="18"/>
        <v>2.021938</v>
      </c>
      <c r="G1188" s="31">
        <v>404.38760000000002</v>
      </c>
    </row>
    <row r="1189" spans="1:7">
      <c r="A1189" s="30" t="s">
        <v>201</v>
      </c>
      <c r="B1189" s="30">
        <v>4</v>
      </c>
      <c r="C1189" s="30">
        <v>79</v>
      </c>
      <c r="D1189" s="65">
        <f t="shared" si="18"/>
        <v>2.9011504999999995</v>
      </c>
      <c r="G1189" s="31">
        <v>580.23009999999999</v>
      </c>
    </row>
    <row r="1190" spans="1:7">
      <c r="A1190" s="30" t="s">
        <v>201</v>
      </c>
      <c r="B1190" s="30">
        <v>4</v>
      </c>
      <c r="C1190" s="30">
        <v>80</v>
      </c>
      <c r="D1190" s="65">
        <f t="shared" si="18"/>
        <v>3.7495800000000004</v>
      </c>
      <c r="G1190" s="31">
        <v>749.91600000000005</v>
      </c>
    </row>
    <row r="1191" spans="1:7">
      <c r="A1191" s="30" t="s">
        <v>201</v>
      </c>
      <c r="B1191" s="30">
        <v>4</v>
      </c>
      <c r="C1191" s="30">
        <v>81</v>
      </c>
      <c r="D1191" s="65">
        <f t="shared" si="18"/>
        <v>4.1772695000000004</v>
      </c>
      <c r="G1191" s="31">
        <v>835.45389999999998</v>
      </c>
    </row>
    <row r="1192" spans="1:7">
      <c r="A1192" s="30" t="s">
        <v>201</v>
      </c>
      <c r="B1192" s="30">
        <v>4</v>
      </c>
      <c r="C1192" s="30">
        <v>82</v>
      </c>
      <c r="D1192" s="65">
        <f t="shared" si="18"/>
        <v>4.1308445000000003</v>
      </c>
      <c r="G1192" s="31">
        <v>826.16890000000001</v>
      </c>
    </row>
    <row r="1193" spans="1:7">
      <c r="A1193" s="30" t="s">
        <v>201</v>
      </c>
      <c r="B1193" s="30">
        <v>4</v>
      </c>
      <c r="C1193" s="30">
        <v>83</v>
      </c>
      <c r="D1193" s="65">
        <f t="shared" si="18"/>
        <v>3.8874065</v>
      </c>
      <c r="G1193" s="31">
        <v>777.48130000000003</v>
      </c>
    </row>
    <row r="1194" spans="1:7">
      <c r="A1194" s="30" t="s">
        <v>201</v>
      </c>
      <c r="B1194" s="30">
        <v>4</v>
      </c>
      <c r="C1194" s="30">
        <v>84</v>
      </c>
      <c r="D1194" s="65">
        <f t="shared" si="18"/>
        <v>1.1610769999999999</v>
      </c>
      <c r="G1194" s="31">
        <v>232.21539999999999</v>
      </c>
    </row>
    <row r="1195" spans="1:7">
      <c r="A1195" s="30" t="s">
        <v>201</v>
      </c>
      <c r="B1195" s="30">
        <v>4</v>
      </c>
      <c r="C1195" s="30">
        <v>85</v>
      </c>
      <c r="D1195" s="65">
        <f t="shared" si="18"/>
        <v>3.2250000000000001E-2</v>
      </c>
      <c r="G1195" s="31">
        <v>6.45</v>
      </c>
    </row>
    <row r="1196" spans="1:7">
      <c r="A1196" s="30" t="s">
        <v>201</v>
      </c>
      <c r="B1196" s="30">
        <v>4</v>
      </c>
      <c r="C1196" s="30">
        <v>86</v>
      </c>
      <c r="D1196" s="65">
        <f t="shared" si="18"/>
        <v>1.2279999999999999E-2</v>
      </c>
      <c r="G1196" s="31">
        <v>2.456</v>
      </c>
    </row>
    <row r="1197" spans="1:7">
      <c r="A1197" s="30" t="s">
        <v>201</v>
      </c>
      <c r="B1197" s="30">
        <v>4</v>
      </c>
      <c r="C1197" s="30">
        <v>87</v>
      </c>
      <c r="D1197" s="65">
        <f t="shared" si="18"/>
        <v>3.0509999999999999E-3</v>
      </c>
      <c r="G1197" s="31">
        <v>0.61019999999999996</v>
      </c>
    </row>
    <row r="1198" spans="1:7">
      <c r="A1198" s="30" t="s">
        <v>201</v>
      </c>
      <c r="B1198" s="30">
        <v>4</v>
      </c>
      <c r="C1198" s="30">
        <v>1000</v>
      </c>
      <c r="D1198" s="65">
        <f t="shared" si="18"/>
        <v>314.46634649999999</v>
      </c>
      <c r="G1198" s="31">
        <v>62893.2693</v>
      </c>
    </row>
    <row r="1199" spans="1:7">
      <c r="A1199" s="30" t="s">
        <v>201</v>
      </c>
      <c r="B1199" s="30">
        <v>5</v>
      </c>
      <c r="C1199" s="30">
        <v>48</v>
      </c>
      <c r="D1199" s="65">
        <f t="shared" si="18"/>
        <v>0.12971450000000001</v>
      </c>
      <c r="G1199" s="31">
        <v>25.942900000000002</v>
      </c>
    </row>
    <row r="1200" spans="1:7">
      <c r="A1200" s="30" t="s">
        <v>201</v>
      </c>
      <c r="B1200" s="30">
        <v>5</v>
      </c>
      <c r="C1200" s="30">
        <v>49</v>
      </c>
      <c r="D1200" s="65">
        <f t="shared" si="18"/>
        <v>0.15308150000000001</v>
      </c>
      <c r="G1200" s="31">
        <v>30.616299999999999</v>
      </c>
    </row>
    <row r="1201" spans="1:7">
      <c r="A1201" s="30" t="s">
        <v>201</v>
      </c>
      <c r="B1201" s="30">
        <v>5</v>
      </c>
      <c r="C1201" s="30">
        <v>50</v>
      </c>
      <c r="D1201" s="65">
        <f t="shared" si="18"/>
        <v>0.48361300000000002</v>
      </c>
      <c r="G1201" s="31">
        <v>96.7226</v>
      </c>
    </row>
    <row r="1202" spans="1:7">
      <c r="A1202" s="30" t="s">
        <v>201</v>
      </c>
      <c r="B1202" s="30">
        <v>5</v>
      </c>
      <c r="C1202" s="30">
        <v>51</v>
      </c>
      <c r="D1202" s="65">
        <f t="shared" si="18"/>
        <v>0.75596050000000004</v>
      </c>
      <c r="G1202" s="31">
        <v>151.19210000000001</v>
      </c>
    </row>
    <row r="1203" spans="1:7">
      <c r="A1203" s="30" t="s">
        <v>201</v>
      </c>
      <c r="B1203" s="30">
        <v>5</v>
      </c>
      <c r="C1203" s="30">
        <v>52</v>
      </c>
      <c r="D1203" s="65">
        <f t="shared" si="18"/>
        <v>1.3690999999999998E-2</v>
      </c>
      <c r="G1203" s="31">
        <v>2.7382</v>
      </c>
    </row>
    <row r="1204" spans="1:7">
      <c r="A1204" s="30" t="s">
        <v>201</v>
      </c>
      <c r="B1204" s="30">
        <v>5</v>
      </c>
      <c r="C1204" s="30">
        <v>53</v>
      </c>
      <c r="D1204" s="65">
        <f t="shared" si="18"/>
        <v>0.14859999999999998</v>
      </c>
      <c r="G1204" s="31">
        <v>29.72</v>
      </c>
    </row>
    <row r="1205" spans="1:7">
      <c r="A1205" s="30" t="s">
        <v>201</v>
      </c>
      <c r="B1205" s="30">
        <v>5</v>
      </c>
      <c r="C1205" s="30">
        <v>54</v>
      </c>
      <c r="D1205" s="65">
        <f t="shared" si="18"/>
        <v>1.0115999999999998</v>
      </c>
      <c r="G1205" s="31">
        <v>202.32</v>
      </c>
    </row>
    <row r="1206" spans="1:7">
      <c r="A1206" s="30" t="s">
        <v>201</v>
      </c>
      <c r="B1206" s="30">
        <v>5</v>
      </c>
      <c r="C1206" s="30">
        <v>55</v>
      </c>
      <c r="D1206" s="65">
        <f t="shared" si="18"/>
        <v>0.26979999999999998</v>
      </c>
      <c r="G1206" s="31">
        <v>53.96</v>
      </c>
    </row>
    <row r="1207" spans="1:7">
      <c r="A1207" s="30" t="s">
        <v>201</v>
      </c>
      <c r="B1207" s="30">
        <v>5</v>
      </c>
      <c r="C1207" s="30">
        <v>56</v>
      </c>
      <c r="D1207" s="65">
        <f t="shared" si="18"/>
        <v>0.16870000000000002</v>
      </c>
      <c r="G1207" s="31">
        <v>33.74</v>
      </c>
    </row>
    <row r="1208" spans="1:7">
      <c r="A1208" s="30" t="s">
        <v>201</v>
      </c>
      <c r="B1208" s="30">
        <v>5</v>
      </c>
      <c r="C1208" s="30">
        <v>57</v>
      </c>
      <c r="D1208" s="65">
        <f t="shared" si="18"/>
        <v>7.7300000000000008E-2</v>
      </c>
      <c r="G1208" s="31">
        <v>15.46</v>
      </c>
    </row>
    <row r="1209" spans="1:7">
      <c r="A1209" s="30" t="s">
        <v>201</v>
      </c>
      <c r="B1209" s="30">
        <v>5</v>
      </c>
      <c r="C1209" s="30">
        <v>58</v>
      </c>
      <c r="D1209" s="65">
        <f t="shared" si="18"/>
        <v>0.20420000000000002</v>
      </c>
      <c r="G1209" s="31">
        <v>40.840000000000003</v>
      </c>
    </row>
    <row r="1210" spans="1:7">
      <c r="A1210" s="30" t="s">
        <v>201</v>
      </c>
      <c r="B1210" s="30">
        <v>5</v>
      </c>
      <c r="C1210" s="30">
        <v>59</v>
      </c>
      <c r="D1210" s="65">
        <f t="shared" si="18"/>
        <v>0.19760000000000003</v>
      </c>
      <c r="G1210" s="31">
        <v>39.520000000000003</v>
      </c>
    </row>
    <row r="1211" spans="1:7">
      <c r="A1211" s="30" t="s">
        <v>201</v>
      </c>
      <c r="B1211" s="30">
        <v>5</v>
      </c>
      <c r="C1211" s="30">
        <v>60</v>
      </c>
      <c r="D1211" s="65">
        <f t="shared" si="18"/>
        <v>0.10679999999999999</v>
      </c>
      <c r="G1211" s="31">
        <v>21.36</v>
      </c>
    </row>
    <row r="1212" spans="1:7">
      <c r="A1212" s="30" t="s">
        <v>201</v>
      </c>
      <c r="B1212" s="30">
        <v>5</v>
      </c>
      <c r="C1212" s="30">
        <v>61</v>
      </c>
      <c r="D1212" s="65">
        <f t="shared" si="18"/>
        <v>3.7599999999999995E-2</v>
      </c>
      <c r="G1212" s="31">
        <v>7.52</v>
      </c>
    </row>
    <row r="1213" spans="1:7">
      <c r="A1213" s="30" t="s">
        <v>201</v>
      </c>
      <c r="B1213" s="30">
        <v>5</v>
      </c>
      <c r="C1213" s="30">
        <v>62</v>
      </c>
      <c r="D1213" s="65">
        <f t="shared" si="18"/>
        <v>4.36E-2</v>
      </c>
      <c r="G1213" s="31">
        <v>8.7200000000000006</v>
      </c>
    </row>
    <row r="1214" spans="1:7">
      <c r="A1214" s="30" t="s">
        <v>201</v>
      </c>
      <c r="B1214" s="30">
        <v>5</v>
      </c>
      <c r="C1214" s="30">
        <v>63</v>
      </c>
      <c r="D1214" s="65">
        <f t="shared" si="18"/>
        <v>3.9000000000000003E-3</v>
      </c>
      <c r="G1214" s="31">
        <v>0.78</v>
      </c>
    </row>
    <row r="1215" spans="1:7">
      <c r="A1215" s="30" t="s">
        <v>201</v>
      </c>
      <c r="B1215" s="30">
        <v>5</v>
      </c>
      <c r="C1215" s="30">
        <v>67</v>
      </c>
      <c r="D1215" s="65">
        <f t="shared" si="18"/>
        <v>1.1999999999999999E-3</v>
      </c>
      <c r="G1215" s="31">
        <v>0.24</v>
      </c>
    </row>
    <row r="1216" spans="1:7">
      <c r="A1216" s="30" t="s">
        <v>201</v>
      </c>
      <c r="B1216" s="30">
        <v>5</v>
      </c>
      <c r="C1216" s="30">
        <v>68</v>
      </c>
      <c r="D1216" s="65">
        <f t="shared" si="18"/>
        <v>4.0000000000000002E-4</v>
      </c>
      <c r="G1216" s="31">
        <v>0.08</v>
      </c>
    </row>
    <row r="1217" spans="1:7">
      <c r="A1217" s="30" t="s">
        <v>201</v>
      </c>
      <c r="B1217" s="30">
        <v>5</v>
      </c>
      <c r="C1217" s="30">
        <v>1000</v>
      </c>
      <c r="D1217" s="65">
        <f t="shared" si="18"/>
        <v>0.12796649999999998</v>
      </c>
      <c r="G1217" s="31">
        <v>25.593299999999999</v>
      </c>
    </row>
    <row r="1218" spans="1:7">
      <c r="A1218" s="30" t="s">
        <v>201</v>
      </c>
      <c r="B1218" s="30">
        <v>6</v>
      </c>
      <c r="C1218" s="30">
        <v>41</v>
      </c>
      <c r="D1218" s="65">
        <f t="shared" si="18"/>
        <v>3.0000000000000001E-3</v>
      </c>
      <c r="G1218" s="31">
        <v>0.6</v>
      </c>
    </row>
    <row r="1219" spans="1:7">
      <c r="A1219" s="30" t="s">
        <v>201</v>
      </c>
      <c r="B1219" s="30">
        <v>6</v>
      </c>
      <c r="C1219" s="30">
        <v>42</v>
      </c>
      <c r="D1219" s="65">
        <f t="shared" ref="D1219:D1282" si="19">G1219*5/1000</f>
        <v>0.1045</v>
      </c>
      <c r="G1219" s="31">
        <v>20.9</v>
      </c>
    </row>
    <row r="1220" spans="1:7">
      <c r="A1220" s="30" t="s">
        <v>201</v>
      </c>
      <c r="B1220" s="30">
        <v>6</v>
      </c>
      <c r="C1220" s="30">
        <v>43</v>
      </c>
      <c r="D1220" s="65">
        <f t="shared" si="19"/>
        <v>0.1108</v>
      </c>
      <c r="G1220" s="31">
        <v>22.16</v>
      </c>
    </row>
    <row r="1221" spans="1:7">
      <c r="A1221" s="30" t="s">
        <v>201</v>
      </c>
      <c r="B1221" s="30">
        <v>6</v>
      </c>
      <c r="C1221" s="30">
        <v>44</v>
      </c>
      <c r="D1221" s="65">
        <f t="shared" si="19"/>
        <v>0.16819999999999999</v>
      </c>
      <c r="G1221" s="31">
        <v>33.64</v>
      </c>
    </row>
    <row r="1222" spans="1:7">
      <c r="A1222" s="30" t="s">
        <v>201</v>
      </c>
      <c r="B1222" s="30">
        <v>6</v>
      </c>
      <c r="C1222" s="30">
        <v>1000</v>
      </c>
      <c r="D1222" s="65">
        <f t="shared" si="19"/>
        <v>1.6000000000000001E-3</v>
      </c>
      <c r="G1222" s="31">
        <v>0.32</v>
      </c>
    </row>
    <row r="1223" spans="1:7">
      <c r="A1223" s="30" t="s">
        <v>201</v>
      </c>
      <c r="B1223" s="30">
        <v>7</v>
      </c>
      <c r="C1223" s="30">
        <v>38</v>
      </c>
      <c r="D1223" s="65">
        <f t="shared" si="19"/>
        <v>2.46E-2</v>
      </c>
      <c r="G1223" s="31">
        <v>4.92</v>
      </c>
    </row>
    <row r="1224" spans="1:7">
      <c r="A1224" s="30" t="s">
        <v>201</v>
      </c>
      <c r="B1224" s="30">
        <v>7</v>
      </c>
      <c r="C1224" s="30">
        <v>39</v>
      </c>
      <c r="D1224" s="65">
        <f t="shared" si="19"/>
        <v>9.1000000000000004E-3</v>
      </c>
      <c r="G1224" s="31">
        <v>1.82</v>
      </c>
    </row>
    <row r="1225" spans="1:7">
      <c r="A1225" s="30" t="s">
        <v>201</v>
      </c>
      <c r="B1225" s="30">
        <v>7</v>
      </c>
      <c r="C1225" s="30">
        <v>40</v>
      </c>
      <c r="D1225" s="65">
        <f t="shared" si="19"/>
        <v>5.0000000000000001E-4</v>
      </c>
      <c r="G1225" s="31">
        <v>0.1</v>
      </c>
    </row>
    <row r="1226" spans="1:7">
      <c r="A1226" s="30" t="s">
        <v>202</v>
      </c>
      <c r="B1226" s="30">
        <v>3</v>
      </c>
      <c r="C1226" s="30">
        <v>67</v>
      </c>
      <c r="D1226" s="65">
        <f t="shared" si="19"/>
        <v>5.8504500000000008E-2</v>
      </c>
      <c r="G1226" s="31">
        <v>11.700900000000001</v>
      </c>
    </row>
    <row r="1227" spans="1:7">
      <c r="A1227" s="30" t="s">
        <v>202</v>
      </c>
      <c r="B1227" s="30">
        <v>3</v>
      </c>
      <c r="C1227" s="30">
        <v>68</v>
      </c>
      <c r="D1227" s="65">
        <f t="shared" si="19"/>
        <v>0.1411065</v>
      </c>
      <c r="G1227" s="31">
        <v>28.221299999999999</v>
      </c>
    </row>
    <row r="1228" spans="1:7">
      <c r="A1228" s="30" t="s">
        <v>202</v>
      </c>
      <c r="B1228" s="30">
        <v>3</v>
      </c>
      <c r="C1228" s="30">
        <v>69</v>
      </c>
      <c r="D1228" s="65">
        <f t="shared" si="19"/>
        <v>7.7671000000000004E-2</v>
      </c>
      <c r="G1228" s="31">
        <v>15.5342</v>
      </c>
    </row>
    <row r="1229" spans="1:7">
      <c r="A1229" s="30" t="s">
        <v>202</v>
      </c>
      <c r="B1229" s="30">
        <v>3</v>
      </c>
      <c r="C1229" s="30">
        <v>70</v>
      </c>
      <c r="D1229" s="65">
        <f t="shared" si="19"/>
        <v>4.0669000000000004E-2</v>
      </c>
      <c r="G1229" s="31">
        <v>8.1338000000000008</v>
      </c>
    </row>
    <row r="1230" spans="1:7">
      <c r="A1230" s="30" t="s">
        <v>202</v>
      </c>
      <c r="B1230" s="30">
        <v>3</v>
      </c>
      <c r="C1230" s="30">
        <v>71</v>
      </c>
      <c r="D1230" s="65">
        <f t="shared" si="19"/>
        <v>1.30145E-2</v>
      </c>
      <c r="G1230" s="31">
        <v>2.6029</v>
      </c>
    </row>
    <row r="1231" spans="1:7">
      <c r="A1231" s="30" t="s">
        <v>202</v>
      </c>
      <c r="B1231" s="30">
        <v>3</v>
      </c>
      <c r="C1231" s="30">
        <v>72</v>
      </c>
      <c r="D1231" s="65">
        <f t="shared" si="19"/>
        <v>2.5017499999999998E-2</v>
      </c>
      <c r="G1231" s="31">
        <v>5.0034999999999998</v>
      </c>
    </row>
    <row r="1232" spans="1:7">
      <c r="A1232" s="30" t="s">
        <v>202</v>
      </c>
      <c r="B1232" s="30">
        <v>3</v>
      </c>
      <c r="C1232" s="30">
        <v>73</v>
      </c>
      <c r="D1232" s="65">
        <f t="shared" si="19"/>
        <v>5.3978499999999999E-2</v>
      </c>
      <c r="G1232" s="31">
        <v>10.7957</v>
      </c>
    </row>
    <row r="1233" spans="1:7">
      <c r="A1233" s="30" t="s">
        <v>202</v>
      </c>
      <c r="B1233" s="30">
        <v>3</v>
      </c>
      <c r="C1233" s="30">
        <v>74</v>
      </c>
      <c r="D1233" s="65">
        <f t="shared" si="19"/>
        <v>1.7958000000000002E-2</v>
      </c>
      <c r="G1233" s="31">
        <v>3.5916000000000001</v>
      </c>
    </row>
    <row r="1234" spans="1:7">
      <c r="A1234" s="30" t="s">
        <v>202</v>
      </c>
      <c r="B1234" s="30">
        <v>3</v>
      </c>
      <c r="C1234" s="30">
        <v>76</v>
      </c>
      <c r="D1234" s="65">
        <f t="shared" si="19"/>
        <v>7.6639999999999998E-3</v>
      </c>
      <c r="G1234" s="31">
        <v>1.5327999999999999</v>
      </c>
    </row>
    <row r="1235" spans="1:7">
      <c r="A1235" s="30" t="s">
        <v>202</v>
      </c>
      <c r="B1235" s="30">
        <v>3</v>
      </c>
      <c r="C1235" s="30">
        <v>77</v>
      </c>
      <c r="D1235" s="65">
        <f t="shared" si="19"/>
        <v>1.7989999999999999E-2</v>
      </c>
      <c r="G1235" s="31">
        <v>3.5979999999999999</v>
      </c>
    </row>
    <row r="1236" spans="1:7">
      <c r="A1236" s="30" t="s">
        <v>202</v>
      </c>
      <c r="B1236" s="30">
        <v>3</v>
      </c>
      <c r="C1236" s="30">
        <v>78</v>
      </c>
      <c r="D1236" s="65">
        <f t="shared" si="19"/>
        <v>4.4215000000000001E-3</v>
      </c>
      <c r="G1236" s="31">
        <v>0.88429999999999997</v>
      </c>
    </row>
    <row r="1237" spans="1:7">
      <c r="A1237" s="30" t="s">
        <v>202</v>
      </c>
      <c r="B1237" s="30">
        <v>3</v>
      </c>
      <c r="C1237" s="30">
        <v>79</v>
      </c>
      <c r="D1237" s="65">
        <f t="shared" si="19"/>
        <v>1.5632500000000001E-2</v>
      </c>
      <c r="G1237" s="31">
        <v>3.1265000000000001</v>
      </c>
    </row>
    <row r="1238" spans="1:7">
      <c r="A1238" s="30" t="s">
        <v>202</v>
      </c>
      <c r="B1238" s="30">
        <v>3</v>
      </c>
      <c r="C1238" s="30">
        <v>80</v>
      </c>
      <c r="D1238" s="65">
        <f t="shared" si="19"/>
        <v>2.6481499999999998E-2</v>
      </c>
      <c r="G1238" s="31">
        <v>5.2962999999999996</v>
      </c>
    </row>
    <row r="1239" spans="1:7">
      <c r="A1239" s="30" t="s">
        <v>202</v>
      </c>
      <c r="B1239" s="30">
        <v>3</v>
      </c>
      <c r="C1239" s="30">
        <v>81</v>
      </c>
      <c r="D1239" s="65">
        <f t="shared" si="19"/>
        <v>8.8780000000000005E-3</v>
      </c>
      <c r="G1239" s="31">
        <v>1.7756000000000001</v>
      </c>
    </row>
    <row r="1240" spans="1:7">
      <c r="A1240" s="30" t="s">
        <v>202</v>
      </c>
      <c r="B1240" s="30">
        <v>3</v>
      </c>
      <c r="C1240" s="30">
        <v>82</v>
      </c>
      <c r="D1240" s="65">
        <f t="shared" si="19"/>
        <v>6.7049999999999998E-4</v>
      </c>
      <c r="G1240" s="31">
        <v>0.1341</v>
      </c>
    </row>
    <row r="1241" spans="1:7">
      <c r="A1241" s="30" t="s">
        <v>202</v>
      </c>
      <c r="B1241" s="30">
        <v>3</v>
      </c>
      <c r="C1241" s="30">
        <v>83</v>
      </c>
      <c r="D1241" s="65">
        <f t="shared" si="19"/>
        <v>1.2375000000000001E-3</v>
      </c>
      <c r="G1241" s="31">
        <v>0.2475</v>
      </c>
    </row>
    <row r="1242" spans="1:7">
      <c r="A1242" s="30" t="s">
        <v>202</v>
      </c>
      <c r="B1242" s="30">
        <v>3</v>
      </c>
      <c r="C1242" s="30">
        <v>84</v>
      </c>
      <c r="D1242" s="65">
        <f t="shared" si="19"/>
        <v>9.3105000000000011E-3</v>
      </c>
      <c r="G1242" s="31">
        <v>1.8621000000000001</v>
      </c>
    </row>
    <row r="1243" spans="1:7">
      <c r="A1243" s="30" t="s">
        <v>202</v>
      </c>
      <c r="B1243" s="30">
        <v>3</v>
      </c>
      <c r="C1243" s="30">
        <v>85</v>
      </c>
      <c r="D1243" s="65">
        <f t="shared" si="19"/>
        <v>1.1249999999999999E-3</v>
      </c>
      <c r="G1243" s="31">
        <v>0.22500000000000001</v>
      </c>
    </row>
    <row r="1244" spans="1:7">
      <c r="A1244" s="30" t="s">
        <v>202</v>
      </c>
      <c r="B1244" s="30">
        <v>3</v>
      </c>
      <c r="C1244" s="30">
        <v>86</v>
      </c>
      <c r="D1244" s="65">
        <f t="shared" si="19"/>
        <v>9.9000000000000008E-5</v>
      </c>
      <c r="G1244" s="31">
        <v>1.9800000000000002E-2</v>
      </c>
    </row>
    <row r="1245" spans="1:7">
      <c r="A1245" s="30" t="s">
        <v>202</v>
      </c>
      <c r="B1245" s="30">
        <v>3</v>
      </c>
      <c r="C1245" s="30">
        <v>87</v>
      </c>
      <c r="D1245" s="65">
        <f t="shared" si="19"/>
        <v>1.4174999999999999E-3</v>
      </c>
      <c r="G1245" s="31">
        <v>0.28349999999999997</v>
      </c>
    </row>
    <row r="1246" spans="1:7">
      <c r="A1246" s="30" t="s">
        <v>202</v>
      </c>
      <c r="B1246" s="30">
        <v>3</v>
      </c>
      <c r="C1246" s="30">
        <v>89</v>
      </c>
      <c r="D1246" s="65">
        <f t="shared" si="19"/>
        <v>2.3374000000000002E-2</v>
      </c>
      <c r="G1246" s="31">
        <v>4.6748000000000003</v>
      </c>
    </row>
    <row r="1247" spans="1:7">
      <c r="A1247" s="30" t="s">
        <v>202</v>
      </c>
      <c r="B1247" s="30">
        <v>3</v>
      </c>
      <c r="C1247" s="30">
        <v>90</v>
      </c>
      <c r="D1247" s="65">
        <f t="shared" si="19"/>
        <v>1.6998000000000003E-2</v>
      </c>
      <c r="G1247" s="31">
        <v>3.3996</v>
      </c>
    </row>
    <row r="1248" spans="1:7">
      <c r="A1248" s="30" t="s">
        <v>202</v>
      </c>
      <c r="B1248" s="30">
        <v>3</v>
      </c>
      <c r="C1248" s="30">
        <v>91</v>
      </c>
      <c r="D1248" s="65">
        <f t="shared" si="19"/>
        <v>1.2760499999999999E-2</v>
      </c>
      <c r="G1248" s="31">
        <v>2.5520999999999998</v>
      </c>
    </row>
    <row r="1249" spans="1:7">
      <c r="A1249" s="30" t="s">
        <v>202</v>
      </c>
      <c r="B1249" s="30">
        <v>3</v>
      </c>
      <c r="C1249" s="30">
        <v>92</v>
      </c>
      <c r="D1249" s="65">
        <f t="shared" si="19"/>
        <v>1.3745E-2</v>
      </c>
      <c r="G1249" s="31">
        <v>2.7490000000000001</v>
      </c>
    </row>
    <row r="1250" spans="1:7">
      <c r="A1250" s="30" t="s">
        <v>202</v>
      </c>
      <c r="B1250" s="30">
        <v>3</v>
      </c>
      <c r="C1250" s="30">
        <v>93</v>
      </c>
      <c r="D1250" s="65">
        <f t="shared" si="19"/>
        <v>3.1972E-2</v>
      </c>
      <c r="G1250" s="31">
        <v>6.3944000000000001</v>
      </c>
    </row>
    <row r="1251" spans="1:7">
      <c r="A1251" s="30" t="s">
        <v>202</v>
      </c>
      <c r="B1251" s="30">
        <v>3</v>
      </c>
      <c r="C1251" s="30">
        <v>94</v>
      </c>
      <c r="D1251" s="65">
        <f t="shared" si="19"/>
        <v>4.6636999999999998E-2</v>
      </c>
      <c r="G1251" s="31">
        <v>9.3274000000000008</v>
      </c>
    </row>
    <row r="1252" spans="1:7">
      <c r="A1252" s="30" t="s">
        <v>202</v>
      </c>
      <c r="B1252" s="30">
        <v>3</v>
      </c>
      <c r="C1252" s="30">
        <v>95</v>
      </c>
      <c r="D1252" s="65">
        <f t="shared" si="19"/>
        <v>5.2496499999999995E-2</v>
      </c>
      <c r="G1252" s="31">
        <v>10.4993</v>
      </c>
    </row>
    <row r="1253" spans="1:7">
      <c r="A1253" s="30" t="s">
        <v>202</v>
      </c>
      <c r="B1253" s="30">
        <v>3</v>
      </c>
      <c r="C1253" s="30">
        <v>96</v>
      </c>
      <c r="D1253" s="65">
        <f t="shared" si="19"/>
        <v>4.6905500000000003E-2</v>
      </c>
      <c r="G1253" s="31">
        <v>9.3811</v>
      </c>
    </row>
    <row r="1254" spans="1:7">
      <c r="A1254" s="30" t="s">
        <v>202</v>
      </c>
      <c r="B1254" s="30">
        <v>3</v>
      </c>
      <c r="C1254" s="30">
        <v>97</v>
      </c>
      <c r="D1254" s="65">
        <f t="shared" si="19"/>
        <v>4.4895500000000005E-2</v>
      </c>
      <c r="G1254" s="31">
        <v>8.9791000000000007</v>
      </c>
    </row>
    <row r="1255" spans="1:7">
      <c r="A1255" s="30" t="s">
        <v>202</v>
      </c>
      <c r="B1255" s="30">
        <v>3</v>
      </c>
      <c r="C1255" s="30">
        <v>98</v>
      </c>
      <c r="D1255" s="65">
        <f t="shared" si="19"/>
        <v>4.8250000000000003E-3</v>
      </c>
      <c r="G1255" s="31">
        <v>0.96499999999999997</v>
      </c>
    </row>
    <row r="1256" spans="1:7">
      <c r="A1256" s="30" t="s">
        <v>202</v>
      </c>
      <c r="B1256" s="30">
        <v>3</v>
      </c>
      <c r="C1256" s="30">
        <v>99</v>
      </c>
      <c r="D1256" s="65">
        <f t="shared" si="19"/>
        <v>1.6230000000000001E-3</v>
      </c>
      <c r="G1256" s="31">
        <v>0.3246</v>
      </c>
    </row>
    <row r="1257" spans="1:7">
      <c r="A1257" s="30" t="s">
        <v>202</v>
      </c>
      <c r="B1257" s="30">
        <v>3</v>
      </c>
      <c r="C1257" s="30">
        <v>100</v>
      </c>
      <c r="D1257" s="65">
        <f t="shared" si="19"/>
        <v>1.3500000000000001E-3</v>
      </c>
      <c r="G1257" s="31">
        <v>0.27</v>
      </c>
    </row>
    <row r="1258" spans="1:7">
      <c r="A1258" s="30" t="s">
        <v>202</v>
      </c>
      <c r="B1258" s="30">
        <v>3</v>
      </c>
      <c r="C1258" s="30">
        <v>1000</v>
      </c>
      <c r="D1258" s="65">
        <f t="shared" si="19"/>
        <v>4.0500000000000006E-3</v>
      </c>
      <c r="G1258" s="31">
        <v>0.81</v>
      </c>
    </row>
    <row r="1259" spans="1:7">
      <c r="A1259" s="30" t="s">
        <v>202</v>
      </c>
      <c r="B1259" s="30">
        <v>4</v>
      </c>
      <c r="C1259" s="30">
        <v>58</v>
      </c>
      <c r="D1259" s="65">
        <f t="shared" si="19"/>
        <v>0.1647045</v>
      </c>
      <c r="G1259" s="31">
        <v>32.940899999999999</v>
      </c>
    </row>
    <row r="1260" spans="1:7">
      <c r="A1260" s="30" t="s">
        <v>202</v>
      </c>
      <c r="B1260" s="30">
        <v>4</v>
      </c>
      <c r="C1260" s="30">
        <v>59</v>
      </c>
      <c r="D1260" s="65">
        <f t="shared" si="19"/>
        <v>0.22497050000000002</v>
      </c>
      <c r="G1260" s="31">
        <v>44.994100000000003</v>
      </c>
    </row>
    <row r="1261" spans="1:7">
      <c r="A1261" s="30" t="s">
        <v>202</v>
      </c>
      <c r="B1261" s="30">
        <v>4</v>
      </c>
      <c r="C1261" s="30">
        <v>60</v>
      </c>
      <c r="D1261" s="65">
        <f t="shared" si="19"/>
        <v>0.13494800000000001</v>
      </c>
      <c r="G1261" s="31">
        <v>26.989599999999999</v>
      </c>
    </row>
    <row r="1262" spans="1:7">
      <c r="A1262" s="30" t="s">
        <v>202</v>
      </c>
      <c r="B1262" s="30">
        <v>4</v>
      </c>
      <c r="C1262" s="30">
        <v>61</v>
      </c>
      <c r="D1262" s="65">
        <f t="shared" si="19"/>
        <v>5.7866999999999995E-2</v>
      </c>
      <c r="G1262" s="31">
        <v>11.573399999999999</v>
      </c>
    </row>
    <row r="1263" spans="1:7">
      <c r="A1263" s="30" t="s">
        <v>202</v>
      </c>
      <c r="B1263" s="30">
        <v>4</v>
      </c>
      <c r="C1263" s="30">
        <v>62</v>
      </c>
      <c r="D1263" s="65">
        <f t="shared" si="19"/>
        <v>1.4294000000000001E-2</v>
      </c>
      <c r="G1263" s="31">
        <v>2.8588</v>
      </c>
    </row>
    <row r="1264" spans="1:7">
      <c r="A1264" s="30" t="s">
        <v>202</v>
      </c>
      <c r="B1264" s="30">
        <v>4</v>
      </c>
      <c r="C1264" s="30">
        <v>82</v>
      </c>
      <c r="D1264" s="65">
        <f t="shared" si="19"/>
        <v>1.6875E-3</v>
      </c>
      <c r="G1264" s="31">
        <v>0.33750000000000002</v>
      </c>
    </row>
    <row r="1265" spans="1:7">
      <c r="A1265" s="30" t="s">
        <v>202</v>
      </c>
      <c r="B1265" s="30">
        <v>4</v>
      </c>
      <c r="C1265" s="30">
        <v>85</v>
      </c>
      <c r="D1265" s="65">
        <f t="shared" si="19"/>
        <v>1.1899999999999999E-3</v>
      </c>
      <c r="G1265" s="31">
        <v>0.23799999999999999</v>
      </c>
    </row>
    <row r="1266" spans="1:7">
      <c r="A1266" s="30" t="s">
        <v>202</v>
      </c>
      <c r="B1266" s="30">
        <v>5</v>
      </c>
      <c r="C1266" s="30">
        <v>48</v>
      </c>
      <c r="D1266" s="65">
        <f t="shared" si="19"/>
        <v>2.1577499999999999E-2</v>
      </c>
      <c r="G1266" s="31">
        <v>4.3155000000000001</v>
      </c>
    </row>
    <row r="1267" spans="1:7">
      <c r="A1267" s="30" t="s">
        <v>202</v>
      </c>
      <c r="B1267" s="30">
        <v>5</v>
      </c>
      <c r="C1267" s="30">
        <v>49</v>
      </c>
      <c r="D1267" s="65">
        <f t="shared" si="19"/>
        <v>6.4672499999999994E-2</v>
      </c>
      <c r="G1267" s="31">
        <v>12.9345</v>
      </c>
    </row>
    <row r="1268" spans="1:7">
      <c r="A1268" s="30" t="s">
        <v>202</v>
      </c>
      <c r="B1268" s="30">
        <v>5</v>
      </c>
      <c r="C1268" s="30">
        <v>50</v>
      </c>
      <c r="D1268" s="65">
        <f t="shared" si="19"/>
        <v>5.4206000000000004E-2</v>
      </c>
      <c r="G1268" s="31">
        <v>10.841200000000001</v>
      </c>
    </row>
    <row r="1269" spans="1:7">
      <c r="A1269" s="30" t="s">
        <v>202</v>
      </c>
      <c r="B1269" s="30">
        <v>5</v>
      </c>
      <c r="C1269" s="30">
        <v>51</v>
      </c>
      <c r="D1269" s="65">
        <f t="shared" si="19"/>
        <v>1.6944000000000001E-2</v>
      </c>
      <c r="G1269" s="31">
        <v>3.3887999999999998</v>
      </c>
    </row>
    <row r="1270" spans="1:7">
      <c r="A1270" s="30" t="s">
        <v>202</v>
      </c>
      <c r="B1270" s="30">
        <v>5</v>
      </c>
      <c r="C1270" s="30">
        <v>52</v>
      </c>
      <c r="D1270" s="65">
        <f t="shared" si="19"/>
        <v>2.8500000000000004E-4</v>
      </c>
      <c r="G1270" s="31">
        <v>5.7000000000000002E-2</v>
      </c>
    </row>
    <row r="1271" spans="1:7">
      <c r="A1271" s="30" t="s">
        <v>202</v>
      </c>
      <c r="B1271" s="30">
        <v>6</v>
      </c>
      <c r="C1271" s="30">
        <v>41</v>
      </c>
      <c r="D1271" s="65">
        <f t="shared" si="19"/>
        <v>3.0164999999999997E-3</v>
      </c>
      <c r="G1271" s="31">
        <v>0.60329999999999995</v>
      </c>
    </row>
    <row r="1272" spans="1:7">
      <c r="A1272" s="30" t="s">
        <v>202</v>
      </c>
      <c r="B1272" s="30">
        <v>6</v>
      </c>
      <c r="C1272" s="30">
        <v>42</v>
      </c>
      <c r="D1272" s="65">
        <f t="shared" si="19"/>
        <v>2.0771999999999999E-2</v>
      </c>
      <c r="G1272" s="31">
        <v>4.1543999999999999</v>
      </c>
    </row>
    <row r="1273" spans="1:7">
      <c r="A1273" s="30" t="s">
        <v>202</v>
      </c>
      <c r="B1273" s="30">
        <v>6</v>
      </c>
      <c r="C1273" s="30">
        <v>43</v>
      </c>
      <c r="D1273" s="65">
        <f t="shared" si="19"/>
        <v>1.5700499999999999E-2</v>
      </c>
      <c r="G1273" s="31">
        <v>3.1400999999999999</v>
      </c>
    </row>
    <row r="1274" spans="1:7">
      <c r="A1274" s="30" t="s">
        <v>202</v>
      </c>
      <c r="B1274" s="30">
        <v>6</v>
      </c>
      <c r="C1274" s="30">
        <v>44</v>
      </c>
      <c r="D1274" s="65">
        <f t="shared" si="19"/>
        <v>1.9789999999999999E-3</v>
      </c>
      <c r="G1274" s="31">
        <v>0.39579999999999999</v>
      </c>
    </row>
    <row r="1275" spans="1:7">
      <c r="A1275" s="30" t="s">
        <v>202</v>
      </c>
      <c r="B1275" s="30">
        <v>7</v>
      </c>
      <c r="C1275" s="30">
        <v>38</v>
      </c>
      <c r="D1275" s="65">
        <f t="shared" si="19"/>
        <v>5.8075000000000002E-3</v>
      </c>
      <c r="G1275" s="31">
        <v>1.1615</v>
      </c>
    </row>
    <row r="1276" spans="1:7">
      <c r="A1276" s="30" t="s">
        <v>202</v>
      </c>
      <c r="B1276" s="30">
        <v>7</v>
      </c>
      <c r="C1276" s="30">
        <v>39</v>
      </c>
      <c r="D1276" s="65">
        <f t="shared" si="19"/>
        <v>1.3113999999999999E-2</v>
      </c>
      <c r="G1276" s="31">
        <v>2.6227999999999998</v>
      </c>
    </row>
    <row r="1277" spans="1:7">
      <c r="A1277" s="30" t="s">
        <v>202</v>
      </c>
      <c r="B1277" s="30">
        <v>7</v>
      </c>
      <c r="C1277" s="30">
        <v>40</v>
      </c>
      <c r="D1277" s="65">
        <f t="shared" si="19"/>
        <v>5.0000000000000001E-4</v>
      </c>
      <c r="G1277" s="31">
        <v>0.1</v>
      </c>
    </row>
    <row r="1278" spans="1:7">
      <c r="A1278" s="30" t="s">
        <v>203</v>
      </c>
      <c r="B1278" s="30">
        <v>3</v>
      </c>
      <c r="C1278" s="30">
        <v>76</v>
      </c>
      <c r="D1278" s="65">
        <f t="shared" si="19"/>
        <v>4.0455000000000005E-3</v>
      </c>
      <c r="G1278" s="31">
        <v>0.80910000000000004</v>
      </c>
    </row>
    <row r="1279" spans="1:7">
      <c r="A1279" s="30" t="s">
        <v>203</v>
      </c>
      <c r="B1279" s="30">
        <v>3</v>
      </c>
      <c r="C1279" s="30">
        <v>77</v>
      </c>
      <c r="D1279" s="65">
        <f t="shared" si="19"/>
        <v>3.2399999999999996E-4</v>
      </c>
      <c r="G1279" s="31">
        <v>6.4799999999999996E-2</v>
      </c>
    </row>
    <row r="1280" spans="1:7">
      <c r="A1280" s="30" t="s">
        <v>203</v>
      </c>
      <c r="B1280" s="30">
        <v>3</v>
      </c>
      <c r="C1280" s="30">
        <v>78</v>
      </c>
      <c r="D1280" s="65">
        <f t="shared" si="19"/>
        <v>6.7454999999999998E-3</v>
      </c>
      <c r="G1280" s="31">
        <v>1.3491</v>
      </c>
    </row>
    <row r="1281" spans="1:7">
      <c r="A1281" s="30" t="s">
        <v>203</v>
      </c>
      <c r="B1281" s="30">
        <v>3</v>
      </c>
      <c r="C1281" s="30">
        <v>79</v>
      </c>
      <c r="D1281" s="65">
        <f t="shared" si="19"/>
        <v>1.9376999999999998E-2</v>
      </c>
      <c r="G1281" s="31">
        <v>3.8754</v>
      </c>
    </row>
    <row r="1282" spans="1:7">
      <c r="A1282" s="30" t="s">
        <v>203</v>
      </c>
      <c r="B1282" s="30">
        <v>3</v>
      </c>
      <c r="C1282" s="30">
        <v>80</v>
      </c>
      <c r="D1282" s="65">
        <f t="shared" si="19"/>
        <v>7.1792999999999996E-2</v>
      </c>
      <c r="G1282" s="31">
        <v>14.358599999999999</v>
      </c>
    </row>
    <row r="1283" spans="1:7">
      <c r="A1283" s="30" t="s">
        <v>203</v>
      </c>
      <c r="B1283" s="30">
        <v>3</v>
      </c>
      <c r="C1283" s="30">
        <v>81</v>
      </c>
      <c r="D1283" s="65">
        <f t="shared" ref="D1283:D1346" si="20">G1283*5/1000</f>
        <v>1.4849999999999998E-3</v>
      </c>
      <c r="G1283" s="31">
        <v>0.29699999999999999</v>
      </c>
    </row>
    <row r="1284" spans="1:7">
      <c r="A1284" s="30" t="s">
        <v>203</v>
      </c>
      <c r="B1284" s="30">
        <v>3</v>
      </c>
      <c r="C1284" s="30">
        <v>82</v>
      </c>
      <c r="D1284" s="65">
        <f t="shared" si="20"/>
        <v>3.6404999999999996E-3</v>
      </c>
      <c r="G1284" s="31">
        <v>0.72809999999999997</v>
      </c>
    </row>
    <row r="1285" spans="1:7">
      <c r="A1285" s="30" t="s">
        <v>203</v>
      </c>
      <c r="B1285" s="30">
        <v>3</v>
      </c>
      <c r="C1285" s="30">
        <v>83</v>
      </c>
      <c r="D1285" s="65">
        <f t="shared" si="20"/>
        <v>3.2400000000000003E-3</v>
      </c>
      <c r="G1285" s="31">
        <v>0.64800000000000002</v>
      </c>
    </row>
    <row r="1286" spans="1:7">
      <c r="A1286" s="30" t="s">
        <v>203</v>
      </c>
      <c r="B1286" s="30">
        <v>3</v>
      </c>
      <c r="C1286" s="30">
        <v>84</v>
      </c>
      <c r="D1286" s="65">
        <f t="shared" si="20"/>
        <v>1.5160499999999999E-2</v>
      </c>
      <c r="G1286" s="31">
        <v>3.0320999999999998</v>
      </c>
    </row>
    <row r="1287" spans="1:7">
      <c r="A1287" s="30" t="s">
        <v>203</v>
      </c>
      <c r="B1287" s="30">
        <v>3</v>
      </c>
      <c r="C1287" s="30">
        <v>85</v>
      </c>
      <c r="D1287" s="65">
        <f t="shared" si="20"/>
        <v>5.4539999999999996E-3</v>
      </c>
      <c r="G1287" s="31">
        <v>1.0908</v>
      </c>
    </row>
    <row r="1288" spans="1:7">
      <c r="A1288" s="30" t="s">
        <v>203</v>
      </c>
      <c r="B1288" s="30">
        <v>3</v>
      </c>
      <c r="C1288" s="30">
        <v>86</v>
      </c>
      <c r="D1288" s="65">
        <f t="shared" si="20"/>
        <v>1.1741999999999999E-2</v>
      </c>
      <c r="G1288" s="31">
        <v>2.3483999999999998</v>
      </c>
    </row>
    <row r="1289" spans="1:7">
      <c r="A1289" s="30" t="s">
        <v>203</v>
      </c>
      <c r="B1289" s="30">
        <v>3</v>
      </c>
      <c r="C1289" s="30">
        <v>89</v>
      </c>
      <c r="D1289" s="65">
        <f t="shared" si="20"/>
        <v>8.1989999999999997E-3</v>
      </c>
      <c r="G1289" s="31">
        <v>1.6397999999999999</v>
      </c>
    </row>
    <row r="1290" spans="1:7">
      <c r="A1290" s="30" t="s">
        <v>203</v>
      </c>
      <c r="B1290" s="30">
        <v>3</v>
      </c>
      <c r="C1290" s="30">
        <v>90</v>
      </c>
      <c r="D1290" s="65">
        <f t="shared" si="20"/>
        <v>1.1074500000000001E-2</v>
      </c>
      <c r="G1290" s="31">
        <v>2.2149000000000001</v>
      </c>
    </row>
    <row r="1291" spans="1:7">
      <c r="A1291" s="30" t="s">
        <v>203</v>
      </c>
      <c r="B1291" s="30">
        <v>3</v>
      </c>
      <c r="C1291" s="30">
        <v>91</v>
      </c>
      <c r="D1291" s="65">
        <f t="shared" si="20"/>
        <v>2.5722000000000002E-2</v>
      </c>
      <c r="G1291" s="31">
        <v>5.1444000000000001</v>
      </c>
    </row>
    <row r="1292" spans="1:7">
      <c r="A1292" s="30" t="s">
        <v>203</v>
      </c>
      <c r="B1292" s="30">
        <v>3</v>
      </c>
      <c r="C1292" s="30">
        <v>92</v>
      </c>
      <c r="D1292" s="65">
        <f t="shared" si="20"/>
        <v>2.0040499999999999E-2</v>
      </c>
      <c r="G1292" s="31">
        <v>4.0080999999999998</v>
      </c>
    </row>
    <row r="1293" spans="1:7">
      <c r="A1293" s="30" t="s">
        <v>203</v>
      </c>
      <c r="B1293" s="30">
        <v>3</v>
      </c>
      <c r="C1293" s="30">
        <v>93</v>
      </c>
      <c r="D1293" s="65">
        <f t="shared" si="20"/>
        <v>1.3367E-2</v>
      </c>
      <c r="G1293" s="31">
        <v>2.6734</v>
      </c>
    </row>
    <row r="1294" spans="1:7">
      <c r="A1294" s="30" t="s">
        <v>203</v>
      </c>
      <c r="B1294" s="30">
        <v>3</v>
      </c>
      <c r="C1294" s="30">
        <v>94</v>
      </c>
      <c r="D1294" s="65">
        <f t="shared" si="20"/>
        <v>2.2488500000000002E-2</v>
      </c>
      <c r="G1294" s="31">
        <v>4.4977</v>
      </c>
    </row>
    <row r="1295" spans="1:7">
      <c r="A1295" s="30" t="s">
        <v>203</v>
      </c>
      <c r="B1295" s="30">
        <v>3</v>
      </c>
      <c r="C1295" s="30">
        <v>95</v>
      </c>
      <c r="D1295" s="65">
        <f t="shared" si="20"/>
        <v>1.8314999999999998E-2</v>
      </c>
      <c r="G1295" s="31">
        <v>3.6629999999999998</v>
      </c>
    </row>
    <row r="1296" spans="1:7">
      <c r="A1296" s="30" t="s">
        <v>203</v>
      </c>
      <c r="B1296" s="30">
        <v>3</v>
      </c>
      <c r="C1296" s="30">
        <v>1000</v>
      </c>
      <c r="D1296" s="65">
        <f t="shared" si="20"/>
        <v>3.5639999999999999E-3</v>
      </c>
      <c r="G1296" s="31">
        <v>0.71279999999999999</v>
      </c>
    </row>
    <row r="1297" spans="1:7">
      <c r="A1297" s="30" t="s">
        <v>203</v>
      </c>
      <c r="B1297" s="30">
        <v>4</v>
      </c>
      <c r="C1297" s="30">
        <v>58</v>
      </c>
      <c r="D1297" s="65">
        <f t="shared" si="20"/>
        <v>2.2279999999999999E-3</v>
      </c>
      <c r="G1297" s="31">
        <v>0.4456</v>
      </c>
    </row>
    <row r="1298" spans="1:7">
      <c r="A1298" s="30" t="s">
        <v>203</v>
      </c>
      <c r="B1298" s="30">
        <v>4</v>
      </c>
      <c r="C1298" s="30">
        <v>59</v>
      </c>
      <c r="D1298" s="65">
        <f t="shared" si="20"/>
        <v>1.8619499999999997E-2</v>
      </c>
      <c r="G1298" s="31">
        <v>3.7239</v>
      </c>
    </row>
    <row r="1299" spans="1:7">
      <c r="A1299" s="30" t="s">
        <v>203</v>
      </c>
      <c r="B1299" s="30">
        <v>4</v>
      </c>
      <c r="C1299" s="30">
        <v>60</v>
      </c>
      <c r="D1299" s="65">
        <f t="shared" si="20"/>
        <v>8.1209999999999997E-3</v>
      </c>
      <c r="G1299" s="31">
        <v>1.6242000000000001</v>
      </c>
    </row>
    <row r="1300" spans="1:7">
      <c r="A1300" s="30" t="s">
        <v>203</v>
      </c>
      <c r="B1300" s="30">
        <v>4</v>
      </c>
      <c r="C1300" s="30">
        <v>61</v>
      </c>
      <c r="D1300" s="65">
        <f t="shared" si="20"/>
        <v>7.2635000000000009E-3</v>
      </c>
      <c r="G1300" s="31">
        <v>1.4527000000000001</v>
      </c>
    </row>
    <row r="1301" spans="1:7">
      <c r="A1301" s="30" t="s">
        <v>203</v>
      </c>
      <c r="B1301" s="30">
        <v>4</v>
      </c>
      <c r="C1301" s="30">
        <v>62</v>
      </c>
      <c r="D1301" s="65">
        <f t="shared" si="20"/>
        <v>1.0655E-3</v>
      </c>
      <c r="G1301" s="31">
        <v>0.21310000000000001</v>
      </c>
    </row>
    <row r="1302" spans="1:7">
      <c r="A1302" s="30" t="s">
        <v>203</v>
      </c>
      <c r="B1302" s="30">
        <v>5</v>
      </c>
      <c r="C1302" s="30">
        <v>49</v>
      </c>
      <c r="D1302" s="65">
        <f t="shared" si="20"/>
        <v>5.0000000000000001E-3</v>
      </c>
      <c r="G1302" s="31">
        <v>1</v>
      </c>
    </row>
    <row r="1303" spans="1:7">
      <c r="A1303" s="30" t="s">
        <v>203</v>
      </c>
      <c r="B1303" s="30">
        <v>5</v>
      </c>
      <c r="C1303" s="30">
        <v>50</v>
      </c>
      <c r="D1303" s="65">
        <f t="shared" si="20"/>
        <v>8.0000000000000004E-4</v>
      </c>
      <c r="G1303" s="31">
        <v>0.16</v>
      </c>
    </row>
    <row r="1304" spans="1:7">
      <c r="A1304" s="30" t="s">
        <v>203</v>
      </c>
      <c r="B1304" s="30">
        <v>6</v>
      </c>
      <c r="C1304" s="30">
        <v>42</v>
      </c>
      <c r="D1304" s="65">
        <f t="shared" si="20"/>
        <v>1E-3</v>
      </c>
      <c r="G1304" s="31">
        <v>0.2</v>
      </c>
    </row>
    <row r="1305" spans="1:7">
      <c r="A1305" s="30" t="s">
        <v>203</v>
      </c>
      <c r="B1305" s="30">
        <v>6</v>
      </c>
      <c r="C1305" s="30">
        <v>43</v>
      </c>
      <c r="D1305" s="65">
        <f t="shared" si="20"/>
        <v>5.9999999999999995E-4</v>
      </c>
      <c r="G1305" s="31">
        <v>0.12</v>
      </c>
    </row>
    <row r="1306" spans="1:7">
      <c r="A1306" s="30" t="s">
        <v>204</v>
      </c>
      <c r="B1306" s="30">
        <v>3</v>
      </c>
      <c r="C1306" s="30">
        <v>67</v>
      </c>
      <c r="D1306" s="65">
        <f t="shared" si="20"/>
        <v>6.8658280000000005</v>
      </c>
      <c r="G1306" s="31">
        <v>1373.1656</v>
      </c>
    </row>
    <row r="1307" spans="1:7">
      <c r="A1307" s="30" t="s">
        <v>204</v>
      </c>
      <c r="B1307" s="30">
        <v>3</v>
      </c>
      <c r="C1307" s="30">
        <v>68</v>
      </c>
      <c r="D1307" s="65">
        <f t="shared" si="20"/>
        <v>8.1402815000000004</v>
      </c>
      <c r="G1307" s="31">
        <v>1628.0563</v>
      </c>
    </row>
    <row r="1308" spans="1:7">
      <c r="A1308" s="30" t="s">
        <v>204</v>
      </c>
      <c r="B1308" s="30">
        <v>3</v>
      </c>
      <c r="C1308" s="30">
        <v>69</v>
      </c>
      <c r="D1308" s="65">
        <f t="shared" si="20"/>
        <v>3.838387</v>
      </c>
      <c r="G1308" s="31">
        <v>767.67740000000003</v>
      </c>
    </row>
    <row r="1309" spans="1:7">
      <c r="A1309" s="30" t="s">
        <v>204</v>
      </c>
      <c r="B1309" s="30">
        <v>3</v>
      </c>
      <c r="C1309" s="30">
        <v>70</v>
      </c>
      <c r="D1309" s="65">
        <f t="shared" si="20"/>
        <v>2.7360795000000002</v>
      </c>
      <c r="G1309" s="31">
        <v>547.21590000000003</v>
      </c>
    </row>
    <row r="1310" spans="1:7">
      <c r="A1310" s="30" t="s">
        <v>204</v>
      </c>
      <c r="B1310" s="30">
        <v>3</v>
      </c>
      <c r="C1310" s="30">
        <v>71</v>
      </c>
      <c r="D1310" s="65">
        <f t="shared" si="20"/>
        <v>1.0593505000000001</v>
      </c>
      <c r="G1310" s="31">
        <v>211.87010000000001</v>
      </c>
    </row>
    <row r="1311" spans="1:7">
      <c r="A1311" s="30" t="s">
        <v>204</v>
      </c>
      <c r="B1311" s="30">
        <v>3</v>
      </c>
      <c r="C1311" s="30">
        <v>72</v>
      </c>
      <c r="D1311" s="65">
        <f t="shared" si="20"/>
        <v>0.66511849999999995</v>
      </c>
      <c r="G1311" s="31">
        <v>133.02369999999999</v>
      </c>
    </row>
    <row r="1312" spans="1:7">
      <c r="A1312" s="30" t="s">
        <v>204</v>
      </c>
      <c r="B1312" s="30">
        <v>3</v>
      </c>
      <c r="C1312" s="30">
        <v>73</v>
      </c>
      <c r="D1312" s="65">
        <f t="shared" si="20"/>
        <v>0.41652400000000001</v>
      </c>
      <c r="G1312" s="31">
        <v>83.3048</v>
      </c>
    </row>
    <row r="1313" spans="1:7">
      <c r="A1313" s="30" t="s">
        <v>204</v>
      </c>
      <c r="B1313" s="30">
        <v>3</v>
      </c>
      <c r="C1313" s="30">
        <v>74</v>
      </c>
      <c r="D1313" s="65">
        <f t="shared" si="20"/>
        <v>0.133437</v>
      </c>
      <c r="G1313" s="31">
        <v>26.6874</v>
      </c>
    </row>
    <row r="1314" spans="1:7">
      <c r="A1314" s="30" t="s">
        <v>204</v>
      </c>
      <c r="B1314" s="30">
        <v>3</v>
      </c>
      <c r="C1314" s="30">
        <v>75</v>
      </c>
      <c r="D1314" s="65">
        <f t="shared" si="20"/>
        <v>7.2810499999999986E-2</v>
      </c>
      <c r="G1314" s="31">
        <v>14.562099999999999</v>
      </c>
    </row>
    <row r="1315" spans="1:7">
      <c r="A1315" s="30" t="s">
        <v>204</v>
      </c>
      <c r="B1315" s="30">
        <v>3</v>
      </c>
      <c r="C1315" s="30">
        <v>76</v>
      </c>
      <c r="D1315" s="65">
        <f t="shared" si="20"/>
        <v>1.1584500000000001E-2</v>
      </c>
      <c r="G1315" s="31">
        <v>2.3169</v>
      </c>
    </row>
    <row r="1316" spans="1:7">
      <c r="A1316" s="30" t="s">
        <v>204</v>
      </c>
      <c r="B1316" s="30">
        <v>3</v>
      </c>
      <c r="C1316" s="30">
        <v>77</v>
      </c>
      <c r="D1316" s="65">
        <f t="shared" si="20"/>
        <v>8.0150000000000013E-3</v>
      </c>
      <c r="G1316" s="31">
        <v>1.603</v>
      </c>
    </row>
    <row r="1317" spans="1:7">
      <c r="A1317" s="30" t="s">
        <v>204</v>
      </c>
      <c r="B1317" s="30">
        <v>4</v>
      </c>
      <c r="C1317" s="30">
        <v>58</v>
      </c>
      <c r="D1317" s="65">
        <f t="shared" si="20"/>
        <v>0.43239499999999997</v>
      </c>
      <c r="G1317" s="31">
        <v>86.478999999999999</v>
      </c>
    </row>
    <row r="1318" spans="1:7">
      <c r="A1318" s="30" t="s">
        <v>204</v>
      </c>
      <c r="B1318" s="30">
        <v>4</v>
      </c>
      <c r="C1318" s="30">
        <v>59</v>
      </c>
      <c r="D1318" s="65">
        <f t="shared" si="20"/>
        <v>0.46378950000000002</v>
      </c>
      <c r="G1318" s="31">
        <v>92.757900000000006</v>
      </c>
    </row>
    <row r="1319" spans="1:7">
      <c r="A1319" s="30" t="s">
        <v>204</v>
      </c>
      <c r="B1319" s="30">
        <v>4</v>
      </c>
      <c r="C1319" s="30">
        <v>60</v>
      </c>
      <c r="D1319" s="65">
        <f t="shared" si="20"/>
        <v>0.12053849999999999</v>
      </c>
      <c r="G1319" s="31">
        <v>24.107700000000001</v>
      </c>
    </row>
    <row r="1320" spans="1:7">
      <c r="A1320" s="30" t="s">
        <v>204</v>
      </c>
      <c r="B1320" s="30">
        <v>4</v>
      </c>
      <c r="C1320" s="30">
        <v>61</v>
      </c>
      <c r="D1320" s="65">
        <f t="shared" si="20"/>
        <v>7.4514999999999989E-3</v>
      </c>
      <c r="G1320" s="31">
        <v>1.4903</v>
      </c>
    </row>
    <row r="1321" spans="1:7">
      <c r="A1321" s="30" t="s">
        <v>204</v>
      </c>
      <c r="B1321" s="30">
        <v>4</v>
      </c>
      <c r="C1321" s="30">
        <v>62</v>
      </c>
      <c r="D1321" s="65">
        <f t="shared" si="20"/>
        <v>3.3020000000000002E-3</v>
      </c>
      <c r="G1321" s="31">
        <v>0.66039999999999999</v>
      </c>
    </row>
    <row r="1322" spans="1:7">
      <c r="A1322" s="30" t="s">
        <v>204</v>
      </c>
      <c r="B1322" s="30">
        <v>5</v>
      </c>
      <c r="C1322" s="30">
        <v>48</v>
      </c>
      <c r="D1322" s="65">
        <f t="shared" si="20"/>
        <v>7.220950000000001E-2</v>
      </c>
      <c r="G1322" s="31">
        <v>14.4419</v>
      </c>
    </row>
    <row r="1323" spans="1:7">
      <c r="A1323" s="30" t="s">
        <v>204</v>
      </c>
      <c r="B1323" s="30">
        <v>5</v>
      </c>
      <c r="C1323" s="30">
        <v>49</v>
      </c>
      <c r="D1323" s="65">
        <f t="shared" si="20"/>
        <v>7.3296E-2</v>
      </c>
      <c r="G1323" s="31">
        <v>14.6592</v>
      </c>
    </row>
    <row r="1324" spans="1:7">
      <c r="A1324" s="30" t="s">
        <v>204</v>
      </c>
      <c r="B1324" s="30">
        <v>5</v>
      </c>
      <c r="C1324" s="30">
        <v>50</v>
      </c>
      <c r="D1324" s="65">
        <f t="shared" si="20"/>
        <v>1.2810999999999999E-2</v>
      </c>
      <c r="G1324" s="31">
        <v>2.5621999999999998</v>
      </c>
    </row>
    <row r="1325" spans="1:7">
      <c r="A1325" s="30" t="s">
        <v>204</v>
      </c>
      <c r="B1325" s="30">
        <v>5</v>
      </c>
      <c r="C1325" s="30">
        <v>51</v>
      </c>
      <c r="D1325" s="65">
        <f t="shared" si="20"/>
        <v>1.1249999999999998E-4</v>
      </c>
      <c r="G1325" s="31">
        <v>2.2499999999999999E-2</v>
      </c>
    </row>
    <row r="1326" spans="1:7">
      <c r="A1326" s="30" t="s">
        <v>204</v>
      </c>
      <c r="B1326" s="30">
        <v>5</v>
      </c>
      <c r="C1326" s="30">
        <v>52</v>
      </c>
      <c r="D1326" s="65">
        <f t="shared" si="20"/>
        <v>4.1999999999999998E-5</v>
      </c>
      <c r="G1326" s="31">
        <v>8.3999999999999995E-3</v>
      </c>
    </row>
    <row r="1327" spans="1:7">
      <c r="A1327" s="30" t="s">
        <v>204</v>
      </c>
      <c r="B1327" s="30">
        <v>6</v>
      </c>
      <c r="C1327" s="30">
        <v>41</v>
      </c>
      <c r="D1327" s="65">
        <f t="shared" si="20"/>
        <v>5.7479999999999996E-3</v>
      </c>
      <c r="G1327" s="31">
        <v>1.1496</v>
      </c>
    </row>
    <row r="1328" spans="1:7">
      <c r="A1328" s="30" t="s">
        <v>204</v>
      </c>
      <c r="B1328" s="30">
        <v>6</v>
      </c>
      <c r="C1328" s="30">
        <v>42</v>
      </c>
      <c r="D1328" s="65">
        <f t="shared" si="20"/>
        <v>4.1085000000000002E-3</v>
      </c>
      <c r="G1328" s="31">
        <v>0.82169999999999999</v>
      </c>
    </row>
    <row r="1329" spans="1:7">
      <c r="A1329" s="30" t="s">
        <v>205</v>
      </c>
      <c r="B1329" s="30">
        <v>3</v>
      </c>
      <c r="C1329" s="30">
        <v>67</v>
      </c>
      <c r="D1329" s="65">
        <f t="shared" si="20"/>
        <v>6.8774000000000002E-2</v>
      </c>
      <c r="G1329" s="31">
        <v>13.754799999999999</v>
      </c>
    </row>
    <row r="1330" spans="1:7">
      <c r="A1330" s="30" t="s">
        <v>205</v>
      </c>
      <c r="B1330" s="30">
        <v>3</v>
      </c>
      <c r="C1330" s="30">
        <v>68</v>
      </c>
      <c r="D1330" s="65">
        <f t="shared" si="20"/>
        <v>0.2038065</v>
      </c>
      <c r="G1330" s="31">
        <v>40.761299999999999</v>
      </c>
    </row>
    <row r="1331" spans="1:7">
      <c r="A1331" s="30" t="s">
        <v>205</v>
      </c>
      <c r="B1331" s="30">
        <v>3</v>
      </c>
      <c r="C1331" s="30">
        <v>69</v>
      </c>
      <c r="D1331" s="65">
        <f t="shared" si="20"/>
        <v>0.1951465</v>
      </c>
      <c r="G1331" s="31">
        <v>39.029299999999999</v>
      </c>
    </row>
    <row r="1332" spans="1:7">
      <c r="A1332" s="30" t="s">
        <v>205</v>
      </c>
      <c r="B1332" s="30">
        <v>3</v>
      </c>
      <c r="C1332" s="30">
        <v>70</v>
      </c>
      <c r="D1332" s="65">
        <f t="shared" si="20"/>
        <v>5.1114E-2</v>
      </c>
      <c r="G1332" s="31">
        <v>10.222799999999999</v>
      </c>
    </row>
    <row r="1333" spans="1:7">
      <c r="A1333" s="30" t="s">
        <v>205</v>
      </c>
      <c r="B1333" s="30">
        <v>3</v>
      </c>
      <c r="C1333" s="30">
        <v>71</v>
      </c>
      <c r="D1333" s="65">
        <f t="shared" si="20"/>
        <v>2.1866E-2</v>
      </c>
      <c r="G1333" s="31">
        <v>4.3731999999999998</v>
      </c>
    </row>
    <row r="1334" spans="1:7">
      <c r="A1334" s="30" t="s">
        <v>205</v>
      </c>
      <c r="B1334" s="30">
        <v>3</v>
      </c>
      <c r="C1334" s="30">
        <v>72</v>
      </c>
      <c r="D1334" s="65">
        <f t="shared" si="20"/>
        <v>8.6E-3</v>
      </c>
      <c r="G1334" s="31">
        <v>1.72</v>
      </c>
    </row>
    <row r="1335" spans="1:7">
      <c r="A1335" s="30" t="s">
        <v>205</v>
      </c>
      <c r="B1335" s="30">
        <v>3</v>
      </c>
      <c r="C1335" s="30">
        <v>73</v>
      </c>
      <c r="D1335" s="65">
        <f t="shared" si="20"/>
        <v>2.3896500000000001E-2</v>
      </c>
      <c r="G1335" s="31">
        <v>4.7793000000000001</v>
      </c>
    </row>
    <row r="1336" spans="1:7">
      <c r="A1336" s="30" t="s">
        <v>205</v>
      </c>
      <c r="B1336" s="30">
        <v>3</v>
      </c>
      <c r="C1336" s="30">
        <v>74</v>
      </c>
      <c r="D1336" s="65">
        <f t="shared" si="20"/>
        <v>1.7483499999999999E-2</v>
      </c>
      <c r="G1336" s="31">
        <v>3.4967000000000001</v>
      </c>
    </row>
    <row r="1337" spans="1:7">
      <c r="A1337" s="30" t="s">
        <v>205</v>
      </c>
      <c r="B1337" s="30">
        <v>3</v>
      </c>
      <c r="C1337" s="30">
        <v>75</v>
      </c>
      <c r="D1337" s="65">
        <f t="shared" si="20"/>
        <v>3.4000000000000002E-3</v>
      </c>
      <c r="G1337" s="31">
        <v>0.68</v>
      </c>
    </row>
    <row r="1338" spans="1:7">
      <c r="A1338" s="30" t="s">
        <v>205</v>
      </c>
      <c r="B1338" s="30">
        <v>3</v>
      </c>
      <c r="C1338" s="30">
        <v>76</v>
      </c>
      <c r="D1338" s="65">
        <f t="shared" si="20"/>
        <v>2.7000000000000001E-3</v>
      </c>
      <c r="G1338" s="31">
        <v>0.54</v>
      </c>
    </row>
    <row r="1339" spans="1:7">
      <c r="A1339" s="30" t="s">
        <v>205</v>
      </c>
      <c r="B1339" s="30">
        <v>3</v>
      </c>
      <c r="C1339" s="30">
        <v>77</v>
      </c>
      <c r="D1339" s="65">
        <f t="shared" si="20"/>
        <v>9.810000000000001E-3</v>
      </c>
      <c r="G1339" s="31">
        <v>1.962</v>
      </c>
    </row>
    <row r="1340" spans="1:7">
      <c r="A1340" s="30" t="s">
        <v>205</v>
      </c>
      <c r="B1340" s="30">
        <v>3</v>
      </c>
      <c r="C1340" s="30">
        <v>78</v>
      </c>
      <c r="D1340" s="65">
        <f t="shared" si="20"/>
        <v>7.4000000000000003E-3</v>
      </c>
      <c r="G1340" s="31">
        <v>1.48</v>
      </c>
    </row>
    <row r="1341" spans="1:7">
      <c r="A1341" s="30" t="s">
        <v>205</v>
      </c>
      <c r="B1341" s="30">
        <v>3</v>
      </c>
      <c r="C1341" s="30">
        <v>79</v>
      </c>
      <c r="D1341" s="65">
        <f t="shared" si="20"/>
        <v>9.5999999999999992E-3</v>
      </c>
      <c r="G1341" s="31">
        <v>1.92</v>
      </c>
    </row>
    <row r="1342" spans="1:7">
      <c r="A1342" s="30" t="s">
        <v>205</v>
      </c>
      <c r="B1342" s="30">
        <v>3</v>
      </c>
      <c r="C1342" s="30">
        <v>80</v>
      </c>
      <c r="D1342" s="65">
        <f t="shared" si="20"/>
        <v>1.7999999999999997E-3</v>
      </c>
      <c r="G1342" s="31">
        <v>0.36</v>
      </c>
    </row>
    <row r="1343" spans="1:7">
      <c r="A1343" s="30" t="s">
        <v>205</v>
      </c>
      <c r="B1343" s="30">
        <v>3</v>
      </c>
      <c r="C1343" s="30">
        <v>81</v>
      </c>
      <c r="D1343" s="65">
        <f t="shared" si="20"/>
        <v>6.7105000000000003E-3</v>
      </c>
      <c r="G1343" s="31">
        <v>1.3421000000000001</v>
      </c>
    </row>
    <row r="1344" spans="1:7">
      <c r="A1344" s="30" t="s">
        <v>205</v>
      </c>
      <c r="B1344" s="30">
        <v>3</v>
      </c>
      <c r="C1344" s="30">
        <v>82</v>
      </c>
      <c r="D1344" s="65">
        <f t="shared" si="20"/>
        <v>4.6999999999999993E-3</v>
      </c>
      <c r="G1344" s="31">
        <v>0.94</v>
      </c>
    </row>
    <row r="1345" spans="1:7">
      <c r="A1345" s="30" t="s">
        <v>205</v>
      </c>
      <c r="B1345" s="30">
        <v>3</v>
      </c>
      <c r="C1345" s="30">
        <v>83</v>
      </c>
      <c r="D1345" s="65">
        <f t="shared" si="20"/>
        <v>2.8000000000000004E-3</v>
      </c>
      <c r="G1345" s="31">
        <v>0.56000000000000005</v>
      </c>
    </row>
    <row r="1346" spans="1:7">
      <c r="A1346" s="30" t="s">
        <v>205</v>
      </c>
      <c r="B1346" s="30">
        <v>3</v>
      </c>
      <c r="C1346" s="30">
        <v>88</v>
      </c>
      <c r="D1346" s="65">
        <f t="shared" si="20"/>
        <v>2.5000000000000001E-3</v>
      </c>
      <c r="G1346" s="31">
        <v>0.5</v>
      </c>
    </row>
    <row r="1347" spans="1:7">
      <c r="A1347" s="30" t="s">
        <v>205</v>
      </c>
      <c r="B1347" s="30">
        <v>3</v>
      </c>
      <c r="C1347" s="30">
        <v>89</v>
      </c>
      <c r="D1347" s="65">
        <f t="shared" ref="D1347:D1410" si="21">G1347*5/1000</f>
        <v>3.9060499999999998E-2</v>
      </c>
      <c r="G1347" s="31">
        <v>7.8121</v>
      </c>
    </row>
    <row r="1348" spans="1:7">
      <c r="A1348" s="30" t="s">
        <v>205</v>
      </c>
      <c r="B1348" s="30">
        <v>3</v>
      </c>
      <c r="C1348" s="30">
        <v>90</v>
      </c>
      <c r="D1348" s="65">
        <f t="shared" si="21"/>
        <v>8.2345000000000005E-3</v>
      </c>
      <c r="G1348" s="31">
        <v>1.6469</v>
      </c>
    </row>
    <row r="1349" spans="1:7">
      <c r="A1349" s="30" t="s">
        <v>205</v>
      </c>
      <c r="B1349" s="30">
        <v>3</v>
      </c>
      <c r="C1349" s="30">
        <v>91</v>
      </c>
      <c r="D1349" s="65">
        <f t="shared" si="21"/>
        <v>6.2290000000000002E-3</v>
      </c>
      <c r="G1349" s="31">
        <v>1.2458</v>
      </c>
    </row>
    <row r="1350" spans="1:7">
      <c r="A1350" s="30" t="s">
        <v>205</v>
      </c>
      <c r="B1350" s="30">
        <v>3</v>
      </c>
      <c r="C1350" s="30">
        <v>92</v>
      </c>
      <c r="D1350" s="65">
        <f t="shared" si="21"/>
        <v>8.2999999999999984E-3</v>
      </c>
      <c r="G1350" s="31">
        <v>1.66</v>
      </c>
    </row>
    <row r="1351" spans="1:7">
      <c r="A1351" s="30" t="s">
        <v>205</v>
      </c>
      <c r="B1351" s="30">
        <v>3</v>
      </c>
      <c r="C1351" s="30">
        <v>93</v>
      </c>
      <c r="D1351" s="65">
        <f t="shared" si="21"/>
        <v>2.81E-2</v>
      </c>
      <c r="G1351" s="31">
        <v>5.62</v>
      </c>
    </row>
    <row r="1352" spans="1:7">
      <c r="A1352" s="30" t="s">
        <v>205</v>
      </c>
      <c r="B1352" s="30">
        <v>3</v>
      </c>
      <c r="C1352" s="30">
        <v>94</v>
      </c>
      <c r="D1352" s="65">
        <f t="shared" si="21"/>
        <v>4.0557499999999996E-2</v>
      </c>
      <c r="G1352" s="31">
        <v>8.1114999999999995</v>
      </c>
    </row>
    <row r="1353" spans="1:7">
      <c r="A1353" s="30" t="s">
        <v>205</v>
      </c>
      <c r="B1353" s="30">
        <v>3</v>
      </c>
      <c r="C1353" s="30">
        <v>95</v>
      </c>
      <c r="D1353" s="65">
        <f t="shared" si="21"/>
        <v>3.5025000000000001E-2</v>
      </c>
      <c r="G1353" s="31">
        <v>7.0049999999999999</v>
      </c>
    </row>
    <row r="1354" spans="1:7">
      <c r="A1354" s="30" t="s">
        <v>205</v>
      </c>
      <c r="B1354" s="30">
        <v>3</v>
      </c>
      <c r="C1354" s="30">
        <v>96</v>
      </c>
      <c r="D1354" s="65">
        <f t="shared" si="21"/>
        <v>5.2626999999999993E-2</v>
      </c>
      <c r="G1354" s="31">
        <v>10.525399999999999</v>
      </c>
    </row>
    <row r="1355" spans="1:7">
      <c r="A1355" s="30" t="s">
        <v>205</v>
      </c>
      <c r="B1355" s="30">
        <v>3</v>
      </c>
      <c r="C1355" s="30">
        <v>97</v>
      </c>
      <c r="D1355" s="65">
        <f t="shared" si="21"/>
        <v>4.2203999999999992E-2</v>
      </c>
      <c r="G1355" s="31">
        <v>8.4407999999999994</v>
      </c>
    </row>
    <row r="1356" spans="1:7">
      <c r="A1356" s="30" t="s">
        <v>205</v>
      </c>
      <c r="B1356" s="30">
        <v>3</v>
      </c>
      <c r="C1356" s="30">
        <v>98</v>
      </c>
      <c r="D1356" s="65">
        <f t="shared" si="21"/>
        <v>1.04E-2</v>
      </c>
      <c r="G1356" s="31">
        <v>2.08</v>
      </c>
    </row>
    <row r="1357" spans="1:7">
      <c r="A1357" s="30" t="s">
        <v>205</v>
      </c>
      <c r="B1357" s="30">
        <v>3</v>
      </c>
      <c r="C1357" s="30">
        <v>99</v>
      </c>
      <c r="D1357" s="65">
        <f t="shared" si="21"/>
        <v>3.0000000000000001E-3</v>
      </c>
      <c r="G1357" s="31">
        <v>0.6</v>
      </c>
    </row>
    <row r="1358" spans="1:7">
      <c r="A1358" s="30" t="s">
        <v>205</v>
      </c>
      <c r="B1358" s="30">
        <v>3</v>
      </c>
      <c r="C1358" s="30">
        <v>100</v>
      </c>
      <c r="D1358" s="65">
        <f t="shared" si="21"/>
        <v>2.9999999999999997E-4</v>
      </c>
      <c r="G1358" s="31">
        <v>0.06</v>
      </c>
    </row>
    <row r="1359" spans="1:7">
      <c r="A1359" s="30" t="s">
        <v>205</v>
      </c>
      <c r="B1359" s="30">
        <v>3</v>
      </c>
      <c r="C1359" s="30">
        <v>1000</v>
      </c>
      <c r="D1359" s="65">
        <f t="shared" si="21"/>
        <v>1.4311000000000001E-2</v>
      </c>
      <c r="G1359" s="31">
        <v>2.8622000000000001</v>
      </c>
    </row>
    <row r="1360" spans="1:7">
      <c r="A1360" s="30" t="s">
        <v>205</v>
      </c>
      <c r="B1360" s="30">
        <v>4</v>
      </c>
      <c r="C1360" s="30">
        <v>58</v>
      </c>
      <c r="D1360" s="65">
        <f t="shared" si="21"/>
        <v>4.4391E-2</v>
      </c>
      <c r="G1360" s="31">
        <v>8.8781999999999996</v>
      </c>
    </row>
    <row r="1361" spans="1:7">
      <c r="A1361" s="30" t="s">
        <v>205</v>
      </c>
      <c r="B1361" s="30">
        <v>4</v>
      </c>
      <c r="C1361" s="30">
        <v>59</v>
      </c>
      <c r="D1361" s="65">
        <f t="shared" si="21"/>
        <v>7.9579000000000011E-2</v>
      </c>
      <c r="G1361" s="31">
        <v>15.915800000000001</v>
      </c>
    </row>
    <row r="1362" spans="1:7">
      <c r="A1362" s="30" t="s">
        <v>205</v>
      </c>
      <c r="B1362" s="30">
        <v>4</v>
      </c>
      <c r="C1362" s="30">
        <v>60</v>
      </c>
      <c r="D1362" s="65">
        <f t="shared" si="21"/>
        <v>8.9679000000000009E-2</v>
      </c>
      <c r="G1362" s="31">
        <v>17.9358</v>
      </c>
    </row>
    <row r="1363" spans="1:7">
      <c r="A1363" s="30" t="s">
        <v>205</v>
      </c>
      <c r="B1363" s="30">
        <v>4</v>
      </c>
      <c r="C1363" s="30">
        <v>61</v>
      </c>
      <c r="D1363" s="65">
        <f t="shared" si="21"/>
        <v>4.7743000000000001E-2</v>
      </c>
      <c r="G1363" s="31">
        <v>9.5486000000000004</v>
      </c>
    </row>
    <row r="1364" spans="1:7">
      <c r="A1364" s="30" t="s">
        <v>205</v>
      </c>
      <c r="B1364" s="30">
        <v>4</v>
      </c>
      <c r="C1364" s="30">
        <v>62</v>
      </c>
      <c r="D1364" s="65">
        <f t="shared" si="21"/>
        <v>2.1393000000000002E-2</v>
      </c>
      <c r="G1364" s="31">
        <v>4.2786</v>
      </c>
    </row>
    <row r="1365" spans="1:7">
      <c r="A1365" s="30" t="s">
        <v>205</v>
      </c>
      <c r="B1365" s="30">
        <v>4</v>
      </c>
      <c r="C1365" s="30">
        <v>64</v>
      </c>
      <c r="D1365" s="65">
        <f t="shared" si="21"/>
        <v>5.0000000000000001E-3</v>
      </c>
      <c r="G1365" s="31">
        <v>1</v>
      </c>
    </row>
    <row r="1366" spans="1:7">
      <c r="A1366" s="30" t="s">
        <v>205</v>
      </c>
      <c r="B1366" s="30">
        <v>4</v>
      </c>
      <c r="C1366" s="30">
        <v>85</v>
      </c>
      <c r="D1366" s="65">
        <f t="shared" si="21"/>
        <v>8.0000000000000004E-4</v>
      </c>
      <c r="G1366" s="31">
        <v>0.16</v>
      </c>
    </row>
    <row r="1367" spans="1:7">
      <c r="A1367" s="30" t="s">
        <v>205</v>
      </c>
      <c r="B1367" s="30">
        <v>5</v>
      </c>
      <c r="C1367" s="30">
        <v>48</v>
      </c>
      <c r="D1367" s="65">
        <f t="shared" si="21"/>
        <v>7.8650000000000005E-3</v>
      </c>
      <c r="G1367" s="31">
        <v>1.573</v>
      </c>
    </row>
    <row r="1368" spans="1:7">
      <c r="A1368" s="30" t="s">
        <v>205</v>
      </c>
      <c r="B1368" s="30">
        <v>5</v>
      </c>
      <c r="C1368" s="30">
        <v>49</v>
      </c>
      <c r="D1368" s="65">
        <f t="shared" si="21"/>
        <v>3.7613000000000001E-2</v>
      </c>
      <c r="G1368" s="31">
        <v>7.5225999999999997</v>
      </c>
    </row>
    <row r="1369" spans="1:7">
      <c r="A1369" s="30" t="s">
        <v>205</v>
      </c>
      <c r="B1369" s="30">
        <v>5</v>
      </c>
      <c r="C1369" s="30">
        <v>50</v>
      </c>
      <c r="D1369" s="65">
        <f t="shared" si="21"/>
        <v>2.59455E-2</v>
      </c>
      <c r="G1369" s="31">
        <v>5.1890999999999998</v>
      </c>
    </row>
    <row r="1370" spans="1:7">
      <c r="A1370" s="30" t="s">
        <v>205</v>
      </c>
      <c r="B1370" s="30">
        <v>5</v>
      </c>
      <c r="C1370" s="30">
        <v>51</v>
      </c>
      <c r="D1370" s="65">
        <f t="shared" si="21"/>
        <v>1.5287500000000001E-2</v>
      </c>
      <c r="G1370" s="31">
        <v>3.0575000000000001</v>
      </c>
    </row>
    <row r="1371" spans="1:7">
      <c r="A1371" s="30" t="s">
        <v>205</v>
      </c>
      <c r="B1371" s="30">
        <v>5</v>
      </c>
      <c r="C1371" s="30">
        <v>52</v>
      </c>
      <c r="D1371" s="65">
        <f t="shared" si="21"/>
        <v>5.9999999999999995E-4</v>
      </c>
      <c r="G1371" s="31">
        <v>0.12</v>
      </c>
    </row>
    <row r="1372" spans="1:7">
      <c r="A1372" s="30" t="s">
        <v>205</v>
      </c>
      <c r="B1372" s="30">
        <v>6</v>
      </c>
      <c r="C1372" s="30">
        <v>41</v>
      </c>
      <c r="D1372" s="65">
        <f t="shared" si="21"/>
        <v>4.0999999999999995E-3</v>
      </c>
      <c r="G1372" s="31">
        <v>0.82</v>
      </c>
    </row>
    <row r="1373" spans="1:7">
      <c r="A1373" s="30" t="s">
        <v>205</v>
      </c>
      <c r="B1373" s="30">
        <v>6</v>
      </c>
      <c r="C1373" s="30">
        <v>42</v>
      </c>
      <c r="D1373" s="65">
        <f t="shared" si="21"/>
        <v>2.8335499999999996E-2</v>
      </c>
      <c r="G1373" s="31">
        <v>5.6670999999999996</v>
      </c>
    </row>
    <row r="1374" spans="1:7">
      <c r="A1374" s="30" t="s">
        <v>205</v>
      </c>
      <c r="B1374" s="30">
        <v>6</v>
      </c>
      <c r="C1374" s="30">
        <v>43</v>
      </c>
      <c r="D1374" s="65">
        <f t="shared" si="21"/>
        <v>2.1422500000000004E-2</v>
      </c>
      <c r="G1374" s="31">
        <v>4.2845000000000004</v>
      </c>
    </row>
    <row r="1375" spans="1:7">
      <c r="A1375" s="30" t="s">
        <v>205</v>
      </c>
      <c r="B1375" s="30">
        <v>6</v>
      </c>
      <c r="C1375" s="30">
        <v>44</v>
      </c>
      <c r="D1375" s="65">
        <f t="shared" si="21"/>
        <v>4.0999999999999995E-3</v>
      </c>
      <c r="G1375" s="31">
        <v>0.82</v>
      </c>
    </row>
    <row r="1376" spans="1:7">
      <c r="A1376" s="30" t="s">
        <v>205</v>
      </c>
      <c r="B1376" s="30">
        <v>7</v>
      </c>
      <c r="C1376" s="30">
        <v>38</v>
      </c>
      <c r="D1376" s="65">
        <f t="shared" si="21"/>
        <v>5.8999999999999999E-3</v>
      </c>
      <c r="G1376" s="31">
        <v>1.18</v>
      </c>
    </row>
    <row r="1377" spans="1:7">
      <c r="A1377" s="30" t="s">
        <v>205</v>
      </c>
      <c r="B1377" s="30">
        <v>7</v>
      </c>
      <c r="C1377" s="30">
        <v>39</v>
      </c>
      <c r="D1377" s="65">
        <f t="shared" si="21"/>
        <v>1.0999999999999999E-2</v>
      </c>
      <c r="G1377" s="31">
        <v>2.2000000000000002</v>
      </c>
    </row>
    <row r="1378" spans="1:7">
      <c r="A1378" s="30" t="s">
        <v>205</v>
      </c>
      <c r="B1378" s="30">
        <v>7</v>
      </c>
      <c r="C1378" s="30">
        <v>40</v>
      </c>
      <c r="D1378" s="65">
        <f t="shared" si="21"/>
        <v>3.9000000000000003E-3</v>
      </c>
      <c r="G1378" s="31">
        <v>0.78</v>
      </c>
    </row>
    <row r="1379" spans="1:7">
      <c r="A1379" s="30" t="s">
        <v>206</v>
      </c>
      <c r="B1379" s="30">
        <v>3</v>
      </c>
      <c r="C1379" s="30">
        <v>67</v>
      </c>
      <c r="D1379" s="65">
        <f t="shared" si="21"/>
        <v>0.19409999999999999</v>
      </c>
      <c r="G1379" s="31">
        <v>38.82</v>
      </c>
    </row>
    <row r="1380" spans="1:7">
      <c r="A1380" s="30" t="s">
        <v>206</v>
      </c>
      <c r="B1380" s="30">
        <v>3</v>
      </c>
      <c r="C1380" s="30">
        <v>68</v>
      </c>
      <c r="D1380" s="65">
        <f t="shared" si="21"/>
        <v>1.46E-2</v>
      </c>
      <c r="G1380" s="31">
        <v>2.92</v>
      </c>
    </row>
    <row r="1381" spans="1:7">
      <c r="A1381" s="30" t="s">
        <v>206</v>
      </c>
      <c r="B1381" s="30">
        <v>3</v>
      </c>
      <c r="C1381" s="30">
        <v>69</v>
      </c>
      <c r="D1381" s="65">
        <f t="shared" si="21"/>
        <v>3.5200000000000002E-2</v>
      </c>
      <c r="G1381" s="31">
        <v>7.04</v>
      </c>
    </row>
    <row r="1382" spans="1:7">
      <c r="A1382" s="30" t="s">
        <v>206</v>
      </c>
      <c r="B1382" s="30">
        <v>3</v>
      </c>
      <c r="C1382" s="30">
        <v>70</v>
      </c>
      <c r="D1382" s="65">
        <f t="shared" si="21"/>
        <v>1.89E-2</v>
      </c>
      <c r="G1382" s="31">
        <v>3.78</v>
      </c>
    </row>
    <row r="1383" spans="1:7">
      <c r="A1383" s="30" t="s">
        <v>206</v>
      </c>
      <c r="B1383" s="30">
        <v>3</v>
      </c>
      <c r="C1383" s="30">
        <v>71</v>
      </c>
      <c r="D1383" s="65">
        <f t="shared" si="21"/>
        <v>2.7000000000000001E-3</v>
      </c>
      <c r="G1383" s="31">
        <v>0.54</v>
      </c>
    </row>
    <row r="1384" spans="1:7">
      <c r="A1384" s="30" t="s">
        <v>206</v>
      </c>
      <c r="B1384" s="30">
        <v>3</v>
      </c>
      <c r="C1384" s="30">
        <v>72</v>
      </c>
      <c r="D1384" s="65">
        <f t="shared" si="21"/>
        <v>4.6000000000000008E-3</v>
      </c>
      <c r="G1384" s="31">
        <v>0.92</v>
      </c>
    </row>
    <row r="1385" spans="1:7">
      <c r="A1385" s="30" t="s">
        <v>206</v>
      </c>
      <c r="B1385" s="30">
        <v>3</v>
      </c>
      <c r="C1385" s="30">
        <v>73</v>
      </c>
      <c r="D1385" s="65">
        <f t="shared" si="21"/>
        <v>1.1399999999999999E-2</v>
      </c>
      <c r="G1385" s="31">
        <v>2.2799999999999998</v>
      </c>
    </row>
    <row r="1386" spans="1:7">
      <c r="A1386" s="30" t="s">
        <v>206</v>
      </c>
      <c r="B1386" s="30">
        <v>3</v>
      </c>
      <c r="C1386" s="30">
        <v>74</v>
      </c>
      <c r="D1386" s="65">
        <f t="shared" si="21"/>
        <v>4.9000000000000007E-3</v>
      </c>
      <c r="G1386" s="31">
        <v>0.98</v>
      </c>
    </row>
    <row r="1387" spans="1:7">
      <c r="A1387" s="30" t="s">
        <v>206</v>
      </c>
      <c r="B1387" s="30">
        <v>3</v>
      </c>
      <c r="C1387" s="30">
        <v>75</v>
      </c>
      <c r="D1387" s="65">
        <f t="shared" si="21"/>
        <v>1.2699999999999999E-2</v>
      </c>
      <c r="G1387" s="31">
        <v>2.54</v>
      </c>
    </row>
    <row r="1388" spans="1:7">
      <c r="A1388" s="30" t="s">
        <v>206</v>
      </c>
      <c r="B1388" s="30">
        <v>3</v>
      </c>
      <c r="C1388" s="30">
        <v>76</v>
      </c>
      <c r="D1388" s="65">
        <f t="shared" si="21"/>
        <v>3.7000000000000002E-3</v>
      </c>
      <c r="G1388" s="31">
        <v>0.74</v>
      </c>
    </row>
    <row r="1389" spans="1:7">
      <c r="A1389" s="30" t="s">
        <v>206</v>
      </c>
      <c r="B1389" s="30">
        <v>3</v>
      </c>
      <c r="C1389" s="30">
        <v>77</v>
      </c>
      <c r="D1389" s="65">
        <f t="shared" si="21"/>
        <v>4.2000000000000006E-3</v>
      </c>
      <c r="G1389" s="31">
        <v>0.84</v>
      </c>
    </row>
    <row r="1390" spans="1:7">
      <c r="A1390" s="30" t="s">
        <v>206</v>
      </c>
      <c r="B1390" s="30">
        <v>3</v>
      </c>
      <c r="C1390" s="30">
        <v>78</v>
      </c>
      <c r="D1390" s="65">
        <f t="shared" si="21"/>
        <v>3.0999999999999999E-3</v>
      </c>
      <c r="G1390" s="31">
        <v>0.62</v>
      </c>
    </row>
    <row r="1391" spans="1:7">
      <c r="A1391" s="30" t="s">
        <v>206</v>
      </c>
      <c r="B1391" s="30">
        <v>3</v>
      </c>
      <c r="C1391" s="30">
        <v>79</v>
      </c>
      <c r="D1391" s="65">
        <f t="shared" si="21"/>
        <v>1.09E-2</v>
      </c>
      <c r="G1391" s="31">
        <v>2.1800000000000002</v>
      </c>
    </row>
    <row r="1392" spans="1:7">
      <c r="A1392" s="30" t="s">
        <v>206</v>
      </c>
      <c r="B1392" s="30">
        <v>3</v>
      </c>
      <c r="C1392" s="30">
        <v>80</v>
      </c>
      <c r="D1392" s="65">
        <f t="shared" si="21"/>
        <v>9.5999999999999992E-3</v>
      </c>
      <c r="G1392" s="31">
        <v>1.92</v>
      </c>
    </row>
    <row r="1393" spans="1:7">
      <c r="A1393" s="30" t="s">
        <v>206</v>
      </c>
      <c r="B1393" s="30">
        <v>3</v>
      </c>
      <c r="C1393" s="30">
        <v>81</v>
      </c>
      <c r="D1393" s="65">
        <f t="shared" si="21"/>
        <v>1.9E-3</v>
      </c>
      <c r="G1393" s="31">
        <v>0.38</v>
      </c>
    </row>
    <row r="1394" spans="1:7">
      <c r="A1394" s="30" t="s">
        <v>206</v>
      </c>
      <c r="B1394" s="30">
        <v>3</v>
      </c>
      <c r="C1394" s="30">
        <v>84</v>
      </c>
      <c r="D1394" s="65">
        <f t="shared" si="21"/>
        <v>8.0000000000000004E-4</v>
      </c>
      <c r="G1394" s="31">
        <v>0.16</v>
      </c>
    </row>
    <row r="1395" spans="1:7">
      <c r="A1395" s="30" t="s">
        <v>206</v>
      </c>
      <c r="B1395" s="30">
        <v>3</v>
      </c>
      <c r="C1395" s="30">
        <v>89</v>
      </c>
      <c r="D1395" s="65">
        <f t="shared" si="21"/>
        <v>1.9E-3</v>
      </c>
      <c r="G1395" s="31">
        <v>0.38</v>
      </c>
    </row>
    <row r="1396" spans="1:7">
      <c r="A1396" s="30" t="s">
        <v>206</v>
      </c>
      <c r="B1396" s="30">
        <v>3</v>
      </c>
      <c r="C1396" s="30">
        <v>90</v>
      </c>
      <c r="D1396" s="65">
        <f t="shared" si="21"/>
        <v>6.0000000000000001E-3</v>
      </c>
      <c r="G1396" s="31">
        <v>1.2</v>
      </c>
    </row>
    <row r="1397" spans="1:7">
      <c r="A1397" s="30" t="s">
        <v>206</v>
      </c>
      <c r="B1397" s="30">
        <v>3</v>
      </c>
      <c r="C1397" s="30">
        <v>91</v>
      </c>
      <c r="D1397" s="65">
        <f t="shared" si="21"/>
        <v>8.0000000000000002E-3</v>
      </c>
      <c r="G1397" s="31">
        <v>1.6</v>
      </c>
    </row>
    <row r="1398" spans="1:7">
      <c r="A1398" s="30" t="s">
        <v>206</v>
      </c>
      <c r="B1398" s="30">
        <v>3</v>
      </c>
      <c r="C1398" s="30">
        <v>92</v>
      </c>
      <c r="D1398" s="65">
        <f t="shared" si="21"/>
        <v>8.199999999999999E-3</v>
      </c>
      <c r="G1398" s="31">
        <v>1.64</v>
      </c>
    </row>
    <row r="1399" spans="1:7">
      <c r="A1399" s="30" t="s">
        <v>206</v>
      </c>
      <c r="B1399" s="30">
        <v>3</v>
      </c>
      <c r="C1399" s="30">
        <v>93</v>
      </c>
      <c r="D1399" s="65">
        <f t="shared" si="21"/>
        <v>1.23E-2</v>
      </c>
      <c r="G1399" s="31">
        <v>2.46</v>
      </c>
    </row>
    <row r="1400" spans="1:7">
      <c r="A1400" s="30" t="s">
        <v>206</v>
      </c>
      <c r="B1400" s="30">
        <v>3</v>
      </c>
      <c r="C1400" s="30">
        <v>94</v>
      </c>
      <c r="D1400" s="65">
        <f t="shared" si="21"/>
        <v>2.8000000000000001E-2</v>
      </c>
      <c r="G1400" s="31">
        <v>5.6</v>
      </c>
    </row>
    <row r="1401" spans="1:7">
      <c r="A1401" s="30" t="s">
        <v>206</v>
      </c>
      <c r="B1401" s="30">
        <v>3</v>
      </c>
      <c r="C1401" s="30">
        <v>95</v>
      </c>
      <c r="D1401" s="65">
        <f t="shared" si="21"/>
        <v>2.9100000000000001E-2</v>
      </c>
      <c r="G1401" s="31">
        <v>5.82</v>
      </c>
    </row>
    <row r="1402" spans="1:7">
      <c r="A1402" s="30" t="s">
        <v>206</v>
      </c>
      <c r="B1402" s="30">
        <v>3</v>
      </c>
      <c r="C1402" s="30">
        <v>96</v>
      </c>
      <c r="D1402" s="65">
        <f t="shared" si="21"/>
        <v>4.0399999999999998E-2</v>
      </c>
      <c r="G1402" s="31">
        <v>8.08</v>
      </c>
    </row>
    <row r="1403" spans="1:7">
      <c r="A1403" s="30" t="s">
        <v>206</v>
      </c>
      <c r="B1403" s="30">
        <v>3</v>
      </c>
      <c r="C1403" s="30">
        <v>97</v>
      </c>
      <c r="D1403" s="65">
        <f t="shared" si="21"/>
        <v>2.0799999999999999E-2</v>
      </c>
      <c r="G1403" s="31">
        <v>4.16</v>
      </c>
    </row>
    <row r="1404" spans="1:7">
      <c r="A1404" s="30" t="s">
        <v>206</v>
      </c>
      <c r="B1404" s="30">
        <v>3</v>
      </c>
      <c r="C1404" s="30">
        <v>98</v>
      </c>
      <c r="D1404" s="65">
        <f t="shared" si="21"/>
        <v>1.1999999999999999E-3</v>
      </c>
      <c r="G1404" s="31">
        <v>0.24</v>
      </c>
    </row>
    <row r="1405" spans="1:7">
      <c r="A1405" s="30" t="s">
        <v>206</v>
      </c>
      <c r="B1405" s="30">
        <v>3</v>
      </c>
      <c r="C1405" s="30">
        <v>99</v>
      </c>
      <c r="D1405" s="65">
        <f t="shared" si="21"/>
        <v>2.0000000000000001E-4</v>
      </c>
      <c r="G1405" s="31">
        <v>0.04</v>
      </c>
    </row>
    <row r="1406" spans="1:7">
      <c r="A1406" s="30" t="s">
        <v>206</v>
      </c>
      <c r="B1406" s="30">
        <v>3</v>
      </c>
      <c r="C1406" s="30">
        <v>1000</v>
      </c>
      <c r="D1406" s="65">
        <f t="shared" si="21"/>
        <v>8.0000000000000004E-4</v>
      </c>
      <c r="G1406" s="31">
        <v>0.16</v>
      </c>
    </row>
    <row r="1407" spans="1:7">
      <c r="A1407" s="30" t="s">
        <v>206</v>
      </c>
      <c r="B1407" s="30">
        <v>4</v>
      </c>
      <c r="C1407" s="30">
        <v>58</v>
      </c>
      <c r="D1407" s="65">
        <f t="shared" si="21"/>
        <v>1.2199999999999999E-2</v>
      </c>
      <c r="G1407" s="31">
        <v>2.44</v>
      </c>
    </row>
    <row r="1408" spans="1:7">
      <c r="A1408" s="30" t="s">
        <v>206</v>
      </c>
      <c r="B1408" s="30">
        <v>4</v>
      </c>
      <c r="C1408" s="30">
        <v>59</v>
      </c>
      <c r="D1408" s="65">
        <f t="shared" si="21"/>
        <v>3.7499999999999999E-2</v>
      </c>
      <c r="G1408" s="31">
        <v>7.5</v>
      </c>
    </row>
    <row r="1409" spans="1:7">
      <c r="A1409" s="30" t="s">
        <v>206</v>
      </c>
      <c r="B1409" s="30">
        <v>4</v>
      </c>
      <c r="C1409" s="30">
        <v>60</v>
      </c>
      <c r="D1409" s="65">
        <f t="shared" si="21"/>
        <v>4.9900000000000007E-2</v>
      </c>
      <c r="G1409" s="31">
        <v>9.98</v>
      </c>
    </row>
    <row r="1410" spans="1:7">
      <c r="A1410" s="30" t="s">
        <v>206</v>
      </c>
      <c r="B1410" s="30">
        <v>4</v>
      </c>
      <c r="C1410" s="30">
        <v>61</v>
      </c>
      <c r="D1410" s="65">
        <f t="shared" si="21"/>
        <v>3.5400000000000001E-2</v>
      </c>
      <c r="G1410" s="31">
        <v>7.08</v>
      </c>
    </row>
    <row r="1411" spans="1:7">
      <c r="A1411" s="30" t="s">
        <v>206</v>
      </c>
      <c r="B1411" s="30">
        <v>4</v>
      </c>
      <c r="C1411" s="30">
        <v>62</v>
      </c>
      <c r="D1411" s="65">
        <f t="shared" ref="D1411:D1466" si="22">G1411*5/1000</f>
        <v>7.8000000000000005E-3</v>
      </c>
      <c r="G1411" s="31">
        <v>1.56</v>
      </c>
    </row>
    <row r="1412" spans="1:7">
      <c r="A1412" s="30" t="s">
        <v>206</v>
      </c>
      <c r="B1412" s="30">
        <v>4</v>
      </c>
      <c r="C1412" s="30">
        <v>85</v>
      </c>
      <c r="D1412" s="65">
        <f t="shared" si="22"/>
        <v>5.0000000000000001E-4</v>
      </c>
      <c r="G1412" s="31">
        <v>0.1</v>
      </c>
    </row>
    <row r="1413" spans="1:7">
      <c r="A1413" s="30" t="s">
        <v>206</v>
      </c>
      <c r="B1413" s="30">
        <v>5</v>
      </c>
      <c r="C1413" s="30">
        <v>48</v>
      </c>
      <c r="D1413" s="65">
        <f t="shared" si="22"/>
        <v>4.4999999999999997E-3</v>
      </c>
      <c r="G1413" s="31">
        <v>0.9</v>
      </c>
    </row>
    <row r="1414" spans="1:7">
      <c r="A1414" s="30" t="s">
        <v>206</v>
      </c>
      <c r="B1414" s="30">
        <v>5</v>
      </c>
      <c r="C1414" s="30">
        <v>49</v>
      </c>
      <c r="D1414" s="65">
        <f t="shared" si="22"/>
        <v>3.1699999999999999E-2</v>
      </c>
      <c r="G1414" s="31">
        <v>6.34</v>
      </c>
    </row>
    <row r="1415" spans="1:7">
      <c r="A1415" s="30" t="s">
        <v>206</v>
      </c>
      <c r="B1415" s="30">
        <v>5</v>
      </c>
      <c r="C1415" s="30">
        <v>50</v>
      </c>
      <c r="D1415" s="65">
        <f t="shared" si="22"/>
        <v>2.5899999999999999E-2</v>
      </c>
      <c r="G1415" s="31">
        <v>5.18</v>
      </c>
    </row>
    <row r="1416" spans="1:7">
      <c r="A1416" s="30" t="s">
        <v>206</v>
      </c>
      <c r="B1416" s="30">
        <v>5</v>
      </c>
      <c r="C1416" s="30">
        <v>51</v>
      </c>
      <c r="D1416" s="65">
        <f t="shared" si="22"/>
        <v>6.6000000000000008E-3</v>
      </c>
      <c r="G1416" s="31">
        <v>1.32</v>
      </c>
    </row>
    <row r="1417" spans="1:7">
      <c r="A1417" s="30" t="s">
        <v>206</v>
      </c>
      <c r="B1417" s="30">
        <v>5</v>
      </c>
      <c r="C1417" s="30">
        <v>52</v>
      </c>
      <c r="D1417" s="65">
        <f t="shared" si="22"/>
        <v>5.0000000000000001E-4</v>
      </c>
      <c r="G1417" s="31">
        <v>0.1</v>
      </c>
    </row>
    <row r="1418" spans="1:7">
      <c r="A1418" s="30" t="s">
        <v>206</v>
      </c>
      <c r="B1418" s="30">
        <v>6</v>
      </c>
      <c r="C1418" s="30">
        <v>41</v>
      </c>
      <c r="D1418" s="65">
        <f t="shared" si="22"/>
        <v>4.4999999999999997E-3</v>
      </c>
      <c r="G1418" s="31">
        <v>0.9</v>
      </c>
    </row>
    <row r="1419" spans="1:7">
      <c r="A1419" s="30" t="s">
        <v>206</v>
      </c>
      <c r="B1419" s="30">
        <v>6</v>
      </c>
      <c r="C1419" s="30">
        <v>42</v>
      </c>
      <c r="D1419" s="65">
        <f t="shared" si="22"/>
        <v>2.6600000000000002E-2</v>
      </c>
      <c r="G1419" s="31">
        <v>5.32</v>
      </c>
    </row>
    <row r="1420" spans="1:7">
      <c r="A1420" s="30" t="s">
        <v>206</v>
      </c>
      <c r="B1420" s="30">
        <v>6</v>
      </c>
      <c r="C1420" s="30">
        <v>43</v>
      </c>
      <c r="D1420" s="65">
        <f t="shared" si="22"/>
        <v>2.4900000000000002E-2</v>
      </c>
      <c r="G1420" s="31">
        <v>4.9800000000000004</v>
      </c>
    </row>
    <row r="1421" spans="1:7">
      <c r="A1421" s="30" t="s">
        <v>206</v>
      </c>
      <c r="B1421" s="30">
        <v>6</v>
      </c>
      <c r="C1421" s="30">
        <v>44</v>
      </c>
      <c r="D1421" s="65">
        <f t="shared" si="22"/>
        <v>5.3000000000000009E-3</v>
      </c>
      <c r="G1421" s="31">
        <v>1.06</v>
      </c>
    </row>
    <row r="1422" spans="1:7">
      <c r="A1422" s="30" t="s">
        <v>206</v>
      </c>
      <c r="B1422" s="30">
        <v>7</v>
      </c>
      <c r="C1422" s="30">
        <v>38</v>
      </c>
      <c r="D1422" s="65">
        <f t="shared" si="22"/>
        <v>1.0800000000000001E-2</v>
      </c>
      <c r="G1422" s="31">
        <v>2.16</v>
      </c>
    </row>
    <row r="1423" spans="1:7">
      <c r="A1423" s="30" t="s">
        <v>206</v>
      </c>
      <c r="B1423" s="30">
        <v>7</v>
      </c>
      <c r="C1423" s="30">
        <v>39</v>
      </c>
      <c r="D1423" s="65">
        <f t="shared" si="22"/>
        <v>1.61E-2</v>
      </c>
      <c r="G1423" s="31">
        <v>3.22</v>
      </c>
    </row>
    <row r="1424" spans="1:7">
      <c r="A1424" s="30" t="s">
        <v>206</v>
      </c>
      <c r="B1424" s="30">
        <v>7</v>
      </c>
      <c r="C1424" s="30">
        <v>40</v>
      </c>
      <c r="D1424" s="65">
        <f t="shared" si="22"/>
        <v>8.9999999999999987E-4</v>
      </c>
      <c r="G1424" s="31">
        <v>0.18</v>
      </c>
    </row>
    <row r="1425" spans="1:7">
      <c r="A1425" s="30" t="s">
        <v>207</v>
      </c>
      <c r="B1425" s="30">
        <v>3</v>
      </c>
      <c r="C1425" s="30">
        <v>74</v>
      </c>
      <c r="D1425" s="65">
        <f t="shared" si="22"/>
        <v>4.0500000000000001E-2</v>
      </c>
      <c r="G1425" s="31">
        <v>8.1</v>
      </c>
    </row>
    <row r="1426" spans="1:7">
      <c r="A1426" s="30" t="s">
        <v>207</v>
      </c>
      <c r="B1426" s="30">
        <v>3</v>
      </c>
      <c r="C1426" s="30">
        <v>79</v>
      </c>
      <c r="D1426" s="65">
        <f t="shared" si="22"/>
        <v>3.8340000000000006E-2</v>
      </c>
      <c r="G1426" s="31">
        <v>7.6680000000000001</v>
      </c>
    </row>
    <row r="1427" spans="1:7">
      <c r="A1427" s="30" t="s">
        <v>207</v>
      </c>
      <c r="B1427" s="30">
        <v>3</v>
      </c>
      <c r="C1427" s="30">
        <v>80</v>
      </c>
      <c r="D1427" s="65">
        <f t="shared" si="22"/>
        <v>7.0449999999999999E-2</v>
      </c>
      <c r="G1427" s="31">
        <v>14.09</v>
      </c>
    </row>
    <row r="1428" spans="1:7">
      <c r="A1428" s="30" t="s">
        <v>207</v>
      </c>
      <c r="B1428" s="30">
        <v>3</v>
      </c>
      <c r="C1428" s="30">
        <v>81</v>
      </c>
      <c r="D1428" s="65">
        <f t="shared" si="22"/>
        <v>1.0839E-2</v>
      </c>
      <c r="G1428" s="31">
        <v>2.1678000000000002</v>
      </c>
    </row>
    <row r="1429" spans="1:7">
      <c r="A1429" s="30" t="s">
        <v>207</v>
      </c>
      <c r="B1429" s="30">
        <v>3</v>
      </c>
      <c r="C1429" s="30">
        <v>82</v>
      </c>
      <c r="D1429" s="65">
        <f t="shared" si="22"/>
        <v>9.2836999999999989E-2</v>
      </c>
      <c r="G1429" s="31">
        <v>18.567399999999999</v>
      </c>
    </row>
    <row r="1430" spans="1:7">
      <c r="A1430" s="30" t="s">
        <v>207</v>
      </c>
      <c r="B1430" s="30">
        <v>3</v>
      </c>
      <c r="C1430" s="30">
        <v>83</v>
      </c>
      <c r="D1430" s="65">
        <f t="shared" si="22"/>
        <v>0.216976</v>
      </c>
      <c r="G1430" s="31">
        <v>43.395200000000003</v>
      </c>
    </row>
    <row r="1431" spans="1:7">
      <c r="A1431" s="30" t="s">
        <v>207</v>
      </c>
      <c r="B1431" s="30">
        <v>3</v>
      </c>
      <c r="C1431" s="30">
        <v>84</v>
      </c>
      <c r="D1431" s="65">
        <f t="shared" si="22"/>
        <v>0.23571699999999998</v>
      </c>
      <c r="G1431" s="31">
        <v>47.1434</v>
      </c>
    </row>
    <row r="1432" spans="1:7">
      <c r="A1432" s="30" t="s">
        <v>207</v>
      </c>
      <c r="B1432" s="30">
        <v>3</v>
      </c>
      <c r="C1432" s="30">
        <v>85</v>
      </c>
      <c r="D1432" s="65">
        <f t="shared" si="22"/>
        <v>0.39565400000000001</v>
      </c>
      <c r="G1432" s="31">
        <v>79.130799999999994</v>
      </c>
    </row>
    <row r="1433" spans="1:7">
      <c r="A1433" s="30" t="s">
        <v>207</v>
      </c>
      <c r="B1433" s="30">
        <v>3</v>
      </c>
      <c r="C1433" s="30">
        <v>86</v>
      </c>
      <c r="D1433" s="65">
        <f t="shared" si="22"/>
        <v>0.14144000000000001</v>
      </c>
      <c r="G1433" s="31">
        <v>28.288</v>
      </c>
    </row>
    <row r="1434" spans="1:7">
      <c r="A1434" s="30" t="s">
        <v>207</v>
      </c>
      <c r="B1434" s="30">
        <v>3</v>
      </c>
      <c r="C1434" s="30">
        <v>87</v>
      </c>
      <c r="D1434" s="65">
        <f t="shared" si="22"/>
        <v>0.50282499999999997</v>
      </c>
      <c r="G1434" s="31">
        <v>100.565</v>
      </c>
    </row>
    <row r="1435" spans="1:7">
      <c r="A1435" s="30" t="s">
        <v>207</v>
      </c>
      <c r="B1435" s="30">
        <v>3</v>
      </c>
      <c r="C1435" s="30">
        <v>88</v>
      </c>
      <c r="D1435" s="65">
        <f t="shared" si="22"/>
        <v>0.261015</v>
      </c>
      <c r="G1435" s="31">
        <v>52.203000000000003</v>
      </c>
    </row>
    <row r="1436" spans="1:7">
      <c r="A1436" s="30" t="s">
        <v>207</v>
      </c>
      <c r="B1436" s="30">
        <v>3</v>
      </c>
      <c r="C1436" s="30">
        <v>89</v>
      </c>
      <c r="D1436" s="65">
        <f t="shared" si="22"/>
        <v>0.17254700000000001</v>
      </c>
      <c r="G1436" s="31">
        <v>34.509399999999999</v>
      </c>
    </row>
    <row r="1437" spans="1:7">
      <c r="A1437" s="30" t="s">
        <v>207</v>
      </c>
      <c r="B1437" s="30">
        <v>3</v>
      </c>
      <c r="C1437" s="30">
        <v>90</v>
      </c>
      <c r="D1437" s="65">
        <f t="shared" si="22"/>
        <v>0.19289000000000001</v>
      </c>
      <c r="G1437" s="31">
        <v>38.578000000000003</v>
      </c>
    </row>
    <row r="1438" spans="1:7">
      <c r="A1438" s="30" t="s">
        <v>207</v>
      </c>
      <c r="B1438" s="30">
        <v>3</v>
      </c>
      <c r="C1438" s="30">
        <v>91</v>
      </c>
      <c r="D1438" s="65">
        <f t="shared" si="22"/>
        <v>0.2660535</v>
      </c>
      <c r="G1438" s="31">
        <v>53.210700000000003</v>
      </c>
    </row>
    <row r="1439" spans="1:7">
      <c r="A1439" s="30" t="s">
        <v>207</v>
      </c>
      <c r="B1439" s="30">
        <v>3</v>
      </c>
      <c r="C1439" s="30">
        <v>92</v>
      </c>
      <c r="D1439" s="65">
        <f t="shared" si="22"/>
        <v>9.432900000000001E-2</v>
      </c>
      <c r="G1439" s="31">
        <v>18.8658</v>
      </c>
    </row>
    <row r="1440" spans="1:7">
      <c r="A1440" s="30" t="s">
        <v>207</v>
      </c>
      <c r="B1440" s="30">
        <v>3</v>
      </c>
      <c r="C1440" s="30">
        <v>93</v>
      </c>
      <c r="D1440" s="65">
        <f t="shared" si="22"/>
        <v>0.21586250000000001</v>
      </c>
      <c r="G1440" s="31">
        <v>43.172499999999999</v>
      </c>
    </row>
    <row r="1441" spans="1:7">
      <c r="A1441" s="30" t="s">
        <v>207</v>
      </c>
      <c r="B1441" s="30">
        <v>3</v>
      </c>
      <c r="C1441" s="30">
        <v>94</v>
      </c>
      <c r="D1441" s="65">
        <f t="shared" si="22"/>
        <v>0.22334399999999999</v>
      </c>
      <c r="G1441" s="31">
        <v>44.668799999999997</v>
      </c>
    </row>
    <row r="1442" spans="1:7">
      <c r="A1442" s="30" t="s">
        <v>207</v>
      </c>
      <c r="B1442" s="30">
        <v>3</v>
      </c>
      <c r="C1442" s="30">
        <v>95</v>
      </c>
      <c r="D1442" s="65">
        <f t="shared" si="22"/>
        <v>0.46732249999999997</v>
      </c>
      <c r="G1442" s="31">
        <v>93.464500000000001</v>
      </c>
    </row>
    <row r="1443" spans="1:7">
      <c r="A1443" s="30" t="s">
        <v>207</v>
      </c>
      <c r="B1443" s="30">
        <v>3</v>
      </c>
      <c r="C1443" s="30">
        <v>96</v>
      </c>
      <c r="D1443" s="65">
        <f t="shared" si="22"/>
        <v>0.30303399999999997</v>
      </c>
      <c r="G1443" s="31">
        <v>60.6068</v>
      </c>
    </row>
    <row r="1444" spans="1:7">
      <c r="A1444" s="30" t="s">
        <v>207</v>
      </c>
      <c r="B1444" s="30">
        <v>3</v>
      </c>
      <c r="C1444" s="30">
        <v>97</v>
      </c>
      <c r="D1444" s="65">
        <f t="shared" si="22"/>
        <v>0.29318</v>
      </c>
      <c r="G1444" s="31">
        <v>58.636000000000003</v>
      </c>
    </row>
    <row r="1445" spans="1:7">
      <c r="A1445" s="30" t="s">
        <v>207</v>
      </c>
      <c r="B1445" s="30">
        <v>3</v>
      </c>
      <c r="C1445" s="30">
        <v>98</v>
      </c>
      <c r="D1445" s="65">
        <f t="shared" si="22"/>
        <v>0.17418500000000001</v>
      </c>
      <c r="G1445" s="31">
        <v>34.837000000000003</v>
      </c>
    </row>
    <row r="1446" spans="1:7">
      <c r="A1446" s="30" t="s">
        <v>207</v>
      </c>
      <c r="B1446" s="30">
        <v>3</v>
      </c>
      <c r="C1446" s="30">
        <v>99</v>
      </c>
      <c r="D1446" s="65">
        <f t="shared" si="22"/>
        <v>3.15E-2</v>
      </c>
      <c r="G1446" s="31">
        <v>6.3</v>
      </c>
    </row>
    <row r="1447" spans="1:7">
      <c r="A1447" s="30" t="s">
        <v>207</v>
      </c>
      <c r="B1447" s="30">
        <v>3</v>
      </c>
      <c r="C1447" s="30">
        <v>100</v>
      </c>
      <c r="D1447" s="65">
        <f t="shared" si="22"/>
        <v>1.1429999999999999E-3</v>
      </c>
      <c r="G1447" s="31">
        <v>0.2286</v>
      </c>
    </row>
    <row r="1448" spans="1:7">
      <c r="A1448" s="30" t="s">
        <v>207</v>
      </c>
      <c r="B1448" s="30">
        <v>3</v>
      </c>
      <c r="C1448" s="30">
        <v>1000</v>
      </c>
      <c r="D1448" s="65">
        <f t="shared" si="22"/>
        <v>23.410938000000002</v>
      </c>
      <c r="G1448" s="31">
        <v>4682.1876000000002</v>
      </c>
    </row>
    <row r="1449" spans="1:7">
      <c r="A1449" s="30" t="s">
        <v>207</v>
      </c>
      <c r="B1449" s="30">
        <v>4</v>
      </c>
      <c r="C1449" s="30">
        <v>58</v>
      </c>
      <c r="D1449" s="65">
        <f t="shared" si="22"/>
        <v>3.0537999999999996E-2</v>
      </c>
      <c r="G1449" s="31">
        <v>6.1075999999999997</v>
      </c>
    </row>
    <row r="1450" spans="1:7">
      <c r="A1450" s="30" t="s">
        <v>207</v>
      </c>
      <c r="B1450" s="30">
        <v>4</v>
      </c>
      <c r="C1450" s="30">
        <v>59</v>
      </c>
      <c r="D1450" s="65">
        <f t="shared" si="22"/>
        <v>8.2544999999999997E-3</v>
      </c>
      <c r="G1450" s="31">
        <v>1.6509</v>
      </c>
    </row>
    <row r="1451" spans="1:7">
      <c r="A1451" s="30" t="s">
        <v>207</v>
      </c>
      <c r="B1451" s="30">
        <v>4</v>
      </c>
      <c r="C1451" s="30">
        <v>60</v>
      </c>
      <c r="D1451" s="65">
        <f t="shared" si="22"/>
        <v>9.165E-4</v>
      </c>
      <c r="G1451" s="31">
        <v>0.18329999999999999</v>
      </c>
    </row>
    <row r="1452" spans="1:7">
      <c r="A1452" s="30" t="s">
        <v>207</v>
      </c>
      <c r="B1452" s="30">
        <v>4</v>
      </c>
      <c r="C1452" s="30">
        <v>61</v>
      </c>
      <c r="D1452" s="65">
        <f t="shared" si="22"/>
        <v>1.6822500000000001E-2</v>
      </c>
      <c r="G1452" s="31">
        <v>3.3645</v>
      </c>
    </row>
    <row r="1453" spans="1:7">
      <c r="A1453" s="30" t="s">
        <v>207</v>
      </c>
      <c r="B1453" s="30">
        <v>4</v>
      </c>
      <c r="C1453" s="30">
        <v>62</v>
      </c>
      <c r="D1453" s="65">
        <f t="shared" si="22"/>
        <v>2.3422000000000002E-2</v>
      </c>
      <c r="G1453" s="31">
        <v>4.6844000000000001</v>
      </c>
    </row>
    <row r="1454" spans="1:7">
      <c r="A1454" s="30" t="s">
        <v>207</v>
      </c>
      <c r="B1454" s="30">
        <v>4</v>
      </c>
      <c r="C1454" s="30">
        <v>66</v>
      </c>
      <c r="D1454" s="65">
        <f t="shared" si="22"/>
        <v>6.4000000000000003E-3</v>
      </c>
      <c r="G1454" s="31">
        <v>1.28</v>
      </c>
    </row>
    <row r="1455" spans="1:7">
      <c r="A1455" s="30" t="s">
        <v>207</v>
      </c>
      <c r="B1455" s="30">
        <v>4</v>
      </c>
      <c r="C1455" s="30">
        <v>67</v>
      </c>
      <c r="D1455" s="65">
        <f t="shared" si="22"/>
        <v>2.2000000000000001E-3</v>
      </c>
      <c r="G1455" s="31">
        <v>0.44</v>
      </c>
    </row>
    <row r="1456" spans="1:7">
      <c r="A1456" s="30" t="s">
        <v>207</v>
      </c>
      <c r="B1456" s="30">
        <v>4</v>
      </c>
      <c r="C1456" s="30">
        <v>69</v>
      </c>
      <c r="D1456" s="65">
        <f t="shared" si="22"/>
        <v>1.1999999999999999E-3</v>
      </c>
      <c r="G1456" s="31">
        <v>0.24</v>
      </c>
    </row>
    <row r="1457" spans="1:7">
      <c r="A1457" s="30" t="s">
        <v>207</v>
      </c>
      <c r="B1457" s="30">
        <v>4</v>
      </c>
      <c r="C1457" s="30">
        <v>72</v>
      </c>
      <c r="D1457" s="65">
        <f t="shared" si="22"/>
        <v>8.9999999999999987E-4</v>
      </c>
      <c r="G1457" s="31">
        <v>0.18</v>
      </c>
    </row>
    <row r="1458" spans="1:7">
      <c r="A1458" s="30" t="s">
        <v>207</v>
      </c>
      <c r="B1458" s="30">
        <v>4</v>
      </c>
      <c r="C1458" s="30">
        <v>73</v>
      </c>
      <c r="D1458" s="65">
        <f t="shared" si="22"/>
        <v>2.9999999999999997E-4</v>
      </c>
      <c r="G1458" s="31">
        <v>0.06</v>
      </c>
    </row>
    <row r="1459" spans="1:7">
      <c r="A1459" s="30" t="s">
        <v>207</v>
      </c>
      <c r="B1459" s="30">
        <v>4</v>
      </c>
      <c r="C1459" s="30">
        <v>78</v>
      </c>
      <c r="D1459" s="65">
        <f t="shared" si="22"/>
        <v>1E-3</v>
      </c>
      <c r="G1459" s="31">
        <v>0.2</v>
      </c>
    </row>
    <row r="1460" spans="1:7">
      <c r="A1460" s="30" t="s">
        <v>207</v>
      </c>
      <c r="B1460" s="30">
        <v>4</v>
      </c>
      <c r="C1460" s="30">
        <v>79</v>
      </c>
      <c r="D1460" s="65">
        <f t="shared" si="22"/>
        <v>2.9999999999999997E-4</v>
      </c>
      <c r="G1460" s="31">
        <v>0.06</v>
      </c>
    </row>
    <row r="1461" spans="1:7">
      <c r="A1461" s="30" t="s">
        <v>207</v>
      </c>
      <c r="B1461" s="30">
        <v>4</v>
      </c>
      <c r="C1461" s="30">
        <v>80</v>
      </c>
      <c r="D1461" s="65">
        <f t="shared" si="22"/>
        <v>6.8999999999999999E-3</v>
      </c>
      <c r="G1461" s="31">
        <v>1.38</v>
      </c>
    </row>
    <row r="1462" spans="1:7">
      <c r="A1462" s="30" t="s">
        <v>207</v>
      </c>
      <c r="B1462" s="30">
        <v>4</v>
      </c>
      <c r="C1462" s="30">
        <v>82</v>
      </c>
      <c r="D1462" s="65">
        <f t="shared" si="22"/>
        <v>4.6000000000000008E-3</v>
      </c>
      <c r="G1462" s="31">
        <v>0.92</v>
      </c>
    </row>
    <row r="1463" spans="1:7">
      <c r="A1463" s="30" t="s">
        <v>207</v>
      </c>
      <c r="B1463" s="30">
        <v>4</v>
      </c>
      <c r="C1463" s="30">
        <v>84</v>
      </c>
      <c r="D1463" s="65">
        <f t="shared" si="22"/>
        <v>2.1000000000000003E-3</v>
      </c>
      <c r="G1463" s="31">
        <v>0.42</v>
      </c>
    </row>
    <row r="1464" spans="1:7">
      <c r="A1464" s="30" t="s">
        <v>207</v>
      </c>
      <c r="B1464" s="30">
        <v>4</v>
      </c>
      <c r="C1464" s="30">
        <v>1000</v>
      </c>
      <c r="D1464" s="65">
        <f t="shared" si="22"/>
        <v>2.9700000000000004E-2</v>
      </c>
      <c r="G1464" s="31">
        <v>5.94</v>
      </c>
    </row>
    <row r="1465" spans="1:7">
      <c r="A1465" s="30" t="s">
        <v>207</v>
      </c>
      <c r="B1465" s="30">
        <v>5</v>
      </c>
      <c r="C1465" s="30">
        <v>58</v>
      </c>
      <c r="D1465" s="65">
        <f t="shared" si="22"/>
        <v>1.1399999999999999E-2</v>
      </c>
      <c r="G1465" s="31">
        <v>2.2799999999999998</v>
      </c>
    </row>
    <row r="1466" spans="1:7">
      <c r="A1466" s="30" t="s">
        <v>207</v>
      </c>
      <c r="B1466" s="30">
        <v>6</v>
      </c>
      <c r="C1466" s="30">
        <v>58</v>
      </c>
      <c r="D1466" s="65">
        <f t="shared" si="22"/>
        <v>2.0000000000000001E-4</v>
      </c>
      <c r="G1466" s="31">
        <v>0.04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D1466"/>
  <sheetViews>
    <sheetView workbookViewId="0">
      <selection sqref="A1:D1048576"/>
    </sheetView>
  </sheetViews>
  <sheetFormatPr defaultRowHeight="12.75"/>
  <cols>
    <col min="1" max="1" width="10.5703125" style="30" bestFit="1" customWidth="1"/>
    <col min="2" max="2" width="11.5703125" style="30" bestFit="1" customWidth="1"/>
    <col min="3" max="3" width="12.140625" style="30" bestFit="1" customWidth="1"/>
    <col min="4" max="4" width="13.85546875" style="31" bestFit="1" customWidth="1"/>
    <col min="5" max="5" width="13.140625" style="32" bestFit="1" customWidth="1"/>
    <col min="6" max="7" width="13.28515625" style="32" bestFit="1" customWidth="1"/>
    <col min="8" max="16384" width="9.140625" style="20"/>
  </cols>
  <sheetData>
    <row r="1" spans="1:30" ht="76.5">
      <c r="A1" s="28" t="s">
        <v>208</v>
      </c>
      <c r="B1" s="28" t="s">
        <v>117</v>
      </c>
      <c r="C1" s="28" t="s">
        <v>118</v>
      </c>
      <c r="D1" s="29" t="s">
        <v>116</v>
      </c>
      <c r="E1" s="28" t="s">
        <v>128</v>
      </c>
      <c r="F1" s="28" t="s">
        <v>123</v>
      </c>
      <c r="G1" s="28" t="s">
        <v>124</v>
      </c>
    </row>
    <row r="2" spans="1:30">
      <c r="A2" s="30" t="s">
        <v>178</v>
      </c>
      <c r="B2" s="30">
        <v>3</v>
      </c>
      <c r="C2" s="30">
        <v>68</v>
      </c>
      <c r="D2" s="31">
        <v>79.48</v>
      </c>
      <c r="E2" s="32">
        <v>0.1867</v>
      </c>
      <c r="F2" s="32">
        <v>1.0245</v>
      </c>
      <c r="G2" s="32">
        <v>1.0055000000000001</v>
      </c>
      <c r="I2" s="20" t="s">
        <v>131</v>
      </c>
      <c r="O2" s="1">
        <f>C2</f>
        <v>68</v>
      </c>
      <c r="P2">
        <f>D2*5</f>
        <v>397.40000000000003</v>
      </c>
      <c r="Q2">
        <f>SUM(P2:P19)</f>
        <v>127270.45099999999</v>
      </c>
      <c r="R2">
        <f>P2</f>
        <v>397.40000000000003</v>
      </c>
      <c r="U2">
        <v>69</v>
      </c>
      <c r="V2">
        <v>707</v>
      </c>
      <c r="W2">
        <f>V2</f>
        <v>707</v>
      </c>
    </row>
    <row r="3" spans="1:30">
      <c r="A3" s="30" t="s">
        <v>178</v>
      </c>
      <c r="B3" s="30">
        <v>3</v>
      </c>
      <c r="C3" s="30">
        <v>69</v>
      </c>
      <c r="D3" s="31">
        <v>60.84</v>
      </c>
      <c r="E3" s="32">
        <v>0.23069999999999999</v>
      </c>
      <c r="F3" s="32">
        <v>1.0209999999999999</v>
      </c>
      <c r="G3" s="32">
        <v>1.0013000000000001</v>
      </c>
      <c r="I3" s="20" t="s">
        <v>132</v>
      </c>
      <c r="O3" s="1">
        <f t="shared" ref="O3:O63" si="0">C3</f>
        <v>69</v>
      </c>
      <c r="P3">
        <f t="shared" ref="P3:P63" si="1">D3*5</f>
        <v>304.20000000000005</v>
      </c>
      <c r="Q3"/>
      <c r="R3">
        <f>P3+R2</f>
        <v>701.60000000000014</v>
      </c>
      <c r="U3">
        <v>80</v>
      </c>
      <c r="V3">
        <v>1714</v>
      </c>
      <c r="W3">
        <f>W2+V3</f>
        <v>2421</v>
      </c>
    </row>
    <row r="4" spans="1:30">
      <c r="A4" s="30" t="s">
        <v>178</v>
      </c>
      <c r="B4" s="30">
        <v>3</v>
      </c>
      <c r="C4" s="30">
        <v>70</v>
      </c>
      <c r="D4" s="31">
        <v>152.46</v>
      </c>
      <c r="E4" s="32">
        <v>0.34060000000000001</v>
      </c>
      <c r="F4" s="32">
        <v>1.0263</v>
      </c>
      <c r="G4" s="32">
        <v>1.0033000000000001</v>
      </c>
      <c r="I4" s="20" t="s">
        <v>133</v>
      </c>
      <c r="O4" s="1">
        <f t="shared" si="0"/>
        <v>70</v>
      </c>
      <c r="P4">
        <f t="shared" si="1"/>
        <v>762.30000000000007</v>
      </c>
      <c r="Q4"/>
      <c r="R4">
        <f t="shared" ref="R4:R19" si="2">P4+R3</f>
        <v>1463.9</v>
      </c>
      <c r="U4">
        <v>92</v>
      </c>
      <c r="V4">
        <v>44</v>
      </c>
      <c r="W4">
        <f t="shared" ref="W4:W5" si="3">W3+V4</f>
        <v>2465</v>
      </c>
    </row>
    <row r="5" spans="1:30">
      <c r="A5" s="30" t="s">
        <v>178</v>
      </c>
      <c r="B5" s="30">
        <v>3</v>
      </c>
      <c r="C5" s="30">
        <v>71</v>
      </c>
      <c r="D5" s="31">
        <v>70</v>
      </c>
      <c r="E5" s="32">
        <v>0.49740000000000001</v>
      </c>
      <c r="F5" s="32">
        <v>1.0344</v>
      </c>
      <c r="G5" s="32">
        <v>1.0012000000000001</v>
      </c>
      <c r="I5" s="20" t="s">
        <v>134</v>
      </c>
      <c r="O5" s="1">
        <f t="shared" si="0"/>
        <v>71</v>
      </c>
      <c r="P5">
        <f t="shared" si="1"/>
        <v>350</v>
      </c>
      <c r="Q5"/>
      <c r="R5">
        <f t="shared" si="2"/>
        <v>1813.9</v>
      </c>
      <c r="U5">
        <v>1000</v>
      </c>
      <c r="V5">
        <v>125761</v>
      </c>
      <c r="W5">
        <f t="shared" si="3"/>
        <v>128226</v>
      </c>
    </row>
    <row r="6" spans="1:30">
      <c r="A6" s="30" t="s">
        <v>178</v>
      </c>
      <c r="B6" s="30">
        <v>3</v>
      </c>
      <c r="C6" s="30">
        <v>72</v>
      </c>
      <c r="D6" s="31">
        <v>51.48</v>
      </c>
      <c r="E6" s="32">
        <v>0.54830000000000001</v>
      </c>
      <c r="F6" s="32">
        <v>1.0346</v>
      </c>
      <c r="G6" s="32">
        <v>1.0012000000000001</v>
      </c>
      <c r="I6" s="20" t="s">
        <v>135</v>
      </c>
      <c r="O6" s="1">
        <f t="shared" si="0"/>
        <v>72</v>
      </c>
      <c r="P6">
        <f t="shared" si="1"/>
        <v>257.39999999999998</v>
      </c>
      <c r="Q6"/>
      <c r="R6">
        <f t="shared" si="2"/>
        <v>2071.3000000000002</v>
      </c>
    </row>
    <row r="7" spans="1:30">
      <c r="A7" s="30" t="s">
        <v>178</v>
      </c>
      <c r="B7" s="30">
        <v>3</v>
      </c>
      <c r="C7" s="30">
        <v>73</v>
      </c>
      <c r="D7" s="31">
        <v>27.86</v>
      </c>
      <c r="E7" s="32">
        <v>0.77880000000000005</v>
      </c>
      <c r="F7" s="32">
        <v>1.0346</v>
      </c>
      <c r="G7" s="32">
        <v>1.0004999999999999</v>
      </c>
      <c r="O7" s="1">
        <f t="shared" si="0"/>
        <v>73</v>
      </c>
      <c r="P7">
        <f t="shared" si="1"/>
        <v>139.30000000000001</v>
      </c>
      <c r="Q7"/>
      <c r="R7">
        <f t="shared" si="2"/>
        <v>2210.6000000000004</v>
      </c>
    </row>
    <row r="8" spans="1:30">
      <c r="A8" s="30" t="s">
        <v>178</v>
      </c>
      <c r="B8" s="30">
        <v>3</v>
      </c>
      <c r="C8" s="30">
        <v>74</v>
      </c>
      <c r="D8" s="31">
        <v>11.32</v>
      </c>
      <c r="E8" s="32">
        <v>0.81950000000000001</v>
      </c>
      <c r="F8" s="32">
        <v>1.0428999999999999</v>
      </c>
      <c r="G8" s="32">
        <v>1.0007999999999999</v>
      </c>
      <c r="O8" s="1">
        <f t="shared" si="0"/>
        <v>74</v>
      </c>
      <c r="P8">
        <f t="shared" si="1"/>
        <v>56.6</v>
      </c>
      <c r="Q8"/>
      <c r="R8">
        <f t="shared" si="2"/>
        <v>2267.2000000000003</v>
      </c>
    </row>
    <row r="9" spans="1:30">
      <c r="A9" s="30" t="s">
        <v>178</v>
      </c>
      <c r="B9" s="30">
        <v>3</v>
      </c>
      <c r="C9" s="30">
        <v>75</v>
      </c>
      <c r="D9" s="31">
        <v>6.9</v>
      </c>
      <c r="E9" s="32">
        <v>0.77559999999999996</v>
      </c>
      <c r="F9" s="32">
        <v>1.0273000000000001</v>
      </c>
      <c r="G9" s="32">
        <v>1.0005999999999999</v>
      </c>
      <c r="O9" s="1">
        <f t="shared" si="0"/>
        <v>75</v>
      </c>
      <c r="P9">
        <f t="shared" si="1"/>
        <v>34.5</v>
      </c>
      <c r="Q9"/>
      <c r="R9">
        <f t="shared" si="2"/>
        <v>2301.7000000000003</v>
      </c>
    </row>
    <row r="10" spans="1:30">
      <c r="A10" s="30" t="s">
        <v>178</v>
      </c>
      <c r="B10" s="30">
        <v>3</v>
      </c>
      <c r="C10" s="30">
        <v>76</v>
      </c>
      <c r="D10" s="31">
        <v>7.94</v>
      </c>
      <c r="E10" s="32">
        <v>1.1022000000000001</v>
      </c>
      <c r="F10" s="32">
        <v>1.0389999999999999</v>
      </c>
      <c r="G10" s="32">
        <v>1.0007999999999999</v>
      </c>
      <c r="O10" s="1">
        <f t="shared" si="0"/>
        <v>76</v>
      </c>
      <c r="P10">
        <f t="shared" si="1"/>
        <v>39.700000000000003</v>
      </c>
      <c r="Q10"/>
      <c r="R10">
        <f t="shared" si="2"/>
        <v>2341.4</v>
      </c>
    </row>
    <row r="11" spans="1:30">
      <c r="A11" s="30" t="s">
        <v>178</v>
      </c>
      <c r="B11" s="30">
        <v>3</v>
      </c>
      <c r="C11" s="30">
        <v>77</v>
      </c>
      <c r="D11" s="31">
        <v>5.5</v>
      </c>
      <c r="E11" s="32">
        <v>1.1832</v>
      </c>
      <c r="F11" s="32">
        <v>1.0351999999999999</v>
      </c>
      <c r="G11" s="32">
        <v>1.0007999999999999</v>
      </c>
      <c r="O11" s="1">
        <f t="shared" si="0"/>
        <v>77</v>
      </c>
      <c r="P11">
        <f t="shared" si="1"/>
        <v>27.5</v>
      </c>
      <c r="Q11"/>
      <c r="R11">
        <f t="shared" si="2"/>
        <v>2368.9</v>
      </c>
      <c r="Y11">
        <v>3</v>
      </c>
      <c r="Z11">
        <v>707</v>
      </c>
      <c r="AA11" s="34">
        <v>1714</v>
      </c>
      <c r="AB11">
        <v>44</v>
      </c>
      <c r="AC11" s="34">
        <v>125761</v>
      </c>
      <c r="AD11">
        <f>SUM(Z11:AC11)</f>
        <v>128226</v>
      </c>
    </row>
    <row r="12" spans="1:30">
      <c r="A12" s="30" t="s">
        <v>178</v>
      </c>
      <c r="B12" s="30">
        <v>3</v>
      </c>
      <c r="C12" s="30">
        <v>78</v>
      </c>
      <c r="D12" s="31">
        <v>2.76</v>
      </c>
      <c r="E12" s="32">
        <v>1.5452999999999999</v>
      </c>
      <c r="F12" s="32">
        <v>1.0343</v>
      </c>
      <c r="G12" s="32">
        <v>1.0001</v>
      </c>
      <c r="O12" s="1">
        <f t="shared" si="0"/>
        <v>78</v>
      </c>
      <c r="P12">
        <f t="shared" si="1"/>
        <v>13.799999999999999</v>
      </c>
      <c r="Q12"/>
      <c r="R12">
        <f t="shared" si="2"/>
        <v>2382.7000000000003</v>
      </c>
      <c r="Y12">
        <v>4</v>
      </c>
      <c r="Z12">
        <v>42</v>
      </c>
      <c r="AA12">
        <v>329</v>
      </c>
      <c r="AB12">
        <v>27</v>
      </c>
      <c r="AC12" s="34">
        <v>33741</v>
      </c>
      <c r="AD12">
        <f t="shared" ref="AD12:AD15" si="4">SUM(Z12:AC12)</f>
        <v>34139</v>
      </c>
    </row>
    <row r="13" spans="1:30">
      <c r="A13" s="30" t="s">
        <v>178</v>
      </c>
      <c r="B13" s="30">
        <v>3</v>
      </c>
      <c r="C13" s="30">
        <v>79</v>
      </c>
      <c r="D13" s="31">
        <v>3.92</v>
      </c>
      <c r="E13" s="32">
        <v>1.3933</v>
      </c>
      <c r="F13" s="32">
        <v>1.04</v>
      </c>
      <c r="G13" s="32">
        <v>1.0001</v>
      </c>
      <c r="O13" s="1">
        <f t="shared" si="0"/>
        <v>79</v>
      </c>
      <c r="P13">
        <f t="shared" si="1"/>
        <v>19.600000000000001</v>
      </c>
      <c r="Q13"/>
      <c r="R13">
        <f t="shared" si="2"/>
        <v>2402.3000000000002</v>
      </c>
      <c r="Y13">
        <v>5</v>
      </c>
      <c r="Z13" s="34">
        <v>6</v>
      </c>
      <c r="AA13" s="34">
        <v>2028</v>
      </c>
      <c r="AB13" s="34">
        <v>1612</v>
      </c>
      <c r="AC13" s="34">
        <v>2355</v>
      </c>
      <c r="AD13">
        <f t="shared" si="4"/>
        <v>6001</v>
      </c>
    </row>
    <row r="14" spans="1:30">
      <c r="A14" s="30" t="s">
        <v>178</v>
      </c>
      <c r="B14" s="30">
        <v>3</v>
      </c>
      <c r="C14" s="30">
        <v>82</v>
      </c>
      <c r="D14" s="31">
        <v>0.32</v>
      </c>
      <c r="E14" s="32">
        <v>0.52259999999999995</v>
      </c>
      <c r="F14" s="32">
        <v>1.0558000000000001</v>
      </c>
      <c r="G14" s="32">
        <v>1.0109999999999999</v>
      </c>
      <c r="O14" s="1">
        <f t="shared" si="0"/>
        <v>82</v>
      </c>
      <c r="P14">
        <f t="shared" si="1"/>
        <v>1.6</v>
      </c>
      <c r="Q14"/>
      <c r="R14">
        <f t="shared" si="2"/>
        <v>2403.9</v>
      </c>
      <c r="Y14">
        <v>6</v>
      </c>
      <c r="Z14">
        <v>214</v>
      </c>
      <c r="AA14">
        <v>447</v>
      </c>
      <c r="AB14">
        <v>264</v>
      </c>
      <c r="AC14">
        <v>512</v>
      </c>
      <c r="AD14">
        <f t="shared" si="4"/>
        <v>1437</v>
      </c>
    </row>
    <row r="15" spans="1:30">
      <c r="A15" s="30" t="s">
        <v>178</v>
      </c>
      <c r="B15" s="30">
        <v>3</v>
      </c>
      <c r="C15" s="30">
        <v>86</v>
      </c>
      <c r="D15" s="31">
        <v>2.64</v>
      </c>
      <c r="E15" s="32">
        <v>1.3369</v>
      </c>
      <c r="F15" s="32">
        <v>1.0395000000000001</v>
      </c>
      <c r="G15" s="32">
        <v>1.0004</v>
      </c>
      <c r="O15" s="1">
        <f t="shared" si="0"/>
        <v>86</v>
      </c>
      <c r="P15">
        <f t="shared" si="1"/>
        <v>13.200000000000001</v>
      </c>
      <c r="Q15"/>
      <c r="R15">
        <f t="shared" si="2"/>
        <v>2417.1</v>
      </c>
      <c r="Y15">
        <v>7</v>
      </c>
      <c r="Z15">
        <v>4</v>
      </c>
      <c r="AA15">
        <v>106</v>
      </c>
      <c r="AB15">
        <v>144</v>
      </c>
      <c r="AC15">
        <v>166</v>
      </c>
      <c r="AD15">
        <f t="shared" si="4"/>
        <v>420</v>
      </c>
    </row>
    <row r="16" spans="1:30">
      <c r="A16" s="30" t="s">
        <v>178</v>
      </c>
      <c r="B16" s="30">
        <v>3</v>
      </c>
      <c r="C16" s="30">
        <v>88</v>
      </c>
      <c r="D16" s="31">
        <v>3.1</v>
      </c>
      <c r="E16" s="32">
        <v>1.3512999999999999</v>
      </c>
      <c r="F16" s="32">
        <v>1.0482</v>
      </c>
      <c r="G16" s="32">
        <v>1.0009999999999999</v>
      </c>
      <c r="O16" s="1">
        <f t="shared" si="0"/>
        <v>88</v>
      </c>
      <c r="P16">
        <f t="shared" si="1"/>
        <v>15.5</v>
      </c>
      <c r="R16">
        <f t="shared" si="2"/>
        <v>2432.6</v>
      </c>
    </row>
    <row r="17" spans="1:23">
      <c r="A17" s="30" t="s">
        <v>178</v>
      </c>
      <c r="B17" s="30">
        <v>3</v>
      </c>
      <c r="C17" s="30">
        <v>90</v>
      </c>
      <c r="D17" s="31">
        <v>0.16</v>
      </c>
      <c r="E17" s="32">
        <v>1.2746</v>
      </c>
      <c r="F17" s="32">
        <v>1.0245</v>
      </c>
      <c r="G17" s="32">
        <v>1.006</v>
      </c>
      <c r="O17" s="1">
        <f t="shared" si="0"/>
        <v>90</v>
      </c>
      <c r="P17">
        <f t="shared" si="1"/>
        <v>0.8</v>
      </c>
      <c r="Q17"/>
      <c r="R17">
        <f t="shared" si="2"/>
        <v>2433.4</v>
      </c>
    </row>
    <row r="18" spans="1:23">
      <c r="A18" s="30" t="s">
        <v>178</v>
      </c>
      <c r="B18" s="30">
        <v>3</v>
      </c>
      <c r="C18" s="30">
        <v>92</v>
      </c>
      <c r="D18" s="31">
        <v>2.46</v>
      </c>
      <c r="E18" s="32">
        <v>1.4567000000000001</v>
      </c>
      <c r="F18" s="32">
        <v>1.036</v>
      </c>
      <c r="G18" s="32">
        <v>1.0008999999999999</v>
      </c>
      <c r="O18" s="1">
        <f t="shared" si="0"/>
        <v>92</v>
      </c>
      <c r="P18">
        <f t="shared" si="1"/>
        <v>12.3</v>
      </c>
      <c r="Q18"/>
      <c r="R18">
        <f t="shared" si="2"/>
        <v>2445.7000000000003</v>
      </c>
    </row>
    <row r="19" spans="1:23">
      <c r="A19" s="30" t="s">
        <v>178</v>
      </c>
      <c r="B19" s="30">
        <v>3</v>
      </c>
      <c r="C19" s="30">
        <v>1000</v>
      </c>
      <c r="D19" s="31">
        <v>24964.950199999999</v>
      </c>
      <c r="E19" s="32">
        <v>0.84689999999999999</v>
      </c>
      <c r="F19" s="32">
        <v>1.0383</v>
      </c>
      <c r="G19" s="32">
        <v>1.002</v>
      </c>
      <c r="O19" s="1">
        <f t="shared" si="0"/>
        <v>1000</v>
      </c>
      <c r="P19">
        <f t="shared" si="1"/>
        <v>124824.75099999999</v>
      </c>
      <c r="Q19"/>
      <c r="R19">
        <f t="shared" si="2"/>
        <v>127270.45099999999</v>
      </c>
    </row>
    <row r="20" spans="1:23">
      <c r="A20" s="30" t="s">
        <v>178</v>
      </c>
      <c r="B20" s="30">
        <v>4</v>
      </c>
      <c r="C20" s="30">
        <v>58</v>
      </c>
      <c r="D20" s="31">
        <v>0.88</v>
      </c>
      <c r="E20" s="32">
        <v>0.16170000000000001</v>
      </c>
      <c r="F20" s="32">
        <v>1.0374000000000001</v>
      </c>
      <c r="G20" s="32">
        <v>1.0005999999999999</v>
      </c>
      <c r="O20" s="1">
        <f t="shared" si="0"/>
        <v>58</v>
      </c>
      <c r="P20">
        <f t="shared" si="1"/>
        <v>4.4000000000000004</v>
      </c>
      <c r="Q20">
        <f>SUM(P20:P28)</f>
        <v>393.3</v>
      </c>
      <c r="R20">
        <f>P20</f>
        <v>4.4000000000000004</v>
      </c>
      <c r="V20" s="20">
        <v>42</v>
      </c>
      <c r="W20">
        <f>V20</f>
        <v>42</v>
      </c>
    </row>
    <row r="21" spans="1:23">
      <c r="A21" s="30" t="s">
        <v>178</v>
      </c>
      <c r="B21" s="30">
        <v>4</v>
      </c>
      <c r="C21" s="30">
        <v>59</v>
      </c>
      <c r="D21" s="31">
        <v>7.4</v>
      </c>
      <c r="E21" s="32">
        <v>0.2994</v>
      </c>
      <c r="F21" s="32">
        <v>1.0289999999999999</v>
      </c>
      <c r="G21" s="32">
        <v>1.0004</v>
      </c>
      <c r="O21" s="1">
        <f t="shared" si="0"/>
        <v>59</v>
      </c>
      <c r="P21">
        <f t="shared" si="1"/>
        <v>37</v>
      </c>
      <c r="Q21"/>
      <c r="R21">
        <f>R20+P21</f>
        <v>41.4</v>
      </c>
      <c r="V21" s="20">
        <v>329</v>
      </c>
      <c r="W21">
        <f>W20+V21</f>
        <v>371</v>
      </c>
    </row>
    <row r="22" spans="1:23">
      <c r="A22" s="30" t="s">
        <v>178</v>
      </c>
      <c r="B22" s="30">
        <v>4</v>
      </c>
      <c r="C22" s="30">
        <v>60</v>
      </c>
      <c r="D22" s="31">
        <v>20.9</v>
      </c>
      <c r="E22" s="32">
        <v>0.52500000000000002</v>
      </c>
      <c r="F22" s="32">
        <v>1.0329999999999999</v>
      </c>
      <c r="G22" s="32">
        <v>1.0009999999999999</v>
      </c>
      <c r="O22" s="1">
        <f t="shared" si="0"/>
        <v>60</v>
      </c>
      <c r="P22">
        <f t="shared" si="1"/>
        <v>104.5</v>
      </c>
      <c r="Q22"/>
      <c r="R22">
        <f t="shared" ref="R22:R29" si="5">R21+P22</f>
        <v>145.9</v>
      </c>
      <c r="V22" s="20">
        <v>27</v>
      </c>
      <c r="W22">
        <f t="shared" ref="W22:W23" si="6">W21+V22</f>
        <v>398</v>
      </c>
    </row>
    <row r="23" spans="1:23">
      <c r="A23" s="30" t="s">
        <v>178</v>
      </c>
      <c r="B23" s="30">
        <v>4</v>
      </c>
      <c r="C23" s="30">
        <v>61</v>
      </c>
      <c r="D23" s="31">
        <v>21.26</v>
      </c>
      <c r="E23" s="32">
        <v>0.8337</v>
      </c>
      <c r="F23" s="32">
        <v>1.0346</v>
      </c>
      <c r="G23" s="32">
        <v>1.0008999999999999</v>
      </c>
      <c r="O23" s="1">
        <f t="shared" si="0"/>
        <v>61</v>
      </c>
      <c r="P23">
        <f t="shared" si="1"/>
        <v>106.30000000000001</v>
      </c>
      <c r="Q23"/>
      <c r="R23">
        <f t="shared" si="5"/>
        <v>252.20000000000002</v>
      </c>
      <c r="V23" s="20">
        <v>33741</v>
      </c>
      <c r="W23">
        <f t="shared" si="6"/>
        <v>34139</v>
      </c>
    </row>
    <row r="24" spans="1:23">
      <c r="A24" s="30" t="s">
        <v>178</v>
      </c>
      <c r="B24" s="30">
        <v>4</v>
      </c>
      <c r="C24" s="30">
        <v>62</v>
      </c>
      <c r="D24" s="31">
        <v>13.92</v>
      </c>
      <c r="E24" s="32">
        <v>1.3129999999999999</v>
      </c>
      <c r="F24" s="32">
        <v>1.0348999999999999</v>
      </c>
      <c r="G24" s="32">
        <v>1.0006999999999999</v>
      </c>
      <c r="O24" s="1">
        <f t="shared" si="0"/>
        <v>62</v>
      </c>
      <c r="P24">
        <f t="shared" si="1"/>
        <v>69.599999999999994</v>
      </c>
      <c r="Q24"/>
      <c r="R24">
        <f t="shared" si="5"/>
        <v>321.8</v>
      </c>
    </row>
    <row r="25" spans="1:23">
      <c r="A25" s="30" t="s">
        <v>178</v>
      </c>
      <c r="B25" s="30">
        <v>4</v>
      </c>
      <c r="C25" s="30">
        <v>63</v>
      </c>
      <c r="D25" s="31">
        <v>8.1</v>
      </c>
      <c r="E25" s="32">
        <v>1.6309</v>
      </c>
      <c r="F25" s="32">
        <v>1.0382</v>
      </c>
      <c r="G25" s="32">
        <v>1.0004999999999999</v>
      </c>
      <c r="O25" s="1">
        <f t="shared" si="0"/>
        <v>63</v>
      </c>
      <c r="P25">
        <f t="shared" si="1"/>
        <v>40.5</v>
      </c>
      <c r="Q25"/>
      <c r="R25">
        <f t="shared" si="5"/>
        <v>362.3</v>
      </c>
    </row>
    <row r="26" spans="1:23">
      <c r="A26" s="30" t="s">
        <v>178</v>
      </c>
      <c r="B26" s="30">
        <v>4</v>
      </c>
      <c r="C26" s="30">
        <v>64</v>
      </c>
      <c r="D26" s="31">
        <v>0.2</v>
      </c>
      <c r="E26" s="32">
        <v>2.9893999999999998</v>
      </c>
      <c r="F26" s="32">
        <v>1.0722</v>
      </c>
      <c r="G26" s="32">
        <v>1.0024999999999999</v>
      </c>
      <c r="O26" s="1">
        <f t="shared" si="0"/>
        <v>64</v>
      </c>
      <c r="P26">
        <f t="shared" si="1"/>
        <v>1</v>
      </c>
      <c r="Q26"/>
      <c r="R26">
        <f t="shared" si="5"/>
        <v>363.3</v>
      </c>
    </row>
    <row r="27" spans="1:23">
      <c r="A27" s="30" t="s">
        <v>178</v>
      </c>
      <c r="B27" s="30">
        <v>4</v>
      </c>
      <c r="C27" s="30">
        <v>67</v>
      </c>
      <c r="D27" s="31">
        <v>0.68</v>
      </c>
      <c r="E27" s="32">
        <v>0.1067</v>
      </c>
      <c r="F27" s="32">
        <v>1.0538000000000001</v>
      </c>
      <c r="G27" s="32">
        <v>1.0002</v>
      </c>
      <c r="O27" s="1">
        <f t="shared" si="0"/>
        <v>67</v>
      </c>
      <c r="P27">
        <f t="shared" si="1"/>
        <v>3.4000000000000004</v>
      </c>
      <c r="Q27"/>
      <c r="R27">
        <f t="shared" si="5"/>
        <v>366.7</v>
      </c>
    </row>
    <row r="28" spans="1:23">
      <c r="A28" s="30" t="s">
        <v>178</v>
      </c>
      <c r="B28" s="30">
        <v>4</v>
      </c>
      <c r="C28" s="30">
        <v>83</v>
      </c>
      <c r="D28" s="31">
        <v>5.32</v>
      </c>
      <c r="E28" s="32">
        <v>6.0999999999999999E-2</v>
      </c>
      <c r="F28" s="32">
        <v>1.0186999999999999</v>
      </c>
      <c r="G28" s="32">
        <v>1.0004999999999999</v>
      </c>
      <c r="O28" s="1">
        <f t="shared" si="0"/>
        <v>83</v>
      </c>
      <c r="P28">
        <f t="shared" si="1"/>
        <v>26.6</v>
      </c>
      <c r="Q28"/>
      <c r="R28">
        <f t="shared" si="5"/>
        <v>393.3</v>
      </c>
    </row>
    <row r="29" spans="1:23">
      <c r="A29" s="30" t="s">
        <v>178</v>
      </c>
      <c r="B29" s="30">
        <v>4</v>
      </c>
      <c r="C29" s="30">
        <v>1000</v>
      </c>
      <c r="D29" s="31">
        <v>6675.6414000000004</v>
      </c>
      <c r="E29" s="32">
        <v>0.91379999999999995</v>
      </c>
      <c r="F29" s="32">
        <v>1.0410999999999999</v>
      </c>
      <c r="G29" s="32">
        <v>1.0018</v>
      </c>
      <c r="O29" s="1">
        <f t="shared" si="0"/>
        <v>1000</v>
      </c>
      <c r="P29">
        <f t="shared" si="1"/>
        <v>33378.207000000002</v>
      </c>
      <c r="R29">
        <f t="shared" si="5"/>
        <v>33771.507000000005</v>
      </c>
    </row>
    <row r="30" spans="1:23">
      <c r="A30" s="30" t="s">
        <v>178</v>
      </c>
      <c r="B30" s="30">
        <v>5</v>
      </c>
      <c r="C30" s="30">
        <v>48</v>
      </c>
      <c r="D30" s="31">
        <v>0.13500000000000001</v>
      </c>
      <c r="E30" s="32">
        <v>4.6300000000000001E-2</v>
      </c>
      <c r="F30" s="32">
        <v>1.0190999999999999</v>
      </c>
      <c r="G30" s="32">
        <v>1.0291999999999999</v>
      </c>
      <c r="O30" s="1">
        <f t="shared" si="0"/>
        <v>48</v>
      </c>
      <c r="P30">
        <f t="shared" si="1"/>
        <v>0.67500000000000004</v>
      </c>
      <c r="Q30">
        <f>SUM(P30:P48)</f>
        <v>6020.6769999999997</v>
      </c>
      <c r="R30">
        <f>P30</f>
        <v>0.67500000000000004</v>
      </c>
      <c r="V30" s="20">
        <v>6</v>
      </c>
      <c r="W30">
        <f>V30</f>
        <v>6</v>
      </c>
    </row>
    <row r="31" spans="1:23">
      <c r="A31" s="30" t="s">
        <v>178</v>
      </c>
      <c r="B31" s="30">
        <v>5</v>
      </c>
      <c r="C31" s="30">
        <v>49</v>
      </c>
      <c r="D31" s="31">
        <v>1.08</v>
      </c>
      <c r="E31" s="32">
        <v>0.37840000000000001</v>
      </c>
      <c r="F31" s="32">
        <v>1.0388999999999999</v>
      </c>
      <c r="G31" s="32">
        <v>1.0004</v>
      </c>
      <c r="O31" s="1">
        <f t="shared" si="0"/>
        <v>49</v>
      </c>
      <c r="P31">
        <f t="shared" si="1"/>
        <v>5.4</v>
      </c>
      <c r="Q31"/>
      <c r="R31">
        <f>R30+P31</f>
        <v>6.0750000000000002</v>
      </c>
      <c r="V31" s="20">
        <v>2028</v>
      </c>
      <c r="W31">
        <f>W30+V31</f>
        <v>2034</v>
      </c>
    </row>
    <row r="32" spans="1:23">
      <c r="A32" s="30" t="s">
        <v>178</v>
      </c>
      <c r="B32" s="30">
        <v>5</v>
      </c>
      <c r="C32" s="30">
        <v>50</v>
      </c>
      <c r="D32" s="31">
        <v>77.3352</v>
      </c>
      <c r="E32" s="32">
        <v>0.30480000000000002</v>
      </c>
      <c r="F32" s="32">
        <v>1.0361</v>
      </c>
      <c r="G32" s="32">
        <v>1.0009999999999999</v>
      </c>
      <c r="O32" s="1">
        <f t="shared" si="0"/>
        <v>50</v>
      </c>
      <c r="P32">
        <f t="shared" si="1"/>
        <v>386.67599999999999</v>
      </c>
      <c r="Q32"/>
      <c r="R32">
        <f t="shared" ref="R32:R48" si="7">R31+P32</f>
        <v>392.75099999999998</v>
      </c>
      <c r="V32" s="20">
        <v>1612</v>
      </c>
      <c r="W32">
        <f t="shared" ref="W32:W33" si="8">W31+V32</f>
        <v>3646</v>
      </c>
    </row>
    <row r="33" spans="1:23">
      <c r="A33" s="30" t="s">
        <v>178</v>
      </c>
      <c r="B33" s="30">
        <v>5</v>
      </c>
      <c r="C33" s="30">
        <v>51</v>
      </c>
      <c r="D33" s="31">
        <v>61.023600000000002</v>
      </c>
      <c r="E33" s="32">
        <v>0.3397</v>
      </c>
      <c r="F33" s="32">
        <v>1.032</v>
      </c>
      <c r="G33" s="32">
        <v>1.0034000000000001</v>
      </c>
      <c r="O33" s="1">
        <f t="shared" si="0"/>
        <v>51</v>
      </c>
      <c r="P33">
        <f t="shared" si="1"/>
        <v>305.11799999999999</v>
      </c>
      <c r="Q33"/>
      <c r="R33">
        <f t="shared" si="7"/>
        <v>697.86899999999991</v>
      </c>
      <c r="V33" s="20">
        <v>2355</v>
      </c>
      <c r="W33">
        <f t="shared" si="8"/>
        <v>6001</v>
      </c>
    </row>
    <row r="34" spans="1:23">
      <c r="A34" s="30" t="s">
        <v>178</v>
      </c>
      <c r="B34" s="30">
        <v>5</v>
      </c>
      <c r="C34" s="30">
        <v>52</v>
      </c>
      <c r="D34" s="31">
        <v>51.018000000000001</v>
      </c>
      <c r="E34" s="32">
        <v>0.72729999999999995</v>
      </c>
      <c r="F34" s="32">
        <v>1.0679000000000001</v>
      </c>
      <c r="G34" s="32">
        <v>1.0011000000000001</v>
      </c>
      <c r="O34" s="1">
        <f t="shared" si="0"/>
        <v>52</v>
      </c>
      <c r="P34">
        <f t="shared" si="1"/>
        <v>255.09</v>
      </c>
      <c r="Q34"/>
      <c r="R34">
        <f t="shared" si="7"/>
        <v>952.95899999999995</v>
      </c>
    </row>
    <row r="35" spans="1:23">
      <c r="A35" s="30" t="s">
        <v>178</v>
      </c>
      <c r="B35" s="30">
        <v>5</v>
      </c>
      <c r="C35" s="30">
        <v>53</v>
      </c>
      <c r="D35" s="31">
        <v>113.87520000000001</v>
      </c>
      <c r="E35" s="32">
        <v>0.60819999999999996</v>
      </c>
      <c r="F35" s="32">
        <v>1.0388999999999999</v>
      </c>
      <c r="G35" s="32">
        <v>1.0025999999999999</v>
      </c>
      <c r="O35" s="1">
        <f t="shared" si="0"/>
        <v>53</v>
      </c>
      <c r="P35">
        <f t="shared" si="1"/>
        <v>569.37599999999998</v>
      </c>
      <c r="Q35"/>
      <c r="R35">
        <f t="shared" si="7"/>
        <v>1522.335</v>
      </c>
    </row>
    <row r="36" spans="1:23">
      <c r="A36" s="30" t="s">
        <v>178</v>
      </c>
      <c r="B36" s="30">
        <v>5</v>
      </c>
      <c r="C36" s="30">
        <v>54</v>
      </c>
      <c r="D36" s="31">
        <v>103.6216</v>
      </c>
      <c r="E36" s="32">
        <v>0.32369999999999999</v>
      </c>
      <c r="F36" s="32">
        <v>1.0244</v>
      </c>
      <c r="G36" s="32">
        <v>1.0065999999999999</v>
      </c>
      <c r="O36" s="1">
        <f t="shared" si="0"/>
        <v>54</v>
      </c>
      <c r="P36">
        <f t="shared" si="1"/>
        <v>518.10799999999995</v>
      </c>
      <c r="Q36"/>
      <c r="R36">
        <f t="shared" si="7"/>
        <v>2040.443</v>
      </c>
    </row>
    <row r="37" spans="1:23">
      <c r="A37" s="30" t="s">
        <v>178</v>
      </c>
      <c r="B37" s="30">
        <v>5</v>
      </c>
      <c r="C37" s="30">
        <v>55</v>
      </c>
      <c r="D37" s="31">
        <v>231.00319999999999</v>
      </c>
      <c r="E37" s="32">
        <v>0.41959999999999997</v>
      </c>
      <c r="F37" s="32">
        <v>1.0365</v>
      </c>
      <c r="G37" s="32">
        <v>1.0027999999999999</v>
      </c>
      <c r="O37" s="1">
        <f t="shared" si="0"/>
        <v>55</v>
      </c>
      <c r="P37">
        <f t="shared" si="1"/>
        <v>1155.0160000000001</v>
      </c>
      <c r="Q37"/>
      <c r="R37">
        <f t="shared" si="7"/>
        <v>3195.4589999999998</v>
      </c>
    </row>
    <row r="38" spans="1:23">
      <c r="A38" s="30" t="s">
        <v>178</v>
      </c>
      <c r="B38" s="30">
        <v>5</v>
      </c>
      <c r="C38" s="30">
        <v>56</v>
      </c>
      <c r="D38" s="31">
        <v>27.9</v>
      </c>
      <c r="E38" s="32">
        <v>0.76980000000000004</v>
      </c>
      <c r="F38" s="32">
        <v>1.0467</v>
      </c>
      <c r="G38" s="32">
        <v>1.0015000000000001</v>
      </c>
      <c r="O38" s="1">
        <f t="shared" si="0"/>
        <v>56</v>
      </c>
      <c r="P38">
        <f t="shared" si="1"/>
        <v>139.5</v>
      </c>
      <c r="Q38"/>
      <c r="R38">
        <f t="shared" si="7"/>
        <v>3334.9589999999998</v>
      </c>
    </row>
    <row r="39" spans="1:23">
      <c r="A39" s="30" t="s">
        <v>178</v>
      </c>
      <c r="B39" s="30">
        <v>5</v>
      </c>
      <c r="C39" s="30">
        <v>57</v>
      </c>
      <c r="D39" s="31">
        <v>54.14</v>
      </c>
      <c r="E39" s="32">
        <v>0.70840000000000003</v>
      </c>
      <c r="F39" s="32">
        <v>1.0412999999999999</v>
      </c>
      <c r="G39" s="32">
        <v>1.0005999999999999</v>
      </c>
      <c r="O39" s="1">
        <f t="shared" si="0"/>
        <v>57</v>
      </c>
      <c r="P39">
        <f t="shared" si="1"/>
        <v>270.7</v>
      </c>
      <c r="Q39"/>
      <c r="R39">
        <f t="shared" si="7"/>
        <v>3605.6589999999997</v>
      </c>
    </row>
    <row r="40" spans="1:23">
      <c r="A40" s="30" t="s">
        <v>178</v>
      </c>
      <c r="B40" s="30">
        <v>5</v>
      </c>
      <c r="C40" s="30">
        <v>58</v>
      </c>
      <c r="D40" s="31">
        <v>0.96</v>
      </c>
      <c r="E40" s="32">
        <v>1.0256000000000001</v>
      </c>
      <c r="F40" s="32">
        <v>1.0656000000000001</v>
      </c>
      <c r="G40" s="32">
        <v>1.0021</v>
      </c>
      <c r="O40" s="1">
        <f t="shared" si="0"/>
        <v>58</v>
      </c>
      <c r="P40">
        <f t="shared" si="1"/>
        <v>4.8</v>
      </c>
      <c r="R40">
        <f t="shared" si="7"/>
        <v>3610.4589999999998</v>
      </c>
    </row>
    <row r="41" spans="1:23">
      <c r="A41" s="30" t="s">
        <v>178</v>
      </c>
      <c r="B41" s="30">
        <v>5</v>
      </c>
      <c r="C41" s="30">
        <v>59</v>
      </c>
      <c r="D41" s="31">
        <v>1.34</v>
      </c>
      <c r="E41" s="32">
        <v>0.53859999999999997</v>
      </c>
      <c r="F41" s="32">
        <v>1.0436000000000001</v>
      </c>
      <c r="G41" s="32">
        <v>1.0011000000000001</v>
      </c>
      <c r="O41" s="1">
        <f t="shared" si="0"/>
        <v>59</v>
      </c>
      <c r="P41">
        <f t="shared" si="1"/>
        <v>6.7</v>
      </c>
      <c r="Q41"/>
      <c r="R41">
        <f t="shared" si="7"/>
        <v>3617.1589999999997</v>
      </c>
    </row>
    <row r="42" spans="1:23">
      <c r="A42" s="30" t="s">
        <v>178</v>
      </c>
      <c r="B42" s="30">
        <v>5</v>
      </c>
      <c r="C42" s="30">
        <v>60</v>
      </c>
      <c r="D42" s="31">
        <v>0.24</v>
      </c>
      <c r="E42" s="32">
        <v>0.50509999999999999</v>
      </c>
      <c r="F42" s="32">
        <v>1.0316000000000001</v>
      </c>
      <c r="G42" s="32">
        <v>1.0089999999999999</v>
      </c>
      <c r="O42" s="1">
        <f t="shared" si="0"/>
        <v>60</v>
      </c>
      <c r="P42">
        <f t="shared" si="1"/>
        <v>1.2</v>
      </c>
      <c r="Q42"/>
      <c r="R42">
        <f t="shared" si="7"/>
        <v>3618.3589999999995</v>
      </c>
    </row>
    <row r="43" spans="1:23">
      <c r="A43" s="30" t="s">
        <v>178</v>
      </c>
      <c r="B43" s="30">
        <v>5</v>
      </c>
      <c r="C43" s="30">
        <v>61</v>
      </c>
      <c r="D43" s="31">
        <v>0.36</v>
      </c>
      <c r="E43" s="32">
        <v>0.75449999999999995</v>
      </c>
      <c r="F43" s="32">
        <v>1.0284</v>
      </c>
      <c r="G43" s="32">
        <v>1.0243</v>
      </c>
      <c r="O43" s="1">
        <f t="shared" si="0"/>
        <v>61</v>
      </c>
      <c r="P43">
        <f t="shared" si="1"/>
        <v>1.7999999999999998</v>
      </c>
      <c r="Q43"/>
      <c r="R43">
        <f t="shared" si="7"/>
        <v>3620.1589999999997</v>
      </c>
    </row>
    <row r="44" spans="1:23">
      <c r="A44" s="30" t="s">
        <v>178</v>
      </c>
      <c r="B44" s="30">
        <v>5</v>
      </c>
      <c r="C44" s="30">
        <v>62</v>
      </c>
      <c r="D44" s="31">
        <v>0.68</v>
      </c>
      <c r="E44" s="32">
        <v>0.63590000000000002</v>
      </c>
      <c r="F44" s="32">
        <v>1.0304</v>
      </c>
      <c r="G44" s="32">
        <v>1.0054000000000001</v>
      </c>
      <c r="O44" s="1">
        <f t="shared" si="0"/>
        <v>62</v>
      </c>
      <c r="P44">
        <f t="shared" si="1"/>
        <v>3.4000000000000004</v>
      </c>
      <c r="Q44"/>
      <c r="R44">
        <f t="shared" si="7"/>
        <v>3623.5589999999997</v>
      </c>
    </row>
    <row r="45" spans="1:23">
      <c r="A45" s="30" t="s">
        <v>178</v>
      </c>
      <c r="B45" s="30">
        <v>5</v>
      </c>
      <c r="C45" s="30">
        <v>63</v>
      </c>
      <c r="D45" s="31">
        <v>2.1671999999999998</v>
      </c>
      <c r="E45" s="32">
        <v>0.61260000000000003</v>
      </c>
      <c r="F45" s="32">
        <v>1.0250999999999999</v>
      </c>
      <c r="G45" s="32">
        <v>1.0024</v>
      </c>
      <c r="O45" s="1">
        <f t="shared" si="0"/>
        <v>63</v>
      </c>
      <c r="P45">
        <f t="shared" si="1"/>
        <v>10.835999999999999</v>
      </c>
      <c r="Q45"/>
      <c r="R45">
        <f t="shared" si="7"/>
        <v>3634.3949999999995</v>
      </c>
    </row>
    <row r="46" spans="1:23">
      <c r="A46" s="30" t="s">
        <v>178</v>
      </c>
      <c r="B46" s="30">
        <v>5</v>
      </c>
      <c r="C46" s="30">
        <v>67</v>
      </c>
      <c r="D46" s="31">
        <v>1.32</v>
      </c>
      <c r="E46" s="32">
        <v>0.6623</v>
      </c>
      <c r="F46" s="32">
        <v>1.0298</v>
      </c>
      <c r="G46" s="32">
        <v>1.0007999999999999</v>
      </c>
      <c r="O46" s="1">
        <f t="shared" si="0"/>
        <v>67</v>
      </c>
      <c r="P46">
        <f t="shared" si="1"/>
        <v>6.6000000000000005</v>
      </c>
      <c r="Q46"/>
      <c r="R46">
        <f t="shared" si="7"/>
        <v>3640.9949999999994</v>
      </c>
    </row>
    <row r="47" spans="1:23">
      <c r="A47" s="30" t="s">
        <v>178</v>
      </c>
      <c r="B47" s="30">
        <v>5</v>
      </c>
      <c r="C47" s="30">
        <v>68</v>
      </c>
      <c r="D47" s="31">
        <v>3.42</v>
      </c>
      <c r="E47" s="32">
        <v>0.75039999999999996</v>
      </c>
      <c r="F47" s="32">
        <v>1.0488999999999999</v>
      </c>
      <c r="G47" s="32">
        <v>1.0025999999999999</v>
      </c>
      <c r="O47" s="1">
        <f t="shared" si="0"/>
        <v>68</v>
      </c>
      <c r="P47">
        <f t="shared" si="1"/>
        <v>17.100000000000001</v>
      </c>
      <c r="R47">
        <f t="shared" si="7"/>
        <v>3658.0949999999993</v>
      </c>
    </row>
    <row r="48" spans="1:23">
      <c r="A48" s="30" t="s">
        <v>178</v>
      </c>
      <c r="B48" s="30">
        <v>5</v>
      </c>
      <c r="C48" s="30">
        <v>1000</v>
      </c>
      <c r="D48" s="31">
        <v>472.51639999999998</v>
      </c>
      <c r="E48" s="32">
        <v>1.4602999999999999</v>
      </c>
      <c r="F48" s="32">
        <v>1.0513999999999999</v>
      </c>
      <c r="G48" s="32">
        <v>1.0018</v>
      </c>
      <c r="O48" s="1">
        <f t="shared" si="0"/>
        <v>1000</v>
      </c>
      <c r="P48">
        <f t="shared" si="1"/>
        <v>2362.5819999999999</v>
      </c>
      <c r="Q48"/>
      <c r="R48">
        <f t="shared" si="7"/>
        <v>6020.6769999999997</v>
      </c>
    </row>
    <row r="49" spans="1:18">
      <c r="A49" s="30" t="s">
        <v>178</v>
      </c>
      <c r="B49" s="30">
        <v>6</v>
      </c>
      <c r="C49" s="30">
        <v>41</v>
      </c>
      <c r="D49" s="31">
        <v>5.8276000000000003</v>
      </c>
      <c r="E49" s="32">
        <v>8.1900000000000001E-2</v>
      </c>
      <c r="F49" s="32">
        <v>1.0216000000000001</v>
      </c>
      <c r="G49" s="32">
        <v>1.0045999999999999</v>
      </c>
      <c r="O49" s="1">
        <f t="shared" si="0"/>
        <v>41</v>
      </c>
      <c r="P49">
        <f t="shared" si="1"/>
        <v>29.138000000000002</v>
      </c>
      <c r="Q49">
        <f>SUM(P49:P56)</f>
        <v>1348.9380000000001</v>
      </c>
      <c r="R49"/>
    </row>
    <row r="50" spans="1:18">
      <c r="A50" s="30" t="s">
        <v>178</v>
      </c>
      <c r="B50" s="30">
        <v>6</v>
      </c>
      <c r="C50" s="30">
        <v>42</v>
      </c>
      <c r="D50" s="31">
        <v>34.347000000000001</v>
      </c>
      <c r="E50" s="32">
        <v>0.29210000000000003</v>
      </c>
      <c r="F50" s="32">
        <v>1.0423</v>
      </c>
      <c r="G50" s="32">
        <v>1.0017</v>
      </c>
      <c r="O50" s="1">
        <f t="shared" si="0"/>
        <v>42</v>
      </c>
      <c r="P50">
        <f t="shared" si="1"/>
        <v>171.73500000000001</v>
      </c>
      <c r="Q50"/>
      <c r="R50"/>
    </row>
    <row r="51" spans="1:18">
      <c r="A51" s="30" t="s">
        <v>178</v>
      </c>
      <c r="B51" s="30">
        <v>6</v>
      </c>
      <c r="C51" s="30">
        <v>43</v>
      </c>
      <c r="D51" s="31">
        <v>83.864199999999997</v>
      </c>
      <c r="E51" s="32">
        <v>0.69340000000000002</v>
      </c>
      <c r="F51" s="32">
        <v>1.0532999999999999</v>
      </c>
      <c r="G51" s="32">
        <v>1.0021</v>
      </c>
      <c r="O51" s="1">
        <f t="shared" si="0"/>
        <v>43</v>
      </c>
      <c r="P51">
        <f t="shared" si="1"/>
        <v>419.32099999999997</v>
      </c>
      <c r="Q51"/>
      <c r="R51"/>
    </row>
    <row r="52" spans="1:18">
      <c r="A52" s="30" t="s">
        <v>178</v>
      </c>
      <c r="B52" s="30">
        <v>6</v>
      </c>
      <c r="C52" s="30">
        <v>44</v>
      </c>
      <c r="D52" s="31">
        <v>46.273400000000002</v>
      </c>
      <c r="E52" s="32">
        <v>0.56189999999999996</v>
      </c>
      <c r="F52" s="32">
        <v>1.0394000000000001</v>
      </c>
      <c r="G52" s="32">
        <v>1.0069999999999999</v>
      </c>
      <c r="O52" s="1">
        <f t="shared" si="0"/>
        <v>44</v>
      </c>
      <c r="P52">
        <f t="shared" si="1"/>
        <v>231.36700000000002</v>
      </c>
      <c r="Q52"/>
      <c r="R52"/>
    </row>
    <row r="53" spans="1:18">
      <c r="A53" s="30" t="s">
        <v>178</v>
      </c>
      <c r="B53" s="30">
        <v>6</v>
      </c>
      <c r="C53" s="30">
        <v>45</v>
      </c>
      <c r="D53" s="31">
        <v>1.718</v>
      </c>
      <c r="E53" s="32">
        <v>1.1588000000000001</v>
      </c>
      <c r="F53" s="32">
        <v>1.0451999999999999</v>
      </c>
      <c r="G53" s="32">
        <v>1.0041</v>
      </c>
      <c r="O53" s="1">
        <f t="shared" si="0"/>
        <v>45</v>
      </c>
      <c r="P53">
        <f t="shared" si="1"/>
        <v>8.59</v>
      </c>
      <c r="Q53"/>
      <c r="R53"/>
    </row>
    <row r="54" spans="1:18">
      <c r="A54" s="30" t="s">
        <v>178</v>
      </c>
      <c r="B54" s="30">
        <v>6</v>
      </c>
      <c r="C54" s="30">
        <v>46</v>
      </c>
      <c r="D54" s="31">
        <v>1.1919999999999999</v>
      </c>
      <c r="E54" s="32">
        <v>1.6786000000000001</v>
      </c>
      <c r="F54" s="32">
        <v>1.044</v>
      </c>
      <c r="G54" s="32">
        <v>1.0016</v>
      </c>
      <c r="O54" s="1">
        <f t="shared" si="0"/>
        <v>46</v>
      </c>
      <c r="P54">
        <f t="shared" si="1"/>
        <v>5.96</v>
      </c>
      <c r="Q54"/>
      <c r="R54"/>
    </row>
    <row r="55" spans="1:18">
      <c r="A55" s="30" t="s">
        <v>178</v>
      </c>
      <c r="B55" s="30">
        <v>6</v>
      </c>
      <c r="C55" s="30">
        <v>47</v>
      </c>
      <c r="D55" s="31">
        <v>0.40539999999999998</v>
      </c>
      <c r="E55" s="32">
        <v>2.1985999999999999</v>
      </c>
      <c r="F55" s="32">
        <v>1.0362</v>
      </c>
      <c r="G55" s="32">
        <v>1.0006999999999999</v>
      </c>
      <c r="O55" s="1">
        <f t="shared" si="0"/>
        <v>47</v>
      </c>
      <c r="P55">
        <f t="shared" si="1"/>
        <v>2.0270000000000001</v>
      </c>
      <c r="Q55"/>
      <c r="R55"/>
    </row>
    <row r="56" spans="1:18">
      <c r="A56" s="30" t="s">
        <v>178</v>
      </c>
      <c r="B56" s="30">
        <v>6</v>
      </c>
      <c r="C56" s="30">
        <v>1000</v>
      </c>
      <c r="D56" s="31">
        <v>96.16</v>
      </c>
      <c r="E56" s="32">
        <v>1.7075</v>
      </c>
      <c r="F56" s="32">
        <v>1.0608</v>
      </c>
      <c r="G56" s="32">
        <v>1.002</v>
      </c>
      <c r="O56" s="1">
        <f t="shared" si="0"/>
        <v>1000</v>
      </c>
      <c r="P56">
        <f t="shared" si="1"/>
        <v>480.79999999999995</v>
      </c>
    </row>
    <row r="57" spans="1:18">
      <c r="A57" s="30" t="s">
        <v>178</v>
      </c>
      <c r="B57" s="30">
        <v>7</v>
      </c>
      <c r="C57" s="30">
        <v>37</v>
      </c>
      <c r="D57" s="31">
        <v>0.72160000000000002</v>
      </c>
      <c r="E57" s="32">
        <v>4.7100000000000003E-2</v>
      </c>
      <c r="F57" s="32">
        <v>1.0256000000000001</v>
      </c>
      <c r="G57" s="32">
        <v>1.0004999999999999</v>
      </c>
      <c r="O57" s="1">
        <f t="shared" si="0"/>
        <v>37</v>
      </c>
      <c r="P57">
        <f t="shared" si="1"/>
        <v>3.6080000000000001</v>
      </c>
      <c r="Q57">
        <f>SUM(P57:P63)</f>
        <v>362.45699999999999</v>
      </c>
    </row>
    <row r="58" spans="1:18">
      <c r="A58" s="30" t="s">
        <v>178</v>
      </c>
      <c r="B58" s="30">
        <v>7</v>
      </c>
      <c r="C58" s="30">
        <v>38</v>
      </c>
      <c r="D58" s="31">
        <v>18.290199999999999</v>
      </c>
      <c r="E58" s="32">
        <v>0.441</v>
      </c>
      <c r="F58" s="32">
        <v>1.0656000000000001</v>
      </c>
      <c r="G58" s="32">
        <v>1.0031000000000001</v>
      </c>
      <c r="O58" s="1">
        <f t="shared" si="0"/>
        <v>38</v>
      </c>
      <c r="P58">
        <f t="shared" si="1"/>
        <v>91.450999999999993</v>
      </c>
    </row>
    <row r="59" spans="1:18">
      <c r="A59" s="30" t="s">
        <v>178</v>
      </c>
      <c r="B59" s="30">
        <v>7</v>
      </c>
      <c r="C59" s="30">
        <v>39</v>
      </c>
      <c r="D59" s="31">
        <v>24.829599999999999</v>
      </c>
      <c r="E59" s="32">
        <v>1.1873</v>
      </c>
      <c r="F59" s="32">
        <v>1.0799000000000001</v>
      </c>
      <c r="G59" s="32">
        <v>1.0016</v>
      </c>
      <c r="O59" s="1">
        <f t="shared" si="0"/>
        <v>39</v>
      </c>
      <c r="P59">
        <f t="shared" si="1"/>
        <v>124.148</v>
      </c>
    </row>
    <row r="60" spans="1:18">
      <c r="A60" s="30" t="s">
        <v>178</v>
      </c>
      <c r="B60" s="30">
        <v>7</v>
      </c>
      <c r="C60" s="30">
        <v>40</v>
      </c>
      <c r="D60" s="31">
        <v>22.289400000000001</v>
      </c>
      <c r="E60" s="32">
        <v>1.8246</v>
      </c>
      <c r="F60" s="32">
        <v>1.0752999999999999</v>
      </c>
      <c r="G60" s="32">
        <v>1.0024</v>
      </c>
      <c r="O60" s="1">
        <f t="shared" si="0"/>
        <v>40</v>
      </c>
      <c r="P60">
        <f t="shared" si="1"/>
        <v>111.447</v>
      </c>
    </row>
    <row r="61" spans="1:18">
      <c r="A61" s="30" t="s">
        <v>178</v>
      </c>
      <c r="B61" s="30">
        <v>7</v>
      </c>
      <c r="C61" s="30">
        <v>41</v>
      </c>
      <c r="D61" s="31">
        <v>3.4005999999999998</v>
      </c>
      <c r="E61" s="32">
        <v>2.1825999999999999</v>
      </c>
      <c r="F61" s="32">
        <v>1.0653999999999999</v>
      </c>
      <c r="G61" s="32">
        <v>1.0008999999999999</v>
      </c>
      <c r="O61" s="1">
        <f t="shared" si="0"/>
        <v>41</v>
      </c>
      <c r="P61">
        <f t="shared" si="1"/>
        <v>17.003</v>
      </c>
    </row>
    <row r="62" spans="1:18">
      <c r="A62" s="30" t="s">
        <v>178</v>
      </c>
      <c r="B62" s="30">
        <v>7</v>
      </c>
      <c r="C62" s="30">
        <v>42</v>
      </c>
      <c r="D62" s="31">
        <v>2.9</v>
      </c>
      <c r="E62" s="32">
        <v>2.5160999999999998</v>
      </c>
      <c r="F62" s="32">
        <v>1.0633999999999999</v>
      </c>
      <c r="G62" s="32">
        <v>1.0028999999999999</v>
      </c>
      <c r="O62" s="1">
        <f t="shared" si="0"/>
        <v>42</v>
      </c>
      <c r="P62">
        <f t="shared" si="1"/>
        <v>14.5</v>
      </c>
    </row>
    <row r="63" spans="1:18">
      <c r="A63" s="30" t="s">
        <v>178</v>
      </c>
      <c r="B63" s="30">
        <v>7</v>
      </c>
      <c r="C63" s="30">
        <v>43</v>
      </c>
      <c r="D63" s="31">
        <v>0.06</v>
      </c>
      <c r="E63" s="32">
        <v>2.653</v>
      </c>
      <c r="F63" s="32">
        <v>1.0291999999999999</v>
      </c>
      <c r="G63" s="32">
        <v>1.0002</v>
      </c>
      <c r="O63" s="1">
        <f t="shared" si="0"/>
        <v>43</v>
      </c>
      <c r="P63">
        <f t="shared" si="1"/>
        <v>0.3</v>
      </c>
    </row>
    <row r="64" spans="1:18">
      <c r="A64" s="30" t="s">
        <v>179</v>
      </c>
      <c r="B64" s="30">
        <v>3</v>
      </c>
      <c r="C64" s="30">
        <v>67</v>
      </c>
      <c r="D64" s="31">
        <v>85.32</v>
      </c>
      <c r="E64" s="32">
        <v>4.8399999999999999E-2</v>
      </c>
      <c r="F64" s="32">
        <v>1.0072000000000001</v>
      </c>
      <c r="G64" s="32">
        <v>1.0449999999999999</v>
      </c>
    </row>
    <row r="65" spans="1:7">
      <c r="A65" s="30" t="s">
        <v>179</v>
      </c>
      <c r="B65" s="30">
        <v>3</v>
      </c>
      <c r="C65" s="30">
        <v>68</v>
      </c>
      <c r="D65" s="31">
        <v>171.24</v>
      </c>
      <c r="E65" s="32">
        <v>0.155</v>
      </c>
      <c r="F65" s="32">
        <v>1.0226999999999999</v>
      </c>
      <c r="G65" s="32">
        <v>1.0241</v>
      </c>
    </row>
    <row r="66" spans="1:7">
      <c r="A66" s="30" t="s">
        <v>179</v>
      </c>
      <c r="B66" s="30">
        <v>3</v>
      </c>
      <c r="C66" s="30">
        <v>69</v>
      </c>
      <c r="D66" s="31">
        <v>205.68</v>
      </c>
      <c r="E66" s="32">
        <v>0.1993</v>
      </c>
      <c r="F66" s="32">
        <v>1.0324</v>
      </c>
      <c r="G66" s="32">
        <v>1.0088999999999999</v>
      </c>
    </row>
    <row r="67" spans="1:7">
      <c r="A67" s="30" t="s">
        <v>179</v>
      </c>
      <c r="B67" s="30">
        <v>3</v>
      </c>
      <c r="C67" s="30">
        <v>70</v>
      </c>
      <c r="D67" s="31">
        <v>166.64</v>
      </c>
      <c r="E67" s="32">
        <v>0.37330000000000002</v>
      </c>
      <c r="F67" s="32">
        <v>1.0429999999999999</v>
      </c>
      <c r="G67" s="32">
        <v>1.0224</v>
      </c>
    </row>
    <row r="68" spans="1:7">
      <c r="A68" s="30" t="s">
        <v>179</v>
      </c>
      <c r="B68" s="30">
        <v>3</v>
      </c>
      <c r="C68" s="30">
        <v>71</v>
      </c>
      <c r="D68" s="31">
        <v>112.3</v>
      </c>
      <c r="E68" s="32">
        <v>0.58499999999999996</v>
      </c>
      <c r="F68" s="32">
        <v>1.0709</v>
      </c>
      <c r="G68" s="32">
        <v>1.0195000000000001</v>
      </c>
    </row>
    <row r="69" spans="1:7">
      <c r="A69" s="30" t="s">
        <v>179</v>
      </c>
      <c r="B69" s="30">
        <v>3</v>
      </c>
      <c r="C69" s="30">
        <v>72</v>
      </c>
      <c r="D69" s="31">
        <v>111.1</v>
      </c>
      <c r="E69" s="32">
        <v>0.72260000000000002</v>
      </c>
      <c r="F69" s="32">
        <v>1.0702</v>
      </c>
      <c r="G69" s="32">
        <v>1.0288999999999999</v>
      </c>
    </row>
    <row r="70" spans="1:7">
      <c r="A70" s="30" t="s">
        <v>179</v>
      </c>
      <c r="B70" s="30">
        <v>3</v>
      </c>
      <c r="C70" s="30">
        <v>73</v>
      </c>
      <c r="D70" s="31">
        <v>79.62</v>
      </c>
      <c r="E70" s="32">
        <v>0.83789999999999998</v>
      </c>
      <c r="F70" s="32">
        <v>1.0744</v>
      </c>
      <c r="G70" s="32">
        <v>1.0199</v>
      </c>
    </row>
    <row r="71" spans="1:7">
      <c r="A71" s="30" t="s">
        <v>179</v>
      </c>
      <c r="B71" s="30">
        <v>3</v>
      </c>
      <c r="C71" s="30">
        <v>74</v>
      </c>
      <c r="D71" s="31">
        <v>45.96</v>
      </c>
      <c r="E71" s="32">
        <v>0.9486</v>
      </c>
      <c r="F71" s="32">
        <v>1.0833999999999999</v>
      </c>
      <c r="G71" s="32">
        <v>1.0126999999999999</v>
      </c>
    </row>
    <row r="72" spans="1:7">
      <c r="A72" s="30" t="s">
        <v>179</v>
      </c>
      <c r="B72" s="30">
        <v>3</v>
      </c>
      <c r="C72" s="30">
        <v>75</v>
      </c>
      <c r="D72" s="31">
        <v>32.06</v>
      </c>
      <c r="E72" s="32">
        <v>0.99390000000000001</v>
      </c>
      <c r="F72" s="32">
        <v>1.0839000000000001</v>
      </c>
      <c r="G72" s="32">
        <v>1.0099</v>
      </c>
    </row>
    <row r="73" spans="1:7">
      <c r="A73" s="30" t="s">
        <v>179</v>
      </c>
      <c r="B73" s="30">
        <v>3</v>
      </c>
      <c r="C73" s="30">
        <v>76</v>
      </c>
      <c r="D73" s="31">
        <v>50.42</v>
      </c>
      <c r="E73" s="32">
        <v>1.0846</v>
      </c>
      <c r="F73" s="32">
        <v>1.0831999999999999</v>
      </c>
      <c r="G73" s="32">
        <v>1.0248999999999999</v>
      </c>
    </row>
    <row r="74" spans="1:7">
      <c r="A74" s="30" t="s">
        <v>179</v>
      </c>
      <c r="B74" s="30">
        <v>3</v>
      </c>
      <c r="C74" s="30">
        <v>77</v>
      </c>
      <c r="D74" s="31">
        <v>33.799999999999997</v>
      </c>
      <c r="E74" s="32">
        <v>1.1419999999999999</v>
      </c>
      <c r="F74" s="32">
        <v>1.0895999999999999</v>
      </c>
      <c r="G74" s="32">
        <v>1.0058</v>
      </c>
    </row>
    <row r="75" spans="1:7">
      <c r="A75" s="30" t="s">
        <v>179</v>
      </c>
      <c r="B75" s="30">
        <v>3</v>
      </c>
      <c r="C75" s="30">
        <v>78</v>
      </c>
      <c r="D75" s="31">
        <v>8.6999999999999993</v>
      </c>
      <c r="E75" s="32">
        <v>1.2553000000000001</v>
      </c>
      <c r="F75" s="32">
        <v>1.1087</v>
      </c>
      <c r="G75" s="32">
        <v>1.0145</v>
      </c>
    </row>
    <row r="76" spans="1:7">
      <c r="A76" s="30" t="s">
        <v>179</v>
      </c>
      <c r="B76" s="30">
        <v>3</v>
      </c>
      <c r="C76" s="30">
        <v>79</v>
      </c>
      <c r="D76" s="31">
        <v>18.16</v>
      </c>
      <c r="E76" s="32">
        <v>1.1773</v>
      </c>
      <c r="F76" s="32">
        <v>1.0842000000000001</v>
      </c>
      <c r="G76" s="32">
        <v>1.0093000000000001</v>
      </c>
    </row>
    <row r="77" spans="1:7">
      <c r="A77" s="30" t="s">
        <v>179</v>
      </c>
      <c r="B77" s="30">
        <v>3</v>
      </c>
      <c r="C77" s="30">
        <v>80</v>
      </c>
      <c r="D77" s="31">
        <v>13.62</v>
      </c>
      <c r="E77" s="32">
        <v>1.1479999999999999</v>
      </c>
      <c r="F77" s="32">
        <v>1.0754999999999999</v>
      </c>
      <c r="G77" s="32">
        <v>1.0203</v>
      </c>
    </row>
    <row r="78" spans="1:7">
      <c r="A78" s="30" t="s">
        <v>179</v>
      </c>
      <c r="B78" s="30">
        <v>3</v>
      </c>
      <c r="C78" s="30">
        <v>81</v>
      </c>
      <c r="D78" s="31">
        <v>1.74</v>
      </c>
      <c r="E78" s="32">
        <v>1.3095000000000001</v>
      </c>
      <c r="F78" s="32">
        <v>1.0878000000000001</v>
      </c>
      <c r="G78" s="32">
        <v>1.0024</v>
      </c>
    </row>
    <row r="79" spans="1:7">
      <c r="A79" s="30" t="s">
        <v>179</v>
      </c>
      <c r="B79" s="30">
        <v>3</v>
      </c>
      <c r="C79" s="30">
        <v>82</v>
      </c>
      <c r="D79" s="31">
        <v>5.5</v>
      </c>
      <c r="E79" s="32">
        <v>1.4756</v>
      </c>
      <c r="F79" s="32">
        <v>1.0823</v>
      </c>
      <c r="G79" s="32">
        <v>1.0446</v>
      </c>
    </row>
    <row r="80" spans="1:7">
      <c r="A80" s="30" t="s">
        <v>179</v>
      </c>
      <c r="B80" s="30">
        <v>3</v>
      </c>
      <c r="C80" s="30">
        <v>83</v>
      </c>
      <c r="D80" s="31">
        <v>6.98</v>
      </c>
      <c r="E80" s="32">
        <v>0.90280000000000005</v>
      </c>
      <c r="F80" s="32">
        <v>1.0811999999999999</v>
      </c>
      <c r="G80" s="32">
        <v>1.0569</v>
      </c>
    </row>
    <row r="81" spans="1:7">
      <c r="A81" s="30" t="s">
        <v>179</v>
      </c>
      <c r="B81" s="30">
        <v>3</v>
      </c>
      <c r="C81" s="30">
        <v>84</v>
      </c>
      <c r="D81" s="31">
        <v>8.1999999999999993</v>
      </c>
      <c r="E81" s="32">
        <v>1.3597999999999999</v>
      </c>
      <c r="F81" s="32">
        <v>1.0973999999999999</v>
      </c>
      <c r="G81" s="32">
        <v>1.0170999999999999</v>
      </c>
    </row>
    <row r="82" spans="1:7">
      <c r="A82" s="30" t="s">
        <v>179</v>
      </c>
      <c r="B82" s="30">
        <v>3</v>
      </c>
      <c r="C82" s="30">
        <v>85</v>
      </c>
      <c r="D82" s="31">
        <v>4.08</v>
      </c>
      <c r="E82" s="32">
        <v>1.4654</v>
      </c>
      <c r="F82" s="32">
        <v>1.1046</v>
      </c>
      <c r="G82" s="32">
        <v>1.0009999999999999</v>
      </c>
    </row>
    <row r="83" spans="1:7">
      <c r="A83" s="30" t="s">
        <v>179</v>
      </c>
      <c r="B83" s="30">
        <v>3</v>
      </c>
      <c r="C83" s="30">
        <v>86</v>
      </c>
      <c r="D83" s="31">
        <v>19.100000000000001</v>
      </c>
      <c r="E83" s="32">
        <v>1.2525999999999999</v>
      </c>
      <c r="F83" s="32">
        <v>1.0875999999999999</v>
      </c>
      <c r="G83" s="32">
        <v>1.0052000000000001</v>
      </c>
    </row>
    <row r="84" spans="1:7">
      <c r="A84" s="30" t="s">
        <v>179</v>
      </c>
      <c r="B84" s="30">
        <v>3</v>
      </c>
      <c r="C84" s="30">
        <v>87</v>
      </c>
      <c r="D84" s="31">
        <v>12.96</v>
      </c>
      <c r="E84" s="32">
        <v>1.1901999999999999</v>
      </c>
      <c r="F84" s="32">
        <v>1.0954999999999999</v>
      </c>
      <c r="G84" s="32">
        <v>1.0113000000000001</v>
      </c>
    </row>
    <row r="85" spans="1:7">
      <c r="A85" s="30" t="s">
        <v>179</v>
      </c>
      <c r="B85" s="30">
        <v>3</v>
      </c>
      <c r="C85" s="30">
        <v>88</v>
      </c>
      <c r="D85" s="31">
        <v>39.1</v>
      </c>
      <c r="E85" s="32">
        <v>1.3405</v>
      </c>
      <c r="F85" s="32">
        <v>1.0992999999999999</v>
      </c>
      <c r="G85" s="32">
        <v>1.0039</v>
      </c>
    </row>
    <row r="86" spans="1:7">
      <c r="A86" s="30" t="s">
        <v>179</v>
      </c>
      <c r="B86" s="30">
        <v>3</v>
      </c>
      <c r="C86" s="30">
        <v>89</v>
      </c>
      <c r="D86" s="31">
        <v>17.940000000000001</v>
      </c>
      <c r="E86" s="32">
        <v>1.4771000000000001</v>
      </c>
      <c r="F86" s="32">
        <v>1.0933999999999999</v>
      </c>
      <c r="G86" s="32">
        <v>1.004</v>
      </c>
    </row>
    <row r="87" spans="1:7">
      <c r="A87" s="30" t="s">
        <v>179</v>
      </c>
      <c r="B87" s="30">
        <v>3</v>
      </c>
      <c r="C87" s="30">
        <v>90</v>
      </c>
      <c r="D87" s="31">
        <v>10.02</v>
      </c>
      <c r="E87" s="32">
        <v>1.1656</v>
      </c>
      <c r="F87" s="32">
        <v>1.0922000000000001</v>
      </c>
      <c r="G87" s="32">
        <v>1.0063</v>
      </c>
    </row>
    <row r="88" spans="1:7">
      <c r="A88" s="30" t="s">
        <v>179</v>
      </c>
      <c r="B88" s="30">
        <v>3</v>
      </c>
      <c r="C88" s="30">
        <v>91</v>
      </c>
      <c r="D88" s="31">
        <v>1.34</v>
      </c>
      <c r="E88" s="32">
        <v>1.1437999999999999</v>
      </c>
      <c r="F88" s="32">
        <v>1.1108</v>
      </c>
      <c r="G88" s="32">
        <v>1.0032000000000001</v>
      </c>
    </row>
    <row r="89" spans="1:7">
      <c r="A89" s="30" t="s">
        <v>179</v>
      </c>
      <c r="B89" s="30">
        <v>3</v>
      </c>
      <c r="C89" s="30">
        <v>93</v>
      </c>
      <c r="D89" s="31">
        <v>1.08</v>
      </c>
      <c r="E89" s="32">
        <v>1.2713000000000001</v>
      </c>
      <c r="F89" s="32">
        <v>1.0806</v>
      </c>
      <c r="G89" s="32">
        <v>1.0021</v>
      </c>
    </row>
    <row r="90" spans="1:7">
      <c r="A90" s="30" t="s">
        <v>179</v>
      </c>
      <c r="B90" s="30">
        <v>3</v>
      </c>
      <c r="C90" s="30">
        <v>95</v>
      </c>
      <c r="D90" s="31">
        <v>0.48</v>
      </c>
      <c r="E90" s="32">
        <v>1.1342000000000001</v>
      </c>
      <c r="F90" s="32">
        <v>1.1097999999999999</v>
      </c>
      <c r="G90" s="32">
        <v>1.0017</v>
      </c>
    </row>
    <row r="91" spans="1:7">
      <c r="A91" s="30" t="s">
        <v>179</v>
      </c>
      <c r="B91" s="30">
        <v>3</v>
      </c>
      <c r="C91" s="30">
        <v>1000</v>
      </c>
      <c r="D91" s="31">
        <v>741.14</v>
      </c>
      <c r="E91" s="32">
        <v>2.4306000000000001</v>
      </c>
      <c r="F91" s="32">
        <v>1.099</v>
      </c>
      <c r="G91" s="32">
        <v>1.0053000000000001</v>
      </c>
    </row>
    <row r="92" spans="1:7">
      <c r="A92" s="30" t="s">
        <v>179</v>
      </c>
      <c r="B92" s="30">
        <v>4</v>
      </c>
      <c r="C92" s="30">
        <v>58</v>
      </c>
      <c r="D92" s="31">
        <v>111.56</v>
      </c>
      <c r="E92" s="32">
        <v>0.14849999999999999</v>
      </c>
      <c r="F92" s="32">
        <v>1.024</v>
      </c>
      <c r="G92" s="32">
        <v>1.0044999999999999</v>
      </c>
    </row>
    <row r="93" spans="1:7">
      <c r="A93" s="30" t="s">
        <v>179</v>
      </c>
      <c r="B93" s="30">
        <v>4</v>
      </c>
      <c r="C93" s="30">
        <v>59</v>
      </c>
      <c r="D93" s="31">
        <v>212.92</v>
      </c>
      <c r="E93" s="32">
        <v>0.26850000000000002</v>
      </c>
      <c r="F93" s="32">
        <v>1.0392999999999999</v>
      </c>
      <c r="G93" s="32">
        <v>1.0199</v>
      </c>
    </row>
    <row r="94" spans="1:7">
      <c r="A94" s="30" t="s">
        <v>179</v>
      </c>
      <c r="B94" s="30">
        <v>4</v>
      </c>
      <c r="C94" s="30">
        <v>60</v>
      </c>
      <c r="D94" s="31">
        <v>160.63999999999999</v>
      </c>
      <c r="E94" s="32">
        <v>0.61529999999999996</v>
      </c>
      <c r="F94" s="32">
        <v>1.0694999999999999</v>
      </c>
      <c r="G94" s="32">
        <v>1.0170999999999999</v>
      </c>
    </row>
    <row r="95" spans="1:7">
      <c r="A95" s="30" t="s">
        <v>179</v>
      </c>
      <c r="B95" s="30">
        <v>4</v>
      </c>
      <c r="C95" s="30">
        <v>61</v>
      </c>
      <c r="D95" s="31">
        <v>133.4</v>
      </c>
      <c r="E95" s="32">
        <v>0.99329999999999996</v>
      </c>
      <c r="F95" s="32">
        <v>1.0863</v>
      </c>
      <c r="G95" s="32">
        <v>1.0145999999999999</v>
      </c>
    </row>
    <row r="96" spans="1:7">
      <c r="A96" s="30" t="s">
        <v>179</v>
      </c>
      <c r="B96" s="30">
        <v>4</v>
      </c>
      <c r="C96" s="30">
        <v>62</v>
      </c>
      <c r="D96" s="31">
        <v>114.5</v>
      </c>
      <c r="E96" s="32">
        <v>1.4444999999999999</v>
      </c>
      <c r="F96" s="32">
        <v>1.0935999999999999</v>
      </c>
      <c r="G96" s="32">
        <v>1.0046999999999999</v>
      </c>
    </row>
    <row r="97" spans="1:7">
      <c r="A97" s="30" t="s">
        <v>179</v>
      </c>
      <c r="B97" s="30">
        <v>4</v>
      </c>
      <c r="C97" s="30">
        <v>63</v>
      </c>
      <c r="D97" s="31">
        <v>92.52</v>
      </c>
      <c r="E97" s="32">
        <v>1.9220999999999999</v>
      </c>
      <c r="F97" s="32">
        <v>1.1020000000000001</v>
      </c>
      <c r="G97" s="32">
        <v>1.0051000000000001</v>
      </c>
    </row>
    <row r="98" spans="1:7">
      <c r="A98" s="30" t="s">
        <v>179</v>
      </c>
      <c r="B98" s="30">
        <v>4</v>
      </c>
      <c r="C98" s="30">
        <v>64</v>
      </c>
      <c r="D98" s="31">
        <v>51.28</v>
      </c>
      <c r="E98" s="32">
        <v>2.5295999999999998</v>
      </c>
      <c r="F98" s="32">
        <v>1.1024</v>
      </c>
      <c r="G98" s="32">
        <v>1.0054000000000001</v>
      </c>
    </row>
    <row r="99" spans="1:7">
      <c r="A99" s="30" t="s">
        <v>179</v>
      </c>
      <c r="B99" s="30">
        <v>4</v>
      </c>
      <c r="C99" s="30">
        <v>65</v>
      </c>
      <c r="D99" s="31">
        <v>30.4</v>
      </c>
      <c r="E99" s="32">
        <v>3.1341999999999999</v>
      </c>
      <c r="F99" s="32">
        <v>1.1094999999999999</v>
      </c>
      <c r="G99" s="32">
        <v>1.0044999999999999</v>
      </c>
    </row>
    <row r="100" spans="1:7">
      <c r="A100" s="30" t="s">
        <v>179</v>
      </c>
      <c r="B100" s="30">
        <v>4</v>
      </c>
      <c r="C100" s="30">
        <v>66</v>
      </c>
      <c r="D100" s="31">
        <v>7.6</v>
      </c>
      <c r="E100" s="32">
        <v>3.6368</v>
      </c>
      <c r="F100" s="32">
        <v>1.0985</v>
      </c>
      <c r="G100" s="32">
        <v>1.0051000000000001</v>
      </c>
    </row>
    <row r="101" spans="1:7">
      <c r="A101" s="30" t="s">
        <v>179</v>
      </c>
      <c r="B101" s="30">
        <v>4</v>
      </c>
      <c r="C101" s="30">
        <v>67</v>
      </c>
      <c r="D101" s="31">
        <v>0.7</v>
      </c>
      <c r="E101" s="32">
        <v>4.3925000000000001</v>
      </c>
      <c r="F101" s="32">
        <v>1.1044</v>
      </c>
      <c r="G101" s="32">
        <v>1.0072000000000001</v>
      </c>
    </row>
    <row r="102" spans="1:7">
      <c r="A102" s="30" t="s">
        <v>179</v>
      </c>
      <c r="B102" s="30">
        <v>4</v>
      </c>
      <c r="C102" s="30">
        <v>68</v>
      </c>
      <c r="D102" s="31">
        <v>0.08</v>
      </c>
      <c r="E102" s="32">
        <v>2.9220999999999999</v>
      </c>
      <c r="F102" s="32">
        <v>1.1144000000000001</v>
      </c>
      <c r="G102" s="32">
        <v>1.0023</v>
      </c>
    </row>
    <row r="103" spans="1:7">
      <c r="A103" s="30" t="s">
        <v>179</v>
      </c>
      <c r="B103" s="30">
        <v>4</v>
      </c>
      <c r="C103" s="30">
        <v>69</v>
      </c>
      <c r="D103" s="31">
        <v>2.76</v>
      </c>
      <c r="E103" s="32">
        <v>4.4913999999999996</v>
      </c>
      <c r="F103" s="32">
        <v>1.1008</v>
      </c>
      <c r="G103" s="32">
        <v>1.0044</v>
      </c>
    </row>
    <row r="104" spans="1:7">
      <c r="A104" s="30" t="s">
        <v>179</v>
      </c>
      <c r="B104" s="30">
        <v>4</v>
      </c>
      <c r="C104" s="30">
        <v>70</v>
      </c>
      <c r="D104" s="31">
        <v>0.4</v>
      </c>
      <c r="E104" s="32">
        <v>4.7821999999999996</v>
      </c>
      <c r="F104" s="32">
        <v>1.1063000000000001</v>
      </c>
      <c r="G104" s="32">
        <v>1.0009999999999999</v>
      </c>
    </row>
    <row r="105" spans="1:7">
      <c r="A105" s="30" t="s">
        <v>179</v>
      </c>
      <c r="B105" s="30">
        <v>4</v>
      </c>
      <c r="C105" s="30">
        <v>71</v>
      </c>
      <c r="D105" s="31">
        <v>0.1</v>
      </c>
      <c r="E105" s="32">
        <v>5.3545999999999996</v>
      </c>
      <c r="F105" s="32">
        <v>1.0670999999999999</v>
      </c>
      <c r="G105" s="32">
        <v>1.0007999999999999</v>
      </c>
    </row>
    <row r="106" spans="1:7">
      <c r="A106" s="30" t="s">
        <v>179</v>
      </c>
      <c r="B106" s="30">
        <v>4</v>
      </c>
      <c r="C106" s="30">
        <v>76</v>
      </c>
      <c r="D106" s="31">
        <v>0.12</v>
      </c>
      <c r="E106" s="32">
        <v>6.2700000000000006E-2</v>
      </c>
      <c r="F106" s="32">
        <v>1.0774999999999999</v>
      </c>
      <c r="G106" s="32">
        <v>1.0007999999999999</v>
      </c>
    </row>
    <row r="107" spans="1:7">
      <c r="A107" s="30" t="s">
        <v>179</v>
      </c>
      <c r="B107" s="30">
        <v>4</v>
      </c>
      <c r="C107" s="30">
        <v>1000</v>
      </c>
      <c r="D107" s="31">
        <v>6.08</v>
      </c>
      <c r="E107" s="32">
        <v>2.0251999999999999</v>
      </c>
      <c r="F107" s="32">
        <v>1.0982000000000001</v>
      </c>
      <c r="G107" s="32">
        <v>1.002</v>
      </c>
    </row>
    <row r="108" spans="1:7">
      <c r="A108" s="30" t="s">
        <v>179</v>
      </c>
      <c r="B108" s="30">
        <v>5</v>
      </c>
      <c r="C108" s="30">
        <v>48</v>
      </c>
      <c r="D108" s="31">
        <v>15.84</v>
      </c>
      <c r="E108" s="32">
        <v>0.13289999999999999</v>
      </c>
      <c r="F108" s="32">
        <v>1.0317000000000001</v>
      </c>
      <c r="G108" s="32">
        <v>1.0027999999999999</v>
      </c>
    </row>
    <row r="109" spans="1:7">
      <c r="A109" s="30" t="s">
        <v>179</v>
      </c>
      <c r="B109" s="30">
        <v>5</v>
      </c>
      <c r="C109" s="30">
        <v>49</v>
      </c>
      <c r="D109" s="31">
        <v>126.64</v>
      </c>
      <c r="E109" s="32">
        <v>0.39240000000000003</v>
      </c>
      <c r="F109" s="32">
        <v>1.0632999999999999</v>
      </c>
      <c r="G109" s="32">
        <v>1.0072000000000001</v>
      </c>
    </row>
    <row r="110" spans="1:7">
      <c r="A110" s="30" t="s">
        <v>179</v>
      </c>
      <c r="B110" s="30">
        <v>5</v>
      </c>
      <c r="C110" s="30">
        <v>50</v>
      </c>
      <c r="D110" s="31">
        <v>149.88</v>
      </c>
      <c r="E110" s="32">
        <v>0.84119999999999995</v>
      </c>
      <c r="F110" s="32">
        <v>1.0864</v>
      </c>
      <c r="G110" s="32">
        <v>1.0078</v>
      </c>
    </row>
    <row r="111" spans="1:7">
      <c r="A111" s="30" t="s">
        <v>179</v>
      </c>
      <c r="B111" s="30">
        <v>5</v>
      </c>
      <c r="C111" s="30">
        <v>51</v>
      </c>
      <c r="D111" s="31">
        <v>88.7</v>
      </c>
      <c r="E111" s="32">
        <v>1.3994</v>
      </c>
      <c r="F111" s="32">
        <v>1.0994999999999999</v>
      </c>
      <c r="G111" s="32">
        <v>1.0037</v>
      </c>
    </row>
    <row r="112" spans="1:7">
      <c r="A112" s="30" t="s">
        <v>179</v>
      </c>
      <c r="B112" s="30">
        <v>5</v>
      </c>
      <c r="C112" s="30">
        <v>52</v>
      </c>
      <c r="D112" s="31">
        <v>40.92</v>
      </c>
      <c r="E112" s="32">
        <v>1.9851000000000001</v>
      </c>
      <c r="F112" s="32">
        <v>1.1024</v>
      </c>
      <c r="G112" s="32">
        <v>1.0037</v>
      </c>
    </row>
    <row r="113" spans="1:7">
      <c r="A113" s="30" t="s">
        <v>179</v>
      </c>
      <c r="B113" s="30">
        <v>5</v>
      </c>
      <c r="C113" s="30">
        <v>53</v>
      </c>
      <c r="D113" s="31">
        <v>20.54</v>
      </c>
      <c r="E113" s="32">
        <v>2.7664</v>
      </c>
      <c r="F113" s="32">
        <v>1.1089</v>
      </c>
      <c r="G113" s="32">
        <v>1.0042</v>
      </c>
    </row>
    <row r="114" spans="1:7">
      <c r="A114" s="30" t="s">
        <v>179</v>
      </c>
      <c r="B114" s="30">
        <v>5</v>
      </c>
      <c r="C114" s="30">
        <v>54</v>
      </c>
      <c r="D114" s="31">
        <v>0.86</v>
      </c>
      <c r="E114" s="32">
        <v>3.7130999999999998</v>
      </c>
      <c r="F114" s="32">
        <v>1.0886</v>
      </c>
      <c r="G114" s="32">
        <v>1.004</v>
      </c>
    </row>
    <row r="115" spans="1:7">
      <c r="A115" s="30" t="s">
        <v>179</v>
      </c>
      <c r="B115" s="30">
        <v>5</v>
      </c>
      <c r="C115" s="30">
        <v>55</v>
      </c>
      <c r="D115" s="31">
        <v>0.14000000000000001</v>
      </c>
      <c r="E115" s="32">
        <v>4.4404000000000003</v>
      </c>
      <c r="F115" s="32">
        <v>1.0670999999999999</v>
      </c>
      <c r="G115" s="32">
        <v>1.0007999999999999</v>
      </c>
    </row>
    <row r="116" spans="1:7">
      <c r="A116" s="30" t="s">
        <v>179</v>
      </c>
      <c r="B116" s="30">
        <v>5</v>
      </c>
      <c r="C116" s="30">
        <v>56</v>
      </c>
      <c r="D116" s="31">
        <v>0.08</v>
      </c>
      <c r="E116" s="32">
        <v>3.7488999999999999</v>
      </c>
      <c r="F116" s="32">
        <v>1.0777000000000001</v>
      </c>
      <c r="G116" s="32">
        <v>1.0013000000000001</v>
      </c>
    </row>
    <row r="117" spans="1:7">
      <c r="A117" s="30" t="s">
        <v>179</v>
      </c>
      <c r="B117" s="30">
        <v>5</v>
      </c>
      <c r="C117" s="30">
        <v>1000</v>
      </c>
      <c r="D117" s="31">
        <v>2.38</v>
      </c>
      <c r="E117" s="32">
        <v>1.6778</v>
      </c>
      <c r="F117" s="32">
        <v>1.1000000000000001</v>
      </c>
      <c r="G117" s="32">
        <v>1.0016</v>
      </c>
    </row>
    <row r="118" spans="1:7">
      <c r="A118" s="30" t="s">
        <v>179</v>
      </c>
      <c r="B118" s="30">
        <v>6</v>
      </c>
      <c r="C118" s="30">
        <v>41</v>
      </c>
      <c r="D118" s="31">
        <v>57.14</v>
      </c>
      <c r="E118" s="32">
        <v>0.1973</v>
      </c>
      <c r="F118" s="32">
        <v>1.0609</v>
      </c>
      <c r="G118" s="32">
        <v>1.0026999999999999</v>
      </c>
    </row>
    <row r="119" spans="1:7">
      <c r="A119" s="30" t="s">
        <v>179</v>
      </c>
      <c r="B119" s="30">
        <v>6</v>
      </c>
      <c r="C119" s="30">
        <v>42</v>
      </c>
      <c r="D119" s="31">
        <v>159.08000000000001</v>
      </c>
      <c r="E119" s="32">
        <v>0.61699999999999999</v>
      </c>
      <c r="F119" s="32">
        <v>1.0833999999999999</v>
      </c>
      <c r="G119" s="32">
        <v>1.0042</v>
      </c>
    </row>
    <row r="120" spans="1:7">
      <c r="A120" s="30" t="s">
        <v>179</v>
      </c>
      <c r="B120" s="30">
        <v>6</v>
      </c>
      <c r="C120" s="30">
        <v>43</v>
      </c>
      <c r="D120" s="31">
        <v>108</v>
      </c>
      <c r="E120" s="32">
        <v>1.2075</v>
      </c>
      <c r="F120" s="32">
        <v>1.1012</v>
      </c>
      <c r="G120" s="32">
        <v>1.0031000000000001</v>
      </c>
    </row>
    <row r="121" spans="1:7">
      <c r="A121" s="30" t="s">
        <v>179</v>
      </c>
      <c r="B121" s="30">
        <v>6</v>
      </c>
      <c r="C121" s="30">
        <v>44</v>
      </c>
      <c r="D121" s="31">
        <v>28.86</v>
      </c>
      <c r="E121" s="32">
        <v>1.8875</v>
      </c>
      <c r="F121" s="32">
        <v>1.1060000000000001</v>
      </c>
      <c r="G121" s="32">
        <v>1.0039</v>
      </c>
    </row>
    <row r="122" spans="1:7">
      <c r="A122" s="30" t="s">
        <v>179</v>
      </c>
      <c r="B122" s="30">
        <v>6</v>
      </c>
      <c r="C122" s="30">
        <v>45</v>
      </c>
      <c r="D122" s="31">
        <v>8.9</v>
      </c>
      <c r="E122" s="32">
        <v>2.7610999999999999</v>
      </c>
      <c r="F122" s="32">
        <v>1.1051</v>
      </c>
      <c r="G122" s="32">
        <v>1.0038</v>
      </c>
    </row>
    <row r="123" spans="1:7">
      <c r="A123" s="30" t="s">
        <v>179</v>
      </c>
      <c r="B123" s="30">
        <v>6</v>
      </c>
      <c r="C123" s="30">
        <v>46</v>
      </c>
      <c r="D123" s="31">
        <v>0.72</v>
      </c>
      <c r="E123" s="32">
        <v>3.3180999999999998</v>
      </c>
      <c r="F123" s="32">
        <v>1.0888</v>
      </c>
      <c r="G123" s="32">
        <v>1.0015000000000001</v>
      </c>
    </row>
    <row r="124" spans="1:7">
      <c r="A124" s="30" t="s">
        <v>179</v>
      </c>
      <c r="B124" s="30">
        <v>6</v>
      </c>
      <c r="C124" s="30">
        <v>47</v>
      </c>
      <c r="D124" s="31">
        <v>0.2</v>
      </c>
      <c r="E124" s="32">
        <v>3.7928999999999999</v>
      </c>
      <c r="F124" s="32">
        <v>1.0670999999999999</v>
      </c>
      <c r="G124" s="32">
        <v>1.0007999999999999</v>
      </c>
    </row>
    <row r="125" spans="1:7">
      <c r="A125" s="30" t="s">
        <v>179</v>
      </c>
      <c r="B125" s="30">
        <v>6</v>
      </c>
      <c r="C125" s="30">
        <v>50</v>
      </c>
      <c r="D125" s="31">
        <v>0.26</v>
      </c>
      <c r="E125" s="32">
        <v>0.3417</v>
      </c>
      <c r="F125" s="32">
        <v>1.1147</v>
      </c>
      <c r="G125" s="32">
        <v>1.0024</v>
      </c>
    </row>
    <row r="126" spans="1:7">
      <c r="A126" s="30" t="s">
        <v>179</v>
      </c>
      <c r="B126" s="30">
        <v>6</v>
      </c>
      <c r="C126" s="30">
        <v>1000</v>
      </c>
      <c r="D126" s="31">
        <v>1.1200000000000001</v>
      </c>
      <c r="E126" s="32">
        <v>1.5931</v>
      </c>
      <c r="F126" s="32">
        <v>1.1062000000000001</v>
      </c>
      <c r="G126" s="32">
        <v>1.0018</v>
      </c>
    </row>
    <row r="127" spans="1:7">
      <c r="A127" s="30" t="s">
        <v>179</v>
      </c>
      <c r="B127" s="30">
        <v>7</v>
      </c>
      <c r="C127" s="30">
        <v>37</v>
      </c>
      <c r="D127" s="31">
        <v>2.4</v>
      </c>
      <c r="E127" s="32">
        <v>0.15540000000000001</v>
      </c>
      <c r="F127" s="32">
        <v>1.0953999999999999</v>
      </c>
      <c r="G127" s="32">
        <v>1.0007999999999999</v>
      </c>
    </row>
    <row r="128" spans="1:7">
      <c r="A128" s="30" t="s">
        <v>179</v>
      </c>
      <c r="B128" s="30">
        <v>7</v>
      </c>
      <c r="C128" s="30">
        <v>38</v>
      </c>
      <c r="D128" s="31">
        <v>70.260000000000005</v>
      </c>
      <c r="E128" s="32">
        <v>0.4748</v>
      </c>
      <c r="F128" s="32">
        <v>1.0809</v>
      </c>
      <c r="G128" s="32">
        <v>1.002</v>
      </c>
    </row>
    <row r="129" spans="1:7">
      <c r="A129" s="30" t="s">
        <v>179</v>
      </c>
      <c r="B129" s="30">
        <v>7</v>
      </c>
      <c r="C129" s="30">
        <v>39</v>
      </c>
      <c r="D129" s="31">
        <v>62.76</v>
      </c>
      <c r="E129" s="32">
        <v>1.1556999999999999</v>
      </c>
      <c r="F129" s="32">
        <v>1.1021000000000001</v>
      </c>
      <c r="G129" s="32">
        <v>1.0025999999999999</v>
      </c>
    </row>
    <row r="130" spans="1:7">
      <c r="A130" s="30" t="s">
        <v>179</v>
      </c>
      <c r="B130" s="30">
        <v>7</v>
      </c>
      <c r="C130" s="30">
        <v>40</v>
      </c>
      <c r="D130" s="31">
        <v>14.38</v>
      </c>
      <c r="E130" s="32">
        <v>1.9155</v>
      </c>
      <c r="F130" s="32">
        <v>1.1086</v>
      </c>
      <c r="G130" s="32">
        <v>1.0025999999999999</v>
      </c>
    </row>
    <row r="131" spans="1:7">
      <c r="A131" s="30" t="s">
        <v>179</v>
      </c>
      <c r="B131" s="30">
        <v>7</v>
      </c>
      <c r="C131" s="30">
        <v>41</v>
      </c>
      <c r="D131" s="31">
        <v>2.36</v>
      </c>
      <c r="E131" s="32">
        <v>2.7218</v>
      </c>
      <c r="F131" s="32">
        <v>1.0932999999999999</v>
      </c>
      <c r="G131" s="32">
        <v>1.0023</v>
      </c>
    </row>
    <row r="132" spans="1:7">
      <c r="A132" s="30" t="s">
        <v>179</v>
      </c>
      <c r="B132" s="30">
        <v>7</v>
      </c>
      <c r="C132" s="30">
        <v>44</v>
      </c>
      <c r="D132" s="31">
        <v>0.02</v>
      </c>
      <c r="E132" s="32">
        <v>1.7432000000000001</v>
      </c>
      <c r="F132" s="32">
        <v>1.0761000000000001</v>
      </c>
      <c r="G132" s="32">
        <v>1.0019</v>
      </c>
    </row>
    <row r="133" spans="1:7">
      <c r="A133" s="30" t="s">
        <v>179</v>
      </c>
      <c r="B133" s="30">
        <v>7</v>
      </c>
      <c r="C133" s="30">
        <v>46</v>
      </c>
      <c r="D133" s="31">
        <v>0.08</v>
      </c>
      <c r="E133" s="32">
        <v>2.1850999999999998</v>
      </c>
      <c r="F133" s="32">
        <v>1.0801000000000001</v>
      </c>
      <c r="G133" s="32">
        <v>1.0023</v>
      </c>
    </row>
    <row r="134" spans="1:7">
      <c r="A134" s="30" t="s">
        <v>180</v>
      </c>
      <c r="B134" s="30">
        <v>3</v>
      </c>
      <c r="C134" s="30">
        <v>67</v>
      </c>
      <c r="D134" s="31">
        <v>82.92</v>
      </c>
      <c r="E134" s="32">
        <v>8.7999999999999995E-2</v>
      </c>
      <c r="F134" s="32">
        <v>1.0333000000000001</v>
      </c>
      <c r="G134" s="32">
        <v>1.0257000000000001</v>
      </c>
    </row>
    <row r="135" spans="1:7">
      <c r="A135" s="30" t="s">
        <v>180</v>
      </c>
      <c r="B135" s="30">
        <v>3</v>
      </c>
      <c r="C135" s="30">
        <v>68</v>
      </c>
      <c r="D135" s="31">
        <v>256.06</v>
      </c>
      <c r="E135" s="32">
        <v>0.15110000000000001</v>
      </c>
      <c r="F135" s="32">
        <v>1.0403</v>
      </c>
      <c r="G135" s="32">
        <v>1.0499000000000001</v>
      </c>
    </row>
    <row r="136" spans="1:7">
      <c r="A136" s="30" t="s">
        <v>180</v>
      </c>
      <c r="B136" s="30">
        <v>3</v>
      </c>
      <c r="C136" s="30">
        <v>69</v>
      </c>
      <c r="D136" s="31">
        <v>173.82</v>
      </c>
      <c r="E136" s="32">
        <v>0.25879999999999997</v>
      </c>
      <c r="F136" s="32">
        <v>1.0455000000000001</v>
      </c>
      <c r="G136" s="32">
        <v>1.0404</v>
      </c>
    </row>
    <row r="137" spans="1:7">
      <c r="A137" s="30" t="s">
        <v>180</v>
      </c>
      <c r="B137" s="30">
        <v>3</v>
      </c>
      <c r="C137" s="30">
        <v>70</v>
      </c>
      <c r="D137" s="31">
        <v>298</v>
      </c>
      <c r="E137" s="32">
        <v>0.38619999999999999</v>
      </c>
      <c r="F137" s="32">
        <v>1.0515000000000001</v>
      </c>
      <c r="G137" s="32">
        <v>1.0501</v>
      </c>
    </row>
    <row r="138" spans="1:7">
      <c r="A138" s="30" t="s">
        <v>180</v>
      </c>
      <c r="B138" s="30">
        <v>3</v>
      </c>
      <c r="C138" s="30">
        <v>71</v>
      </c>
      <c r="D138" s="31">
        <v>437.98</v>
      </c>
      <c r="E138" s="32">
        <v>0.53949999999999998</v>
      </c>
      <c r="F138" s="32">
        <v>1.0555000000000001</v>
      </c>
      <c r="G138" s="32">
        <v>1.0278</v>
      </c>
    </row>
    <row r="139" spans="1:7">
      <c r="A139" s="30" t="s">
        <v>180</v>
      </c>
      <c r="B139" s="30">
        <v>3</v>
      </c>
      <c r="C139" s="30">
        <v>72</v>
      </c>
      <c r="D139" s="31">
        <v>374.84</v>
      </c>
      <c r="E139" s="32">
        <v>0.7056</v>
      </c>
      <c r="F139" s="32">
        <v>1.0596000000000001</v>
      </c>
      <c r="G139" s="32">
        <v>1.0293000000000001</v>
      </c>
    </row>
    <row r="140" spans="1:7">
      <c r="A140" s="30" t="s">
        <v>180</v>
      </c>
      <c r="B140" s="30">
        <v>3</v>
      </c>
      <c r="C140" s="30">
        <v>73</v>
      </c>
      <c r="D140" s="31">
        <v>254.56</v>
      </c>
      <c r="E140" s="32">
        <v>0.82440000000000002</v>
      </c>
      <c r="F140" s="32">
        <v>1.0629999999999999</v>
      </c>
      <c r="G140" s="32">
        <v>1.0234000000000001</v>
      </c>
    </row>
    <row r="141" spans="1:7">
      <c r="A141" s="30" t="s">
        <v>180</v>
      </c>
      <c r="B141" s="30">
        <v>3</v>
      </c>
      <c r="C141" s="30">
        <v>74</v>
      </c>
      <c r="D141" s="31">
        <v>129.76</v>
      </c>
      <c r="E141" s="32">
        <v>0.9204</v>
      </c>
      <c r="F141" s="32">
        <v>1.0701000000000001</v>
      </c>
      <c r="G141" s="32">
        <v>1.0322</v>
      </c>
    </row>
    <row r="142" spans="1:7">
      <c r="A142" s="30" t="s">
        <v>180</v>
      </c>
      <c r="B142" s="30">
        <v>3</v>
      </c>
      <c r="C142" s="30">
        <v>75</v>
      </c>
      <c r="D142" s="31">
        <v>114.12</v>
      </c>
      <c r="E142" s="32">
        <v>0.91959999999999997</v>
      </c>
      <c r="F142" s="32">
        <v>1.0637000000000001</v>
      </c>
      <c r="G142" s="32">
        <v>1.0247999999999999</v>
      </c>
    </row>
    <row r="143" spans="1:7">
      <c r="A143" s="30" t="s">
        <v>180</v>
      </c>
      <c r="B143" s="30">
        <v>3</v>
      </c>
      <c r="C143" s="30">
        <v>76</v>
      </c>
      <c r="D143" s="31">
        <v>200.08</v>
      </c>
      <c r="E143" s="32">
        <v>0.95830000000000004</v>
      </c>
      <c r="F143" s="32">
        <v>1.0697000000000001</v>
      </c>
      <c r="G143" s="32">
        <v>1.0176000000000001</v>
      </c>
    </row>
    <row r="144" spans="1:7">
      <c r="A144" s="30" t="s">
        <v>180</v>
      </c>
      <c r="B144" s="30">
        <v>3</v>
      </c>
      <c r="C144" s="30">
        <v>77</v>
      </c>
      <c r="D144" s="31">
        <v>112.8</v>
      </c>
      <c r="E144" s="32">
        <v>1.0911</v>
      </c>
      <c r="F144" s="32">
        <v>1.0673999999999999</v>
      </c>
      <c r="G144" s="32">
        <v>1.0196000000000001</v>
      </c>
    </row>
    <row r="145" spans="1:7">
      <c r="A145" s="30" t="s">
        <v>180</v>
      </c>
      <c r="B145" s="30">
        <v>3</v>
      </c>
      <c r="C145" s="30">
        <v>78</v>
      </c>
      <c r="D145" s="31">
        <v>39.159999999999997</v>
      </c>
      <c r="E145" s="32">
        <v>1.1439999999999999</v>
      </c>
      <c r="F145" s="32">
        <v>1.0730999999999999</v>
      </c>
      <c r="G145" s="32">
        <v>1.0069999999999999</v>
      </c>
    </row>
    <row r="146" spans="1:7">
      <c r="A146" s="30" t="s">
        <v>180</v>
      </c>
      <c r="B146" s="30">
        <v>3</v>
      </c>
      <c r="C146" s="30">
        <v>79</v>
      </c>
      <c r="D146" s="31">
        <v>40.08</v>
      </c>
      <c r="E146" s="32">
        <v>1.1324000000000001</v>
      </c>
      <c r="F146" s="32">
        <v>1.0696000000000001</v>
      </c>
      <c r="G146" s="32">
        <v>1.0365</v>
      </c>
    </row>
    <row r="147" spans="1:7">
      <c r="A147" s="30" t="s">
        <v>180</v>
      </c>
      <c r="B147" s="30">
        <v>3</v>
      </c>
      <c r="C147" s="30">
        <v>80</v>
      </c>
      <c r="D147" s="31">
        <v>15.4</v>
      </c>
      <c r="E147" s="32">
        <v>0.92479999999999996</v>
      </c>
      <c r="F147" s="32">
        <v>1.0597000000000001</v>
      </c>
      <c r="G147" s="32">
        <v>1.0427</v>
      </c>
    </row>
    <row r="148" spans="1:7">
      <c r="A148" s="30" t="s">
        <v>180</v>
      </c>
      <c r="B148" s="30">
        <v>3</v>
      </c>
      <c r="C148" s="30">
        <v>81</v>
      </c>
      <c r="D148" s="31">
        <v>6.2</v>
      </c>
      <c r="E148" s="32">
        <v>1.2756000000000001</v>
      </c>
      <c r="F148" s="32">
        <v>1.0539000000000001</v>
      </c>
      <c r="G148" s="32">
        <v>1.0007999999999999</v>
      </c>
    </row>
    <row r="149" spans="1:7">
      <c r="A149" s="30" t="s">
        <v>180</v>
      </c>
      <c r="B149" s="30">
        <v>3</v>
      </c>
      <c r="C149" s="30">
        <v>82</v>
      </c>
      <c r="D149" s="31">
        <v>6.42</v>
      </c>
      <c r="E149" s="32">
        <v>0.96240000000000003</v>
      </c>
      <c r="F149" s="32">
        <v>1.0630999999999999</v>
      </c>
      <c r="G149" s="32">
        <v>1.0066999999999999</v>
      </c>
    </row>
    <row r="150" spans="1:7">
      <c r="A150" s="30" t="s">
        <v>180</v>
      </c>
      <c r="B150" s="30">
        <v>3</v>
      </c>
      <c r="C150" s="30">
        <v>83</v>
      </c>
      <c r="D150" s="31">
        <v>17.78</v>
      </c>
      <c r="E150" s="32">
        <v>1.1797</v>
      </c>
      <c r="F150" s="32">
        <v>1.0660000000000001</v>
      </c>
      <c r="G150" s="32">
        <v>1.0091000000000001</v>
      </c>
    </row>
    <row r="151" spans="1:7">
      <c r="A151" s="30" t="s">
        <v>180</v>
      </c>
      <c r="B151" s="30">
        <v>3</v>
      </c>
      <c r="C151" s="30">
        <v>84</v>
      </c>
      <c r="D151" s="31">
        <v>8.74</v>
      </c>
      <c r="E151" s="32">
        <v>1.1749000000000001</v>
      </c>
      <c r="F151" s="32">
        <v>1.071</v>
      </c>
      <c r="G151" s="32">
        <v>1.0086999999999999</v>
      </c>
    </row>
    <row r="152" spans="1:7">
      <c r="A152" s="30" t="s">
        <v>180</v>
      </c>
      <c r="B152" s="30">
        <v>3</v>
      </c>
      <c r="C152" s="30">
        <v>85</v>
      </c>
      <c r="D152" s="31">
        <v>10.199999999999999</v>
      </c>
      <c r="E152" s="32">
        <v>1.2367999999999999</v>
      </c>
      <c r="F152" s="32">
        <v>1.085</v>
      </c>
      <c r="G152" s="32">
        <v>1.0055000000000001</v>
      </c>
    </row>
    <row r="153" spans="1:7">
      <c r="A153" s="30" t="s">
        <v>180</v>
      </c>
      <c r="B153" s="30">
        <v>3</v>
      </c>
      <c r="C153" s="30">
        <v>86</v>
      </c>
      <c r="D153" s="31">
        <v>68.22</v>
      </c>
      <c r="E153" s="32">
        <v>1.0807</v>
      </c>
      <c r="F153" s="32">
        <v>1.0772999999999999</v>
      </c>
      <c r="G153" s="32">
        <v>1.0317000000000001</v>
      </c>
    </row>
    <row r="154" spans="1:7">
      <c r="A154" s="30" t="s">
        <v>180</v>
      </c>
      <c r="B154" s="30">
        <v>3</v>
      </c>
      <c r="C154" s="30">
        <v>87</v>
      </c>
      <c r="D154" s="31">
        <v>51.74</v>
      </c>
      <c r="E154" s="32">
        <v>1.0324</v>
      </c>
      <c r="F154" s="32">
        <v>1.0741000000000001</v>
      </c>
      <c r="G154" s="32">
        <v>1.0152000000000001</v>
      </c>
    </row>
    <row r="155" spans="1:7">
      <c r="A155" s="30" t="s">
        <v>180</v>
      </c>
      <c r="B155" s="30">
        <v>3</v>
      </c>
      <c r="C155" s="30">
        <v>88</v>
      </c>
      <c r="D155" s="31">
        <v>87.24</v>
      </c>
      <c r="E155" s="32">
        <v>1.2281</v>
      </c>
      <c r="F155" s="32">
        <v>1.0720000000000001</v>
      </c>
      <c r="G155" s="32">
        <v>1.0197000000000001</v>
      </c>
    </row>
    <row r="156" spans="1:7">
      <c r="A156" s="30" t="s">
        <v>180</v>
      </c>
      <c r="B156" s="30">
        <v>3</v>
      </c>
      <c r="C156" s="30">
        <v>89</v>
      </c>
      <c r="D156" s="31">
        <v>40.799999999999997</v>
      </c>
      <c r="E156" s="32">
        <v>1.1897</v>
      </c>
      <c r="F156" s="32">
        <v>1.0705</v>
      </c>
      <c r="G156" s="32">
        <v>1.0127999999999999</v>
      </c>
    </row>
    <row r="157" spans="1:7">
      <c r="A157" s="30" t="s">
        <v>180</v>
      </c>
      <c r="B157" s="30">
        <v>3</v>
      </c>
      <c r="C157" s="30">
        <v>90</v>
      </c>
      <c r="D157" s="31">
        <v>34.06</v>
      </c>
      <c r="E157" s="32">
        <v>1.0952</v>
      </c>
      <c r="F157" s="32">
        <v>1.0734999999999999</v>
      </c>
      <c r="G157" s="32">
        <v>1.0230999999999999</v>
      </c>
    </row>
    <row r="158" spans="1:7">
      <c r="A158" s="30" t="s">
        <v>180</v>
      </c>
      <c r="B158" s="30">
        <v>3</v>
      </c>
      <c r="C158" s="30">
        <v>91</v>
      </c>
      <c r="D158" s="31">
        <v>26.7</v>
      </c>
      <c r="E158" s="32">
        <v>1.1516999999999999</v>
      </c>
      <c r="F158" s="32">
        <v>1.071</v>
      </c>
      <c r="G158" s="32">
        <v>1.0108999999999999</v>
      </c>
    </row>
    <row r="159" spans="1:7">
      <c r="A159" s="30" t="s">
        <v>180</v>
      </c>
      <c r="B159" s="30">
        <v>3</v>
      </c>
      <c r="C159" s="30">
        <v>92</v>
      </c>
      <c r="D159" s="31">
        <v>3.6</v>
      </c>
      <c r="E159" s="32">
        <v>1.6365000000000001</v>
      </c>
      <c r="F159" s="32">
        <v>1.0615000000000001</v>
      </c>
      <c r="G159" s="32">
        <v>1.0165999999999999</v>
      </c>
    </row>
    <row r="160" spans="1:7">
      <c r="A160" s="30" t="s">
        <v>180</v>
      </c>
      <c r="B160" s="30">
        <v>3</v>
      </c>
      <c r="C160" s="30">
        <v>93</v>
      </c>
      <c r="D160" s="31">
        <v>3.18</v>
      </c>
      <c r="E160" s="32">
        <v>1.2282</v>
      </c>
      <c r="F160" s="32">
        <v>1.0623</v>
      </c>
      <c r="G160" s="32">
        <v>1.0249999999999999</v>
      </c>
    </row>
    <row r="161" spans="1:7">
      <c r="A161" s="30" t="s">
        <v>180</v>
      </c>
      <c r="B161" s="30">
        <v>3</v>
      </c>
      <c r="C161" s="30">
        <v>94</v>
      </c>
      <c r="D161" s="31">
        <v>0.64</v>
      </c>
      <c r="E161" s="32">
        <v>0.56950000000000001</v>
      </c>
      <c r="F161" s="32">
        <v>1.0766</v>
      </c>
      <c r="G161" s="32">
        <v>1.0900000000000001</v>
      </c>
    </row>
    <row r="162" spans="1:7">
      <c r="A162" s="30" t="s">
        <v>180</v>
      </c>
      <c r="B162" s="30">
        <v>3</v>
      </c>
      <c r="C162" s="30">
        <v>1000</v>
      </c>
      <c r="D162" s="31">
        <v>1059.1400000000001</v>
      </c>
      <c r="E162" s="32">
        <v>2.1272000000000002</v>
      </c>
      <c r="F162" s="32">
        <v>1.0790999999999999</v>
      </c>
      <c r="G162" s="32">
        <v>1.0343</v>
      </c>
    </row>
    <row r="163" spans="1:7">
      <c r="A163" s="30" t="s">
        <v>180</v>
      </c>
      <c r="B163" s="30">
        <v>4</v>
      </c>
      <c r="C163" s="30">
        <v>58</v>
      </c>
      <c r="D163" s="31">
        <v>115.24</v>
      </c>
      <c r="E163" s="32">
        <v>0.1003</v>
      </c>
      <c r="F163" s="32">
        <v>1.0321</v>
      </c>
      <c r="G163" s="32">
        <v>1.0334000000000001</v>
      </c>
    </row>
    <row r="164" spans="1:7">
      <c r="A164" s="30" t="s">
        <v>180</v>
      </c>
      <c r="B164" s="30">
        <v>4</v>
      </c>
      <c r="C164" s="30">
        <v>59</v>
      </c>
      <c r="D164" s="31">
        <v>148.94</v>
      </c>
      <c r="E164" s="32">
        <v>0.28460000000000002</v>
      </c>
      <c r="F164" s="32">
        <v>1.0542</v>
      </c>
      <c r="G164" s="32">
        <v>1.0539000000000001</v>
      </c>
    </row>
    <row r="165" spans="1:7">
      <c r="A165" s="30" t="s">
        <v>180</v>
      </c>
      <c r="B165" s="30">
        <v>4</v>
      </c>
      <c r="C165" s="30">
        <v>60</v>
      </c>
      <c r="D165" s="31">
        <v>291.39999999999998</v>
      </c>
      <c r="E165" s="32">
        <v>0.59330000000000005</v>
      </c>
      <c r="F165" s="32">
        <v>1.0643</v>
      </c>
      <c r="G165" s="32">
        <v>1.0308999999999999</v>
      </c>
    </row>
    <row r="166" spans="1:7">
      <c r="A166" s="30" t="s">
        <v>180</v>
      </c>
      <c r="B166" s="30">
        <v>4</v>
      </c>
      <c r="C166" s="30">
        <v>61</v>
      </c>
      <c r="D166" s="31">
        <v>279.83999999999997</v>
      </c>
      <c r="E166" s="32">
        <v>0.93010000000000004</v>
      </c>
      <c r="F166" s="32">
        <v>1.0701000000000001</v>
      </c>
      <c r="G166" s="32">
        <v>1.0230999999999999</v>
      </c>
    </row>
    <row r="167" spans="1:7">
      <c r="A167" s="30" t="s">
        <v>180</v>
      </c>
      <c r="B167" s="30">
        <v>4</v>
      </c>
      <c r="C167" s="30">
        <v>62</v>
      </c>
      <c r="D167" s="31">
        <v>270.26</v>
      </c>
      <c r="E167" s="32">
        <v>1.2984</v>
      </c>
      <c r="F167" s="32">
        <v>1.0731999999999999</v>
      </c>
      <c r="G167" s="32">
        <v>1.0278</v>
      </c>
    </row>
    <row r="168" spans="1:7">
      <c r="A168" s="30" t="s">
        <v>180</v>
      </c>
      <c r="B168" s="30">
        <v>4</v>
      </c>
      <c r="C168" s="30">
        <v>63</v>
      </c>
      <c r="D168" s="31">
        <v>134.06</v>
      </c>
      <c r="E168" s="32">
        <v>1.9424999999999999</v>
      </c>
      <c r="F168" s="32">
        <v>1.0804</v>
      </c>
      <c r="G168" s="32">
        <v>1.0253000000000001</v>
      </c>
    </row>
    <row r="169" spans="1:7">
      <c r="A169" s="30" t="s">
        <v>180</v>
      </c>
      <c r="B169" s="30">
        <v>4</v>
      </c>
      <c r="C169" s="30">
        <v>64</v>
      </c>
      <c r="D169" s="31">
        <v>61.54</v>
      </c>
      <c r="E169" s="32">
        <v>2.5703</v>
      </c>
      <c r="F169" s="32">
        <v>1.0843</v>
      </c>
      <c r="G169" s="32">
        <v>1.0201</v>
      </c>
    </row>
    <row r="170" spans="1:7">
      <c r="A170" s="30" t="s">
        <v>180</v>
      </c>
      <c r="B170" s="30">
        <v>4</v>
      </c>
      <c r="C170" s="30">
        <v>65</v>
      </c>
      <c r="D170" s="31">
        <v>23.34</v>
      </c>
      <c r="E170" s="32">
        <v>3.0758000000000001</v>
      </c>
      <c r="F170" s="32">
        <v>1.0919000000000001</v>
      </c>
      <c r="G170" s="32">
        <v>1.0475000000000001</v>
      </c>
    </row>
    <row r="171" spans="1:7">
      <c r="A171" s="30" t="s">
        <v>180</v>
      </c>
      <c r="B171" s="30">
        <v>4</v>
      </c>
      <c r="C171" s="30">
        <v>66</v>
      </c>
      <c r="D171" s="31">
        <v>6.36</v>
      </c>
      <c r="E171" s="32">
        <v>3.3910999999999998</v>
      </c>
      <c r="F171" s="32">
        <v>1.0860000000000001</v>
      </c>
      <c r="G171" s="32">
        <v>1.1005</v>
      </c>
    </row>
    <row r="172" spans="1:7">
      <c r="A172" s="30" t="s">
        <v>180</v>
      </c>
      <c r="B172" s="30">
        <v>4</v>
      </c>
      <c r="C172" s="30">
        <v>67</v>
      </c>
      <c r="D172" s="31">
        <v>2.1</v>
      </c>
      <c r="E172" s="32">
        <v>0.92530000000000001</v>
      </c>
      <c r="F172" s="32">
        <v>1.0771999999999999</v>
      </c>
      <c r="G172" s="32">
        <v>1.446</v>
      </c>
    </row>
    <row r="173" spans="1:7">
      <c r="A173" s="30" t="s">
        <v>180</v>
      </c>
      <c r="B173" s="30">
        <v>4</v>
      </c>
      <c r="C173" s="30">
        <v>68</v>
      </c>
      <c r="D173" s="31">
        <v>2.04</v>
      </c>
      <c r="E173" s="32">
        <v>3.8424999999999998</v>
      </c>
      <c r="F173" s="32">
        <v>1.0981000000000001</v>
      </c>
      <c r="G173" s="32">
        <v>1.1485000000000001</v>
      </c>
    </row>
    <row r="174" spans="1:7">
      <c r="A174" s="30" t="s">
        <v>180</v>
      </c>
      <c r="B174" s="30">
        <v>4</v>
      </c>
      <c r="C174" s="30">
        <v>69</v>
      </c>
      <c r="D174" s="31">
        <v>4.4400000000000004</v>
      </c>
      <c r="E174" s="32">
        <v>2.9794</v>
      </c>
      <c r="F174" s="32">
        <v>1.0906</v>
      </c>
      <c r="G174" s="32">
        <v>1.2411000000000001</v>
      </c>
    </row>
    <row r="175" spans="1:7">
      <c r="A175" s="30" t="s">
        <v>180</v>
      </c>
      <c r="B175" s="30">
        <v>4</v>
      </c>
      <c r="C175" s="30">
        <v>70</v>
      </c>
      <c r="D175" s="31">
        <v>2.08</v>
      </c>
      <c r="E175" s="32">
        <v>3.2875999999999999</v>
      </c>
      <c r="F175" s="32">
        <v>1.0681</v>
      </c>
      <c r="G175" s="32">
        <v>1.3441000000000001</v>
      </c>
    </row>
    <row r="176" spans="1:7">
      <c r="A176" s="30" t="s">
        <v>180</v>
      </c>
      <c r="B176" s="30">
        <v>4</v>
      </c>
      <c r="C176" s="30">
        <v>71</v>
      </c>
      <c r="D176" s="31">
        <v>0.2</v>
      </c>
      <c r="E176" s="32">
        <v>2.7879</v>
      </c>
      <c r="F176" s="32">
        <v>1.0532999999999999</v>
      </c>
      <c r="G176" s="32">
        <v>1.4990000000000001</v>
      </c>
    </row>
    <row r="177" spans="1:7">
      <c r="A177" s="30" t="s">
        <v>180</v>
      </c>
      <c r="B177" s="30">
        <v>5</v>
      </c>
      <c r="C177" s="30">
        <v>48</v>
      </c>
      <c r="D177" s="31">
        <v>75.94</v>
      </c>
      <c r="E177" s="32">
        <v>0.11169999999999999</v>
      </c>
      <c r="F177" s="32">
        <v>1.0404</v>
      </c>
      <c r="G177" s="32">
        <v>1.0525</v>
      </c>
    </row>
    <row r="178" spans="1:7">
      <c r="A178" s="30" t="s">
        <v>180</v>
      </c>
      <c r="B178" s="30">
        <v>5</v>
      </c>
      <c r="C178" s="30">
        <v>49</v>
      </c>
      <c r="D178" s="31">
        <v>122.56</v>
      </c>
      <c r="E178" s="32">
        <v>0.4204</v>
      </c>
      <c r="F178" s="32">
        <v>1.0687</v>
      </c>
      <c r="G178" s="32">
        <v>1.0481</v>
      </c>
    </row>
    <row r="179" spans="1:7">
      <c r="A179" s="30" t="s">
        <v>180</v>
      </c>
      <c r="B179" s="30">
        <v>5</v>
      </c>
      <c r="C179" s="30">
        <v>50</v>
      </c>
      <c r="D179" s="31">
        <v>130.36000000000001</v>
      </c>
      <c r="E179" s="32">
        <v>0.82930000000000004</v>
      </c>
      <c r="F179" s="32">
        <v>1.0734999999999999</v>
      </c>
      <c r="G179" s="32">
        <v>1.0248999999999999</v>
      </c>
    </row>
    <row r="180" spans="1:7">
      <c r="A180" s="30" t="s">
        <v>180</v>
      </c>
      <c r="B180" s="30">
        <v>5</v>
      </c>
      <c r="C180" s="30">
        <v>51</v>
      </c>
      <c r="D180" s="31">
        <v>103.08</v>
      </c>
      <c r="E180" s="32">
        <v>1.3383</v>
      </c>
      <c r="F180" s="32">
        <v>1.0778000000000001</v>
      </c>
      <c r="G180" s="32">
        <v>1.0303</v>
      </c>
    </row>
    <row r="181" spans="1:7">
      <c r="A181" s="30" t="s">
        <v>180</v>
      </c>
      <c r="B181" s="30">
        <v>5</v>
      </c>
      <c r="C181" s="30">
        <v>52</v>
      </c>
      <c r="D181" s="31">
        <v>39.9</v>
      </c>
      <c r="E181" s="32">
        <v>2.0154000000000001</v>
      </c>
      <c r="F181" s="32">
        <v>1.0847</v>
      </c>
      <c r="G181" s="32">
        <v>1.0310999999999999</v>
      </c>
    </row>
    <row r="182" spans="1:7">
      <c r="A182" s="30" t="s">
        <v>180</v>
      </c>
      <c r="B182" s="30">
        <v>5</v>
      </c>
      <c r="C182" s="30">
        <v>53</v>
      </c>
      <c r="D182" s="31">
        <v>17.72</v>
      </c>
      <c r="E182" s="32">
        <v>2.6566999999999998</v>
      </c>
      <c r="F182" s="32">
        <v>1.0939000000000001</v>
      </c>
      <c r="G182" s="32">
        <v>1.0488</v>
      </c>
    </row>
    <row r="183" spans="1:7">
      <c r="A183" s="30" t="s">
        <v>180</v>
      </c>
      <c r="B183" s="30">
        <v>5</v>
      </c>
      <c r="C183" s="30">
        <v>54</v>
      </c>
      <c r="D183" s="31">
        <v>4.9000000000000004</v>
      </c>
      <c r="E183" s="32">
        <v>2.8119000000000001</v>
      </c>
      <c r="F183" s="32">
        <v>1.0908</v>
      </c>
      <c r="G183" s="32">
        <v>1.1791</v>
      </c>
    </row>
    <row r="184" spans="1:7">
      <c r="A184" s="30" t="s">
        <v>180</v>
      </c>
      <c r="B184" s="30">
        <v>5</v>
      </c>
      <c r="C184" s="30">
        <v>56</v>
      </c>
      <c r="D184" s="31">
        <v>0.32</v>
      </c>
      <c r="E184" s="32">
        <v>1.2101999999999999</v>
      </c>
      <c r="F184" s="32">
        <v>1.0766</v>
      </c>
      <c r="G184" s="32">
        <v>1.4604999999999999</v>
      </c>
    </row>
    <row r="185" spans="1:7">
      <c r="A185" s="30" t="s">
        <v>180</v>
      </c>
      <c r="B185" s="30">
        <v>6</v>
      </c>
      <c r="C185" s="30">
        <v>41</v>
      </c>
      <c r="D185" s="31">
        <v>23.86</v>
      </c>
      <c r="E185" s="32">
        <v>0.20599999999999999</v>
      </c>
      <c r="F185" s="32">
        <v>1.0694999999999999</v>
      </c>
      <c r="G185" s="32">
        <v>1.0707</v>
      </c>
    </row>
    <row r="186" spans="1:7">
      <c r="A186" s="30" t="s">
        <v>180</v>
      </c>
      <c r="B186" s="30">
        <v>6</v>
      </c>
      <c r="C186" s="30">
        <v>42</v>
      </c>
      <c r="D186" s="31">
        <v>87.8</v>
      </c>
      <c r="E186" s="32">
        <v>0.61609999999999998</v>
      </c>
      <c r="F186" s="32">
        <v>1.0761000000000001</v>
      </c>
      <c r="G186" s="32">
        <v>1.0341</v>
      </c>
    </row>
    <row r="187" spans="1:7">
      <c r="A187" s="30" t="s">
        <v>180</v>
      </c>
      <c r="B187" s="30">
        <v>6</v>
      </c>
      <c r="C187" s="30">
        <v>43</v>
      </c>
      <c r="D187" s="31">
        <v>71.36</v>
      </c>
      <c r="E187" s="32">
        <v>1.2012</v>
      </c>
      <c r="F187" s="32">
        <v>1.0777000000000001</v>
      </c>
      <c r="G187" s="32">
        <v>1.0278</v>
      </c>
    </row>
    <row r="188" spans="1:7">
      <c r="A188" s="30" t="s">
        <v>180</v>
      </c>
      <c r="B188" s="30">
        <v>6</v>
      </c>
      <c r="C188" s="30">
        <v>44</v>
      </c>
      <c r="D188" s="31">
        <v>29.12</v>
      </c>
      <c r="E188" s="32">
        <v>1.9020999999999999</v>
      </c>
      <c r="F188" s="32">
        <v>1.089</v>
      </c>
      <c r="G188" s="32">
        <v>1.0266</v>
      </c>
    </row>
    <row r="189" spans="1:7">
      <c r="A189" s="30" t="s">
        <v>180</v>
      </c>
      <c r="B189" s="30">
        <v>6</v>
      </c>
      <c r="C189" s="30">
        <v>45</v>
      </c>
      <c r="D189" s="31">
        <v>7.26</v>
      </c>
      <c r="E189" s="32">
        <v>2.4283999999999999</v>
      </c>
      <c r="F189" s="32">
        <v>1.0863</v>
      </c>
      <c r="G189" s="32">
        <v>1.0871999999999999</v>
      </c>
    </row>
    <row r="190" spans="1:7">
      <c r="A190" s="30" t="s">
        <v>180</v>
      </c>
      <c r="B190" s="30">
        <v>6</v>
      </c>
      <c r="C190" s="30">
        <v>46</v>
      </c>
      <c r="D190" s="31">
        <v>0.98</v>
      </c>
      <c r="E190" s="32">
        <v>2.4538000000000002</v>
      </c>
      <c r="F190" s="32">
        <v>1.0952</v>
      </c>
      <c r="G190" s="32">
        <v>1.1695</v>
      </c>
    </row>
    <row r="191" spans="1:7">
      <c r="A191" s="30" t="s">
        <v>180</v>
      </c>
      <c r="B191" s="30">
        <v>6</v>
      </c>
      <c r="C191" s="30">
        <v>47</v>
      </c>
      <c r="D191" s="31">
        <v>0.24</v>
      </c>
      <c r="E191" s="32">
        <v>3.2088000000000001</v>
      </c>
      <c r="F191" s="32">
        <v>1.0732999999999999</v>
      </c>
      <c r="G191" s="32">
        <v>1.0838000000000001</v>
      </c>
    </row>
    <row r="192" spans="1:7">
      <c r="A192" s="30" t="s">
        <v>180</v>
      </c>
      <c r="B192" s="30">
        <v>7</v>
      </c>
      <c r="C192" s="30">
        <v>37</v>
      </c>
      <c r="D192" s="31">
        <v>9.1</v>
      </c>
      <c r="E192" s="32">
        <v>0.1305</v>
      </c>
      <c r="F192" s="32">
        <v>1.081</v>
      </c>
      <c r="G192" s="32">
        <v>1.0599000000000001</v>
      </c>
    </row>
    <row r="193" spans="1:7">
      <c r="A193" s="30" t="s">
        <v>180</v>
      </c>
      <c r="B193" s="30">
        <v>7</v>
      </c>
      <c r="C193" s="30">
        <v>38</v>
      </c>
      <c r="D193" s="31">
        <v>46.1</v>
      </c>
      <c r="E193" s="32">
        <v>0.50749999999999995</v>
      </c>
      <c r="F193" s="32">
        <v>1.0855999999999999</v>
      </c>
      <c r="G193" s="32">
        <v>1.0507</v>
      </c>
    </row>
    <row r="194" spans="1:7">
      <c r="A194" s="30" t="s">
        <v>180</v>
      </c>
      <c r="B194" s="30">
        <v>7</v>
      </c>
      <c r="C194" s="30">
        <v>39</v>
      </c>
      <c r="D194" s="31">
        <v>35.64</v>
      </c>
      <c r="E194" s="32">
        <v>1.2269000000000001</v>
      </c>
      <c r="F194" s="32">
        <v>1.0819000000000001</v>
      </c>
      <c r="G194" s="32">
        <v>1.0438000000000001</v>
      </c>
    </row>
    <row r="195" spans="1:7">
      <c r="A195" s="30" t="s">
        <v>180</v>
      </c>
      <c r="B195" s="30">
        <v>7</v>
      </c>
      <c r="C195" s="30">
        <v>40</v>
      </c>
      <c r="D195" s="31">
        <v>7.48</v>
      </c>
      <c r="E195" s="32">
        <v>1.9923999999999999</v>
      </c>
      <c r="F195" s="32">
        <v>1.0921000000000001</v>
      </c>
      <c r="G195" s="32">
        <v>1.0548999999999999</v>
      </c>
    </row>
    <row r="196" spans="1:7">
      <c r="A196" s="30" t="s">
        <v>180</v>
      </c>
      <c r="B196" s="30">
        <v>7</v>
      </c>
      <c r="C196" s="30">
        <v>41</v>
      </c>
      <c r="D196" s="31">
        <v>3.46</v>
      </c>
      <c r="E196" s="32">
        <v>2.5829</v>
      </c>
      <c r="F196" s="32">
        <v>1.0887</v>
      </c>
      <c r="G196" s="32">
        <v>1.0474000000000001</v>
      </c>
    </row>
    <row r="197" spans="1:7">
      <c r="A197" s="30" t="s">
        <v>181</v>
      </c>
      <c r="B197" s="30">
        <v>3</v>
      </c>
      <c r="C197" s="30">
        <v>67</v>
      </c>
      <c r="D197" s="31">
        <v>0.32</v>
      </c>
      <c r="E197" s="32">
        <v>9.7999999999999997E-3</v>
      </c>
      <c r="F197" s="32">
        <v>1.002</v>
      </c>
      <c r="G197" s="32">
        <v>1.0079</v>
      </c>
    </row>
    <row r="198" spans="1:7">
      <c r="A198" s="30" t="s">
        <v>181</v>
      </c>
      <c r="B198" s="30">
        <v>3</v>
      </c>
      <c r="C198" s="30">
        <v>69</v>
      </c>
      <c r="D198" s="31">
        <v>0.16</v>
      </c>
      <c r="E198" s="32">
        <v>3.9100000000000003E-2</v>
      </c>
      <c r="F198" s="32">
        <v>1.0029999999999999</v>
      </c>
      <c r="G198" s="32">
        <v>1.0083</v>
      </c>
    </row>
    <row r="199" spans="1:7">
      <c r="A199" s="30" t="s">
        <v>181</v>
      </c>
      <c r="B199" s="30">
        <v>3</v>
      </c>
      <c r="C199" s="30">
        <v>76</v>
      </c>
      <c r="D199" s="31">
        <v>2.56</v>
      </c>
      <c r="E199" s="32">
        <v>7.7999999999999996E-3</v>
      </c>
      <c r="F199" s="32">
        <v>1.0021</v>
      </c>
      <c r="G199" s="32">
        <v>1.0086999999999999</v>
      </c>
    </row>
    <row r="200" spans="1:7">
      <c r="A200" s="30" t="s">
        <v>181</v>
      </c>
      <c r="B200" s="30">
        <v>3</v>
      </c>
      <c r="C200" s="30">
        <v>77</v>
      </c>
      <c r="D200" s="31">
        <v>24.2</v>
      </c>
      <c r="E200" s="32">
        <v>9.1000000000000004E-3</v>
      </c>
      <c r="F200" s="32">
        <v>1.0056</v>
      </c>
      <c r="G200" s="32">
        <v>1.0718000000000001</v>
      </c>
    </row>
    <row r="201" spans="1:7">
      <c r="A201" s="30" t="s">
        <v>181</v>
      </c>
      <c r="B201" s="30">
        <v>3</v>
      </c>
      <c r="C201" s="30">
        <v>79</v>
      </c>
      <c r="D201" s="31">
        <v>31.68</v>
      </c>
      <c r="E201" s="32">
        <v>1.8700000000000001E-2</v>
      </c>
      <c r="F201" s="32">
        <v>1.0045999999999999</v>
      </c>
      <c r="G201" s="32">
        <v>1.0782</v>
      </c>
    </row>
    <row r="202" spans="1:7">
      <c r="A202" s="30" t="s">
        <v>181</v>
      </c>
      <c r="B202" s="30">
        <v>3</v>
      </c>
      <c r="C202" s="30">
        <v>80</v>
      </c>
      <c r="D202" s="31">
        <v>111.02</v>
      </c>
      <c r="E202" s="32">
        <v>2.5100000000000001E-2</v>
      </c>
      <c r="F202" s="32">
        <v>1.004</v>
      </c>
      <c r="G202" s="32">
        <v>1.0463</v>
      </c>
    </row>
    <row r="203" spans="1:7">
      <c r="A203" s="30" t="s">
        <v>181</v>
      </c>
      <c r="B203" s="30">
        <v>3</v>
      </c>
      <c r="C203" s="30">
        <v>81</v>
      </c>
      <c r="D203" s="31">
        <v>134.16</v>
      </c>
      <c r="E203" s="32">
        <v>3.3000000000000002E-2</v>
      </c>
      <c r="F203" s="32">
        <v>1.0043</v>
      </c>
      <c r="G203" s="32">
        <v>1.0980000000000001</v>
      </c>
    </row>
    <row r="204" spans="1:7">
      <c r="A204" s="30" t="s">
        <v>181</v>
      </c>
      <c r="B204" s="30">
        <v>3</v>
      </c>
      <c r="C204" s="30">
        <v>82</v>
      </c>
      <c r="D204" s="31">
        <v>92.6</v>
      </c>
      <c r="E204" s="32">
        <v>3.3599999999999998E-2</v>
      </c>
      <c r="F204" s="32">
        <v>1.0044999999999999</v>
      </c>
      <c r="G204" s="32">
        <v>1.1217999999999999</v>
      </c>
    </row>
    <row r="205" spans="1:7">
      <c r="A205" s="30" t="s">
        <v>181</v>
      </c>
      <c r="B205" s="30">
        <v>3</v>
      </c>
      <c r="C205" s="30">
        <v>83</v>
      </c>
      <c r="D205" s="31">
        <v>268.14</v>
      </c>
      <c r="E205" s="32">
        <v>3.9300000000000002E-2</v>
      </c>
      <c r="F205" s="32">
        <v>1.0043</v>
      </c>
      <c r="G205" s="32">
        <v>1.0476000000000001</v>
      </c>
    </row>
    <row r="206" spans="1:7">
      <c r="A206" s="30" t="s">
        <v>181</v>
      </c>
      <c r="B206" s="30">
        <v>3</v>
      </c>
      <c r="C206" s="30">
        <v>84</v>
      </c>
      <c r="D206" s="31">
        <v>336.58</v>
      </c>
      <c r="E206" s="32">
        <v>4.53E-2</v>
      </c>
      <c r="F206" s="32">
        <v>1.0047999999999999</v>
      </c>
      <c r="G206" s="32">
        <v>1.0571999999999999</v>
      </c>
    </row>
    <row r="207" spans="1:7">
      <c r="A207" s="30" t="s">
        <v>181</v>
      </c>
      <c r="B207" s="30">
        <v>3</v>
      </c>
      <c r="C207" s="30">
        <v>85</v>
      </c>
      <c r="D207" s="31">
        <v>246.58</v>
      </c>
      <c r="E207" s="32">
        <v>5.3800000000000001E-2</v>
      </c>
      <c r="F207" s="32">
        <v>1.0046999999999999</v>
      </c>
      <c r="G207" s="32">
        <v>1.0528999999999999</v>
      </c>
    </row>
    <row r="208" spans="1:7">
      <c r="A208" s="30" t="s">
        <v>181</v>
      </c>
      <c r="B208" s="30">
        <v>3</v>
      </c>
      <c r="C208" s="30">
        <v>86</v>
      </c>
      <c r="D208" s="31">
        <v>316.52</v>
      </c>
      <c r="E208" s="32">
        <v>5.9799999999999999E-2</v>
      </c>
      <c r="F208" s="32">
        <v>1.0049999999999999</v>
      </c>
      <c r="G208" s="32">
        <v>1.0888</v>
      </c>
    </row>
    <row r="209" spans="1:7">
      <c r="A209" s="30" t="s">
        <v>181</v>
      </c>
      <c r="B209" s="30">
        <v>3</v>
      </c>
      <c r="C209" s="30">
        <v>87</v>
      </c>
      <c r="D209" s="31">
        <v>260.2</v>
      </c>
      <c r="E209" s="32">
        <v>6.7299999999999999E-2</v>
      </c>
      <c r="F209" s="32">
        <v>1.0048999999999999</v>
      </c>
      <c r="G209" s="32">
        <v>1.0860000000000001</v>
      </c>
    </row>
    <row r="210" spans="1:7">
      <c r="A210" s="30" t="s">
        <v>181</v>
      </c>
      <c r="B210" s="30">
        <v>3</v>
      </c>
      <c r="C210" s="30">
        <v>88</v>
      </c>
      <c r="D210" s="31">
        <v>413.44</v>
      </c>
      <c r="E210" s="32">
        <v>7.1800000000000003E-2</v>
      </c>
      <c r="F210" s="32">
        <v>1.0049999999999999</v>
      </c>
      <c r="G210" s="32">
        <v>1.0541</v>
      </c>
    </row>
    <row r="211" spans="1:7">
      <c r="A211" s="30" t="s">
        <v>181</v>
      </c>
      <c r="B211" s="30">
        <v>3</v>
      </c>
      <c r="C211" s="30">
        <v>89</v>
      </c>
      <c r="D211" s="31">
        <v>362.82</v>
      </c>
      <c r="E211" s="32">
        <v>7.6799999999999993E-2</v>
      </c>
      <c r="F211" s="32">
        <v>1.0054000000000001</v>
      </c>
      <c r="G211" s="32">
        <v>1.0421</v>
      </c>
    </row>
    <row r="212" spans="1:7">
      <c r="A212" s="30" t="s">
        <v>181</v>
      </c>
      <c r="B212" s="30">
        <v>3</v>
      </c>
      <c r="C212" s="30">
        <v>90</v>
      </c>
      <c r="D212" s="31">
        <v>169.58</v>
      </c>
      <c r="E212" s="32">
        <v>7.4499999999999997E-2</v>
      </c>
      <c r="F212" s="32">
        <v>1.0045999999999999</v>
      </c>
      <c r="G212" s="32">
        <v>1.0529999999999999</v>
      </c>
    </row>
    <row r="213" spans="1:7">
      <c r="A213" s="30" t="s">
        <v>181</v>
      </c>
      <c r="B213" s="30">
        <v>3</v>
      </c>
      <c r="C213" s="30">
        <v>91</v>
      </c>
      <c r="D213" s="31">
        <v>320.24</v>
      </c>
      <c r="E213" s="32">
        <v>8.3099999999999993E-2</v>
      </c>
      <c r="F213" s="32">
        <v>1.0057</v>
      </c>
      <c r="G213" s="32">
        <v>1.0496000000000001</v>
      </c>
    </row>
    <row r="214" spans="1:7">
      <c r="A214" s="30" t="s">
        <v>181</v>
      </c>
      <c r="B214" s="30">
        <v>3</v>
      </c>
      <c r="C214" s="30">
        <v>92</v>
      </c>
      <c r="D214" s="31">
        <v>203.88</v>
      </c>
      <c r="E214" s="32">
        <v>9.1700000000000004E-2</v>
      </c>
      <c r="F214" s="32">
        <v>1.0059</v>
      </c>
      <c r="G214" s="32">
        <v>1.0647</v>
      </c>
    </row>
    <row r="215" spans="1:7">
      <c r="A215" s="30" t="s">
        <v>181</v>
      </c>
      <c r="B215" s="30">
        <v>3</v>
      </c>
      <c r="C215" s="30">
        <v>93</v>
      </c>
      <c r="D215" s="31">
        <v>370.24</v>
      </c>
      <c r="E215" s="32">
        <v>8.2600000000000007E-2</v>
      </c>
      <c r="F215" s="32">
        <v>1.0058</v>
      </c>
      <c r="G215" s="32">
        <v>1.0410999999999999</v>
      </c>
    </row>
    <row r="216" spans="1:7">
      <c r="A216" s="30" t="s">
        <v>181</v>
      </c>
      <c r="B216" s="30">
        <v>3</v>
      </c>
      <c r="C216" s="30">
        <v>94</v>
      </c>
      <c r="D216" s="31">
        <v>187.74</v>
      </c>
      <c r="E216" s="32">
        <v>8.1100000000000005E-2</v>
      </c>
      <c r="F216" s="32">
        <v>1.0047999999999999</v>
      </c>
      <c r="G216" s="32">
        <v>1.0602</v>
      </c>
    </row>
    <row r="217" spans="1:7">
      <c r="A217" s="30" t="s">
        <v>181</v>
      </c>
      <c r="B217" s="30">
        <v>3</v>
      </c>
      <c r="C217" s="30">
        <v>95</v>
      </c>
      <c r="D217" s="31">
        <v>462.54</v>
      </c>
      <c r="E217" s="32">
        <v>9.5899999999999999E-2</v>
      </c>
      <c r="F217" s="32">
        <v>1.0058</v>
      </c>
      <c r="G217" s="32">
        <v>1.054</v>
      </c>
    </row>
    <row r="218" spans="1:7">
      <c r="A218" s="30" t="s">
        <v>181</v>
      </c>
      <c r="B218" s="30">
        <v>3</v>
      </c>
      <c r="C218" s="30">
        <v>96</v>
      </c>
      <c r="D218" s="31">
        <v>335.9</v>
      </c>
      <c r="E218" s="32">
        <v>9.3200000000000005E-2</v>
      </c>
      <c r="F218" s="32">
        <v>1.006</v>
      </c>
      <c r="G218" s="32">
        <v>1.0378000000000001</v>
      </c>
    </row>
    <row r="219" spans="1:7">
      <c r="A219" s="30" t="s">
        <v>181</v>
      </c>
      <c r="B219" s="30">
        <v>3</v>
      </c>
      <c r="C219" s="30">
        <v>97</v>
      </c>
      <c r="D219" s="31">
        <v>302.7</v>
      </c>
      <c r="E219" s="32">
        <v>0.1018</v>
      </c>
      <c r="F219" s="32">
        <v>1.006</v>
      </c>
      <c r="G219" s="32">
        <v>1.0505</v>
      </c>
    </row>
    <row r="220" spans="1:7">
      <c r="A220" s="30" t="s">
        <v>181</v>
      </c>
      <c r="B220" s="30">
        <v>3</v>
      </c>
      <c r="C220" s="30">
        <v>98</v>
      </c>
      <c r="D220" s="31">
        <v>99.92</v>
      </c>
      <c r="E220" s="32">
        <v>0.11550000000000001</v>
      </c>
      <c r="F220" s="32">
        <v>1.0062</v>
      </c>
      <c r="G220" s="32">
        <v>1.0408999999999999</v>
      </c>
    </row>
    <row r="221" spans="1:7">
      <c r="A221" s="30" t="s">
        <v>181</v>
      </c>
      <c r="B221" s="30">
        <v>3</v>
      </c>
      <c r="C221" s="30">
        <v>99</v>
      </c>
      <c r="D221" s="31">
        <v>29.12</v>
      </c>
      <c r="E221" s="32">
        <v>5.8200000000000002E-2</v>
      </c>
      <c r="F221" s="32">
        <v>1.0046999999999999</v>
      </c>
      <c r="G221" s="32">
        <v>1.0915999999999999</v>
      </c>
    </row>
    <row r="222" spans="1:7">
      <c r="A222" s="30" t="s">
        <v>181</v>
      </c>
      <c r="B222" s="30">
        <v>3</v>
      </c>
      <c r="C222" s="30">
        <v>1000</v>
      </c>
      <c r="D222" s="31">
        <v>8987.2000000000007</v>
      </c>
      <c r="E222" s="32">
        <v>0.13539999999999999</v>
      </c>
      <c r="F222" s="32">
        <v>1.0072000000000001</v>
      </c>
      <c r="G222" s="32">
        <v>1.0297000000000001</v>
      </c>
    </row>
    <row r="223" spans="1:7">
      <c r="A223" s="30" t="s">
        <v>181</v>
      </c>
      <c r="B223" s="30">
        <v>4</v>
      </c>
      <c r="C223" s="30">
        <v>58</v>
      </c>
      <c r="D223" s="31">
        <v>5.64</v>
      </c>
      <c r="E223" s="32">
        <v>6.3200000000000006E-2</v>
      </c>
      <c r="F223" s="32">
        <v>1.0075000000000001</v>
      </c>
      <c r="G223" s="32">
        <v>1.0071000000000001</v>
      </c>
    </row>
    <row r="224" spans="1:7">
      <c r="A224" s="30" t="s">
        <v>181</v>
      </c>
      <c r="B224" s="30">
        <v>4</v>
      </c>
      <c r="C224" s="30">
        <v>59</v>
      </c>
      <c r="D224" s="31">
        <v>39.68</v>
      </c>
      <c r="E224" s="32">
        <v>0.12089999999999999</v>
      </c>
      <c r="F224" s="32">
        <v>1.0077</v>
      </c>
      <c r="G224" s="32">
        <v>1.0097</v>
      </c>
    </row>
    <row r="225" spans="1:7">
      <c r="A225" s="30" t="s">
        <v>181</v>
      </c>
      <c r="B225" s="30">
        <v>4</v>
      </c>
      <c r="C225" s="30">
        <v>60</v>
      </c>
      <c r="D225" s="31">
        <v>39.72</v>
      </c>
      <c r="E225" s="32">
        <v>0.1593</v>
      </c>
      <c r="F225" s="32">
        <v>1.0067999999999999</v>
      </c>
      <c r="G225" s="32">
        <v>1.0096000000000001</v>
      </c>
    </row>
    <row r="226" spans="1:7">
      <c r="A226" s="30" t="s">
        <v>181</v>
      </c>
      <c r="B226" s="30">
        <v>4</v>
      </c>
      <c r="C226" s="30">
        <v>61</v>
      </c>
      <c r="D226" s="31">
        <v>79.02</v>
      </c>
      <c r="E226" s="32">
        <v>0.17780000000000001</v>
      </c>
      <c r="F226" s="32">
        <v>1.0078</v>
      </c>
      <c r="G226" s="32">
        <v>1.036</v>
      </c>
    </row>
    <row r="227" spans="1:7">
      <c r="A227" s="30" t="s">
        <v>181</v>
      </c>
      <c r="B227" s="30">
        <v>4</v>
      </c>
      <c r="C227" s="30">
        <v>1000</v>
      </c>
      <c r="D227" s="31">
        <v>16.12</v>
      </c>
      <c r="E227" s="32">
        <v>0.30620000000000003</v>
      </c>
      <c r="F227" s="32">
        <v>1.0181</v>
      </c>
      <c r="G227" s="32">
        <v>1.0051000000000001</v>
      </c>
    </row>
    <row r="228" spans="1:7">
      <c r="A228" s="30" t="s">
        <v>182</v>
      </c>
      <c r="B228" s="30">
        <v>3</v>
      </c>
      <c r="C228" s="30">
        <v>67</v>
      </c>
      <c r="D228" s="31">
        <v>17.9849</v>
      </c>
      <c r="E228" s="32">
        <v>0.17269999999999999</v>
      </c>
      <c r="F228" s="32">
        <v>1.04</v>
      </c>
      <c r="G228" s="32">
        <v>1.0290999999999999</v>
      </c>
    </row>
    <row r="229" spans="1:7">
      <c r="A229" s="30" t="s">
        <v>182</v>
      </c>
      <c r="B229" s="30">
        <v>3</v>
      </c>
      <c r="C229" s="30">
        <v>68</v>
      </c>
      <c r="D229" s="31">
        <v>56.322400000000002</v>
      </c>
      <c r="E229" s="32">
        <v>0.36280000000000001</v>
      </c>
      <c r="F229" s="32">
        <v>1.0443</v>
      </c>
      <c r="G229" s="32">
        <v>1.0182</v>
      </c>
    </row>
    <row r="230" spans="1:7">
      <c r="A230" s="30" t="s">
        <v>182</v>
      </c>
      <c r="B230" s="30">
        <v>3</v>
      </c>
      <c r="C230" s="30">
        <v>69</v>
      </c>
      <c r="D230" s="31">
        <v>53.752899999999997</v>
      </c>
      <c r="E230" s="32">
        <v>0.60199999999999998</v>
      </c>
      <c r="F230" s="32">
        <v>1.0506</v>
      </c>
      <c r="G230" s="32">
        <v>1.0125999999999999</v>
      </c>
    </row>
    <row r="231" spans="1:7">
      <c r="A231" s="30" t="s">
        <v>182</v>
      </c>
      <c r="B231" s="30">
        <v>3</v>
      </c>
      <c r="C231" s="30">
        <v>70</v>
      </c>
      <c r="D231" s="31">
        <v>54.500999999999998</v>
      </c>
      <c r="E231" s="32">
        <v>0.77490000000000003</v>
      </c>
      <c r="F231" s="32">
        <v>1.0544</v>
      </c>
      <c r="G231" s="32">
        <v>1.0109999999999999</v>
      </c>
    </row>
    <row r="232" spans="1:7">
      <c r="A232" s="30" t="s">
        <v>182</v>
      </c>
      <c r="B232" s="30">
        <v>3</v>
      </c>
      <c r="C232" s="30">
        <v>71</v>
      </c>
      <c r="D232" s="31">
        <v>30.551400000000001</v>
      </c>
      <c r="E232" s="32">
        <v>0.94789999999999996</v>
      </c>
      <c r="F232" s="32">
        <v>1.054</v>
      </c>
      <c r="G232" s="32">
        <v>1.0092000000000001</v>
      </c>
    </row>
    <row r="233" spans="1:7">
      <c r="A233" s="30" t="s">
        <v>182</v>
      </c>
      <c r="B233" s="30">
        <v>3</v>
      </c>
      <c r="C233" s="30">
        <v>72</v>
      </c>
      <c r="D233" s="31">
        <v>17.627099999999999</v>
      </c>
      <c r="E233" s="32">
        <v>1.0790999999999999</v>
      </c>
      <c r="F233" s="32">
        <v>1.0561</v>
      </c>
      <c r="G233" s="32">
        <v>1.0092000000000001</v>
      </c>
    </row>
    <row r="234" spans="1:7">
      <c r="A234" s="30" t="s">
        <v>182</v>
      </c>
      <c r="B234" s="30">
        <v>3</v>
      </c>
      <c r="C234" s="30">
        <v>73</v>
      </c>
      <c r="D234" s="31">
        <v>23.058700000000002</v>
      </c>
      <c r="E234" s="32">
        <v>1.4285000000000001</v>
      </c>
      <c r="F234" s="32">
        <v>1.0585</v>
      </c>
      <c r="G234" s="32">
        <v>1.0067999999999999</v>
      </c>
    </row>
    <row r="235" spans="1:7">
      <c r="A235" s="30" t="s">
        <v>182</v>
      </c>
      <c r="B235" s="30">
        <v>3</v>
      </c>
      <c r="C235" s="30">
        <v>74</v>
      </c>
      <c r="D235" s="31">
        <v>7.4771000000000001</v>
      </c>
      <c r="E235" s="32">
        <v>1.7873000000000001</v>
      </c>
      <c r="F235" s="32">
        <v>1.0567</v>
      </c>
      <c r="G235" s="32">
        <v>1.0069999999999999</v>
      </c>
    </row>
    <row r="236" spans="1:7">
      <c r="A236" s="30" t="s">
        <v>182</v>
      </c>
      <c r="B236" s="30">
        <v>3</v>
      </c>
      <c r="C236" s="30">
        <v>75</v>
      </c>
      <c r="D236" s="31">
        <v>10.0372</v>
      </c>
      <c r="E236" s="32">
        <v>2.2092999999999998</v>
      </c>
      <c r="F236" s="32">
        <v>1.0603</v>
      </c>
      <c r="G236" s="32">
        <v>1.0065999999999999</v>
      </c>
    </row>
    <row r="237" spans="1:7">
      <c r="A237" s="30" t="s">
        <v>182</v>
      </c>
      <c r="B237" s="30">
        <v>3</v>
      </c>
      <c r="C237" s="30">
        <v>76</v>
      </c>
      <c r="D237" s="31">
        <v>1.3496999999999999</v>
      </c>
      <c r="E237" s="32">
        <v>3.0625</v>
      </c>
      <c r="F237" s="32">
        <v>1.0646</v>
      </c>
      <c r="G237" s="32">
        <v>1.0058</v>
      </c>
    </row>
    <row r="238" spans="1:7">
      <c r="A238" s="30" t="s">
        <v>182</v>
      </c>
      <c r="B238" s="30">
        <v>3</v>
      </c>
      <c r="C238" s="30">
        <v>77</v>
      </c>
      <c r="D238" s="31">
        <v>1.8854</v>
      </c>
      <c r="E238" s="32">
        <v>3.7040999999999999</v>
      </c>
      <c r="F238" s="32">
        <v>1.0758000000000001</v>
      </c>
      <c r="G238" s="32">
        <v>1.0072000000000001</v>
      </c>
    </row>
    <row r="239" spans="1:7">
      <c r="A239" s="30" t="s">
        <v>182</v>
      </c>
      <c r="B239" s="30">
        <v>4</v>
      </c>
      <c r="C239" s="30">
        <v>58</v>
      </c>
      <c r="D239" s="31">
        <v>22.104800000000001</v>
      </c>
      <c r="E239" s="32">
        <v>0.21060000000000001</v>
      </c>
      <c r="F239" s="32">
        <v>1.0389999999999999</v>
      </c>
      <c r="G239" s="32">
        <v>1.0296000000000001</v>
      </c>
    </row>
    <row r="240" spans="1:7">
      <c r="A240" s="30" t="s">
        <v>182</v>
      </c>
      <c r="B240" s="30">
        <v>4</v>
      </c>
      <c r="C240" s="30">
        <v>59</v>
      </c>
      <c r="D240" s="31">
        <v>67.149799999999999</v>
      </c>
      <c r="E240" s="32">
        <v>0.62570000000000003</v>
      </c>
      <c r="F240" s="32">
        <v>1.0517000000000001</v>
      </c>
      <c r="G240" s="32">
        <v>1.0130999999999999</v>
      </c>
    </row>
    <row r="241" spans="1:7">
      <c r="A241" s="30" t="s">
        <v>182</v>
      </c>
      <c r="B241" s="30">
        <v>4</v>
      </c>
      <c r="C241" s="30">
        <v>60</v>
      </c>
      <c r="D241" s="31">
        <v>18.0273</v>
      </c>
      <c r="E241" s="32">
        <v>1.2499</v>
      </c>
      <c r="F241" s="32">
        <v>1.0585</v>
      </c>
      <c r="G241" s="32">
        <v>1.0105</v>
      </c>
    </row>
    <row r="242" spans="1:7">
      <c r="A242" s="30" t="s">
        <v>182</v>
      </c>
      <c r="B242" s="30">
        <v>4</v>
      </c>
      <c r="C242" s="30">
        <v>61</v>
      </c>
      <c r="D242" s="31">
        <v>5.9363999999999999</v>
      </c>
      <c r="E242" s="32">
        <v>2.0724999999999998</v>
      </c>
      <c r="F242" s="32">
        <v>1.0593999999999999</v>
      </c>
      <c r="G242" s="32">
        <v>1.0094000000000001</v>
      </c>
    </row>
    <row r="243" spans="1:7">
      <c r="A243" s="30" t="s">
        <v>182</v>
      </c>
      <c r="B243" s="30">
        <v>4</v>
      </c>
      <c r="C243" s="30">
        <v>62</v>
      </c>
      <c r="D243" s="31">
        <v>1.1997</v>
      </c>
      <c r="E243" s="32">
        <v>2.8260000000000001</v>
      </c>
      <c r="F243" s="32">
        <v>1.0717000000000001</v>
      </c>
      <c r="G243" s="32">
        <v>1.0062</v>
      </c>
    </row>
    <row r="244" spans="1:7">
      <c r="A244" s="30" t="s">
        <v>182</v>
      </c>
      <c r="B244" s="30">
        <v>4</v>
      </c>
      <c r="C244" s="30">
        <v>63</v>
      </c>
      <c r="D244" s="31">
        <v>0.15579999999999999</v>
      </c>
      <c r="E244" s="32">
        <v>3.6067</v>
      </c>
      <c r="F244" s="32">
        <v>1.0819000000000001</v>
      </c>
      <c r="G244" s="32">
        <v>1.0101</v>
      </c>
    </row>
    <row r="245" spans="1:7">
      <c r="A245" s="30" t="s">
        <v>182</v>
      </c>
      <c r="B245" s="30">
        <v>4</v>
      </c>
      <c r="C245" s="30">
        <v>64</v>
      </c>
      <c r="D245" s="31">
        <v>1.5299999999999999E-2</v>
      </c>
      <c r="E245" s="32">
        <v>4.3879999999999999</v>
      </c>
      <c r="F245" s="32">
        <v>1.0835999999999999</v>
      </c>
      <c r="G245" s="32">
        <v>1.0051000000000001</v>
      </c>
    </row>
    <row r="246" spans="1:7">
      <c r="A246" s="30" t="s">
        <v>182</v>
      </c>
      <c r="B246" s="30">
        <v>5</v>
      </c>
      <c r="C246" s="30">
        <v>48</v>
      </c>
      <c r="D246" s="31">
        <v>19.052800000000001</v>
      </c>
      <c r="E246" s="32">
        <v>0.25879999999999997</v>
      </c>
      <c r="F246" s="32">
        <v>1.0417000000000001</v>
      </c>
      <c r="G246" s="32">
        <v>1.0328999999999999</v>
      </c>
    </row>
    <row r="247" spans="1:7">
      <c r="A247" s="30" t="s">
        <v>182</v>
      </c>
      <c r="B247" s="30">
        <v>5</v>
      </c>
      <c r="C247" s="30">
        <v>49</v>
      </c>
      <c r="D247" s="31">
        <v>22.159800000000001</v>
      </c>
      <c r="E247" s="32">
        <v>0.77990000000000004</v>
      </c>
      <c r="F247" s="32">
        <v>1.0576000000000001</v>
      </c>
      <c r="G247" s="32">
        <v>1.0168999999999999</v>
      </c>
    </row>
    <row r="248" spans="1:7">
      <c r="A248" s="30" t="s">
        <v>182</v>
      </c>
      <c r="B248" s="30">
        <v>5</v>
      </c>
      <c r="C248" s="30">
        <v>50</v>
      </c>
      <c r="D248" s="31">
        <v>5.0209000000000001</v>
      </c>
      <c r="E248" s="32">
        <v>1.5358000000000001</v>
      </c>
      <c r="F248" s="32">
        <v>1.0647</v>
      </c>
      <c r="G248" s="32">
        <v>1.0165999999999999</v>
      </c>
    </row>
    <row r="249" spans="1:7">
      <c r="A249" s="30" t="s">
        <v>182</v>
      </c>
      <c r="B249" s="30">
        <v>5</v>
      </c>
      <c r="C249" s="30">
        <v>51</v>
      </c>
      <c r="D249" s="31">
        <v>1.2829999999999999</v>
      </c>
      <c r="E249" s="32">
        <v>2.7166999999999999</v>
      </c>
      <c r="F249" s="32">
        <v>1.0804</v>
      </c>
      <c r="G249" s="32">
        <v>1.0145999999999999</v>
      </c>
    </row>
    <row r="250" spans="1:7">
      <c r="A250" s="30" t="s">
        <v>182</v>
      </c>
      <c r="B250" s="30">
        <v>5</v>
      </c>
      <c r="C250" s="30">
        <v>52</v>
      </c>
      <c r="D250" s="31">
        <v>6.8999999999999999E-3</v>
      </c>
      <c r="E250" s="32">
        <v>2.3071999999999999</v>
      </c>
      <c r="F250" s="32">
        <v>1.0649999999999999</v>
      </c>
      <c r="G250" s="32">
        <v>1.0048999999999999</v>
      </c>
    </row>
    <row r="251" spans="1:7">
      <c r="A251" s="30" t="s">
        <v>182</v>
      </c>
      <c r="B251" s="30">
        <v>5</v>
      </c>
      <c r="C251" s="30">
        <v>1000</v>
      </c>
      <c r="D251" s="31">
        <v>1.6999999999999999E-3</v>
      </c>
      <c r="E251" s="32">
        <v>3.6389</v>
      </c>
      <c r="F251" s="32">
        <v>1.0835999999999999</v>
      </c>
      <c r="G251" s="32">
        <v>1.0051000000000001</v>
      </c>
    </row>
    <row r="252" spans="1:7">
      <c r="A252" s="30" t="s">
        <v>182</v>
      </c>
      <c r="B252" s="30">
        <v>6</v>
      </c>
      <c r="C252" s="30">
        <v>41</v>
      </c>
      <c r="D252" s="31">
        <v>2.1322000000000001</v>
      </c>
      <c r="E252" s="32">
        <v>0.23549999999999999</v>
      </c>
      <c r="F252" s="32">
        <v>1.0461</v>
      </c>
      <c r="G252" s="32">
        <v>1.0427</v>
      </c>
    </row>
    <row r="253" spans="1:7">
      <c r="A253" s="30" t="s">
        <v>182</v>
      </c>
      <c r="B253" s="30">
        <v>6</v>
      </c>
      <c r="C253" s="30">
        <v>42</v>
      </c>
      <c r="D253" s="31">
        <v>1.6144000000000001</v>
      </c>
      <c r="E253" s="32">
        <v>0.81130000000000002</v>
      </c>
      <c r="F253" s="32">
        <v>1.069</v>
      </c>
      <c r="G253" s="32">
        <v>1.0204</v>
      </c>
    </row>
    <row r="254" spans="1:7">
      <c r="A254" s="30" t="s">
        <v>182</v>
      </c>
      <c r="B254" s="30">
        <v>6</v>
      </c>
      <c r="C254" s="30">
        <v>43</v>
      </c>
      <c r="D254" s="31">
        <v>0.40749999999999997</v>
      </c>
      <c r="E254" s="32">
        <v>1.9349000000000001</v>
      </c>
      <c r="F254" s="32">
        <v>1.0754999999999999</v>
      </c>
      <c r="G254" s="32">
        <v>1.0194000000000001</v>
      </c>
    </row>
    <row r="255" spans="1:7">
      <c r="A255" s="30" t="s">
        <v>182</v>
      </c>
      <c r="B255" s="30">
        <v>6</v>
      </c>
      <c r="C255" s="30">
        <v>44</v>
      </c>
      <c r="D255" s="31">
        <v>2.69E-2</v>
      </c>
      <c r="E255" s="32">
        <v>2.6164000000000001</v>
      </c>
      <c r="F255" s="32">
        <v>1.0942000000000001</v>
      </c>
      <c r="G255" s="32">
        <v>1.0150999999999999</v>
      </c>
    </row>
    <row r="256" spans="1:7">
      <c r="A256" s="30" t="s">
        <v>182</v>
      </c>
      <c r="B256" s="30">
        <v>7</v>
      </c>
      <c r="C256" s="30">
        <v>39</v>
      </c>
      <c r="D256" s="31">
        <v>0.12</v>
      </c>
      <c r="E256" s="32">
        <v>2.1145999999999998</v>
      </c>
      <c r="F256" s="32">
        <v>1.0757000000000001</v>
      </c>
      <c r="G256" s="32">
        <v>1.0176000000000001</v>
      </c>
    </row>
    <row r="257" spans="1:7">
      <c r="A257" s="30" t="s">
        <v>183</v>
      </c>
      <c r="B257" s="30">
        <v>3</v>
      </c>
      <c r="C257" s="30">
        <v>67</v>
      </c>
      <c r="D257" s="31">
        <v>37.853099999999998</v>
      </c>
      <c r="E257" s="32">
        <v>7.4800000000000005E-2</v>
      </c>
      <c r="F257" s="32">
        <v>1.0162</v>
      </c>
      <c r="G257" s="32">
        <v>1.0135000000000001</v>
      </c>
    </row>
    <row r="258" spans="1:7">
      <c r="A258" s="30" t="s">
        <v>183</v>
      </c>
      <c r="B258" s="30">
        <v>3</v>
      </c>
      <c r="C258" s="30">
        <v>68</v>
      </c>
      <c r="D258" s="31">
        <v>53.945099999999996</v>
      </c>
      <c r="E258" s="32">
        <v>0.2233</v>
      </c>
      <c r="F258" s="32">
        <v>1.022</v>
      </c>
      <c r="G258" s="32">
        <v>1.0114000000000001</v>
      </c>
    </row>
    <row r="259" spans="1:7">
      <c r="A259" s="30" t="s">
        <v>183</v>
      </c>
      <c r="B259" s="30">
        <v>3</v>
      </c>
      <c r="C259" s="30">
        <v>69</v>
      </c>
      <c r="D259" s="31">
        <v>34.5501</v>
      </c>
      <c r="E259" s="32">
        <v>0.39889999999999998</v>
      </c>
      <c r="F259" s="32">
        <v>1.0267999999999999</v>
      </c>
      <c r="G259" s="32">
        <v>1.0065</v>
      </c>
    </row>
    <row r="260" spans="1:7">
      <c r="A260" s="30" t="s">
        <v>183</v>
      </c>
      <c r="B260" s="30">
        <v>3</v>
      </c>
      <c r="C260" s="30">
        <v>70</v>
      </c>
      <c r="D260" s="31">
        <v>14.6088</v>
      </c>
      <c r="E260" s="32">
        <v>0.52029999999999998</v>
      </c>
      <c r="F260" s="32">
        <v>1.0306999999999999</v>
      </c>
      <c r="G260" s="32">
        <v>1.006</v>
      </c>
    </row>
    <row r="261" spans="1:7">
      <c r="A261" s="30" t="s">
        <v>183</v>
      </c>
      <c r="B261" s="30">
        <v>3</v>
      </c>
      <c r="C261" s="30">
        <v>71</v>
      </c>
      <c r="D261" s="31">
        <v>3.6153</v>
      </c>
      <c r="E261" s="32">
        <v>0.60099999999999998</v>
      </c>
      <c r="F261" s="32">
        <v>1.0307999999999999</v>
      </c>
      <c r="G261" s="32">
        <v>1.0045999999999999</v>
      </c>
    </row>
    <row r="262" spans="1:7">
      <c r="A262" s="30" t="s">
        <v>183</v>
      </c>
      <c r="B262" s="30">
        <v>3</v>
      </c>
      <c r="C262" s="30">
        <v>72</v>
      </c>
      <c r="D262" s="31">
        <v>4.2561</v>
      </c>
      <c r="E262" s="32">
        <v>0.73340000000000005</v>
      </c>
      <c r="F262" s="32">
        <v>1.0306</v>
      </c>
      <c r="G262" s="32">
        <v>1.0052000000000001</v>
      </c>
    </row>
    <row r="263" spans="1:7">
      <c r="A263" s="30" t="s">
        <v>183</v>
      </c>
      <c r="B263" s="30">
        <v>3</v>
      </c>
      <c r="C263" s="30">
        <v>73</v>
      </c>
      <c r="D263" s="31">
        <v>5.4405000000000001</v>
      </c>
      <c r="E263" s="32">
        <v>0.73529999999999995</v>
      </c>
      <c r="F263" s="32">
        <v>1.0308999999999999</v>
      </c>
      <c r="G263" s="32">
        <v>1.0055000000000001</v>
      </c>
    </row>
    <row r="264" spans="1:7">
      <c r="A264" s="30" t="s">
        <v>183</v>
      </c>
      <c r="B264" s="30">
        <v>3</v>
      </c>
      <c r="C264" s="30">
        <v>74</v>
      </c>
      <c r="D264" s="31">
        <v>1.5669</v>
      </c>
      <c r="E264" s="32">
        <v>0.93389999999999995</v>
      </c>
      <c r="F264" s="32">
        <v>1.0309999999999999</v>
      </c>
      <c r="G264" s="32">
        <v>1.0114000000000001</v>
      </c>
    </row>
    <row r="265" spans="1:7">
      <c r="A265" s="30" t="s">
        <v>183</v>
      </c>
      <c r="B265" s="30">
        <v>3</v>
      </c>
      <c r="C265" s="30">
        <v>75</v>
      </c>
      <c r="D265" s="31">
        <v>0.47520000000000001</v>
      </c>
      <c r="E265" s="32">
        <v>0.53410000000000002</v>
      </c>
      <c r="F265" s="32">
        <v>1.0279</v>
      </c>
      <c r="G265" s="32">
        <v>1.0024</v>
      </c>
    </row>
    <row r="266" spans="1:7">
      <c r="A266" s="30" t="s">
        <v>183</v>
      </c>
      <c r="B266" s="30">
        <v>3</v>
      </c>
      <c r="C266" s="30">
        <v>76</v>
      </c>
      <c r="D266" s="31">
        <v>1.35</v>
      </c>
      <c r="E266" s="32">
        <v>1.0149999999999999</v>
      </c>
      <c r="F266" s="32">
        <v>1.0331999999999999</v>
      </c>
      <c r="G266" s="32">
        <v>1.004</v>
      </c>
    </row>
    <row r="267" spans="1:7">
      <c r="A267" s="30" t="s">
        <v>183</v>
      </c>
      <c r="B267" s="30">
        <v>3</v>
      </c>
      <c r="C267" s="30">
        <v>77</v>
      </c>
      <c r="D267" s="31">
        <v>1.1871</v>
      </c>
      <c r="E267" s="32">
        <v>0.90469999999999995</v>
      </c>
      <c r="F267" s="32">
        <v>1.0301</v>
      </c>
      <c r="G267" s="32">
        <v>1.0042</v>
      </c>
    </row>
    <row r="268" spans="1:7">
      <c r="A268" s="30" t="s">
        <v>183</v>
      </c>
      <c r="B268" s="30">
        <v>3</v>
      </c>
      <c r="C268" s="30">
        <v>78</v>
      </c>
      <c r="D268" s="31">
        <v>0.19350000000000001</v>
      </c>
      <c r="E268" s="32">
        <v>1.4420999999999999</v>
      </c>
      <c r="F268" s="32">
        <v>1.0389999999999999</v>
      </c>
      <c r="G268" s="32">
        <v>1.0037</v>
      </c>
    </row>
    <row r="269" spans="1:7">
      <c r="A269" s="30" t="s">
        <v>183</v>
      </c>
      <c r="B269" s="30">
        <v>3</v>
      </c>
      <c r="C269" s="30">
        <v>79</v>
      </c>
      <c r="D269" s="31">
        <v>3.2399999999999998E-2</v>
      </c>
      <c r="E269" s="32">
        <v>1.0659000000000001</v>
      </c>
      <c r="F269" s="32">
        <v>1.0286</v>
      </c>
      <c r="G269" s="32">
        <v>1.0051000000000001</v>
      </c>
    </row>
    <row r="270" spans="1:7">
      <c r="A270" s="30" t="s">
        <v>183</v>
      </c>
      <c r="B270" s="30">
        <v>3</v>
      </c>
      <c r="C270" s="30">
        <v>80</v>
      </c>
      <c r="D270" s="31">
        <v>0.20250000000000001</v>
      </c>
      <c r="E270" s="32">
        <v>0.79239999999999999</v>
      </c>
      <c r="F270" s="32">
        <v>1.0364</v>
      </c>
      <c r="G270" s="32">
        <v>1.0016</v>
      </c>
    </row>
    <row r="271" spans="1:7">
      <c r="A271" s="30" t="s">
        <v>183</v>
      </c>
      <c r="B271" s="30">
        <v>3</v>
      </c>
      <c r="C271" s="30">
        <v>81</v>
      </c>
      <c r="D271" s="31">
        <v>0.78029999999999999</v>
      </c>
      <c r="E271" s="32">
        <v>1.1906000000000001</v>
      </c>
      <c r="F271" s="32">
        <v>1.036</v>
      </c>
      <c r="G271" s="32">
        <v>1.0071000000000001</v>
      </c>
    </row>
    <row r="272" spans="1:7">
      <c r="A272" s="30" t="s">
        <v>183</v>
      </c>
      <c r="B272" s="30">
        <v>3</v>
      </c>
      <c r="C272" s="30">
        <v>84</v>
      </c>
      <c r="D272" s="31">
        <v>0.20250000000000001</v>
      </c>
      <c r="E272" s="32">
        <v>4.3099999999999999E-2</v>
      </c>
      <c r="F272" s="32">
        <v>1.0127999999999999</v>
      </c>
      <c r="G272" s="32">
        <v>1.0022</v>
      </c>
    </row>
    <row r="273" spans="1:7">
      <c r="A273" s="30" t="s">
        <v>183</v>
      </c>
      <c r="B273" s="30">
        <v>3</v>
      </c>
      <c r="C273" s="30">
        <v>85</v>
      </c>
      <c r="D273" s="31">
        <v>0.20250000000000001</v>
      </c>
      <c r="E273" s="32">
        <v>0.86080000000000001</v>
      </c>
      <c r="F273" s="32">
        <v>1.0317000000000001</v>
      </c>
      <c r="G273" s="32">
        <v>1.0019</v>
      </c>
    </row>
    <row r="274" spans="1:7">
      <c r="A274" s="30" t="s">
        <v>183</v>
      </c>
      <c r="B274" s="30">
        <v>3</v>
      </c>
      <c r="C274" s="30">
        <v>86</v>
      </c>
      <c r="D274" s="31">
        <v>0.20250000000000001</v>
      </c>
      <c r="E274" s="32">
        <v>0.83540000000000003</v>
      </c>
      <c r="F274" s="32">
        <v>1.0336000000000001</v>
      </c>
      <c r="G274" s="32">
        <v>1.0017</v>
      </c>
    </row>
    <row r="275" spans="1:7">
      <c r="A275" s="30" t="s">
        <v>183</v>
      </c>
      <c r="B275" s="30">
        <v>3</v>
      </c>
      <c r="C275" s="30">
        <v>89</v>
      </c>
      <c r="D275" s="31">
        <v>0.84240000000000004</v>
      </c>
      <c r="E275" s="32">
        <v>1.1629</v>
      </c>
      <c r="F275" s="32">
        <v>1.0308999999999999</v>
      </c>
      <c r="G275" s="32">
        <v>1.004</v>
      </c>
    </row>
    <row r="276" spans="1:7">
      <c r="A276" s="30" t="s">
        <v>183</v>
      </c>
      <c r="B276" s="30">
        <v>3</v>
      </c>
      <c r="C276" s="30">
        <v>90</v>
      </c>
      <c r="D276" s="31">
        <v>1.8927</v>
      </c>
      <c r="E276" s="32">
        <v>0.92079999999999995</v>
      </c>
      <c r="F276" s="32">
        <v>1.0261</v>
      </c>
      <c r="G276" s="32">
        <v>1.0039</v>
      </c>
    </row>
    <row r="277" spans="1:7">
      <c r="A277" s="30" t="s">
        <v>183</v>
      </c>
      <c r="B277" s="30">
        <v>3</v>
      </c>
      <c r="C277" s="30">
        <v>91</v>
      </c>
      <c r="D277" s="31">
        <v>1.2302999999999999</v>
      </c>
      <c r="E277" s="32">
        <v>1.3651</v>
      </c>
      <c r="F277" s="32">
        <v>1.0357000000000001</v>
      </c>
      <c r="G277" s="32">
        <v>1.0029999999999999</v>
      </c>
    </row>
    <row r="278" spans="1:7">
      <c r="A278" s="30" t="s">
        <v>183</v>
      </c>
      <c r="B278" s="30">
        <v>3</v>
      </c>
      <c r="C278" s="30">
        <v>92</v>
      </c>
      <c r="D278" s="31">
        <v>2.1987000000000001</v>
      </c>
      <c r="E278" s="32">
        <v>1.3886000000000001</v>
      </c>
      <c r="F278" s="32">
        <v>1.0333000000000001</v>
      </c>
      <c r="G278" s="32">
        <v>1.0032000000000001</v>
      </c>
    </row>
    <row r="279" spans="1:7">
      <c r="A279" s="30" t="s">
        <v>183</v>
      </c>
      <c r="B279" s="30">
        <v>3</v>
      </c>
      <c r="C279" s="30">
        <v>93</v>
      </c>
      <c r="D279" s="31">
        <v>1.4751000000000001</v>
      </c>
      <c r="E279" s="32">
        <v>1.5295000000000001</v>
      </c>
      <c r="F279" s="32">
        <v>1.0325</v>
      </c>
      <c r="G279" s="32">
        <v>1.0052000000000001</v>
      </c>
    </row>
    <row r="280" spans="1:7">
      <c r="A280" s="30" t="s">
        <v>183</v>
      </c>
      <c r="B280" s="30">
        <v>3</v>
      </c>
      <c r="C280" s="30">
        <v>94</v>
      </c>
      <c r="D280" s="31">
        <v>1.2375</v>
      </c>
      <c r="E280" s="32">
        <v>1.6112</v>
      </c>
      <c r="F280" s="32">
        <v>1.0322</v>
      </c>
      <c r="G280" s="32">
        <v>1.0044999999999999</v>
      </c>
    </row>
    <row r="281" spans="1:7">
      <c r="A281" s="30" t="s">
        <v>183</v>
      </c>
      <c r="B281" s="30">
        <v>3</v>
      </c>
      <c r="C281" s="30">
        <v>95</v>
      </c>
      <c r="D281" s="31">
        <v>0.20250000000000001</v>
      </c>
      <c r="E281" s="32">
        <v>1.8716999999999999</v>
      </c>
      <c r="F281" s="32">
        <v>1.034</v>
      </c>
      <c r="G281" s="32">
        <v>1.0019</v>
      </c>
    </row>
    <row r="282" spans="1:7">
      <c r="A282" s="30" t="s">
        <v>183</v>
      </c>
      <c r="B282" s="30">
        <v>3</v>
      </c>
      <c r="C282" s="30">
        <v>96</v>
      </c>
      <c r="D282" s="31">
        <v>0.60750000000000004</v>
      </c>
      <c r="E282" s="32">
        <v>2.1524000000000001</v>
      </c>
      <c r="F282" s="32">
        <v>1.0354000000000001</v>
      </c>
      <c r="G282" s="32">
        <v>1.0028999999999999</v>
      </c>
    </row>
    <row r="283" spans="1:7">
      <c r="A283" s="30" t="s">
        <v>183</v>
      </c>
      <c r="B283" s="30">
        <v>3</v>
      </c>
      <c r="C283" s="30">
        <v>97</v>
      </c>
      <c r="D283" s="31">
        <v>0.6129</v>
      </c>
      <c r="E283" s="32">
        <v>3.2416</v>
      </c>
      <c r="F283" s="32">
        <v>1.0491999999999999</v>
      </c>
      <c r="G283" s="32">
        <v>1.0034000000000001</v>
      </c>
    </row>
    <row r="284" spans="1:7">
      <c r="A284" s="30" t="s">
        <v>183</v>
      </c>
      <c r="B284" s="30">
        <v>3</v>
      </c>
      <c r="C284" s="30">
        <v>1000</v>
      </c>
      <c r="D284" s="31">
        <v>33.4773</v>
      </c>
      <c r="E284" s="32">
        <v>0.49370000000000003</v>
      </c>
      <c r="F284" s="32">
        <v>1.0287999999999999</v>
      </c>
      <c r="G284" s="32">
        <v>1.0061</v>
      </c>
    </row>
    <row r="285" spans="1:7">
      <c r="A285" s="30" t="s">
        <v>183</v>
      </c>
      <c r="B285" s="30">
        <v>4</v>
      </c>
      <c r="C285" s="30">
        <v>58</v>
      </c>
      <c r="D285" s="31">
        <v>30.7056</v>
      </c>
      <c r="E285" s="32">
        <v>0.17330000000000001</v>
      </c>
      <c r="F285" s="32">
        <v>1.0224</v>
      </c>
      <c r="G285" s="32">
        <v>1.0103</v>
      </c>
    </row>
    <row r="286" spans="1:7">
      <c r="A286" s="30" t="s">
        <v>183</v>
      </c>
      <c r="B286" s="30">
        <v>4</v>
      </c>
      <c r="C286" s="30">
        <v>59</v>
      </c>
      <c r="D286" s="31">
        <v>32.180900000000001</v>
      </c>
      <c r="E286" s="32">
        <v>0.51270000000000004</v>
      </c>
      <c r="F286" s="32">
        <v>1.0326</v>
      </c>
      <c r="G286" s="32">
        <v>1.0047999999999999</v>
      </c>
    </row>
    <row r="287" spans="1:7">
      <c r="A287" s="30" t="s">
        <v>183</v>
      </c>
      <c r="B287" s="30">
        <v>4</v>
      </c>
      <c r="C287" s="30">
        <v>60</v>
      </c>
      <c r="D287" s="31">
        <v>9.7824000000000009</v>
      </c>
      <c r="E287" s="32">
        <v>1.1020000000000001</v>
      </c>
      <c r="F287" s="32">
        <v>1.0357000000000001</v>
      </c>
      <c r="G287" s="32">
        <v>1.0035000000000001</v>
      </c>
    </row>
    <row r="288" spans="1:7">
      <c r="A288" s="30" t="s">
        <v>183</v>
      </c>
      <c r="B288" s="30">
        <v>4</v>
      </c>
      <c r="C288" s="30">
        <v>61</v>
      </c>
      <c r="D288" s="31">
        <v>0.72809999999999997</v>
      </c>
      <c r="E288" s="32">
        <v>2.1526999999999998</v>
      </c>
      <c r="F288" s="32">
        <v>1.0436000000000001</v>
      </c>
      <c r="G288" s="32">
        <v>1.0028999999999999</v>
      </c>
    </row>
    <row r="289" spans="1:7">
      <c r="A289" s="30" t="s">
        <v>183</v>
      </c>
      <c r="B289" s="30">
        <v>4</v>
      </c>
      <c r="C289" s="30">
        <v>62</v>
      </c>
      <c r="D289" s="31">
        <v>0.57299999999999995</v>
      </c>
      <c r="E289" s="32">
        <v>3.2441</v>
      </c>
      <c r="F289" s="32">
        <v>1.0535000000000001</v>
      </c>
      <c r="G289" s="32">
        <v>1.0022</v>
      </c>
    </row>
    <row r="290" spans="1:7">
      <c r="A290" s="30" t="s">
        <v>183</v>
      </c>
      <c r="B290" s="30">
        <v>4</v>
      </c>
      <c r="C290" s="30">
        <v>66</v>
      </c>
      <c r="D290" s="31">
        <v>2.2499999999999999E-2</v>
      </c>
      <c r="E290" s="32">
        <v>3.73E-2</v>
      </c>
      <c r="F290" s="32">
        <v>1.0127999999999999</v>
      </c>
      <c r="G290" s="32">
        <v>1.0022</v>
      </c>
    </row>
    <row r="291" spans="1:7">
      <c r="A291" s="30" t="s">
        <v>183</v>
      </c>
      <c r="B291" s="30">
        <v>4</v>
      </c>
      <c r="C291" s="30">
        <v>70</v>
      </c>
      <c r="D291" s="31">
        <v>0.34649999999999997</v>
      </c>
      <c r="E291" s="32">
        <v>6.4299999999999996E-2</v>
      </c>
      <c r="F291" s="32">
        <v>1.0589999999999999</v>
      </c>
      <c r="G291" s="32">
        <v>1.0037</v>
      </c>
    </row>
    <row r="292" spans="1:7">
      <c r="A292" s="30" t="s">
        <v>183</v>
      </c>
      <c r="B292" s="30">
        <v>4</v>
      </c>
      <c r="C292" s="30">
        <v>71</v>
      </c>
      <c r="D292" s="31">
        <v>6.5500000000000003E-2</v>
      </c>
      <c r="E292" s="32">
        <v>2.9899999999999999E-2</v>
      </c>
      <c r="F292" s="32">
        <v>1.0138</v>
      </c>
      <c r="G292" s="32">
        <v>1.0027999999999999</v>
      </c>
    </row>
    <row r="293" spans="1:7">
      <c r="A293" s="30" t="s">
        <v>183</v>
      </c>
      <c r="B293" s="30">
        <v>4</v>
      </c>
      <c r="C293" s="30">
        <v>76</v>
      </c>
      <c r="D293" s="31">
        <v>0.31140000000000001</v>
      </c>
      <c r="E293" s="32">
        <v>8.6400000000000005E-2</v>
      </c>
      <c r="F293" s="32">
        <v>1.0672999999999999</v>
      </c>
      <c r="G293" s="32">
        <v>1.0035000000000001</v>
      </c>
    </row>
    <row r="294" spans="1:7">
      <c r="A294" s="30" t="s">
        <v>183</v>
      </c>
      <c r="B294" s="30">
        <v>4</v>
      </c>
      <c r="C294" s="30">
        <v>79</v>
      </c>
      <c r="D294" s="31">
        <v>0.21690000000000001</v>
      </c>
      <c r="E294" s="32">
        <v>0.1135</v>
      </c>
      <c r="F294" s="32">
        <v>1.0293000000000001</v>
      </c>
      <c r="G294" s="32">
        <v>1.0069999999999999</v>
      </c>
    </row>
    <row r="295" spans="1:7">
      <c r="A295" s="30" t="s">
        <v>183</v>
      </c>
      <c r="B295" s="30">
        <v>4</v>
      </c>
      <c r="C295" s="30">
        <v>80</v>
      </c>
      <c r="D295" s="31">
        <v>2.4299999999999999E-2</v>
      </c>
      <c r="E295" s="32">
        <v>0.14219999999999999</v>
      </c>
      <c r="F295" s="32">
        <v>1.0146999999999999</v>
      </c>
      <c r="G295" s="32">
        <v>1.0029999999999999</v>
      </c>
    </row>
    <row r="296" spans="1:7">
      <c r="A296" s="30" t="s">
        <v>183</v>
      </c>
      <c r="B296" s="30">
        <v>4</v>
      </c>
      <c r="C296" s="30">
        <v>81</v>
      </c>
      <c r="D296" s="31">
        <v>8.1000000000000003E-2</v>
      </c>
      <c r="E296" s="32">
        <v>0.1608</v>
      </c>
      <c r="F296" s="32">
        <v>1.0303</v>
      </c>
      <c r="G296" s="32">
        <v>1.006</v>
      </c>
    </row>
    <row r="297" spans="1:7">
      <c r="A297" s="30" t="s">
        <v>183</v>
      </c>
      <c r="B297" s="30">
        <v>4</v>
      </c>
      <c r="C297" s="30">
        <v>82</v>
      </c>
      <c r="D297" s="31">
        <v>2.2499999999999999E-2</v>
      </c>
      <c r="E297" s="32">
        <v>0.16259999999999999</v>
      </c>
      <c r="F297" s="32">
        <v>1.0253000000000001</v>
      </c>
      <c r="G297" s="32">
        <v>1.0142</v>
      </c>
    </row>
    <row r="298" spans="1:7">
      <c r="A298" s="30" t="s">
        <v>183</v>
      </c>
      <c r="B298" s="30">
        <v>4</v>
      </c>
      <c r="C298" s="30">
        <v>1000</v>
      </c>
      <c r="D298" s="31">
        <v>37.934100000000001</v>
      </c>
      <c r="E298" s="32">
        <v>0.52370000000000005</v>
      </c>
      <c r="F298" s="32">
        <v>1.0358000000000001</v>
      </c>
      <c r="G298" s="32">
        <v>1.0046999999999999</v>
      </c>
    </row>
    <row r="299" spans="1:7">
      <c r="A299" s="30" t="s">
        <v>183</v>
      </c>
      <c r="B299" s="30">
        <v>5</v>
      </c>
      <c r="C299" s="30">
        <v>48</v>
      </c>
      <c r="D299" s="31">
        <v>4.0467000000000004</v>
      </c>
      <c r="E299" s="32">
        <v>0.20699999999999999</v>
      </c>
      <c r="F299" s="32">
        <v>1.0375000000000001</v>
      </c>
      <c r="G299" s="32">
        <v>1.0034000000000001</v>
      </c>
    </row>
    <row r="300" spans="1:7">
      <c r="A300" s="30" t="s">
        <v>183</v>
      </c>
      <c r="B300" s="30">
        <v>5</v>
      </c>
      <c r="C300" s="30">
        <v>49</v>
      </c>
      <c r="D300" s="31">
        <v>4.4438000000000004</v>
      </c>
      <c r="E300" s="32">
        <v>0.5595</v>
      </c>
      <c r="F300" s="32">
        <v>1.0394000000000001</v>
      </c>
      <c r="G300" s="32">
        <v>1.0027999999999999</v>
      </c>
    </row>
    <row r="301" spans="1:7">
      <c r="A301" s="30" t="s">
        <v>183</v>
      </c>
      <c r="B301" s="30">
        <v>5</v>
      </c>
      <c r="C301" s="30">
        <v>50</v>
      </c>
      <c r="D301" s="31">
        <v>1.3764000000000001</v>
      </c>
      <c r="E301" s="32">
        <v>0.82550000000000001</v>
      </c>
      <c r="F301" s="32">
        <v>1.0423</v>
      </c>
      <c r="G301" s="32">
        <v>1.0026999999999999</v>
      </c>
    </row>
    <row r="302" spans="1:7">
      <c r="A302" s="30" t="s">
        <v>183</v>
      </c>
      <c r="B302" s="30">
        <v>5</v>
      </c>
      <c r="C302" s="30">
        <v>51</v>
      </c>
      <c r="D302" s="31">
        <v>0.107</v>
      </c>
      <c r="E302" s="32">
        <v>2.1436000000000002</v>
      </c>
      <c r="F302" s="32">
        <v>1.0565</v>
      </c>
      <c r="G302" s="32">
        <v>1.0023</v>
      </c>
    </row>
    <row r="303" spans="1:7">
      <c r="A303" s="30" t="s">
        <v>183</v>
      </c>
      <c r="B303" s="30">
        <v>5</v>
      </c>
      <c r="C303" s="30">
        <v>52</v>
      </c>
      <c r="D303" s="31">
        <v>5.7099999999999998E-2</v>
      </c>
      <c r="E303" s="32">
        <v>1.4108000000000001</v>
      </c>
      <c r="F303" s="32">
        <v>1.0538000000000001</v>
      </c>
      <c r="G303" s="32">
        <v>1.0017</v>
      </c>
    </row>
    <row r="304" spans="1:7">
      <c r="A304" s="30" t="s">
        <v>184</v>
      </c>
      <c r="B304" s="30">
        <v>3</v>
      </c>
      <c r="C304" s="30">
        <v>67</v>
      </c>
      <c r="D304" s="31">
        <v>512.35199999999998</v>
      </c>
      <c r="E304" s="32">
        <v>6.7000000000000002E-3</v>
      </c>
      <c r="F304" s="32">
        <v>1.0016</v>
      </c>
      <c r="G304" s="32">
        <v>1.0338000000000001</v>
      </c>
    </row>
    <row r="305" spans="1:7">
      <c r="A305" s="30" t="s">
        <v>184</v>
      </c>
      <c r="B305" s="30">
        <v>3</v>
      </c>
      <c r="C305" s="30">
        <v>68</v>
      </c>
      <c r="D305" s="31">
        <v>232.07400000000001</v>
      </c>
      <c r="E305" s="32">
        <v>1.24E-2</v>
      </c>
      <c r="F305" s="32">
        <v>1.0019</v>
      </c>
      <c r="G305" s="32">
        <v>1.0190999999999999</v>
      </c>
    </row>
    <row r="306" spans="1:7">
      <c r="A306" s="30" t="s">
        <v>184</v>
      </c>
      <c r="B306" s="30">
        <v>3</v>
      </c>
      <c r="C306" s="30">
        <v>69</v>
      </c>
      <c r="D306" s="31">
        <v>152.60400000000001</v>
      </c>
      <c r="E306" s="32">
        <v>1.3299999999999999E-2</v>
      </c>
      <c r="F306" s="32">
        <v>1.0023</v>
      </c>
      <c r="G306" s="32">
        <v>1.0099</v>
      </c>
    </row>
    <row r="307" spans="1:7">
      <c r="A307" s="30" t="s">
        <v>184</v>
      </c>
      <c r="B307" s="30">
        <v>3</v>
      </c>
      <c r="C307" s="30">
        <v>70</v>
      </c>
      <c r="D307" s="31">
        <v>63.898000000000003</v>
      </c>
      <c r="E307" s="32">
        <v>1.4800000000000001E-2</v>
      </c>
      <c r="F307" s="32">
        <v>1.0018</v>
      </c>
      <c r="G307" s="32">
        <v>1.0333000000000001</v>
      </c>
    </row>
    <row r="308" spans="1:7">
      <c r="A308" s="30" t="s">
        <v>184</v>
      </c>
      <c r="B308" s="30">
        <v>3</v>
      </c>
      <c r="C308" s="30">
        <v>71</v>
      </c>
      <c r="D308" s="31">
        <v>59.597999999999999</v>
      </c>
      <c r="E308" s="32">
        <v>1.09E-2</v>
      </c>
      <c r="F308" s="32">
        <v>1.0007999999999999</v>
      </c>
      <c r="G308" s="32">
        <v>1.0628</v>
      </c>
    </row>
    <row r="309" spans="1:7">
      <c r="A309" s="30" t="s">
        <v>184</v>
      </c>
      <c r="B309" s="30">
        <v>3</v>
      </c>
      <c r="C309" s="30">
        <v>72</v>
      </c>
      <c r="D309" s="31">
        <v>52.271999999999998</v>
      </c>
      <c r="E309" s="32">
        <v>1.01E-2</v>
      </c>
      <c r="F309" s="32">
        <v>1.0016</v>
      </c>
      <c r="G309" s="32">
        <v>1.0165999999999999</v>
      </c>
    </row>
    <row r="310" spans="1:7">
      <c r="A310" s="30" t="s">
        <v>184</v>
      </c>
      <c r="B310" s="30">
        <v>3</v>
      </c>
      <c r="C310" s="30">
        <v>73</v>
      </c>
      <c r="D310" s="31">
        <v>110.178</v>
      </c>
      <c r="E310" s="32">
        <v>1.2200000000000001E-2</v>
      </c>
      <c r="F310" s="32">
        <v>1.0015000000000001</v>
      </c>
      <c r="G310" s="32">
        <v>1.0227999999999999</v>
      </c>
    </row>
    <row r="311" spans="1:7">
      <c r="A311" s="30" t="s">
        <v>184</v>
      </c>
      <c r="B311" s="30">
        <v>3</v>
      </c>
      <c r="C311" s="30">
        <v>74</v>
      </c>
      <c r="D311" s="31">
        <v>30.042000000000002</v>
      </c>
      <c r="E311" s="32">
        <v>1.84E-2</v>
      </c>
      <c r="F311" s="32">
        <v>1.0025999999999999</v>
      </c>
      <c r="G311" s="32">
        <v>1.0116000000000001</v>
      </c>
    </row>
    <row r="312" spans="1:7">
      <c r="A312" s="30" t="s">
        <v>184</v>
      </c>
      <c r="B312" s="30">
        <v>3</v>
      </c>
      <c r="C312" s="30">
        <v>75</v>
      </c>
      <c r="D312" s="31">
        <v>43.56</v>
      </c>
      <c r="E312" s="32">
        <v>9.4999999999999998E-3</v>
      </c>
      <c r="F312" s="32">
        <v>1.0018</v>
      </c>
      <c r="G312" s="32">
        <v>1.0130999999999999</v>
      </c>
    </row>
    <row r="313" spans="1:7">
      <c r="A313" s="30" t="s">
        <v>184</v>
      </c>
      <c r="B313" s="30">
        <v>3</v>
      </c>
      <c r="C313" s="30">
        <v>76</v>
      </c>
      <c r="D313" s="31">
        <v>17.315999999999999</v>
      </c>
      <c r="E313" s="32">
        <v>1.2200000000000001E-2</v>
      </c>
      <c r="F313" s="32">
        <v>1.002</v>
      </c>
      <c r="G313" s="32">
        <v>1.0282</v>
      </c>
    </row>
    <row r="314" spans="1:7">
      <c r="A314" s="30" t="s">
        <v>184</v>
      </c>
      <c r="B314" s="30">
        <v>3</v>
      </c>
      <c r="C314" s="30">
        <v>77</v>
      </c>
      <c r="D314" s="31">
        <v>11.772</v>
      </c>
      <c r="E314" s="32">
        <v>2.2200000000000001E-2</v>
      </c>
      <c r="F314" s="32">
        <v>1.0041</v>
      </c>
      <c r="G314" s="32">
        <v>1.0032000000000001</v>
      </c>
    </row>
    <row r="315" spans="1:7">
      <c r="A315" s="30" t="s">
        <v>184</v>
      </c>
      <c r="B315" s="30">
        <v>3</v>
      </c>
      <c r="C315" s="30">
        <v>78</v>
      </c>
      <c r="D315" s="31">
        <v>14.273999999999999</v>
      </c>
      <c r="E315" s="32">
        <v>1.47E-2</v>
      </c>
      <c r="F315" s="32">
        <v>1.0008999999999999</v>
      </c>
      <c r="G315" s="32">
        <v>1.0175000000000001</v>
      </c>
    </row>
    <row r="316" spans="1:7">
      <c r="A316" s="30" t="s">
        <v>184</v>
      </c>
      <c r="B316" s="30">
        <v>3</v>
      </c>
      <c r="C316" s="30">
        <v>79</v>
      </c>
      <c r="D316" s="31">
        <v>23.417999999999999</v>
      </c>
      <c r="E316" s="32">
        <v>1.9099999999999999E-2</v>
      </c>
      <c r="F316" s="32">
        <v>1.0018</v>
      </c>
      <c r="G316" s="32">
        <v>1.0376000000000001</v>
      </c>
    </row>
    <row r="317" spans="1:7">
      <c r="A317" s="30" t="s">
        <v>184</v>
      </c>
      <c r="B317" s="30">
        <v>3</v>
      </c>
      <c r="C317" s="30">
        <v>80</v>
      </c>
      <c r="D317" s="31">
        <v>55.368000000000002</v>
      </c>
      <c r="E317" s="32">
        <v>2.18E-2</v>
      </c>
      <c r="F317" s="32">
        <v>1.0018</v>
      </c>
      <c r="G317" s="32">
        <v>1.0095000000000001</v>
      </c>
    </row>
    <row r="318" spans="1:7">
      <c r="A318" s="30" t="s">
        <v>184</v>
      </c>
      <c r="B318" s="30">
        <v>3</v>
      </c>
      <c r="C318" s="30">
        <v>81</v>
      </c>
      <c r="D318" s="31">
        <v>90.18</v>
      </c>
      <c r="E318" s="32">
        <v>2.0500000000000001E-2</v>
      </c>
      <c r="F318" s="32">
        <v>1.0035000000000001</v>
      </c>
      <c r="G318" s="32">
        <v>1.0105</v>
      </c>
    </row>
    <row r="319" spans="1:7">
      <c r="A319" s="30" t="s">
        <v>184</v>
      </c>
      <c r="B319" s="30">
        <v>3</v>
      </c>
      <c r="C319" s="30">
        <v>82</v>
      </c>
      <c r="D319" s="31">
        <v>105.426</v>
      </c>
      <c r="E319" s="32">
        <v>2.0400000000000001E-2</v>
      </c>
      <c r="F319" s="32">
        <v>1.0024999999999999</v>
      </c>
      <c r="G319" s="32">
        <v>1.0077</v>
      </c>
    </row>
    <row r="320" spans="1:7">
      <c r="A320" s="30" t="s">
        <v>184</v>
      </c>
      <c r="B320" s="30">
        <v>3</v>
      </c>
      <c r="C320" s="30">
        <v>83</v>
      </c>
      <c r="D320" s="31">
        <v>140.99</v>
      </c>
      <c r="E320" s="32">
        <v>2.0799999999999999E-2</v>
      </c>
      <c r="F320" s="32">
        <v>1.0024999999999999</v>
      </c>
      <c r="G320" s="32">
        <v>1.0114000000000001</v>
      </c>
    </row>
    <row r="321" spans="1:7">
      <c r="A321" s="30" t="s">
        <v>184</v>
      </c>
      <c r="B321" s="30">
        <v>3</v>
      </c>
      <c r="C321" s="30">
        <v>84</v>
      </c>
      <c r="D321" s="31">
        <v>140.05799999999999</v>
      </c>
      <c r="E321" s="32">
        <v>1.8599999999999998E-2</v>
      </c>
      <c r="F321" s="32">
        <v>1.0021</v>
      </c>
      <c r="G321" s="32">
        <v>1.0103</v>
      </c>
    </row>
    <row r="322" spans="1:7">
      <c r="A322" s="30" t="s">
        <v>184</v>
      </c>
      <c r="B322" s="30">
        <v>3</v>
      </c>
      <c r="C322" s="30">
        <v>85</v>
      </c>
      <c r="D322" s="31">
        <v>136.69200000000001</v>
      </c>
      <c r="E322" s="32">
        <v>2.24E-2</v>
      </c>
      <c r="F322" s="32">
        <v>1.002</v>
      </c>
      <c r="G322" s="32">
        <v>1.0121</v>
      </c>
    </row>
    <row r="323" spans="1:7">
      <c r="A323" s="30" t="s">
        <v>184</v>
      </c>
      <c r="B323" s="30">
        <v>3</v>
      </c>
      <c r="C323" s="30">
        <v>86</v>
      </c>
      <c r="D323" s="31">
        <v>67.757999999999996</v>
      </c>
      <c r="E323" s="32">
        <v>2.58E-2</v>
      </c>
      <c r="F323" s="32">
        <v>1.0028999999999999</v>
      </c>
      <c r="G323" s="32">
        <v>1.0137</v>
      </c>
    </row>
    <row r="324" spans="1:7">
      <c r="A324" s="30" t="s">
        <v>184</v>
      </c>
      <c r="B324" s="30">
        <v>3</v>
      </c>
      <c r="C324" s="30">
        <v>87</v>
      </c>
      <c r="D324" s="31">
        <v>58.896000000000001</v>
      </c>
      <c r="E324" s="32">
        <v>1.46E-2</v>
      </c>
      <c r="F324" s="32">
        <v>1.0027999999999999</v>
      </c>
      <c r="G324" s="32">
        <v>1.0113000000000001</v>
      </c>
    </row>
    <row r="325" spans="1:7">
      <c r="A325" s="30" t="s">
        <v>184</v>
      </c>
      <c r="B325" s="30">
        <v>3</v>
      </c>
      <c r="C325" s="30">
        <v>88</v>
      </c>
      <c r="D325" s="31">
        <v>92.951999999999998</v>
      </c>
      <c r="E325" s="32">
        <v>3.0700000000000002E-2</v>
      </c>
      <c r="F325" s="32">
        <v>1.0037</v>
      </c>
      <c r="G325" s="32">
        <v>1.0199</v>
      </c>
    </row>
    <row r="326" spans="1:7">
      <c r="A326" s="30" t="s">
        <v>184</v>
      </c>
      <c r="B326" s="30">
        <v>3</v>
      </c>
      <c r="C326" s="30">
        <v>89</v>
      </c>
      <c r="D326" s="31">
        <v>136.29599999999999</v>
      </c>
      <c r="E326" s="32">
        <v>2.23E-2</v>
      </c>
      <c r="F326" s="32">
        <v>1.0026999999999999</v>
      </c>
      <c r="G326" s="32">
        <v>1.0112000000000001</v>
      </c>
    </row>
    <row r="327" spans="1:7">
      <c r="A327" s="30" t="s">
        <v>184</v>
      </c>
      <c r="B327" s="30">
        <v>3</v>
      </c>
      <c r="C327" s="30">
        <v>90</v>
      </c>
      <c r="D327" s="31">
        <v>134.26400000000001</v>
      </c>
      <c r="E327" s="32">
        <v>2.8500000000000001E-2</v>
      </c>
      <c r="F327" s="32">
        <v>1.0037</v>
      </c>
      <c r="G327" s="32">
        <v>1.018</v>
      </c>
    </row>
    <row r="328" spans="1:7">
      <c r="A328" s="30" t="s">
        <v>184</v>
      </c>
      <c r="B328" s="30">
        <v>3</v>
      </c>
      <c r="C328" s="30">
        <v>91</v>
      </c>
      <c r="D328" s="31">
        <v>94.212000000000003</v>
      </c>
      <c r="E328" s="32">
        <v>0.03</v>
      </c>
      <c r="F328" s="32">
        <v>1.0034000000000001</v>
      </c>
      <c r="G328" s="32">
        <v>1.0341</v>
      </c>
    </row>
    <row r="329" spans="1:7">
      <c r="A329" s="30" t="s">
        <v>184</v>
      </c>
      <c r="B329" s="30">
        <v>3</v>
      </c>
      <c r="C329" s="30">
        <v>92</v>
      </c>
      <c r="D329" s="31">
        <v>97.665999999999997</v>
      </c>
      <c r="E329" s="32">
        <v>3.3000000000000002E-2</v>
      </c>
      <c r="F329" s="32">
        <v>1.0031000000000001</v>
      </c>
      <c r="G329" s="32">
        <v>1.0213000000000001</v>
      </c>
    </row>
    <row r="330" spans="1:7">
      <c r="A330" s="30" t="s">
        <v>184</v>
      </c>
      <c r="B330" s="30">
        <v>3</v>
      </c>
      <c r="C330" s="30">
        <v>93</v>
      </c>
      <c r="D330" s="31">
        <v>101.44799999999999</v>
      </c>
      <c r="E330" s="32">
        <v>2.3E-2</v>
      </c>
      <c r="F330" s="32">
        <v>1.0039</v>
      </c>
      <c r="G330" s="32">
        <v>1.0462</v>
      </c>
    </row>
    <row r="331" spans="1:7">
      <c r="A331" s="30" t="s">
        <v>184</v>
      </c>
      <c r="B331" s="30">
        <v>3</v>
      </c>
      <c r="C331" s="30">
        <v>94</v>
      </c>
      <c r="D331" s="31">
        <v>99.774000000000001</v>
      </c>
      <c r="E331" s="32">
        <v>2.18E-2</v>
      </c>
      <c r="F331" s="32">
        <v>1.0022</v>
      </c>
      <c r="G331" s="32">
        <v>1.0390999999999999</v>
      </c>
    </row>
    <row r="332" spans="1:7">
      <c r="A332" s="30" t="s">
        <v>184</v>
      </c>
      <c r="B332" s="30">
        <v>3</v>
      </c>
      <c r="C332" s="30">
        <v>95</v>
      </c>
      <c r="D332" s="31">
        <v>78.677999999999997</v>
      </c>
      <c r="E332" s="32">
        <v>2.7400000000000001E-2</v>
      </c>
      <c r="F332" s="32">
        <v>1.0036</v>
      </c>
      <c r="G332" s="32">
        <v>1.0266999999999999</v>
      </c>
    </row>
    <row r="333" spans="1:7">
      <c r="A333" s="30" t="s">
        <v>184</v>
      </c>
      <c r="B333" s="30">
        <v>3</v>
      </c>
      <c r="C333" s="30">
        <v>96</v>
      </c>
      <c r="D333" s="31">
        <v>66.72</v>
      </c>
      <c r="E333" s="32">
        <v>1.35E-2</v>
      </c>
      <c r="F333" s="32">
        <v>1.0031000000000001</v>
      </c>
      <c r="G333" s="32">
        <v>1.0170999999999999</v>
      </c>
    </row>
    <row r="334" spans="1:7">
      <c r="A334" s="30" t="s">
        <v>184</v>
      </c>
      <c r="B334" s="30">
        <v>3</v>
      </c>
      <c r="C334" s="30">
        <v>97</v>
      </c>
      <c r="D334" s="31">
        <v>86.328000000000003</v>
      </c>
      <c r="E334" s="32">
        <v>2.76E-2</v>
      </c>
      <c r="F334" s="32">
        <v>1.0023</v>
      </c>
      <c r="G334" s="32">
        <v>1.0089999999999999</v>
      </c>
    </row>
    <row r="335" spans="1:7">
      <c r="A335" s="30" t="s">
        <v>184</v>
      </c>
      <c r="B335" s="30">
        <v>3</v>
      </c>
      <c r="C335" s="30">
        <v>98</v>
      </c>
      <c r="D335" s="31">
        <v>31.643999999999998</v>
      </c>
      <c r="E335" s="32">
        <v>2.5499999999999998E-2</v>
      </c>
      <c r="F335" s="32">
        <v>1.0036</v>
      </c>
      <c r="G335" s="32">
        <v>1.0194000000000001</v>
      </c>
    </row>
    <row r="336" spans="1:7">
      <c r="A336" s="30" t="s">
        <v>184</v>
      </c>
      <c r="B336" s="30">
        <v>3</v>
      </c>
      <c r="C336" s="30">
        <v>1000</v>
      </c>
      <c r="D336" s="31">
        <v>72087.387000000002</v>
      </c>
      <c r="E336" s="32">
        <v>0.1229</v>
      </c>
      <c r="F336" s="32">
        <v>1.0071000000000001</v>
      </c>
      <c r="G336" s="32">
        <v>1.0055000000000001</v>
      </c>
    </row>
    <row r="337" spans="1:7">
      <c r="A337" s="30" t="s">
        <v>184</v>
      </c>
      <c r="B337" s="30">
        <v>4</v>
      </c>
      <c r="C337" s="30">
        <v>58</v>
      </c>
      <c r="D337" s="31">
        <v>281.18</v>
      </c>
      <c r="E337" s="32">
        <v>0.1159</v>
      </c>
      <c r="F337" s="32">
        <v>1.0162</v>
      </c>
      <c r="G337" s="32">
        <v>1.0019</v>
      </c>
    </row>
    <row r="338" spans="1:7">
      <c r="A338" s="30" t="s">
        <v>184</v>
      </c>
      <c r="B338" s="30">
        <v>4</v>
      </c>
      <c r="C338" s="30">
        <v>59</v>
      </c>
      <c r="D338" s="31">
        <v>272.77</v>
      </c>
      <c r="E338" s="32">
        <v>0.19009999999999999</v>
      </c>
      <c r="F338" s="32">
        <v>1.0169999999999999</v>
      </c>
      <c r="G338" s="32">
        <v>1.0008999999999999</v>
      </c>
    </row>
    <row r="339" spans="1:7">
      <c r="A339" s="30" t="s">
        <v>184</v>
      </c>
      <c r="B339" s="30">
        <v>4</v>
      </c>
      <c r="C339" s="30">
        <v>60</v>
      </c>
      <c r="D339" s="31">
        <v>86.21</v>
      </c>
      <c r="E339" s="32">
        <v>0.1827</v>
      </c>
      <c r="F339" s="32">
        <v>1.0167999999999999</v>
      </c>
      <c r="G339" s="32">
        <v>1.0012000000000001</v>
      </c>
    </row>
    <row r="340" spans="1:7">
      <c r="A340" s="30" t="s">
        <v>184</v>
      </c>
      <c r="B340" s="30">
        <v>4</v>
      </c>
      <c r="C340" s="30">
        <v>61</v>
      </c>
      <c r="D340" s="31">
        <v>49.2</v>
      </c>
      <c r="E340" s="32">
        <v>0.21590000000000001</v>
      </c>
      <c r="F340" s="32">
        <v>1.0161</v>
      </c>
      <c r="G340" s="32">
        <v>1.0006999999999999</v>
      </c>
    </row>
    <row r="341" spans="1:7">
      <c r="A341" s="30" t="s">
        <v>184</v>
      </c>
      <c r="B341" s="30">
        <v>4</v>
      </c>
      <c r="C341" s="30">
        <v>62</v>
      </c>
      <c r="D341" s="31">
        <v>56.1</v>
      </c>
      <c r="E341" s="32">
        <v>0.1784</v>
      </c>
      <c r="F341" s="32">
        <v>1.0157</v>
      </c>
      <c r="G341" s="32">
        <v>1.0009999999999999</v>
      </c>
    </row>
    <row r="342" spans="1:7">
      <c r="A342" s="30" t="s">
        <v>184</v>
      </c>
      <c r="B342" s="30">
        <v>4</v>
      </c>
      <c r="C342" s="30">
        <v>63</v>
      </c>
      <c r="D342" s="31">
        <v>106.7</v>
      </c>
      <c r="E342" s="32">
        <v>0.19350000000000001</v>
      </c>
      <c r="F342" s="32">
        <v>1.0179</v>
      </c>
      <c r="G342" s="32">
        <v>1.0007999999999999</v>
      </c>
    </row>
    <row r="343" spans="1:7">
      <c r="A343" s="30" t="s">
        <v>184</v>
      </c>
      <c r="B343" s="30">
        <v>4</v>
      </c>
      <c r="C343" s="30">
        <v>64</v>
      </c>
      <c r="D343" s="31">
        <v>190.88</v>
      </c>
      <c r="E343" s="32">
        <v>0.24610000000000001</v>
      </c>
      <c r="F343" s="32">
        <v>1.0173000000000001</v>
      </c>
      <c r="G343" s="32">
        <v>1.0012000000000001</v>
      </c>
    </row>
    <row r="344" spans="1:7">
      <c r="A344" s="30" t="s">
        <v>184</v>
      </c>
      <c r="B344" s="30">
        <v>4</v>
      </c>
      <c r="C344" s="30">
        <v>65</v>
      </c>
      <c r="D344" s="31">
        <v>230.64</v>
      </c>
      <c r="E344" s="32">
        <v>0.25290000000000001</v>
      </c>
      <c r="F344" s="32">
        <v>1.0172000000000001</v>
      </c>
      <c r="G344" s="32">
        <v>1.0023</v>
      </c>
    </row>
    <row r="345" spans="1:7">
      <c r="A345" s="30" t="s">
        <v>184</v>
      </c>
      <c r="B345" s="30">
        <v>4</v>
      </c>
      <c r="C345" s="30">
        <v>66</v>
      </c>
      <c r="D345" s="31">
        <v>375.1</v>
      </c>
      <c r="E345" s="32">
        <v>0.28029999999999999</v>
      </c>
      <c r="F345" s="32">
        <v>1.0174000000000001</v>
      </c>
      <c r="G345" s="32">
        <v>1.0007999999999999</v>
      </c>
    </row>
    <row r="346" spans="1:7">
      <c r="A346" s="30" t="s">
        <v>184</v>
      </c>
      <c r="B346" s="30">
        <v>4</v>
      </c>
      <c r="C346" s="30">
        <v>67</v>
      </c>
      <c r="D346" s="31">
        <v>414.21600000000001</v>
      </c>
      <c r="E346" s="32">
        <v>0.34849999999999998</v>
      </c>
      <c r="F346" s="32">
        <v>1.0181</v>
      </c>
      <c r="G346" s="32">
        <v>1.0014000000000001</v>
      </c>
    </row>
    <row r="347" spans="1:7">
      <c r="A347" s="30" t="s">
        <v>184</v>
      </c>
      <c r="B347" s="30">
        <v>4</v>
      </c>
      <c r="C347" s="30">
        <v>68</v>
      </c>
      <c r="D347" s="31">
        <v>177.85579999999999</v>
      </c>
      <c r="E347" s="32">
        <v>0.36199999999999999</v>
      </c>
      <c r="F347" s="32">
        <v>1.0188999999999999</v>
      </c>
      <c r="G347" s="32">
        <v>1.0014000000000001</v>
      </c>
    </row>
    <row r="348" spans="1:7">
      <c r="A348" s="30" t="s">
        <v>184</v>
      </c>
      <c r="B348" s="30">
        <v>4</v>
      </c>
      <c r="C348" s="30">
        <v>69</v>
      </c>
      <c r="D348" s="31">
        <v>140.65559999999999</v>
      </c>
      <c r="E348" s="32">
        <v>0.37369999999999998</v>
      </c>
      <c r="F348" s="32">
        <v>1.02</v>
      </c>
      <c r="G348" s="32">
        <v>1.0008999999999999</v>
      </c>
    </row>
    <row r="349" spans="1:7">
      <c r="A349" s="30" t="s">
        <v>184</v>
      </c>
      <c r="B349" s="30">
        <v>4</v>
      </c>
      <c r="C349" s="30">
        <v>70</v>
      </c>
      <c r="D349" s="31">
        <v>56.125</v>
      </c>
      <c r="E349" s="32">
        <v>0.41010000000000002</v>
      </c>
      <c r="F349" s="32">
        <v>1.0203</v>
      </c>
      <c r="G349" s="32">
        <v>1.0004999999999999</v>
      </c>
    </row>
    <row r="350" spans="1:7">
      <c r="A350" s="30" t="s">
        <v>184</v>
      </c>
      <c r="B350" s="30">
        <v>4</v>
      </c>
      <c r="C350" s="30">
        <v>71</v>
      </c>
      <c r="D350" s="31">
        <v>10.455</v>
      </c>
      <c r="E350" s="32">
        <v>0.3967</v>
      </c>
      <c r="F350" s="32">
        <v>1.0269999999999999</v>
      </c>
      <c r="G350" s="32">
        <v>1.0004999999999999</v>
      </c>
    </row>
    <row r="351" spans="1:7">
      <c r="A351" s="30" t="s">
        <v>184</v>
      </c>
      <c r="B351" s="30">
        <v>4</v>
      </c>
      <c r="C351" s="30">
        <v>72</v>
      </c>
      <c r="D351" s="31">
        <v>9.4499999999999993</v>
      </c>
      <c r="E351" s="32">
        <v>0.41620000000000001</v>
      </c>
      <c r="F351" s="32">
        <v>1.0133000000000001</v>
      </c>
      <c r="G351" s="32">
        <v>1.0005999999999999</v>
      </c>
    </row>
    <row r="352" spans="1:7">
      <c r="A352" s="30" t="s">
        <v>184</v>
      </c>
      <c r="B352" s="30">
        <v>4</v>
      </c>
      <c r="C352" s="30">
        <v>73</v>
      </c>
      <c r="D352" s="31">
        <v>14.12</v>
      </c>
      <c r="E352" s="32">
        <v>0.40839999999999999</v>
      </c>
      <c r="F352" s="32">
        <v>1.0147999999999999</v>
      </c>
      <c r="G352" s="32">
        <v>1.0007999999999999</v>
      </c>
    </row>
    <row r="353" spans="1:7">
      <c r="A353" s="30" t="s">
        <v>184</v>
      </c>
      <c r="B353" s="30">
        <v>4</v>
      </c>
      <c r="C353" s="30">
        <v>74</v>
      </c>
      <c r="D353" s="31">
        <v>7.3788</v>
      </c>
      <c r="E353" s="32">
        <v>0.41539999999999999</v>
      </c>
      <c r="F353" s="32">
        <v>1.028</v>
      </c>
      <c r="G353" s="32">
        <v>1.0002</v>
      </c>
    </row>
    <row r="354" spans="1:7">
      <c r="A354" s="30" t="s">
        <v>184</v>
      </c>
      <c r="B354" s="30">
        <v>4</v>
      </c>
      <c r="C354" s="30">
        <v>75</v>
      </c>
      <c r="D354" s="31">
        <v>5.68</v>
      </c>
      <c r="E354" s="32">
        <v>0.3251</v>
      </c>
      <c r="F354" s="32">
        <v>1.0236000000000001</v>
      </c>
      <c r="G354" s="32">
        <v>1.0001</v>
      </c>
    </row>
    <row r="355" spans="1:7">
      <c r="A355" s="30" t="s">
        <v>184</v>
      </c>
      <c r="B355" s="30">
        <v>4</v>
      </c>
      <c r="C355" s="30">
        <v>76</v>
      </c>
      <c r="D355" s="31">
        <v>14.45</v>
      </c>
      <c r="E355" s="32">
        <v>0.24660000000000001</v>
      </c>
      <c r="F355" s="32">
        <v>1.0146999999999999</v>
      </c>
      <c r="G355" s="32">
        <v>1.0026999999999999</v>
      </c>
    </row>
    <row r="356" spans="1:7">
      <c r="A356" s="30" t="s">
        <v>184</v>
      </c>
      <c r="B356" s="30">
        <v>4</v>
      </c>
      <c r="C356" s="30">
        <v>77</v>
      </c>
      <c r="D356" s="31">
        <v>4.7649999999999997</v>
      </c>
      <c r="E356" s="32">
        <v>0.53990000000000005</v>
      </c>
      <c r="F356" s="32">
        <v>1.0238</v>
      </c>
      <c r="G356" s="32">
        <v>1.0005999999999999</v>
      </c>
    </row>
    <row r="357" spans="1:7">
      <c r="A357" s="30" t="s">
        <v>184</v>
      </c>
      <c r="B357" s="30">
        <v>4</v>
      </c>
      <c r="C357" s="30">
        <v>79</v>
      </c>
      <c r="D357" s="31">
        <v>3.4940000000000002</v>
      </c>
      <c r="E357" s="32">
        <v>7.2800000000000004E-2</v>
      </c>
      <c r="F357" s="32">
        <v>1.0095000000000001</v>
      </c>
      <c r="G357" s="32">
        <v>1.0002</v>
      </c>
    </row>
    <row r="358" spans="1:7">
      <c r="A358" s="30" t="s">
        <v>184</v>
      </c>
      <c r="B358" s="30">
        <v>4</v>
      </c>
      <c r="C358" s="30">
        <v>80</v>
      </c>
      <c r="D358" s="31">
        <v>17.02</v>
      </c>
      <c r="E358" s="32">
        <v>0.20030000000000001</v>
      </c>
      <c r="F358" s="32">
        <v>1.0133000000000001</v>
      </c>
      <c r="G358" s="32">
        <v>1.0018</v>
      </c>
    </row>
    <row r="359" spans="1:7">
      <c r="A359" s="30" t="s">
        <v>184</v>
      </c>
      <c r="B359" s="30">
        <v>4</v>
      </c>
      <c r="C359" s="30">
        <v>81</v>
      </c>
      <c r="D359" s="31">
        <v>1.1439999999999999</v>
      </c>
      <c r="E359" s="32">
        <v>4.7399999999999998E-2</v>
      </c>
      <c r="F359" s="32">
        <v>1.0104</v>
      </c>
      <c r="G359" s="32">
        <v>1.0002</v>
      </c>
    </row>
    <row r="360" spans="1:7">
      <c r="A360" s="30" t="s">
        <v>184</v>
      </c>
      <c r="B360" s="30">
        <v>4</v>
      </c>
      <c r="C360" s="30">
        <v>82</v>
      </c>
      <c r="D360" s="31">
        <v>0.48</v>
      </c>
      <c r="E360" s="32">
        <v>5.0799999999999998E-2</v>
      </c>
      <c r="F360" s="32">
        <v>1.0097</v>
      </c>
      <c r="G360" s="32">
        <v>1.0034000000000001</v>
      </c>
    </row>
    <row r="361" spans="1:7">
      <c r="A361" s="30" t="s">
        <v>184</v>
      </c>
      <c r="B361" s="30">
        <v>4</v>
      </c>
      <c r="C361" s="30">
        <v>83</v>
      </c>
      <c r="D361" s="31">
        <v>11.7</v>
      </c>
      <c r="E361" s="32">
        <v>0.1016</v>
      </c>
      <c r="F361" s="32">
        <v>1.0129999999999999</v>
      </c>
      <c r="G361" s="32">
        <v>1.0024999999999999</v>
      </c>
    </row>
    <row r="362" spans="1:7">
      <c r="A362" s="30" t="s">
        <v>184</v>
      </c>
      <c r="B362" s="30">
        <v>4</v>
      </c>
      <c r="C362" s="30">
        <v>1000</v>
      </c>
      <c r="D362" s="31">
        <v>2872.1844999999998</v>
      </c>
      <c r="E362" s="32">
        <v>0.37040000000000001</v>
      </c>
      <c r="F362" s="32">
        <v>1.0193000000000001</v>
      </c>
      <c r="G362" s="32">
        <v>1.0007999999999999</v>
      </c>
    </row>
    <row r="363" spans="1:7">
      <c r="A363" s="30" t="s">
        <v>184</v>
      </c>
      <c r="B363" s="30">
        <v>5</v>
      </c>
      <c r="C363" s="30">
        <v>48</v>
      </c>
      <c r="D363" s="31">
        <v>61.351399999999998</v>
      </c>
      <c r="E363" s="32">
        <v>0.15049999999999999</v>
      </c>
      <c r="F363" s="32">
        <v>1.0225</v>
      </c>
      <c r="G363" s="32">
        <v>1.0005999999999999</v>
      </c>
    </row>
    <row r="364" spans="1:7">
      <c r="A364" s="30" t="s">
        <v>184</v>
      </c>
      <c r="B364" s="30">
        <v>5</v>
      </c>
      <c r="C364" s="30">
        <v>49</v>
      </c>
      <c r="D364" s="31">
        <v>105.497</v>
      </c>
      <c r="E364" s="32">
        <v>0.20169999999999999</v>
      </c>
      <c r="F364" s="32">
        <v>1.0244</v>
      </c>
      <c r="G364" s="32">
        <v>1.0006999999999999</v>
      </c>
    </row>
    <row r="365" spans="1:7">
      <c r="A365" s="30" t="s">
        <v>184</v>
      </c>
      <c r="B365" s="30">
        <v>5</v>
      </c>
      <c r="C365" s="30">
        <v>50</v>
      </c>
      <c r="D365" s="31">
        <v>113.5912</v>
      </c>
      <c r="E365" s="32">
        <v>0.25659999999999999</v>
      </c>
      <c r="F365" s="32">
        <v>1.0284</v>
      </c>
      <c r="G365" s="32">
        <v>1.0005999999999999</v>
      </c>
    </row>
    <row r="366" spans="1:7">
      <c r="A366" s="30" t="s">
        <v>184</v>
      </c>
      <c r="B366" s="30">
        <v>5</v>
      </c>
      <c r="C366" s="30">
        <v>51</v>
      </c>
      <c r="D366" s="31">
        <v>90.684200000000004</v>
      </c>
      <c r="E366" s="32">
        <v>0.33389999999999997</v>
      </c>
      <c r="F366" s="32">
        <v>1.0308999999999999</v>
      </c>
      <c r="G366" s="32">
        <v>1.0007999999999999</v>
      </c>
    </row>
    <row r="367" spans="1:7">
      <c r="A367" s="30" t="s">
        <v>184</v>
      </c>
      <c r="B367" s="30">
        <v>5</v>
      </c>
      <c r="C367" s="30">
        <v>52</v>
      </c>
      <c r="D367" s="31">
        <v>48.565300000000001</v>
      </c>
      <c r="E367" s="32">
        <v>0.3629</v>
      </c>
      <c r="F367" s="32">
        <v>1.0335000000000001</v>
      </c>
      <c r="G367" s="32">
        <v>1.0005999999999999</v>
      </c>
    </row>
    <row r="368" spans="1:7">
      <c r="A368" s="30" t="s">
        <v>184</v>
      </c>
      <c r="B368" s="30">
        <v>5</v>
      </c>
      <c r="C368" s="30">
        <v>53</v>
      </c>
      <c r="D368" s="31">
        <v>52.607900000000001</v>
      </c>
      <c r="E368" s="32">
        <v>0.375</v>
      </c>
      <c r="F368" s="32">
        <v>1.0351999999999999</v>
      </c>
      <c r="G368" s="32">
        <v>1.0004999999999999</v>
      </c>
    </row>
    <row r="369" spans="1:7">
      <c r="A369" s="30" t="s">
        <v>184</v>
      </c>
      <c r="B369" s="30">
        <v>5</v>
      </c>
      <c r="C369" s="30">
        <v>54</v>
      </c>
      <c r="D369" s="31">
        <v>59.927700000000002</v>
      </c>
      <c r="E369" s="32">
        <v>0.47370000000000001</v>
      </c>
      <c r="F369" s="32">
        <v>1.0392999999999999</v>
      </c>
      <c r="G369" s="32">
        <v>1.0004999999999999</v>
      </c>
    </row>
    <row r="370" spans="1:7">
      <c r="A370" s="30" t="s">
        <v>184</v>
      </c>
      <c r="B370" s="30">
        <v>5</v>
      </c>
      <c r="C370" s="30">
        <v>55</v>
      </c>
      <c r="D370" s="31">
        <v>18.0442</v>
      </c>
      <c r="E370" s="32">
        <v>0.52410000000000001</v>
      </c>
      <c r="F370" s="32">
        <v>1.0381</v>
      </c>
      <c r="G370" s="32">
        <v>1.0004</v>
      </c>
    </row>
    <row r="371" spans="1:7">
      <c r="A371" s="30" t="s">
        <v>184</v>
      </c>
      <c r="B371" s="30">
        <v>5</v>
      </c>
      <c r="C371" s="30">
        <v>56</v>
      </c>
      <c r="D371" s="31">
        <v>1.6808000000000001</v>
      </c>
      <c r="E371" s="32">
        <v>0.64139999999999997</v>
      </c>
      <c r="F371" s="32">
        <v>1.0377000000000001</v>
      </c>
      <c r="G371" s="32">
        <v>1.0003</v>
      </c>
    </row>
    <row r="372" spans="1:7">
      <c r="A372" s="30" t="s">
        <v>184</v>
      </c>
      <c r="B372" s="30">
        <v>5</v>
      </c>
      <c r="C372" s="30">
        <v>62</v>
      </c>
      <c r="D372" s="31">
        <v>4.4999999999999998E-2</v>
      </c>
      <c r="E372" s="32">
        <v>0.25829999999999997</v>
      </c>
      <c r="F372" s="32">
        <v>1.0407</v>
      </c>
      <c r="G372" s="32">
        <v>1.0002</v>
      </c>
    </row>
    <row r="373" spans="1:7">
      <c r="A373" s="30" t="s">
        <v>184</v>
      </c>
      <c r="B373" s="30">
        <v>5</v>
      </c>
      <c r="C373" s="30">
        <v>63</v>
      </c>
      <c r="D373" s="31">
        <v>0.43919999999999998</v>
      </c>
      <c r="E373" s="32">
        <v>0.48</v>
      </c>
      <c r="F373" s="32">
        <v>1.0367999999999999</v>
      </c>
      <c r="G373" s="32">
        <v>1.0003</v>
      </c>
    </row>
    <row r="374" spans="1:7">
      <c r="A374" s="30" t="s">
        <v>184</v>
      </c>
      <c r="B374" s="30">
        <v>5</v>
      </c>
      <c r="C374" s="30">
        <v>64</v>
      </c>
      <c r="D374" s="31">
        <v>2.7576000000000001</v>
      </c>
      <c r="E374" s="32">
        <v>0.79220000000000002</v>
      </c>
      <c r="F374" s="32">
        <v>1.0430999999999999</v>
      </c>
      <c r="G374" s="32">
        <v>1.0004</v>
      </c>
    </row>
    <row r="375" spans="1:7">
      <c r="A375" s="30" t="s">
        <v>184</v>
      </c>
      <c r="B375" s="30">
        <v>5</v>
      </c>
      <c r="C375" s="30">
        <v>65</v>
      </c>
      <c r="D375" s="31">
        <v>0.40500000000000003</v>
      </c>
      <c r="E375" s="32">
        <v>0.99109999999999998</v>
      </c>
      <c r="F375" s="32">
        <v>1.0376000000000001</v>
      </c>
      <c r="G375" s="32">
        <v>1.0004</v>
      </c>
    </row>
    <row r="376" spans="1:7">
      <c r="A376" s="30" t="s">
        <v>184</v>
      </c>
      <c r="B376" s="30">
        <v>5</v>
      </c>
      <c r="C376" s="30">
        <v>1000</v>
      </c>
      <c r="D376" s="31">
        <v>93.875600000000006</v>
      </c>
      <c r="E376" s="32">
        <v>0.9617</v>
      </c>
      <c r="F376" s="32">
        <v>1.0364</v>
      </c>
      <c r="G376" s="32">
        <v>1.0004</v>
      </c>
    </row>
    <row r="377" spans="1:7">
      <c r="A377" s="30" t="s">
        <v>184</v>
      </c>
      <c r="B377" s="30">
        <v>6</v>
      </c>
      <c r="C377" s="30">
        <v>41</v>
      </c>
      <c r="D377" s="31">
        <v>38.089399999999998</v>
      </c>
      <c r="E377" s="32">
        <v>0.14280000000000001</v>
      </c>
      <c r="F377" s="32">
        <v>1.0257000000000001</v>
      </c>
      <c r="G377" s="32">
        <v>1.0005999999999999</v>
      </c>
    </row>
    <row r="378" spans="1:7">
      <c r="A378" s="30" t="s">
        <v>184</v>
      </c>
      <c r="B378" s="30">
        <v>6</v>
      </c>
      <c r="C378" s="30">
        <v>42</v>
      </c>
      <c r="D378" s="31">
        <v>94.447199999999995</v>
      </c>
      <c r="E378" s="32">
        <v>0.2077</v>
      </c>
      <c r="F378" s="32">
        <v>1.0318000000000001</v>
      </c>
      <c r="G378" s="32">
        <v>1.0004999999999999</v>
      </c>
    </row>
    <row r="379" spans="1:7">
      <c r="A379" s="30" t="s">
        <v>184</v>
      </c>
      <c r="B379" s="30">
        <v>6</v>
      </c>
      <c r="C379" s="30">
        <v>43</v>
      </c>
      <c r="D379" s="31">
        <v>72.091300000000004</v>
      </c>
      <c r="E379" s="32">
        <v>0.34549999999999997</v>
      </c>
      <c r="F379" s="32">
        <v>1.0378000000000001</v>
      </c>
      <c r="G379" s="32">
        <v>1.0004999999999999</v>
      </c>
    </row>
    <row r="380" spans="1:7">
      <c r="A380" s="30" t="s">
        <v>184</v>
      </c>
      <c r="B380" s="30">
        <v>6</v>
      </c>
      <c r="C380" s="30">
        <v>44</v>
      </c>
      <c r="D380" s="31">
        <v>19.9907</v>
      </c>
      <c r="E380" s="32">
        <v>0.438</v>
      </c>
      <c r="F380" s="32">
        <v>1.0398000000000001</v>
      </c>
      <c r="G380" s="32">
        <v>1.0004</v>
      </c>
    </row>
    <row r="381" spans="1:7">
      <c r="A381" s="30" t="s">
        <v>184</v>
      </c>
      <c r="B381" s="30">
        <v>6</v>
      </c>
      <c r="C381" s="30">
        <v>45</v>
      </c>
      <c r="D381" s="31">
        <v>12.3858</v>
      </c>
      <c r="E381" s="32">
        <v>0.73319999999999996</v>
      </c>
      <c r="F381" s="32">
        <v>1.0378000000000001</v>
      </c>
      <c r="G381" s="32">
        <v>1.0004</v>
      </c>
    </row>
    <row r="382" spans="1:7">
      <c r="A382" s="30" t="s">
        <v>184</v>
      </c>
      <c r="B382" s="30">
        <v>6</v>
      </c>
      <c r="C382" s="30">
        <v>46</v>
      </c>
      <c r="D382" s="31">
        <v>2.4721000000000002</v>
      </c>
      <c r="E382" s="32">
        <v>1.3081</v>
      </c>
      <c r="F382" s="32">
        <v>1.0347999999999999</v>
      </c>
      <c r="G382" s="32">
        <v>1.0004</v>
      </c>
    </row>
    <row r="383" spans="1:7">
      <c r="A383" s="30" t="s">
        <v>184</v>
      </c>
      <c r="B383" s="30">
        <v>6</v>
      </c>
      <c r="C383" s="30">
        <v>47</v>
      </c>
      <c r="D383" s="31">
        <v>0.33429999999999999</v>
      </c>
      <c r="E383" s="32">
        <v>2.1318000000000001</v>
      </c>
      <c r="F383" s="32">
        <v>1.0334000000000001</v>
      </c>
      <c r="G383" s="32">
        <v>1.0004</v>
      </c>
    </row>
    <row r="384" spans="1:7">
      <c r="A384" s="30" t="s">
        <v>184</v>
      </c>
      <c r="B384" s="30">
        <v>6</v>
      </c>
      <c r="C384" s="30">
        <v>48</v>
      </c>
      <c r="D384" s="31">
        <v>4.4999999999999998E-2</v>
      </c>
      <c r="E384" s="32">
        <v>2.0861000000000001</v>
      </c>
      <c r="F384" s="32">
        <v>1.0270999999999999</v>
      </c>
      <c r="G384" s="32">
        <v>1.0004999999999999</v>
      </c>
    </row>
    <row r="385" spans="1:7">
      <c r="A385" s="30" t="s">
        <v>184</v>
      </c>
      <c r="B385" s="30">
        <v>7</v>
      </c>
      <c r="C385" s="30">
        <v>37</v>
      </c>
      <c r="D385" s="31">
        <v>1.0136000000000001</v>
      </c>
      <c r="E385" s="32">
        <v>0.1323</v>
      </c>
      <c r="F385" s="32">
        <v>1.0333000000000001</v>
      </c>
      <c r="G385" s="32">
        <v>1</v>
      </c>
    </row>
    <row r="386" spans="1:7">
      <c r="A386" s="30" t="s">
        <v>184</v>
      </c>
      <c r="B386" s="30">
        <v>7</v>
      </c>
      <c r="C386" s="30">
        <v>38</v>
      </c>
      <c r="D386" s="31">
        <v>3.5007999999999999</v>
      </c>
      <c r="E386" s="32">
        <v>0.34570000000000001</v>
      </c>
      <c r="F386" s="32">
        <v>1.042</v>
      </c>
      <c r="G386" s="32">
        <v>1</v>
      </c>
    </row>
    <row r="387" spans="1:7">
      <c r="A387" s="30" t="s">
        <v>184</v>
      </c>
      <c r="B387" s="30">
        <v>7</v>
      </c>
      <c r="C387" s="30">
        <v>39</v>
      </c>
      <c r="D387" s="31">
        <v>0.18</v>
      </c>
      <c r="E387" s="32">
        <v>1.1943999999999999</v>
      </c>
      <c r="F387" s="32">
        <v>1.0381</v>
      </c>
      <c r="G387" s="32">
        <v>1</v>
      </c>
    </row>
    <row r="388" spans="1:7">
      <c r="A388" s="30" t="s">
        <v>184</v>
      </c>
      <c r="B388" s="30">
        <v>7</v>
      </c>
      <c r="C388" s="30">
        <v>40</v>
      </c>
      <c r="D388" s="31">
        <v>4.4999999999999998E-2</v>
      </c>
      <c r="E388" s="32">
        <v>1.5538000000000001</v>
      </c>
      <c r="F388" s="32">
        <v>1.0341</v>
      </c>
      <c r="G388" s="32">
        <v>1</v>
      </c>
    </row>
    <row r="389" spans="1:7">
      <c r="A389" s="30" t="s">
        <v>185</v>
      </c>
      <c r="B389" s="30">
        <v>3</v>
      </c>
      <c r="C389" s="30">
        <v>67</v>
      </c>
      <c r="D389" s="31">
        <v>0.08</v>
      </c>
      <c r="E389" s="32">
        <v>7.7999999999999996E-3</v>
      </c>
      <c r="F389" s="32">
        <v>1.0022</v>
      </c>
      <c r="G389" s="32">
        <v>1.0056</v>
      </c>
    </row>
    <row r="390" spans="1:7">
      <c r="A390" s="30" t="s">
        <v>185</v>
      </c>
      <c r="B390" s="30">
        <v>3</v>
      </c>
      <c r="C390" s="30">
        <v>68</v>
      </c>
      <c r="D390" s="31">
        <v>1.84</v>
      </c>
      <c r="E390" s="32">
        <v>8.8000000000000005E-3</v>
      </c>
      <c r="F390" s="32">
        <v>1.0024999999999999</v>
      </c>
      <c r="G390" s="32">
        <v>1.0288999999999999</v>
      </c>
    </row>
    <row r="391" spans="1:7">
      <c r="A391" s="30" t="s">
        <v>185</v>
      </c>
      <c r="B391" s="30">
        <v>3</v>
      </c>
      <c r="C391" s="30">
        <v>69</v>
      </c>
      <c r="D391" s="31">
        <v>1.1599999999999999</v>
      </c>
      <c r="E391" s="32">
        <v>1.18E-2</v>
      </c>
      <c r="F391" s="32">
        <v>1.0031000000000001</v>
      </c>
      <c r="G391" s="32">
        <v>1.0075000000000001</v>
      </c>
    </row>
    <row r="392" spans="1:7">
      <c r="A392" s="30" t="s">
        <v>185</v>
      </c>
      <c r="B392" s="30">
        <v>3</v>
      </c>
      <c r="C392" s="30">
        <v>70</v>
      </c>
      <c r="D392" s="31">
        <v>1.96</v>
      </c>
      <c r="E392" s="32">
        <v>9.7999999999999997E-3</v>
      </c>
      <c r="F392" s="32">
        <v>1.0024</v>
      </c>
      <c r="G392" s="32">
        <v>1.0036</v>
      </c>
    </row>
    <row r="393" spans="1:7">
      <c r="A393" s="30" t="s">
        <v>185</v>
      </c>
      <c r="B393" s="30">
        <v>3</v>
      </c>
      <c r="C393" s="30">
        <v>71</v>
      </c>
      <c r="D393" s="31">
        <v>2.08</v>
      </c>
      <c r="E393" s="32">
        <v>1.0699999999999999E-2</v>
      </c>
      <c r="F393" s="32">
        <v>1.0033000000000001</v>
      </c>
      <c r="G393" s="32">
        <v>1.0212000000000001</v>
      </c>
    </row>
    <row r="394" spans="1:7">
      <c r="A394" s="30" t="s">
        <v>185</v>
      </c>
      <c r="B394" s="30">
        <v>3</v>
      </c>
      <c r="C394" s="30">
        <v>72</v>
      </c>
      <c r="D394" s="31">
        <v>3.6</v>
      </c>
      <c r="E394" s="32">
        <v>1.5699999999999999E-2</v>
      </c>
      <c r="F394" s="32">
        <v>1.0044999999999999</v>
      </c>
      <c r="G394" s="32">
        <v>1.0048999999999999</v>
      </c>
    </row>
    <row r="395" spans="1:7">
      <c r="A395" s="30" t="s">
        <v>185</v>
      </c>
      <c r="B395" s="30">
        <v>3</v>
      </c>
      <c r="C395" s="30">
        <v>73</v>
      </c>
      <c r="D395" s="31">
        <v>5.08</v>
      </c>
      <c r="E395" s="32">
        <v>0</v>
      </c>
      <c r="F395" s="32">
        <v>1.0023</v>
      </c>
      <c r="G395" s="32">
        <v>1.0057</v>
      </c>
    </row>
    <row r="396" spans="1:7">
      <c r="A396" s="30" t="s">
        <v>185</v>
      </c>
      <c r="B396" s="30">
        <v>3</v>
      </c>
      <c r="C396" s="30">
        <v>74</v>
      </c>
      <c r="D396" s="31">
        <v>7.42</v>
      </c>
      <c r="E396" s="32">
        <v>5.8999999999999999E-3</v>
      </c>
      <c r="F396" s="32">
        <v>1.0063</v>
      </c>
      <c r="G396" s="32">
        <v>1.0082</v>
      </c>
    </row>
    <row r="397" spans="1:7">
      <c r="A397" s="30" t="s">
        <v>185</v>
      </c>
      <c r="B397" s="30">
        <v>3</v>
      </c>
      <c r="C397" s="30">
        <v>75</v>
      </c>
      <c r="D397" s="31">
        <v>12.78</v>
      </c>
      <c r="E397" s="32">
        <v>8.8000000000000005E-3</v>
      </c>
      <c r="F397" s="32">
        <v>1.0042</v>
      </c>
      <c r="G397" s="32">
        <v>1.0108999999999999</v>
      </c>
    </row>
    <row r="398" spans="1:7">
      <c r="A398" s="30" t="s">
        <v>185</v>
      </c>
      <c r="B398" s="30">
        <v>3</v>
      </c>
      <c r="C398" s="30">
        <v>76</v>
      </c>
      <c r="D398" s="31">
        <v>44.96</v>
      </c>
      <c r="E398" s="32">
        <v>5.8999999999999999E-3</v>
      </c>
      <c r="F398" s="32">
        <v>1.0024</v>
      </c>
      <c r="G398" s="32">
        <v>1.0068999999999999</v>
      </c>
    </row>
    <row r="399" spans="1:7">
      <c r="A399" s="30" t="s">
        <v>185</v>
      </c>
      <c r="B399" s="30">
        <v>3</v>
      </c>
      <c r="C399" s="30">
        <v>77</v>
      </c>
      <c r="D399" s="31">
        <v>48.04</v>
      </c>
      <c r="E399" s="32">
        <v>6.1999999999999998E-3</v>
      </c>
      <c r="F399" s="32">
        <v>1.0033000000000001</v>
      </c>
      <c r="G399" s="32">
        <v>1.0085999999999999</v>
      </c>
    </row>
    <row r="400" spans="1:7">
      <c r="A400" s="30" t="s">
        <v>185</v>
      </c>
      <c r="B400" s="30">
        <v>3</v>
      </c>
      <c r="C400" s="30">
        <v>78</v>
      </c>
      <c r="D400" s="31">
        <v>137.84</v>
      </c>
      <c r="E400" s="32">
        <v>1.0999999999999999E-2</v>
      </c>
      <c r="F400" s="32">
        <v>1.0035000000000001</v>
      </c>
      <c r="G400" s="32">
        <v>1.0105999999999999</v>
      </c>
    </row>
    <row r="401" spans="1:7">
      <c r="A401" s="30" t="s">
        <v>185</v>
      </c>
      <c r="B401" s="30">
        <v>3</v>
      </c>
      <c r="C401" s="30">
        <v>79</v>
      </c>
      <c r="D401" s="31">
        <v>243.44</v>
      </c>
      <c r="E401" s="32">
        <v>1.6500000000000001E-2</v>
      </c>
      <c r="F401" s="32">
        <v>1.0032000000000001</v>
      </c>
      <c r="G401" s="32">
        <v>1.0098</v>
      </c>
    </row>
    <row r="402" spans="1:7">
      <c r="A402" s="30" t="s">
        <v>185</v>
      </c>
      <c r="B402" s="30">
        <v>3</v>
      </c>
      <c r="C402" s="30">
        <v>80</v>
      </c>
      <c r="D402" s="31">
        <v>557.58000000000004</v>
      </c>
      <c r="E402" s="32">
        <v>2.23E-2</v>
      </c>
      <c r="F402" s="32">
        <v>1.0034000000000001</v>
      </c>
      <c r="G402" s="32">
        <v>1.0133000000000001</v>
      </c>
    </row>
    <row r="403" spans="1:7">
      <c r="A403" s="30" t="s">
        <v>185</v>
      </c>
      <c r="B403" s="30">
        <v>3</v>
      </c>
      <c r="C403" s="30">
        <v>81</v>
      </c>
      <c r="D403" s="31">
        <v>392.96</v>
      </c>
      <c r="E403" s="32">
        <v>2.7400000000000001E-2</v>
      </c>
      <c r="F403" s="32">
        <v>1.0039</v>
      </c>
      <c r="G403" s="32">
        <v>1.0117</v>
      </c>
    </row>
    <row r="404" spans="1:7">
      <c r="A404" s="30" t="s">
        <v>185</v>
      </c>
      <c r="B404" s="30">
        <v>3</v>
      </c>
      <c r="C404" s="30">
        <v>82</v>
      </c>
      <c r="D404" s="31">
        <v>372.98</v>
      </c>
      <c r="E404" s="32">
        <v>2.98E-2</v>
      </c>
      <c r="F404" s="32">
        <v>1.0038</v>
      </c>
      <c r="G404" s="32">
        <v>1.0154000000000001</v>
      </c>
    </row>
    <row r="405" spans="1:7">
      <c r="A405" s="30" t="s">
        <v>185</v>
      </c>
      <c r="B405" s="30">
        <v>3</v>
      </c>
      <c r="C405" s="30">
        <v>83</v>
      </c>
      <c r="D405" s="31">
        <v>1222.3</v>
      </c>
      <c r="E405" s="32">
        <v>3.6600000000000001E-2</v>
      </c>
      <c r="F405" s="32">
        <v>1.0038</v>
      </c>
      <c r="G405" s="32">
        <v>1.0113000000000001</v>
      </c>
    </row>
    <row r="406" spans="1:7">
      <c r="A406" s="30" t="s">
        <v>185</v>
      </c>
      <c r="B406" s="30">
        <v>3</v>
      </c>
      <c r="C406" s="30">
        <v>84</v>
      </c>
      <c r="D406" s="31">
        <v>1362.94</v>
      </c>
      <c r="E406" s="32">
        <v>4.2200000000000001E-2</v>
      </c>
      <c r="F406" s="32">
        <v>1.0041</v>
      </c>
      <c r="G406" s="32">
        <v>1.0138</v>
      </c>
    </row>
    <row r="407" spans="1:7">
      <c r="A407" s="30" t="s">
        <v>185</v>
      </c>
      <c r="B407" s="30">
        <v>3</v>
      </c>
      <c r="C407" s="30">
        <v>85</v>
      </c>
      <c r="D407" s="31">
        <v>1333.14</v>
      </c>
      <c r="E407" s="32">
        <v>5.0200000000000002E-2</v>
      </c>
      <c r="F407" s="32">
        <v>1.0044999999999999</v>
      </c>
      <c r="G407" s="32">
        <v>1.0164</v>
      </c>
    </row>
    <row r="408" spans="1:7">
      <c r="A408" s="30" t="s">
        <v>185</v>
      </c>
      <c r="B408" s="30">
        <v>3</v>
      </c>
      <c r="C408" s="30">
        <v>86</v>
      </c>
      <c r="D408" s="31">
        <v>1233.0999999999999</v>
      </c>
      <c r="E408" s="32">
        <v>5.6300000000000003E-2</v>
      </c>
      <c r="F408" s="32">
        <v>1.0044</v>
      </c>
      <c r="G408" s="32">
        <v>1.0102</v>
      </c>
    </row>
    <row r="409" spans="1:7">
      <c r="A409" s="30" t="s">
        <v>185</v>
      </c>
      <c r="B409" s="30">
        <v>3</v>
      </c>
      <c r="C409" s="30">
        <v>87</v>
      </c>
      <c r="D409" s="31">
        <v>1465.06</v>
      </c>
      <c r="E409" s="32">
        <v>5.6899999999999999E-2</v>
      </c>
      <c r="F409" s="32">
        <v>1.0044</v>
      </c>
      <c r="G409" s="32">
        <v>1.0139</v>
      </c>
    </row>
    <row r="410" spans="1:7">
      <c r="A410" s="30" t="s">
        <v>185</v>
      </c>
      <c r="B410" s="30">
        <v>3</v>
      </c>
      <c r="C410" s="30">
        <v>88</v>
      </c>
      <c r="D410" s="31">
        <v>1263.22</v>
      </c>
      <c r="E410" s="32">
        <v>6.3299999999999995E-2</v>
      </c>
      <c r="F410" s="32">
        <v>1.0046999999999999</v>
      </c>
      <c r="G410" s="32">
        <v>1.0121</v>
      </c>
    </row>
    <row r="411" spans="1:7">
      <c r="A411" s="30" t="s">
        <v>185</v>
      </c>
      <c r="B411" s="30">
        <v>3</v>
      </c>
      <c r="C411" s="30">
        <v>89</v>
      </c>
      <c r="D411" s="31">
        <v>1046.46</v>
      </c>
      <c r="E411" s="32">
        <v>6.59E-2</v>
      </c>
      <c r="F411" s="32">
        <v>1.0044999999999999</v>
      </c>
      <c r="G411" s="32">
        <v>1.0109999999999999</v>
      </c>
    </row>
    <row r="412" spans="1:7">
      <c r="A412" s="30" t="s">
        <v>185</v>
      </c>
      <c r="B412" s="30">
        <v>3</v>
      </c>
      <c r="C412" s="30">
        <v>90</v>
      </c>
      <c r="D412" s="31">
        <v>1093.2</v>
      </c>
      <c r="E412" s="32">
        <v>7.2800000000000004E-2</v>
      </c>
      <c r="F412" s="32">
        <v>1.0045999999999999</v>
      </c>
      <c r="G412" s="32">
        <v>1.0123</v>
      </c>
    </row>
    <row r="413" spans="1:7">
      <c r="A413" s="30" t="s">
        <v>185</v>
      </c>
      <c r="B413" s="30">
        <v>3</v>
      </c>
      <c r="C413" s="30">
        <v>91</v>
      </c>
      <c r="D413" s="31">
        <v>879.92</v>
      </c>
      <c r="E413" s="32">
        <v>6.8099999999999994E-2</v>
      </c>
      <c r="F413" s="32">
        <v>1.0046999999999999</v>
      </c>
      <c r="G413" s="32">
        <v>1.0116000000000001</v>
      </c>
    </row>
    <row r="414" spans="1:7">
      <c r="A414" s="30" t="s">
        <v>185</v>
      </c>
      <c r="B414" s="30">
        <v>3</v>
      </c>
      <c r="C414" s="30">
        <v>92</v>
      </c>
      <c r="D414" s="31">
        <v>1017.06</v>
      </c>
      <c r="E414" s="32">
        <v>7.4899999999999994E-2</v>
      </c>
      <c r="F414" s="32">
        <v>1.0051000000000001</v>
      </c>
      <c r="G414" s="32">
        <v>1.0113000000000001</v>
      </c>
    </row>
    <row r="415" spans="1:7">
      <c r="A415" s="30" t="s">
        <v>185</v>
      </c>
      <c r="B415" s="30">
        <v>3</v>
      </c>
      <c r="C415" s="30">
        <v>93</v>
      </c>
      <c r="D415" s="31">
        <v>1130.46</v>
      </c>
      <c r="E415" s="32">
        <v>7.6999999999999999E-2</v>
      </c>
      <c r="F415" s="32">
        <v>1.0049999999999999</v>
      </c>
      <c r="G415" s="32">
        <v>1.0147999999999999</v>
      </c>
    </row>
    <row r="416" spans="1:7">
      <c r="A416" s="30" t="s">
        <v>185</v>
      </c>
      <c r="B416" s="30">
        <v>3</v>
      </c>
      <c r="C416" s="30">
        <v>94</v>
      </c>
      <c r="D416" s="31">
        <v>1197.0999999999999</v>
      </c>
      <c r="E416" s="32">
        <v>8.0799999999999997E-2</v>
      </c>
      <c r="F416" s="32">
        <v>1.0048999999999999</v>
      </c>
      <c r="G416" s="32">
        <v>1.0117</v>
      </c>
    </row>
    <row r="417" spans="1:7">
      <c r="A417" s="30" t="s">
        <v>185</v>
      </c>
      <c r="B417" s="30">
        <v>3</v>
      </c>
      <c r="C417" s="30">
        <v>95</v>
      </c>
      <c r="D417" s="31">
        <v>2145.64</v>
      </c>
      <c r="E417" s="32">
        <v>8.0399999999999999E-2</v>
      </c>
      <c r="F417" s="32">
        <v>1.0048999999999999</v>
      </c>
      <c r="G417" s="32">
        <v>1.0123</v>
      </c>
    </row>
    <row r="418" spans="1:7">
      <c r="A418" s="30" t="s">
        <v>185</v>
      </c>
      <c r="B418" s="30">
        <v>3</v>
      </c>
      <c r="C418" s="30">
        <v>96</v>
      </c>
      <c r="D418" s="31">
        <v>1362.84</v>
      </c>
      <c r="E418" s="32">
        <v>8.9399999999999993E-2</v>
      </c>
      <c r="F418" s="32">
        <v>1.0051000000000001</v>
      </c>
      <c r="G418" s="32">
        <v>1.0143</v>
      </c>
    </row>
    <row r="419" spans="1:7">
      <c r="A419" s="30" t="s">
        <v>185</v>
      </c>
      <c r="B419" s="30">
        <v>3</v>
      </c>
      <c r="C419" s="30">
        <v>97</v>
      </c>
      <c r="D419" s="31">
        <v>1000.1</v>
      </c>
      <c r="E419" s="32">
        <v>8.7999999999999995E-2</v>
      </c>
      <c r="F419" s="32">
        <v>1.0052000000000001</v>
      </c>
      <c r="G419" s="32">
        <v>1.0116000000000001</v>
      </c>
    </row>
    <row r="420" spans="1:7">
      <c r="A420" s="30" t="s">
        <v>185</v>
      </c>
      <c r="B420" s="30">
        <v>3</v>
      </c>
      <c r="C420" s="30">
        <v>98</v>
      </c>
      <c r="D420" s="31">
        <v>478</v>
      </c>
      <c r="E420" s="32">
        <v>8.3500000000000005E-2</v>
      </c>
      <c r="F420" s="32">
        <v>1.0047999999999999</v>
      </c>
      <c r="G420" s="32">
        <v>1.0156000000000001</v>
      </c>
    </row>
    <row r="421" spans="1:7">
      <c r="A421" s="30" t="s">
        <v>185</v>
      </c>
      <c r="B421" s="30">
        <v>3</v>
      </c>
      <c r="C421" s="30">
        <v>99</v>
      </c>
      <c r="D421" s="31">
        <v>98.24</v>
      </c>
      <c r="E421" s="32">
        <v>9.1399999999999995E-2</v>
      </c>
      <c r="F421" s="32">
        <v>1.0055000000000001</v>
      </c>
      <c r="G421" s="32">
        <v>1.0062</v>
      </c>
    </row>
    <row r="422" spans="1:7">
      <c r="A422" s="30" t="s">
        <v>185</v>
      </c>
      <c r="B422" s="30">
        <v>3</v>
      </c>
      <c r="C422" s="30">
        <v>100</v>
      </c>
      <c r="D422" s="31">
        <v>21</v>
      </c>
      <c r="E422" s="32">
        <v>0.15709999999999999</v>
      </c>
      <c r="F422" s="32">
        <v>1.0074000000000001</v>
      </c>
      <c r="G422" s="32">
        <v>1.0127999999999999</v>
      </c>
    </row>
    <row r="423" spans="1:7">
      <c r="A423" s="30" t="s">
        <v>185</v>
      </c>
      <c r="B423" s="30">
        <v>3</v>
      </c>
      <c r="C423" s="30">
        <v>1000</v>
      </c>
      <c r="D423" s="31">
        <v>33069.120000000003</v>
      </c>
      <c r="E423" s="32">
        <v>0.1245</v>
      </c>
      <c r="F423" s="32">
        <v>1.0062</v>
      </c>
      <c r="G423" s="32">
        <v>1.0114000000000001</v>
      </c>
    </row>
    <row r="424" spans="1:7">
      <c r="A424" s="30" t="s">
        <v>185</v>
      </c>
      <c r="B424" s="30">
        <v>4</v>
      </c>
      <c r="C424" s="30">
        <v>58</v>
      </c>
      <c r="D424" s="31">
        <v>119.94</v>
      </c>
      <c r="E424" s="32">
        <v>0.14019999999999999</v>
      </c>
      <c r="F424" s="32">
        <v>1.0093000000000001</v>
      </c>
      <c r="G424" s="32">
        <v>1.0257000000000001</v>
      </c>
    </row>
    <row r="425" spans="1:7">
      <c r="A425" s="30" t="s">
        <v>185</v>
      </c>
      <c r="B425" s="30">
        <v>4</v>
      </c>
      <c r="C425" s="30">
        <v>59</v>
      </c>
      <c r="D425" s="31">
        <v>112.04</v>
      </c>
      <c r="E425" s="32">
        <v>0.14849999999999999</v>
      </c>
      <c r="F425" s="32">
        <v>1.0085999999999999</v>
      </c>
      <c r="G425" s="32">
        <v>1.0222</v>
      </c>
    </row>
    <row r="426" spans="1:7">
      <c r="A426" s="30" t="s">
        <v>185</v>
      </c>
      <c r="B426" s="30">
        <v>4</v>
      </c>
      <c r="C426" s="30">
        <v>60</v>
      </c>
      <c r="D426" s="31">
        <v>78.36</v>
      </c>
      <c r="E426" s="32">
        <v>0.11210000000000001</v>
      </c>
      <c r="F426" s="32">
        <v>1.0084</v>
      </c>
      <c r="G426" s="32">
        <v>1.0150999999999999</v>
      </c>
    </row>
    <row r="427" spans="1:7">
      <c r="A427" s="30" t="s">
        <v>185</v>
      </c>
      <c r="B427" s="30">
        <v>4</v>
      </c>
      <c r="C427" s="30">
        <v>61</v>
      </c>
      <c r="D427" s="31">
        <v>99.92</v>
      </c>
      <c r="E427" s="32">
        <v>0.18690000000000001</v>
      </c>
      <c r="F427" s="32">
        <v>1.0081</v>
      </c>
      <c r="G427" s="32">
        <v>1.0115000000000001</v>
      </c>
    </row>
    <row r="428" spans="1:7">
      <c r="A428" s="30" t="s">
        <v>186</v>
      </c>
      <c r="B428" s="30">
        <v>3</v>
      </c>
      <c r="C428" s="30">
        <v>67</v>
      </c>
      <c r="D428" s="31">
        <v>107.5056</v>
      </c>
      <c r="E428" s="32">
        <v>0.1148</v>
      </c>
      <c r="F428" s="32">
        <v>1.0076000000000001</v>
      </c>
      <c r="G428" s="32">
        <v>1.2062999999999999</v>
      </c>
    </row>
    <row r="429" spans="1:7">
      <c r="A429" s="30" t="s">
        <v>186</v>
      </c>
      <c r="B429" s="30">
        <v>3</v>
      </c>
      <c r="C429" s="30">
        <v>68</v>
      </c>
      <c r="D429" s="31">
        <v>20.265699999999999</v>
      </c>
      <c r="E429" s="32">
        <v>0.1462</v>
      </c>
      <c r="F429" s="32">
        <v>1.0088999999999999</v>
      </c>
      <c r="G429" s="32">
        <v>1.2052</v>
      </c>
    </row>
    <row r="430" spans="1:7">
      <c r="A430" s="30" t="s">
        <v>186</v>
      </c>
      <c r="B430" s="30">
        <v>3</v>
      </c>
      <c r="C430" s="30">
        <v>69</v>
      </c>
      <c r="D430" s="31">
        <v>50.777999999999999</v>
      </c>
      <c r="E430" s="32">
        <v>7.51E-2</v>
      </c>
      <c r="F430" s="32">
        <v>1.0068999999999999</v>
      </c>
      <c r="G430" s="32">
        <v>1.0787</v>
      </c>
    </row>
    <row r="431" spans="1:7">
      <c r="A431" s="30" t="s">
        <v>186</v>
      </c>
      <c r="B431" s="30">
        <v>3</v>
      </c>
      <c r="C431" s="30">
        <v>70</v>
      </c>
      <c r="D431" s="31">
        <v>23.22</v>
      </c>
      <c r="E431" s="32">
        <v>5.0900000000000001E-2</v>
      </c>
      <c r="F431" s="32">
        <v>1.0105</v>
      </c>
      <c r="G431" s="32">
        <v>1.1022000000000001</v>
      </c>
    </row>
    <row r="432" spans="1:7">
      <c r="A432" s="30" t="s">
        <v>186</v>
      </c>
      <c r="B432" s="30">
        <v>3</v>
      </c>
      <c r="C432" s="30">
        <v>71</v>
      </c>
      <c r="D432" s="31">
        <v>9.1259999999999994</v>
      </c>
      <c r="E432" s="32">
        <v>0.1852</v>
      </c>
      <c r="F432" s="32">
        <v>1.0142</v>
      </c>
      <c r="G432" s="32">
        <v>1.1126</v>
      </c>
    </row>
    <row r="433" spans="1:7">
      <c r="A433" s="30" t="s">
        <v>186</v>
      </c>
      <c r="B433" s="30">
        <v>4</v>
      </c>
      <c r="C433" s="30">
        <v>58</v>
      </c>
      <c r="D433" s="31">
        <v>62.147599999999997</v>
      </c>
      <c r="E433" s="32">
        <v>6.9900000000000004E-2</v>
      </c>
      <c r="F433" s="32">
        <v>1.0071000000000001</v>
      </c>
      <c r="G433" s="32">
        <v>1.3275999999999999</v>
      </c>
    </row>
    <row r="434" spans="1:7">
      <c r="A434" s="30" t="s">
        <v>186</v>
      </c>
      <c r="B434" s="30">
        <v>4</v>
      </c>
      <c r="C434" s="30">
        <v>59</v>
      </c>
      <c r="D434" s="31">
        <v>94.5351</v>
      </c>
      <c r="E434" s="32">
        <v>0.11600000000000001</v>
      </c>
      <c r="F434" s="32">
        <v>1.0097</v>
      </c>
      <c r="G434" s="32">
        <v>1.1032999999999999</v>
      </c>
    </row>
    <row r="435" spans="1:7">
      <c r="A435" s="30" t="s">
        <v>187</v>
      </c>
      <c r="B435" s="30">
        <v>3</v>
      </c>
      <c r="C435" s="30">
        <v>67</v>
      </c>
      <c r="D435" s="31">
        <v>47.78</v>
      </c>
      <c r="E435" s="32">
        <v>6.4999999999999997E-3</v>
      </c>
      <c r="F435" s="32">
        <v>1.0011000000000001</v>
      </c>
      <c r="G435" s="32">
        <v>1.0548</v>
      </c>
    </row>
    <row r="436" spans="1:7">
      <c r="A436" s="30" t="s">
        <v>187</v>
      </c>
      <c r="B436" s="30">
        <v>3</v>
      </c>
      <c r="C436" s="30">
        <v>68</v>
      </c>
      <c r="D436" s="31">
        <v>115.16</v>
      </c>
      <c r="E436" s="32">
        <v>1.04E-2</v>
      </c>
      <c r="F436" s="32">
        <v>1.0016</v>
      </c>
      <c r="G436" s="32">
        <v>1.042</v>
      </c>
    </row>
    <row r="437" spans="1:7">
      <c r="A437" s="30" t="s">
        <v>187</v>
      </c>
      <c r="B437" s="30">
        <v>3</v>
      </c>
      <c r="C437" s="30">
        <v>69</v>
      </c>
      <c r="D437" s="31">
        <v>135.19999999999999</v>
      </c>
      <c r="E437" s="32">
        <v>1.5599999999999999E-2</v>
      </c>
      <c r="F437" s="32">
        <v>1.0018</v>
      </c>
      <c r="G437" s="32">
        <v>1.0392999999999999</v>
      </c>
    </row>
    <row r="438" spans="1:7">
      <c r="A438" s="30" t="s">
        <v>187</v>
      </c>
      <c r="B438" s="30">
        <v>3</v>
      </c>
      <c r="C438" s="30">
        <v>70</v>
      </c>
      <c r="D438" s="31">
        <v>22.14</v>
      </c>
      <c r="E438" s="32">
        <v>1.9900000000000001E-2</v>
      </c>
      <c r="F438" s="32">
        <v>1.002</v>
      </c>
      <c r="G438" s="32">
        <v>1.0634999999999999</v>
      </c>
    </row>
    <row r="439" spans="1:7">
      <c r="A439" s="30" t="s">
        <v>187</v>
      </c>
      <c r="B439" s="30">
        <v>4</v>
      </c>
      <c r="C439" s="30">
        <v>58</v>
      </c>
      <c r="D439" s="31">
        <v>1.1599999999999999</v>
      </c>
      <c r="E439" s="32">
        <v>5.8999999999999999E-3</v>
      </c>
      <c r="F439" s="32">
        <v>1.0018</v>
      </c>
      <c r="G439" s="32">
        <v>1.0843</v>
      </c>
    </row>
    <row r="440" spans="1:7">
      <c r="A440" s="30" t="s">
        <v>187</v>
      </c>
      <c r="B440" s="30">
        <v>4</v>
      </c>
      <c r="C440" s="30">
        <v>59</v>
      </c>
      <c r="D440" s="31">
        <v>22.2</v>
      </c>
      <c r="E440" s="32">
        <v>2.3999999999999998E-3</v>
      </c>
      <c r="F440" s="32">
        <v>1.0016</v>
      </c>
      <c r="G440" s="32">
        <v>1.0219</v>
      </c>
    </row>
    <row r="441" spans="1:7">
      <c r="A441" s="30" t="s">
        <v>187</v>
      </c>
      <c r="B441" s="30">
        <v>5</v>
      </c>
      <c r="C441" s="30">
        <v>49</v>
      </c>
      <c r="D441" s="31">
        <v>0.24</v>
      </c>
      <c r="E441" s="32">
        <v>0</v>
      </c>
      <c r="F441" s="32">
        <v>1.002</v>
      </c>
      <c r="G441" s="32">
        <v>1.0178</v>
      </c>
    </row>
    <row r="442" spans="1:7">
      <c r="A442" s="30" t="s">
        <v>188</v>
      </c>
      <c r="B442" s="30">
        <v>3</v>
      </c>
      <c r="C442" s="30">
        <v>74</v>
      </c>
      <c r="D442" s="31">
        <v>1.42</v>
      </c>
      <c r="E442" s="32">
        <v>0.15079999999999999</v>
      </c>
      <c r="F442" s="32">
        <v>1.0503</v>
      </c>
      <c r="G442" s="32">
        <v>1.0261</v>
      </c>
    </row>
    <row r="443" spans="1:7">
      <c r="A443" s="30" t="s">
        <v>188</v>
      </c>
      <c r="B443" s="30">
        <v>3</v>
      </c>
      <c r="C443" s="30">
        <v>78</v>
      </c>
      <c r="D443" s="31">
        <v>0.04</v>
      </c>
      <c r="E443" s="32">
        <v>0.46389999999999998</v>
      </c>
      <c r="F443" s="32">
        <v>1.0606</v>
      </c>
      <c r="G443" s="32">
        <v>1.0226</v>
      </c>
    </row>
    <row r="444" spans="1:7">
      <c r="A444" s="30" t="s">
        <v>188</v>
      </c>
      <c r="B444" s="30">
        <v>3</v>
      </c>
      <c r="C444" s="30">
        <v>79</v>
      </c>
      <c r="D444" s="31">
        <v>1.94</v>
      </c>
      <c r="E444" s="32">
        <v>0.59199999999999997</v>
      </c>
      <c r="F444" s="32">
        <v>1.0479000000000001</v>
      </c>
      <c r="G444" s="32">
        <v>1.0265</v>
      </c>
    </row>
    <row r="445" spans="1:7">
      <c r="A445" s="30" t="s">
        <v>188</v>
      </c>
      <c r="B445" s="30">
        <v>3</v>
      </c>
      <c r="C445" s="30">
        <v>80</v>
      </c>
      <c r="D445" s="31">
        <v>4.32</v>
      </c>
      <c r="E445" s="32">
        <v>0.94620000000000004</v>
      </c>
      <c r="F445" s="32">
        <v>1.048</v>
      </c>
      <c r="G445" s="32">
        <v>1.0306</v>
      </c>
    </row>
    <row r="446" spans="1:7">
      <c r="A446" s="30" t="s">
        <v>188</v>
      </c>
      <c r="B446" s="30">
        <v>3</v>
      </c>
      <c r="C446" s="30">
        <v>81</v>
      </c>
      <c r="D446" s="31">
        <v>1.18</v>
      </c>
      <c r="E446" s="32">
        <v>1.2759</v>
      </c>
      <c r="F446" s="32">
        <v>1.0447</v>
      </c>
      <c r="G446" s="32">
        <v>1.0261</v>
      </c>
    </row>
    <row r="447" spans="1:7">
      <c r="A447" s="30" t="s">
        <v>188</v>
      </c>
      <c r="B447" s="30">
        <v>3</v>
      </c>
      <c r="C447" s="30">
        <v>83</v>
      </c>
      <c r="D447" s="31">
        <v>0.1</v>
      </c>
      <c r="E447" s="32">
        <v>1.0678000000000001</v>
      </c>
      <c r="F447" s="32">
        <v>1.0383</v>
      </c>
      <c r="G447" s="32">
        <v>1.0308999999999999</v>
      </c>
    </row>
    <row r="448" spans="1:7">
      <c r="A448" s="30" t="s">
        <v>188</v>
      </c>
      <c r="B448" s="30">
        <v>3</v>
      </c>
      <c r="C448" s="30">
        <v>84</v>
      </c>
      <c r="D448" s="31">
        <v>0.1</v>
      </c>
      <c r="E448" s="32">
        <v>1.2686999999999999</v>
      </c>
      <c r="F448" s="32">
        <v>1.0403</v>
      </c>
      <c r="G448" s="32">
        <v>1.0348999999999999</v>
      </c>
    </row>
    <row r="449" spans="1:7">
      <c r="A449" s="30" t="s">
        <v>188</v>
      </c>
      <c r="B449" s="30">
        <v>3</v>
      </c>
      <c r="C449" s="30">
        <v>89</v>
      </c>
      <c r="D449" s="31">
        <v>0.08</v>
      </c>
      <c r="E449" s="32">
        <v>1.7261</v>
      </c>
      <c r="F449" s="32">
        <v>1.0412999999999999</v>
      </c>
      <c r="G449" s="32">
        <v>1.0343</v>
      </c>
    </row>
    <row r="450" spans="1:7">
      <c r="A450" s="30" t="s">
        <v>188</v>
      </c>
      <c r="B450" s="30">
        <v>3</v>
      </c>
      <c r="C450" s="30">
        <v>91</v>
      </c>
      <c r="D450" s="31">
        <v>0.36</v>
      </c>
      <c r="E450" s="32">
        <v>1.8302</v>
      </c>
      <c r="F450" s="32">
        <v>1.0481</v>
      </c>
      <c r="G450" s="32">
        <v>1.0203</v>
      </c>
    </row>
    <row r="451" spans="1:7">
      <c r="A451" s="30" t="s">
        <v>188</v>
      </c>
      <c r="B451" s="30">
        <v>3</v>
      </c>
      <c r="C451" s="30">
        <v>92</v>
      </c>
      <c r="D451" s="31">
        <v>1.92</v>
      </c>
      <c r="E451" s="32">
        <v>2.2033999999999998</v>
      </c>
      <c r="F451" s="32">
        <v>1.0469999999999999</v>
      </c>
      <c r="G451" s="32">
        <v>1.0222</v>
      </c>
    </row>
    <row r="452" spans="1:7">
      <c r="A452" s="30" t="s">
        <v>188</v>
      </c>
      <c r="B452" s="30">
        <v>4</v>
      </c>
      <c r="C452" s="30">
        <v>58</v>
      </c>
      <c r="D452" s="31">
        <v>0.34</v>
      </c>
      <c r="E452" s="32">
        <v>0.29039999999999999</v>
      </c>
      <c r="F452" s="32">
        <v>1.0482</v>
      </c>
      <c r="G452" s="32">
        <v>1.0278</v>
      </c>
    </row>
    <row r="453" spans="1:7">
      <c r="A453" s="30" t="s">
        <v>188</v>
      </c>
      <c r="B453" s="30">
        <v>4</v>
      </c>
      <c r="C453" s="30">
        <v>59</v>
      </c>
      <c r="D453" s="31">
        <v>0.9</v>
      </c>
      <c r="E453" s="32">
        <v>0.79979999999999996</v>
      </c>
      <c r="F453" s="32">
        <v>1.0385</v>
      </c>
      <c r="G453" s="32">
        <v>1.0304</v>
      </c>
    </row>
    <row r="454" spans="1:7">
      <c r="A454" s="30" t="s">
        <v>188</v>
      </c>
      <c r="B454" s="30">
        <v>4</v>
      </c>
      <c r="C454" s="30">
        <v>60</v>
      </c>
      <c r="D454" s="31">
        <v>1.8</v>
      </c>
      <c r="E454" s="32">
        <v>1.7451000000000001</v>
      </c>
      <c r="F454" s="32">
        <v>1.0418000000000001</v>
      </c>
      <c r="G454" s="32">
        <v>1.0267999999999999</v>
      </c>
    </row>
    <row r="455" spans="1:7">
      <c r="A455" s="30" t="s">
        <v>188</v>
      </c>
      <c r="B455" s="30">
        <v>5</v>
      </c>
      <c r="C455" s="30">
        <v>48</v>
      </c>
      <c r="D455" s="31">
        <v>0.02</v>
      </c>
      <c r="E455" s="32">
        <v>0.39029999999999998</v>
      </c>
      <c r="F455" s="32">
        <v>1.0401</v>
      </c>
      <c r="G455" s="32">
        <v>1.0290999999999999</v>
      </c>
    </row>
    <row r="456" spans="1:7">
      <c r="A456" s="30" t="s">
        <v>188</v>
      </c>
      <c r="B456" s="30">
        <v>5</v>
      </c>
      <c r="C456" s="30">
        <v>49</v>
      </c>
      <c r="D456" s="31">
        <v>0.3</v>
      </c>
      <c r="E456" s="32">
        <v>1.0424</v>
      </c>
      <c r="F456" s="32">
        <v>1.0367999999999999</v>
      </c>
      <c r="G456" s="32">
        <v>1.0288999999999999</v>
      </c>
    </row>
    <row r="457" spans="1:7">
      <c r="A457" s="30" t="s">
        <v>188</v>
      </c>
      <c r="B457" s="30">
        <v>5</v>
      </c>
      <c r="C457" s="30">
        <v>50</v>
      </c>
      <c r="D457" s="31">
        <v>0.1</v>
      </c>
      <c r="E457" s="32">
        <v>1.5121</v>
      </c>
      <c r="F457" s="32">
        <v>1.0387</v>
      </c>
      <c r="G457" s="32">
        <v>1.0261</v>
      </c>
    </row>
    <row r="458" spans="1:7">
      <c r="A458" s="30" t="s">
        <v>189</v>
      </c>
      <c r="B458" s="30">
        <v>3</v>
      </c>
      <c r="C458" s="30">
        <v>67</v>
      </c>
      <c r="D458" s="31">
        <v>64.58</v>
      </c>
      <c r="E458" s="32">
        <v>0.24310000000000001</v>
      </c>
      <c r="F458" s="32">
        <v>1.0348999999999999</v>
      </c>
      <c r="G458" s="32">
        <v>1.0257000000000001</v>
      </c>
    </row>
    <row r="459" spans="1:7">
      <c r="A459" s="30" t="s">
        <v>189</v>
      </c>
      <c r="B459" s="30">
        <v>3</v>
      </c>
      <c r="C459" s="30">
        <v>68</v>
      </c>
      <c r="D459" s="31">
        <v>97.16</v>
      </c>
      <c r="E459" s="32">
        <v>0.46160000000000001</v>
      </c>
      <c r="F459" s="32">
        <v>1.0417000000000001</v>
      </c>
      <c r="G459" s="32">
        <v>1.0184</v>
      </c>
    </row>
    <row r="460" spans="1:7">
      <c r="A460" s="30" t="s">
        <v>189</v>
      </c>
      <c r="B460" s="30">
        <v>3</v>
      </c>
      <c r="C460" s="30">
        <v>69</v>
      </c>
      <c r="D460" s="31">
        <v>161.12299999999999</v>
      </c>
      <c r="E460" s="32">
        <v>0.96550000000000002</v>
      </c>
      <c r="F460" s="32">
        <v>1.0502</v>
      </c>
      <c r="G460" s="32">
        <v>1.0168999999999999</v>
      </c>
    </row>
    <row r="461" spans="1:7">
      <c r="A461" s="30" t="s">
        <v>189</v>
      </c>
      <c r="B461" s="30">
        <v>3</v>
      </c>
      <c r="C461" s="30">
        <v>70</v>
      </c>
      <c r="D461" s="31">
        <v>70.34</v>
      </c>
      <c r="E461" s="32">
        <v>1.8857999999999999</v>
      </c>
      <c r="F461" s="32">
        <v>1.0547</v>
      </c>
      <c r="G461" s="32">
        <v>1.0198</v>
      </c>
    </row>
    <row r="462" spans="1:7">
      <c r="A462" s="30" t="s">
        <v>189</v>
      </c>
      <c r="B462" s="30">
        <v>3</v>
      </c>
      <c r="C462" s="30">
        <v>71</v>
      </c>
      <c r="D462" s="31">
        <v>14.46</v>
      </c>
      <c r="E462" s="32">
        <v>2.7376999999999998</v>
      </c>
      <c r="F462" s="32">
        <v>1.056</v>
      </c>
      <c r="G462" s="32">
        <v>1.0143</v>
      </c>
    </row>
    <row r="463" spans="1:7">
      <c r="A463" s="30" t="s">
        <v>189</v>
      </c>
      <c r="B463" s="30">
        <v>3</v>
      </c>
      <c r="C463" s="30">
        <v>72</v>
      </c>
      <c r="D463" s="31">
        <v>2.78</v>
      </c>
      <c r="E463" s="32">
        <v>3.2143999999999999</v>
      </c>
      <c r="F463" s="32">
        <v>1.0591999999999999</v>
      </c>
      <c r="G463" s="32">
        <v>1.008</v>
      </c>
    </row>
    <row r="464" spans="1:7">
      <c r="A464" s="30" t="s">
        <v>189</v>
      </c>
      <c r="B464" s="30">
        <v>3</v>
      </c>
      <c r="C464" s="30">
        <v>73</v>
      </c>
      <c r="D464" s="31">
        <v>1.72</v>
      </c>
      <c r="E464" s="32">
        <v>3.4005999999999998</v>
      </c>
      <c r="F464" s="32">
        <v>1.0548999999999999</v>
      </c>
      <c r="G464" s="32">
        <v>1.0094000000000001</v>
      </c>
    </row>
    <row r="465" spans="1:7">
      <c r="A465" s="30" t="s">
        <v>189</v>
      </c>
      <c r="B465" s="30">
        <v>3</v>
      </c>
      <c r="C465" s="30">
        <v>74</v>
      </c>
      <c r="D465" s="31">
        <v>0.66</v>
      </c>
      <c r="E465" s="32">
        <v>0.1048</v>
      </c>
      <c r="F465" s="32">
        <v>1.0427999999999999</v>
      </c>
      <c r="G465" s="32">
        <v>1.0082</v>
      </c>
    </row>
    <row r="466" spans="1:7">
      <c r="A466" s="30" t="s">
        <v>189</v>
      </c>
      <c r="B466" s="30">
        <v>3</v>
      </c>
      <c r="C466" s="30">
        <v>75</v>
      </c>
      <c r="D466" s="31">
        <v>1.28</v>
      </c>
      <c r="E466" s="32">
        <v>0.2056</v>
      </c>
      <c r="F466" s="32">
        <v>1.0412999999999999</v>
      </c>
      <c r="G466" s="32">
        <v>1.0059</v>
      </c>
    </row>
    <row r="467" spans="1:7">
      <c r="A467" s="30" t="s">
        <v>189</v>
      </c>
      <c r="B467" s="30">
        <v>3</v>
      </c>
      <c r="C467" s="30">
        <v>76</v>
      </c>
      <c r="D467" s="31">
        <v>13.4</v>
      </c>
      <c r="E467" s="32">
        <v>0.28770000000000001</v>
      </c>
      <c r="F467" s="32">
        <v>1.0427</v>
      </c>
      <c r="G467" s="32">
        <v>1.0119</v>
      </c>
    </row>
    <row r="468" spans="1:7">
      <c r="A468" s="30" t="s">
        <v>189</v>
      </c>
      <c r="B468" s="30">
        <v>3</v>
      </c>
      <c r="C468" s="30">
        <v>77</v>
      </c>
      <c r="D468" s="31">
        <v>1.22</v>
      </c>
      <c r="E468" s="32">
        <v>0.2631</v>
      </c>
      <c r="F468" s="32">
        <v>1.0401</v>
      </c>
      <c r="G468" s="32">
        <v>1.0082</v>
      </c>
    </row>
    <row r="469" spans="1:7">
      <c r="A469" s="30" t="s">
        <v>189</v>
      </c>
      <c r="B469" s="30">
        <v>3</v>
      </c>
      <c r="C469" s="30">
        <v>78</v>
      </c>
      <c r="D469" s="31">
        <v>6.08</v>
      </c>
      <c r="E469" s="32">
        <v>0.41549999999999998</v>
      </c>
      <c r="F469" s="32">
        <v>1.0362</v>
      </c>
      <c r="G469" s="32">
        <v>1.0135000000000001</v>
      </c>
    </row>
    <row r="470" spans="1:7">
      <c r="A470" s="30" t="s">
        <v>189</v>
      </c>
      <c r="B470" s="30">
        <v>3</v>
      </c>
      <c r="C470" s="30">
        <v>79</v>
      </c>
      <c r="D470" s="31">
        <v>22.48</v>
      </c>
      <c r="E470" s="32">
        <v>0.57640000000000002</v>
      </c>
      <c r="F470" s="32">
        <v>1.0407</v>
      </c>
      <c r="G470" s="32">
        <v>1.0114000000000001</v>
      </c>
    </row>
    <row r="471" spans="1:7">
      <c r="A471" s="30" t="s">
        <v>189</v>
      </c>
      <c r="B471" s="30">
        <v>3</v>
      </c>
      <c r="C471" s="30">
        <v>80</v>
      </c>
      <c r="D471" s="31">
        <v>29.14</v>
      </c>
      <c r="E471" s="32">
        <v>0.79239999999999999</v>
      </c>
      <c r="F471" s="32">
        <v>1.0528</v>
      </c>
      <c r="G471" s="32">
        <v>1.0125999999999999</v>
      </c>
    </row>
    <row r="472" spans="1:7">
      <c r="A472" s="30" t="s">
        <v>189</v>
      </c>
      <c r="B472" s="30">
        <v>3</v>
      </c>
      <c r="C472" s="30">
        <v>81</v>
      </c>
      <c r="D472" s="31">
        <v>2.96</v>
      </c>
      <c r="E472" s="32">
        <v>1.0016</v>
      </c>
      <c r="F472" s="32">
        <v>1.0461</v>
      </c>
      <c r="G472" s="32">
        <v>1.0136000000000001</v>
      </c>
    </row>
    <row r="473" spans="1:7">
      <c r="A473" s="30" t="s">
        <v>189</v>
      </c>
      <c r="B473" s="30">
        <v>3</v>
      </c>
      <c r="C473" s="30">
        <v>82</v>
      </c>
      <c r="D473" s="31">
        <v>5.6</v>
      </c>
      <c r="E473" s="32">
        <v>1.0439000000000001</v>
      </c>
      <c r="F473" s="32">
        <v>1.0544</v>
      </c>
      <c r="G473" s="32">
        <v>1.0113000000000001</v>
      </c>
    </row>
    <row r="474" spans="1:7">
      <c r="A474" s="30" t="s">
        <v>189</v>
      </c>
      <c r="B474" s="30">
        <v>3</v>
      </c>
      <c r="C474" s="30">
        <v>83</v>
      </c>
      <c r="D474" s="31">
        <v>2.1</v>
      </c>
      <c r="E474" s="32">
        <v>1.147</v>
      </c>
      <c r="F474" s="32">
        <v>1.0548999999999999</v>
      </c>
      <c r="G474" s="32">
        <v>1.0113000000000001</v>
      </c>
    </row>
    <row r="475" spans="1:7">
      <c r="A475" s="30" t="s">
        <v>189</v>
      </c>
      <c r="B475" s="30">
        <v>3</v>
      </c>
      <c r="C475" s="30">
        <v>84</v>
      </c>
      <c r="D475" s="31">
        <v>6.22</v>
      </c>
      <c r="E475" s="32">
        <v>1.2542</v>
      </c>
      <c r="F475" s="32">
        <v>1.0545</v>
      </c>
      <c r="G475" s="32">
        <v>1.0108999999999999</v>
      </c>
    </row>
    <row r="476" spans="1:7">
      <c r="A476" s="30" t="s">
        <v>189</v>
      </c>
      <c r="B476" s="30">
        <v>3</v>
      </c>
      <c r="C476" s="30">
        <v>85</v>
      </c>
      <c r="D476" s="31">
        <v>4.88</v>
      </c>
      <c r="E476" s="32">
        <v>1.2543</v>
      </c>
      <c r="F476" s="32">
        <v>1.052</v>
      </c>
      <c r="G476" s="32">
        <v>1.0122</v>
      </c>
    </row>
    <row r="477" spans="1:7">
      <c r="A477" s="30" t="s">
        <v>189</v>
      </c>
      <c r="B477" s="30">
        <v>3</v>
      </c>
      <c r="C477" s="30">
        <v>86</v>
      </c>
      <c r="D477" s="31">
        <v>2.38</v>
      </c>
      <c r="E477" s="32">
        <v>1.3583000000000001</v>
      </c>
      <c r="F477" s="32">
        <v>1.0501</v>
      </c>
      <c r="G477" s="32">
        <v>1.0204</v>
      </c>
    </row>
    <row r="478" spans="1:7">
      <c r="A478" s="30" t="s">
        <v>189</v>
      </c>
      <c r="B478" s="30">
        <v>3</v>
      </c>
      <c r="C478" s="30">
        <v>87</v>
      </c>
      <c r="D478" s="31">
        <v>0.04</v>
      </c>
      <c r="E478" s="32">
        <v>1.3213999999999999</v>
      </c>
      <c r="F478" s="32">
        <v>1.0506</v>
      </c>
      <c r="G478" s="32">
        <v>1.0068999999999999</v>
      </c>
    </row>
    <row r="479" spans="1:7">
      <c r="A479" s="30" t="s">
        <v>189</v>
      </c>
      <c r="B479" s="30">
        <v>3</v>
      </c>
      <c r="C479" s="30">
        <v>89</v>
      </c>
      <c r="D479" s="31">
        <v>2.78</v>
      </c>
      <c r="E479" s="32">
        <v>1.4280999999999999</v>
      </c>
      <c r="F479" s="32">
        <v>1.0568</v>
      </c>
      <c r="G479" s="32">
        <v>1.0158</v>
      </c>
    </row>
    <row r="480" spans="1:7">
      <c r="A480" s="30" t="s">
        <v>189</v>
      </c>
      <c r="B480" s="30">
        <v>3</v>
      </c>
      <c r="C480" s="30">
        <v>90</v>
      </c>
      <c r="D480" s="31">
        <v>3.16</v>
      </c>
      <c r="E480" s="32">
        <v>1.5479000000000001</v>
      </c>
      <c r="F480" s="32">
        <v>1.0602</v>
      </c>
      <c r="G480" s="32">
        <v>1.0216000000000001</v>
      </c>
    </row>
    <row r="481" spans="1:7">
      <c r="A481" s="30" t="s">
        <v>189</v>
      </c>
      <c r="B481" s="30">
        <v>3</v>
      </c>
      <c r="C481" s="30">
        <v>91</v>
      </c>
      <c r="D481" s="31">
        <v>6.88</v>
      </c>
      <c r="E481" s="32">
        <v>1.6095999999999999</v>
      </c>
      <c r="F481" s="32">
        <v>1.0543</v>
      </c>
      <c r="G481" s="32">
        <v>1.0150999999999999</v>
      </c>
    </row>
    <row r="482" spans="1:7">
      <c r="A482" s="30" t="s">
        <v>189</v>
      </c>
      <c r="B482" s="30">
        <v>3</v>
      </c>
      <c r="C482" s="30">
        <v>92</v>
      </c>
      <c r="D482" s="31">
        <v>6.22</v>
      </c>
      <c r="E482" s="32">
        <v>1.9476</v>
      </c>
      <c r="F482" s="32">
        <v>1.0595000000000001</v>
      </c>
      <c r="G482" s="32">
        <v>1.012</v>
      </c>
    </row>
    <row r="483" spans="1:7">
      <c r="A483" s="30" t="s">
        <v>189</v>
      </c>
      <c r="B483" s="30">
        <v>3</v>
      </c>
      <c r="C483" s="30">
        <v>93</v>
      </c>
      <c r="D483" s="31">
        <v>7</v>
      </c>
      <c r="E483" s="32">
        <v>2.2480000000000002</v>
      </c>
      <c r="F483" s="32">
        <v>1.0563</v>
      </c>
      <c r="G483" s="32">
        <v>1.0125</v>
      </c>
    </row>
    <row r="484" spans="1:7">
      <c r="A484" s="30" t="s">
        <v>189</v>
      </c>
      <c r="B484" s="30">
        <v>3</v>
      </c>
      <c r="C484" s="30">
        <v>94</v>
      </c>
      <c r="D484" s="31">
        <v>7.5</v>
      </c>
      <c r="E484" s="32">
        <v>2.6259000000000001</v>
      </c>
      <c r="F484" s="32">
        <v>1.0606</v>
      </c>
      <c r="G484" s="32">
        <v>1.0130999999999999</v>
      </c>
    </row>
    <row r="485" spans="1:7">
      <c r="A485" s="30" t="s">
        <v>189</v>
      </c>
      <c r="B485" s="30">
        <v>3</v>
      </c>
      <c r="C485" s="30">
        <v>95</v>
      </c>
      <c r="D485" s="31">
        <v>0.68</v>
      </c>
      <c r="E485" s="32">
        <v>3.0817999999999999</v>
      </c>
      <c r="F485" s="32">
        <v>1.0633999999999999</v>
      </c>
      <c r="G485" s="32">
        <v>1.0095000000000001</v>
      </c>
    </row>
    <row r="486" spans="1:7">
      <c r="A486" s="30" t="s">
        <v>189</v>
      </c>
      <c r="B486" s="30">
        <v>3</v>
      </c>
      <c r="C486" s="30">
        <v>1000</v>
      </c>
      <c r="D486" s="31">
        <v>0.48</v>
      </c>
      <c r="E486" s="32">
        <v>3.7305000000000001</v>
      </c>
      <c r="F486" s="32">
        <v>1.0725</v>
      </c>
      <c r="G486" s="32">
        <v>1.006</v>
      </c>
    </row>
    <row r="487" spans="1:7">
      <c r="A487" s="30" t="s">
        <v>189</v>
      </c>
      <c r="B487" s="30">
        <v>4</v>
      </c>
      <c r="C487" s="30">
        <v>58</v>
      </c>
      <c r="D487" s="31">
        <v>17.12</v>
      </c>
      <c r="E487" s="32">
        <v>0.29699999999999999</v>
      </c>
      <c r="F487" s="32">
        <v>1.0466</v>
      </c>
      <c r="G487" s="32">
        <v>1.0147999999999999</v>
      </c>
    </row>
    <row r="488" spans="1:7">
      <c r="A488" s="30" t="s">
        <v>189</v>
      </c>
      <c r="B488" s="30">
        <v>4</v>
      </c>
      <c r="C488" s="30">
        <v>59</v>
      </c>
      <c r="D488" s="31">
        <v>59.804499999999997</v>
      </c>
      <c r="E488" s="32">
        <v>0.86770000000000003</v>
      </c>
      <c r="F488" s="32">
        <v>1.0526</v>
      </c>
      <c r="G488" s="32">
        <v>1.0136000000000001</v>
      </c>
    </row>
    <row r="489" spans="1:7">
      <c r="A489" s="30" t="s">
        <v>189</v>
      </c>
      <c r="B489" s="30">
        <v>4</v>
      </c>
      <c r="C489" s="30">
        <v>60</v>
      </c>
      <c r="D489" s="31">
        <v>33.6</v>
      </c>
      <c r="E489" s="32">
        <v>1.8021</v>
      </c>
      <c r="F489" s="32">
        <v>1.0572999999999999</v>
      </c>
      <c r="G489" s="32">
        <v>1.0153000000000001</v>
      </c>
    </row>
    <row r="490" spans="1:7">
      <c r="A490" s="30" t="s">
        <v>189</v>
      </c>
      <c r="B490" s="30">
        <v>4</v>
      </c>
      <c r="C490" s="30">
        <v>61</v>
      </c>
      <c r="D490" s="31">
        <v>10.9</v>
      </c>
      <c r="E490" s="32">
        <v>2.4277000000000002</v>
      </c>
      <c r="F490" s="32">
        <v>1.0608</v>
      </c>
      <c r="G490" s="32">
        <v>1.0132000000000001</v>
      </c>
    </row>
    <row r="491" spans="1:7">
      <c r="A491" s="30" t="s">
        <v>189</v>
      </c>
      <c r="B491" s="30">
        <v>4</v>
      </c>
      <c r="C491" s="30">
        <v>62</v>
      </c>
      <c r="D491" s="31">
        <v>0.4</v>
      </c>
      <c r="E491" s="32">
        <v>3.2267999999999999</v>
      </c>
      <c r="F491" s="32">
        <v>1.0725</v>
      </c>
      <c r="G491" s="32">
        <v>1.006</v>
      </c>
    </row>
    <row r="492" spans="1:7">
      <c r="A492" s="30" t="s">
        <v>189</v>
      </c>
      <c r="B492" s="30">
        <v>5</v>
      </c>
      <c r="C492" s="30">
        <v>48</v>
      </c>
      <c r="D492" s="31">
        <v>6.7</v>
      </c>
      <c r="E492" s="32">
        <v>0.372</v>
      </c>
      <c r="F492" s="32">
        <v>1.0512999999999999</v>
      </c>
      <c r="G492" s="32">
        <v>1.0127999999999999</v>
      </c>
    </row>
    <row r="493" spans="1:7">
      <c r="A493" s="30" t="s">
        <v>189</v>
      </c>
      <c r="B493" s="30">
        <v>5</v>
      </c>
      <c r="C493" s="30">
        <v>49</v>
      </c>
      <c r="D493" s="31">
        <v>19.000499999999999</v>
      </c>
      <c r="E493" s="32">
        <v>0.98540000000000005</v>
      </c>
      <c r="F493" s="32">
        <v>1.0550999999999999</v>
      </c>
      <c r="G493" s="32">
        <v>1.0123</v>
      </c>
    </row>
    <row r="494" spans="1:7">
      <c r="A494" s="30" t="s">
        <v>189</v>
      </c>
      <c r="B494" s="30">
        <v>5</v>
      </c>
      <c r="C494" s="30">
        <v>50</v>
      </c>
      <c r="D494" s="31">
        <v>14.7</v>
      </c>
      <c r="E494" s="32">
        <v>1.7319</v>
      </c>
      <c r="F494" s="32">
        <v>1.0603</v>
      </c>
      <c r="G494" s="32">
        <v>1.0132000000000001</v>
      </c>
    </row>
    <row r="495" spans="1:7">
      <c r="A495" s="30" t="s">
        <v>189</v>
      </c>
      <c r="B495" s="30">
        <v>5</v>
      </c>
      <c r="C495" s="30">
        <v>51</v>
      </c>
      <c r="D495" s="31">
        <v>0.6</v>
      </c>
      <c r="E495" s="32">
        <v>2.4201999999999999</v>
      </c>
      <c r="F495" s="32">
        <v>1.0645</v>
      </c>
      <c r="G495" s="32">
        <v>1.0141</v>
      </c>
    </row>
    <row r="496" spans="1:7">
      <c r="A496" s="30" t="s">
        <v>189</v>
      </c>
      <c r="B496" s="30">
        <v>6</v>
      </c>
      <c r="C496" s="30">
        <v>41</v>
      </c>
      <c r="D496" s="31">
        <v>4.82</v>
      </c>
      <c r="E496" s="32">
        <v>0.36209999999999998</v>
      </c>
      <c r="F496" s="32">
        <v>1.0466</v>
      </c>
      <c r="G496" s="32">
        <v>1.0121</v>
      </c>
    </row>
    <row r="497" spans="1:7">
      <c r="A497" s="30" t="s">
        <v>189</v>
      </c>
      <c r="B497" s="30">
        <v>6</v>
      </c>
      <c r="C497" s="30">
        <v>42</v>
      </c>
      <c r="D497" s="31">
        <v>7.38</v>
      </c>
      <c r="E497" s="32">
        <v>1.105</v>
      </c>
      <c r="F497" s="32">
        <v>1.0580000000000001</v>
      </c>
      <c r="G497" s="32">
        <v>1.0161</v>
      </c>
    </row>
    <row r="498" spans="1:7">
      <c r="A498" s="30" t="s">
        <v>189</v>
      </c>
      <c r="B498" s="30">
        <v>6</v>
      </c>
      <c r="C498" s="30">
        <v>43</v>
      </c>
      <c r="D498" s="31">
        <v>1.22</v>
      </c>
      <c r="E498" s="32">
        <v>1.7941</v>
      </c>
      <c r="F498" s="32">
        <v>1.0616000000000001</v>
      </c>
      <c r="G498" s="32">
        <v>1.0156000000000001</v>
      </c>
    </row>
    <row r="499" spans="1:7">
      <c r="A499" s="30" t="s">
        <v>189</v>
      </c>
      <c r="B499" s="30">
        <v>7</v>
      </c>
      <c r="C499" s="30">
        <v>38</v>
      </c>
      <c r="D499" s="31">
        <v>0.08</v>
      </c>
      <c r="E499" s="32">
        <v>0.52890000000000004</v>
      </c>
      <c r="F499" s="32">
        <v>1.0508999999999999</v>
      </c>
      <c r="G499" s="32">
        <v>1.0125999999999999</v>
      </c>
    </row>
    <row r="500" spans="1:7">
      <c r="A500" s="30" t="s">
        <v>190</v>
      </c>
      <c r="B500" s="30">
        <v>3</v>
      </c>
      <c r="C500" s="30">
        <v>67</v>
      </c>
      <c r="D500" s="31">
        <v>112.74</v>
      </c>
      <c r="E500" s="32">
        <v>2.4799999999999999E-2</v>
      </c>
      <c r="F500" s="32">
        <v>1.0023</v>
      </c>
      <c r="G500" s="32">
        <v>1.0531999999999999</v>
      </c>
    </row>
    <row r="501" spans="1:7">
      <c r="A501" s="30" t="s">
        <v>190</v>
      </c>
      <c r="B501" s="30">
        <v>3</v>
      </c>
      <c r="C501" s="30">
        <v>68</v>
      </c>
      <c r="D501" s="31">
        <v>98.3</v>
      </c>
      <c r="E501" s="32">
        <v>3.3700000000000001E-2</v>
      </c>
      <c r="F501" s="32">
        <v>1.0028999999999999</v>
      </c>
      <c r="G501" s="32">
        <v>1.0369999999999999</v>
      </c>
    </row>
    <row r="502" spans="1:7">
      <c r="A502" s="30" t="s">
        <v>190</v>
      </c>
      <c r="B502" s="30">
        <v>3</v>
      </c>
      <c r="C502" s="30">
        <v>69</v>
      </c>
      <c r="D502" s="31">
        <v>140.68</v>
      </c>
      <c r="E502" s="32">
        <v>4.8800000000000003E-2</v>
      </c>
      <c r="F502" s="32">
        <v>1.0037</v>
      </c>
      <c r="G502" s="32">
        <v>1.0325</v>
      </c>
    </row>
    <row r="503" spans="1:7">
      <c r="A503" s="30" t="s">
        <v>190</v>
      </c>
      <c r="B503" s="30">
        <v>3</v>
      </c>
      <c r="C503" s="30">
        <v>70</v>
      </c>
      <c r="D503" s="31">
        <v>59.02</v>
      </c>
      <c r="E503" s="32">
        <v>6.1600000000000002E-2</v>
      </c>
      <c r="F503" s="32">
        <v>1.0048999999999999</v>
      </c>
      <c r="G503" s="32">
        <v>1.0324</v>
      </c>
    </row>
    <row r="504" spans="1:7">
      <c r="A504" s="30" t="s">
        <v>190</v>
      </c>
      <c r="B504" s="30">
        <v>3</v>
      </c>
      <c r="C504" s="30">
        <v>71</v>
      </c>
      <c r="D504" s="31">
        <v>21.46</v>
      </c>
      <c r="E504" s="32">
        <v>6.6699999999999995E-2</v>
      </c>
      <c r="F504" s="32">
        <v>1.0034000000000001</v>
      </c>
      <c r="G504" s="32">
        <v>1.0412999999999999</v>
      </c>
    </row>
    <row r="505" spans="1:7">
      <c r="A505" s="30" t="s">
        <v>190</v>
      </c>
      <c r="B505" s="30">
        <v>3</v>
      </c>
      <c r="C505" s="30">
        <v>72</v>
      </c>
      <c r="D505" s="31">
        <v>21.58</v>
      </c>
      <c r="E505" s="32">
        <v>7.9699999999999993E-2</v>
      </c>
      <c r="F505" s="32">
        <v>1.0054000000000001</v>
      </c>
      <c r="G505" s="32">
        <v>1.0154000000000001</v>
      </c>
    </row>
    <row r="506" spans="1:7">
      <c r="A506" s="30" t="s">
        <v>190</v>
      </c>
      <c r="B506" s="30">
        <v>3</v>
      </c>
      <c r="C506" s="30">
        <v>73</v>
      </c>
      <c r="D506" s="31">
        <v>32.1</v>
      </c>
      <c r="E506" s="32">
        <v>7.8100000000000003E-2</v>
      </c>
      <c r="F506" s="32">
        <v>1.0046999999999999</v>
      </c>
      <c r="G506" s="32">
        <v>1.0226</v>
      </c>
    </row>
    <row r="507" spans="1:7">
      <c r="A507" s="30" t="s">
        <v>190</v>
      </c>
      <c r="B507" s="30">
        <v>3</v>
      </c>
      <c r="C507" s="30">
        <v>74</v>
      </c>
      <c r="D507" s="31">
        <v>178.42</v>
      </c>
      <c r="E507" s="32">
        <v>9.1800000000000007E-2</v>
      </c>
      <c r="F507" s="32">
        <v>1.0052000000000001</v>
      </c>
      <c r="G507" s="32">
        <v>1.0219</v>
      </c>
    </row>
    <row r="508" spans="1:7">
      <c r="A508" s="30" t="s">
        <v>190</v>
      </c>
      <c r="B508" s="30">
        <v>3</v>
      </c>
      <c r="C508" s="30">
        <v>75</v>
      </c>
      <c r="D508" s="31">
        <v>224.06</v>
      </c>
      <c r="E508" s="32">
        <v>0.10290000000000001</v>
      </c>
      <c r="F508" s="32">
        <v>1.0063</v>
      </c>
      <c r="G508" s="32">
        <v>1.0213000000000001</v>
      </c>
    </row>
    <row r="509" spans="1:7">
      <c r="A509" s="30" t="s">
        <v>190</v>
      </c>
      <c r="B509" s="30">
        <v>3</v>
      </c>
      <c r="C509" s="30">
        <v>76</v>
      </c>
      <c r="D509" s="31">
        <v>637.41999999999996</v>
      </c>
      <c r="E509" s="32">
        <v>0.13170000000000001</v>
      </c>
      <c r="F509" s="32">
        <v>1.0065</v>
      </c>
      <c r="G509" s="32">
        <v>1.0189999999999999</v>
      </c>
    </row>
    <row r="510" spans="1:7">
      <c r="A510" s="30" t="s">
        <v>190</v>
      </c>
      <c r="B510" s="30">
        <v>3</v>
      </c>
      <c r="C510" s="30">
        <v>77</v>
      </c>
      <c r="D510" s="31">
        <v>175.54</v>
      </c>
      <c r="E510" s="32">
        <v>0.14369999999999999</v>
      </c>
      <c r="F510" s="32">
        <v>1.0067999999999999</v>
      </c>
      <c r="G510" s="32">
        <v>1.0169999999999999</v>
      </c>
    </row>
    <row r="511" spans="1:7">
      <c r="A511" s="30" t="s">
        <v>190</v>
      </c>
      <c r="B511" s="30">
        <v>3</v>
      </c>
      <c r="C511" s="30">
        <v>78</v>
      </c>
      <c r="D511" s="31">
        <v>278.76</v>
      </c>
      <c r="E511" s="32">
        <v>0.1565</v>
      </c>
      <c r="F511" s="32">
        <v>1.006</v>
      </c>
      <c r="G511" s="32">
        <v>1.0109999999999999</v>
      </c>
    </row>
    <row r="512" spans="1:7">
      <c r="A512" s="30" t="s">
        <v>190</v>
      </c>
      <c r="B512" s="30">
        <v>3</v>
      </c>
      <c r="C512" s="30">
        <v>79</v>
      </c>
      <c r="D512" s="31">
        <v>214.6</v>
      </c>
      <c r="E512" s="32">
        <v>0.2223</v>
      </c>
      <c r="F512" s="32">
        <v>1.0081</v>
      </c>
      <c r="G512" s="32">
        <v>1.0129999999999999</v>
      </c>
    </row>
    <row r="513" spans="1:7">
      <c r="A513" s="30" t="s">
        <v>190</v>
      </c>
      <c r="B513" s="30">
        <v>3</v>
      </c>
      <c r="C513" s="30">
        <v>80</v>
      </c>
      <c r="D513" s="31">
        <v>76.86</v>
      </c>
      <c r="E513" s="32">
        <v>0.44369999999999998</v>
      </c>
      <c r="F513" s="32">
        <v>1.0108999999999999</v>
      </c>
      <c r="G513" s="32">
        <v>1.0155000000000001</v>
      </c>
    </row>
    <row r="514" spans="1:7">
      <c r="A514" s="30" t="s">
        <v>190</v>
      </c>
      <c r="B514" s="30">
        <v>3</v>
      </c>
      <c r="C514" s="30">
        <v>81</v>
      </c>
      <c r="D514" s="31">
        <v>14.8</v>
      </c>
      <c r="E514" s="32">
        <v>0.5222</v>
      </c>
      <c r="F514" s="32">
        <v>1.0089999999999999</v>
      </c>
      <c r="G514" s="32">
        <v>1.0145999999999999</v>
      </c>
    </row>
    <row r="515" spans="1:7">
      <c r="A515" s="30" t="s">
        <v>190</v>
      </c>
      <c r="B515" s="30">
        <v>3</v>
      </c>
      <c r="C515" s="30">
        <v>82</v>
      </c>
      <c r="D515" s="31">
        <v>4.88</v>
      </c>
      <c r="E515" s="32">
        <v>0.40579999999999999</v>
      </c>
      <c r="F515" s="32">
        <v>1.0074000000000001</v>
      </c>
      <c r="G515" s="32">
        <v>1.0084</v>
      </c>
    </row>
    <row r="516" spans="1:7">
      <c r="A516" s="30" t="s">
        <v>190</v>
      </c>
      <c r="B516" s="30">
        <v>3</v>
      </c>
      <c r="C516" s="30">
        <v>84</v>
      </c>
      <c r="D516" s="31">
        <v>12.72</v>
      </c>
      <c r="E516" s="32">
        <v>0.47870000000000001</v>
      </c>
      <c r="F516" s="32">
        <v>1.0076000000000001</v>
      </c>
      <c r="G516" s="32">
        <v>1.0107999999999999</v>
      </c>
    </row>
    <row r="517" spans="1:7">
      <c r="A517" s="30" t="s">
        <v>190</v>
      </c>
      <c r="B517" s="30">
        <v>3</v>
      </c>
      <c r="C517" s="30">
        <v>85</v>
      </c>
      <c r="D517" s="31">
        <v>4.9400000000000004</v>
      </c>
      <c r="E517" s="32">
        <v>0.58009999999999995</v>
      </c>
      <c r="F517" s="32">
        <v>1.0071000000000001</v>
      </c>
      <c r="G517" s="32">
        <v>1.0095000000000001</v>
      </c>
    </row>
    <row r="518" spans="1:7">
      <c r="A518" s="30" t="s">
        <v>190</v>
      </c>
      <c r="B518" s="30">
        <v>3</v>
      </c>
      <c r="C518" s="30">
        <v>86</v>
      </c>
      <c r="D518" s="31">
        <v>3.9</v>
      </c>
      <c r="E518" s="32">
        <v>0.78839999999999999</v>
      </c>
      <c r="F518" s="32">
        <v>1.0083</v>
      </c>
      <c r="G518" s="32">
        <v>1.0125999999999999</v>
      </c>
    </row>
    <row r="519" spans="1:7">
      <c r="A519" s="30" t="s">
        <v>190</v>
      </c>
      <c r="B519" s="30">
        <v>3</v>
      </c>
      <c r="C519" s="30">
        <v>87</v>
      </c>
      <c r="D519" s="31">
        <v>3.48</v>
      </c>
      <c r="E519" s="32">
        <v>0.6966</v>
      </c>
      <c r="F519" s="32">
        <v>1.0081</v>
      </c>
      <c r="G519" s="32">
        <v>1.0116000000000001</v>
      </c>
    </row>
    <row r="520" spans="1:7">
      <c r="A520" s="30" t="s">
        <v>190</v>
      </c>
      <c r="B520" s="30">
        <v>3</v>
      </c>
      <c r="C520" s="30">
        <v>90</v>
      </c>
      <c r="D520" s="31">
        <v>0.52</v>
      </c>
      <c r="E520" s="32">
        <v>0.67710000000000004</v>
      </c>
      <c r="F520" s="32">
        <v>1.0079</v>
      </c>
      <c r="G520" s="32">
        <v>1.0118</v>
      </c>
    </row>
    <row r="521" spans="1:7">
      <c r="A521" s="30" t="s">
        <v>190</v>
      </c>
      <c r="B521" s="30">
        <v>4</v>
      </c>
      <c r="C521" s="30">
        <v>58</v>
      </c>
      <c r="D521" s="31">
        <v>10.119999999999999</v>
      </c>
      <c r="E521" s="32">
        <v>0.16639999999999999</v>
      </c>
      <c r="F521" s="32">
        <v>1.0065</v>
      </c>
      <c r="G521" s="32">
        <v>1.0396000000000001</v>
      </c>
    </row>
    <row r="522" spans="1:7">
      <c r="A522" s="30" t="s">
        <v>190</v>
      </c>
      <c r="B522" s="30">
        <v>4</v>
      </c>
      <c r="C522" s="30">
        <v>59</v>
      </c>
      <c r="D522" s="31">
        <v>5.62</v>
      </c>
      <c r="E522" s="32">
        <v>0.38479999999999998</v>
      </c>
      <c r="F522" s="32">
        <v>1.0083</v>
      </c>
      <c r="G522" s="32">
        <v>1.0096000000000001</v>
      </c>
    </row>
    <row r="523" spans="1:7">
      <c r="A523" s="30" t="s">
        <v>190</v>
      </c>
      <c r="B523" s="30">
        <v>5</v>
      </c>
      <c r="C523" s="30">
        <v>48</v>
      </c>
      <c r="D523" s="31">
        <v>0.38</v>
      </c>
      <c r="E523" s="32">
        <v>0.15540000000000001</v>
      </c>
      <c r="F523" s="32">
        <v>1.0068999999999999</v>
      </c>
      <c r="G523" s="32">
        <v>1.0900000000000001</v>
      </c>
    </row>
    <row r="524" spans="1:7">
      <c r="A524" s="30" t="s">
        <v>190</v>
      </c>
      <c r="B524" s="30">
        <v>5</v>
      </c>
      <c r="C524" s="30">
        <v>49</v>
      </c>
      <c r="D524" s="31">
        <v>0.44</v>
      </c>
      <c r="E524" s="32">
        <v>0.40110000000000001</v>
      </c>
      <c r="F524" s="32">
        <v>1.0064</v>
      </c>
      <c r="G524" s="32">
        <v>1.0095000000000001</v>
      </c>
    </row>
    <row r="525" spans="1:7">
      <c r="A525" s="30" t="s">
        <v>190</v>
      </c>
      <c r="B525" s="30">
        <v>6</v>
      </c>
      <c r="C525" s="30">
        <v>42</v>
      </c>
      <c r="D525" s="31">
        <v>0.06</v>
      </c>
      <c r="E525" s="32">
        <v>0.3609</v>
      </c>
      <c r="F525" s="32">
        <v>1.0078</v>
      </c>
      <c r="G525" s="32">
        <v>1.0074000000000001</v>
      </c>
    </row>
    <row r="526" spans="1:7">
      <c r="A526" s="30" t="s">
        <v>191</v>
      </c>
      <c r="B526" s="30">
        <v>3</v>
      </c>
      <c r="C526" s="30">
        <v>84</v>
      </c>
      <c r="D526" s="31">
        <v>0.04</v>
      </c>
      <c r="E526" s="32">
        <v>8.8099999999999998E-2</v>
      </c>
      <c r="F526" s="32">
        <v>1.0099</v>
      </c>
      <c r="G526" s="32">
        <v>1.0012000000000001</v>
      </c>
    </row>
    <row r="527" spans="1:7">
      <c r="A527" s="30" t="s">
        <v>191</v>
      </c>
      <c r="B527" s="30">
        <v>3</v>
      </c>
      <c r="C527" s="30">
        <v>85</v>
      </c>
      <c r="D527" s="31">
        <v>3.15</v>
      </c>
      <c r="E527" s="32">
        <v>7.6300000000000007E-2</v>
      </c>
      <c r="F527" s="32">
        <v>1.0248999999999999</v>
      </c>
      <c r="G527" s="32">
        <v>1.0039</v>
      </c>
    </row>
    <row r="528" spans="1:7">
      <c r="A528" s="30" t="s">
        <v>191</v>
      </c>
      <c r="B528" s="30">
        <v>3</v>
      </c>
      <c r="C528" s="30">
        <v>88</v>
      </c>
      <c r="D528" s="31">
        <v>2.9820000000000002</v>
      </c>
      <c r="E528" s="32">
        <v>0.11360000000000001</v>
      </c>
      <c r="F528" s="32">
        <v>1.0193000000000001</v>
      </c>
      <c r="G528" s="32">
        <v>1.0068999999999999</v>
      </c>
    </row>
    <row r="529" spans="1:7">
      <c r="A529" s="30" t="s">
        <v>191</v>
      </c>
      <c r="B529" s="30">
        <v>3</v>
      </c>
      <c r="C529" s="30">
        <v>89</v>
      </c>
      <c r="D529" s="31">
        <v>1.4419999999999999</v>
      </c>
      <c r="E529" s="32">
        <v>8.0299999999999996E-2</v>
      </c>
      <c r="F529" s="32">
        <v>1.016</v>
      </c>
      <c r="G529" s="32">
        <v>1.0029999999999999</v>
      </c>
    </row>
    <row r="530" spans="1:7">
      <c r="A530" s="30" t="s">
        <v>191</v>
      </c>
      <c r="B530" s="30">
        <v>3</v>
      </c>
      <c r="C530" s="30">
        <v>90</v>
      </c>
      <c r="D530" s="31">
        <v>0.36</v>
      </c>
      <c r="E530" s="32">
        <v>0.1037</v>
      </c>
      <c r="F530" s="32">
        <v>1.0095000000000001</v>
      </c>
      <c r="G530" s="32">
        <v>1.0029999999999999</v>
      </c>
    </row>
    <row r="531" spans="1:7">
      <c r="A531" s="30" t="s">
        <v>191</v>
      </c>
      <c r="B531" s="30">
        <v>3</v>
      </c>
      <c r="C531" s="30">
        <v>91</v>
      </c>
      <c r="D531" s="31">
        <v>0.2</v>
      </c>
      <c r="E531" s="32">
        <v>1.5699999999999999E-2</v>
      </c>
      <c r="F531" s="32">
        <v>1.0109999999999999</v>
      </c>
      <c r="G531" s="32">
        <v>1.0007999999999999</v>
      </c>
    </row>
    <row r="532" spans="1:7">
      <c r="A532" s="30" t="s">
        <v>191</v>
      </c>
      <c r="B532" s="30">
        <v>3</v>
      </c>
      <c r="C532" s="30">
        <v>92</v>
      </c>
      <c r="D532" s="31">
        <v>0.96</v>
      </c>
      <c r="E532" s="32">
        <v>0.1201</v>
      </c>
      <c r="F532" s="32">
        <v>1.0094000000000001</v>
      </c>
      <c r="G532" s="32">
        <v>1.0035000000000001</v>
      </c>
    </row>
    <row r="533" spans="1:7">
      <c r="A533" s="30" t="s">
        <v>191</v>
      </c>
      <c r="B533" s="30">
        <v>3</v>
      </c>
      <c r="C533" s="30">
        <v>95</v>
      </c>
      <c r="D533" s="31">
        <v>6.54</v>
      </c>
      <c r="E533" s="32">
        <v>0.1057</v>
      </c>
      <c r="F533" s="32">
        <v>1.0165</v>
      </c>
      <c r="G533" s="32">
        <v>1.0044</v>
      </c>
    </row>
    <row r="534" spans="1:7">
      <c r="A534" s="30" t="s">
        <v>191</v>
      </c>
      <c r="B534" s="30">
        <v>3</v>
      </c>
      <c r="C534" s="30">
        <v>96</v>
      </c>
      <c r="D534" s="31">
        <v>0.12</v>
      </c>
      <c r="E534" s="32">
        <v>9.7999999999999997E-3</v>
      </c>
      <c r="F534" s="32">
        <v>1.0028999999999999</v>
      </c>
      <c r="G534" s="32">
        <v>1.0018</v>
      </c>
    </row>
    <row r="535" spans="1:7">
      <c r="A535" s="30" t="s">
        <v>191</v>
      </c>
      <c r="B535" s="30">
        <v>3</v>
      </c>
      <c r="C535" s="30">
        <v>99</v>
      </c>
      <c r="D535" s="31">
        <v>2.9820000000000002</v>
      </c>
      <c r="E535" s="32">
        <v>0.1429</v>
      </c>
      <c r="F535" s="32">
        <v>1.0193000000000001</v>
      </c>
      <c r="G535" s="32">
        <v>1.0068999999999999</v>
      </c>
    </row>
    <row r="536" spans="1:7">
      <c r="A536" s="30" t="s">
        <v>191</v>
      </c>
      <c r="B536" s="30">
        <v>3</v>
      </c>
      <c r="C536" s="30">
        <v>1000</v>
      </c>
      <c r="D536" s="31">
        <v>377447.77559999999</v>
      </c>
      <c r="E536" s="32">
        <v>0.1658</v>
      </c>
      <c r="F536" s="32">
        <v>1.0094000000000001</v>
      </c>
      <c r="G536" s="32">
        <v>1.0034000000000001</v>
      </c>
    </row>
    <row r="537" spans="1:7">
      <c r="A537" s="30" t="s">
        <v>191</v>
      </c>
      <c r="B537" s="30">
        <v>4</v>
      </c>
      <c r="C537" s="30">
        <v>58</v>
      </c>
      <c r="D537" s="31">
        <v>0.6</v>
      </c>
      <c r="E537" s="32">
        <v>0</v>
      </c>
      <c r="F537" s="32">
        <v>1.0044</v>
      </c>
      <c r="G537" s="32">
        <v>1.0005999999999999</v>
      </c>
    </row>
    <row r="538" spans="1:7">
      <c r="A538" s="30" t="s">
        <v>191</v>
      </c>
      <c r="B538" s="30">
        <v>4</v>
      </c>
      <c r="C538" s="30">
        <v>59</v>
      </c>
      <c r="D538" s="31">
        <v>0.81200000000000006</v>
      </c>
      <c r="E538" s="32">
        <v>0</v>
      </c>
      <c r="F538" s="32">
        <v>1.0025999999999999</v>
      </c>
      <c r="G538" s="32">
        <v>1.0192000000000001</v>
      </c>
    </row>
    <row r="539" spans="1:7">
      <c r="A539" s="30" t="s">
        <v>191</v>
      </c>
      <c r="B539" s="30">
        <v>4</v>
      </c>
      <c r="C539" s="30">
        <v>60</v>
      </c>
      <c r="D539" s="31">
        <v>0.56000000000000005</v>
      </c>
      <c r="E539" s="32">
        <v>3.3999999999999998E-3</v>
      </c>
      <c r="F539" s="32">
        <v>1.0085999999999999</v>
      </c>
      <c r="G539" s="32">
        <v>1.0004</v>
      </c>
    </row>
    <row r="540" spans="1:7">
      <c r="A540" s="30" t="s">
        <v>191</v>
      </c>
      <c r="B540" s="30">
        <v>4</v>
      </c>
      <c r="C540" s="30">
        <v>61</v>
      </c>
      <c r="D540" s="31">
        <v>0.72</v>
      </c>
      <c r="E540" s="32">
        <v>0</v>
      </c>
      <c r="F540" s="32">
        <v>1.0055000000000001</v>
      </c>
      <c r="G540" s="32">
        <v>1.0003</v>
      </c>
    </row>
    <row r="541" spans="1:7">
      <c r="A541" s="30" t="s">
        <v>191</v>
      </c>
      <c r="B541" s="30">
        <v>4</v>
      </c>
      <c r="C541" s="30">
        <v>63</v>
      </c>
      <c r="D541" s="31">
        <v>8.48</v>
      </c>
      <c r="E541" s="32">
        <v>3.3999999999999998E-3</v>
      </c>
      <c r="F541" s="32">
        <v>1.0063</v>
      </c>
      <c r="G541" s="32">
        <v>1.0021</v>
      </c>
    </row>
    <row r="542" spans="1:7">
      <c r="A542" s="30" t="s">
        <v>191</v>
      </c>
      <c r="B542" s="30">
        <v>4</v>
      </c>
      <c r="C542" s="30">
        <v>64</v>
      </c>
      <c r="D542" s="31">
        <v>0.96</v>
      </c>
      <c r="E542" s="32">
        <v>8.5000000000000006E-3</v>
      </c>
      <c r="F542" s="32">
        <v>1.0015000000000001</v>
      </c>
      <c r="G542" s="32">
        <v>1.0003</v>
      </c>
    </row>
    <row r="543" spans="1:7">
      <c r="A543" s="30" t="s">
        <v>191</v>
      </c>
      <c r="B543" s="30">
        <v>4</v>
      </c>
      <c r="C543" s="30">
        <v>65</v>
      </c>
      <c r="D543" s="31">
        <v>0.32</v>
      </c>
      <c r="E543" s="32">
        <v>0</v>
      </c>
      <c r="F543" s="32">
        <v>1.0149999999999999</v>
      </c>
      <c r="G543" s="32">
        <v>1.0005999999999999</v>
      </c>
    </row>
    <row r="544" spans="1:7">
      <c r="A544" s="30" t="s">
        <v>191</v>
      </c>
      <c r="B544" s="30">
        <v>4</v>
      </c>
      <c r="C544" s="30">
        <v>66</v>
      </c>
      <c r="D544" s="31">
        <v>0.92</v>
      </c>
      <c r="E544" s="32">
        <v>0</v>
      </c>
      <c r="F544" s="32">
        <v>1.0037</v>
      </c>
      <c r="G544" s="32">
        <v>1.0013000000000001</v>
      </c>
    </row>
    <row r="545" spans="1:7">
      <c r="A545" s="30" t="s">
        <v>191</v>
      </c>
      <c r="B545" s="30">
        <v>4</v>
      </c>
      <c r="C545" s="30">
        <v>67</v>
      </c>
      <c r="D545" s="31">
        <v>1.4</v>
      </c>
      <c r="E545" s="32">
        <v>8.5000000000000006E-3</v>
      </c>
      <c r="F545" s="32">
        <v>1.0072000000000001</v>
      </c>
      <c r="G545" s="32">
        <v>1.0025999999999999</v>
      </c>
    </row>
    <row r="546" spans="1:7">
      <c r="A546" s="30" t="s">
        <v>191</v>
      </c>
      <c r="B546" s="30">
        <v>4</v>
      </c>
      <c r="C546" s="30">
        <v>69</v>
      </c>
      <c r="D546" s="31">
        <v>6.88</v>
      </c>
      <c r="E546" s="32">
        <v>1.6999999999999999E-3</v>
      </c>
      <c r="F546" s="32">
        <v>1.0044</v>
      </c>
      <c r="G546" s="32">
        <v>1.0011000000000001</v>
      </c>
    </row>
    <row r="547" spans="1:7">
      <c r="A547" s="30" t="s">
        <v>191</v>
      </c>
      <c r="B547" s="30">
        <v>4</v>
      </c>
      <c r="C547" s="30">
        <v>70</v>
      </c>
      <c r="D547" s="31">
        <v>748.17399999999998</v>
      </c>
      <c r="E547" s="32">
        <v>7.7999999999999996E-3</v>
      </c>
      <c r="F547" s="32">
        <v>1.0037</v>
      </c>
      <c r="G547" s="32">
        <v>1.0041</v>
      </c>
    </row>
    <row r="548" spans="1:7">
      <c r="A548" s="30" t="s">
        <v>191</v>
      </c>
      <c r="B548" s="30">
        <v>4</v>
      </c>
      <c r="C548" s="30">
        <v>71</v>
      </c>
      <c r="D548" s="31">
        <v>1893.6220000000001</v>
      </c>
      <c r="E548" s="32">
        <v>1.5800000000000002E-2</v>
      </c>
      <c r="F548" s="32">
        <v>1.0042</v>
      </c>
      <c r="G548" s="32">
        <v>1.0041</v>
      </c>
    </row>
    <row r="549" spans="1:7">
      <c r="A549" s="30" t="s">
        <v>191</v>
      </c>
      <c r="B549" s="30">
        <v>4</v>
      </c>
      <c r="C549" s="30">
        <v>72</v>
      </c>
      <c r="D549" s="31">
        <v>1991.2460000000001</v>
      </c>
      <c r="E549" s="32">
        <v>2.3400000000000001E-2</v>
      </c>
      <c r="F549" s="32">
        <v>1.0044</v>
      </c>
      <c r="G549" s="32">
        <v>1.0044999999999999</v>
      </c>
    </row>
    <row r="550" spans="1:7">
      <c r="A550" s="30" t="s">
        <v>191</v>
      </c>
      <c r="B550" s="30">
        <v>4</v>
      </c>
      <c r="C550" s="30">
        <v>73</v>
      </c>
      <c r="D550" s="31">
        <v>1694.415</v>
      </c>
      <c r="E550" s="32">
        <v>2.81E-2</v>
      </c>
      <c r="F550" s="32">
        <v>1.0044999999999999</v>
      </c>
      <c r="G550" s="32">
        <v>1.0052000000000001</v>
      </c>
    </row>
    <row r="551" spans="1:7">
      <c r="A551" s="30" t="s">
        <v>191</v>
      </c>
      <c r="B551" s="30">
        <v>4</v>
      </c>
      <c r="C551" s="30">
        <v>74</v>
      </c>
      <c r="D551" s="31">
        <v>1389.93</v>
      </c>
      <c r="E551" s="32">
        <v>3.2800000000000003E-2</v>
      </c>
      <c r="F551" s="32">
        <v>1.0046999999999999</v>
      </c>
      <c r="G551" s="32">
        <v>1.0032000000000001</v>
      </c>
    </row>
    <row r="552" spans="1:7">
      <c r="A552" s="30" t="s">
        <v>191</v>
      </c>
      <c r="B552" s="30">
        <v>4</v>
      </c>
      <c r="C552" s="30">
        <v>75</v>
      </c>
      <c r="D552" s="31">
        <v>1145.662</v>
      </c>
      <c r="E552" s="32">
        <v>3.39E-2</v>
      </c>
      <c r="F552" s="32">
        <v>1.0049999999999999</v>
      </c>
      <c r="G552" s="32">
        <v>1.0045999999999999</v>
      </c>
    </row>
    <row r="553" spans="1:7">
      <c r="A553" s="30" t="s">
        <v>191</v>
      </c>
      <c r="B553" s="30">
        <v>4</v>
      </c>
      <c r="C553" s="30">
        <v>76</v>
      </c>
      <c r="D553" s="31">
        <v>1027.4760000000001</v>
      </c>
      <c r="E553" s="32">
        <v>3.5400000000000001E-2</v>
      </c>
      <c r="F553" s="32">
        <v>1.0052000000000001</v>
      </c>
      <c r="G553" s="32">
        <v>1.0045999999999999</v>
      </c>
    </row>
    <row r="554" spans="1:7">
      <c r="A554" s="30" t="s">
        <v>191</v>
      </c>
      <c r="B554" s="30">
        <v>4</v>
      </c>
      <c r="C554" s="30">
        <v>77</v>
      </c>
      <c r="D554" s="31">
        <v>1270.7539999999999</v>
      </c>
      <c r="E554" s="32">
        <v>3.8199999999999998E-2</v>
      </c>
      <c r="F554" s="32">
        <v>1.0054000000000001</v>
      </c>
      <c r="G554" s="32">
        <v>1.0047999999999999</v>
      </c>
    </row>
    <row r="555" spans="1:7">
      <c r="A555" s="30" t="s">
        <v>191</v>
      </c>
      <c r="B555" s="30">
        <v>4</v>
      </c>
      <c r="C555" s="30">
        <v>78</v>
      </c>
      <c r="D555" s="31">
        <v>1048.652</v>
      </c>
      <c r="E555" s="32">
        <v>3.8800000000000001E-2</v>
      </c>
      <c r="F555" s="32">
        <v>1.0051000000000001</v>
      </c>
      <c r="G555" s="32">
        <v>1.0037</v>
      </c>
    </row>
    <row r="556" spans="1:7">
      <c r="A556" s="30" t="s">
        <v>191</v>
      </c>
      <c r="B556" s="30">
        <v>4</v>
      </c>
      <c r="C556" s="30">
        <v>79</v>
      </c>
      <c r="D556" s="31">
        <v>948.98820000000001</v>
      </c>
      <c r="E556" s="32">
        <v>3.9899999999999998E-2</v>
      </c>
      <c r="F556" s="32">
        <v>1.0056</v>
      </c>
      <c r="G556" s="32">
        <v>1.0036</v>
      </c>
    </row>
    <row r="557" spans="1:7">
      <c r="A557" s="30" t="s">
        <v>191</v>
      </c>
      <c r="B557" s="30">
        <v>4</v>
      </c>
      <c r="C557" s="30">
        <v>80</v>
      </c>
      <c r="D557" s="31">
        <v>1902.539</v>
      </c>
      <c r="E557" s="32">
        <v>4.2900000000000001E-2</v>
      </c>
      <c r="F557" s="32">
        <v>1.0051000000000001</v>
      </c>
      <c r="G557" s="32">
        <v>1.0033000000000001</v>
      </c>
    </row>
    <row r="558" spans="1:7">
      <c r="A558" s="30" t="s">
        <v>191</v>
      </c>
      <c r="B558" s="30">
        <v>4</v>
      </c>
      <c r="C558" s="30">
        <v>81</v>
      </c>
      <c r="D558" s="31">
        <v>3757.1939000000002</v>
      </c>
      <c r="E558" s="32">
        <v>4.9599999999999998E-2</v>
      </c>
      <c r="F558" s="32">
        <v>1.0055000000000001</v>
      </c>
      <c r="G558" s="32">
        <v>1.0037</v>
      </c>
    </row>
    <row r="559" spans="1:7">
      <c r="A559" s="30" t="s">
        <v>191</v>
      </c>
      <c r="B559" s="30">
        <v>4</v>
      </c>
      <c r="C559" s="30">
        <v>82</v>
      </c>
      <c r="D559" s="31">
        <v>4105.4844999999996</v>
      </c>
      <c r="E559" s="32">
        <v>5.3600000000000002E-2</v>
      </c>
      <c r="F559" s="32">
        <v>1.0057</v>
      </c>
      <c r="G559" s="32">
        <v>1.0035000000000001</v>
      </c>
    </row>
    <row r="560" spans="1:7">
      <c r="A560" s="30" t="s">
        <v>191</v>
      </c>
      <c r="B560" s="30">
        <v>4</v>
      </c>
      <c r="C560" s="30">
        <v>83</v>
      </c>
      <c r="D560" s="31">
        <v>7796.3320000000003</v>
      </c>
      <c r="E560" s="32">
        <v>6.0499999999999998E-2</v>
      </c>
      <c r="F560" s="32">
        <v>1.006</v>
      </c>
      <c r="G560" s="32">
        <v>1.0034000000000001</v>
      </c>
    </row>
    <row r="561" spans="1:7">
      <c r="A561" s="30" t="s">
        <v>191</v>
      </c>
      <c r="B561" s="30">
        <v>4</v>
      </c>
      <c r="C561" s="30">
        <v>84</v>
      </c>
      <c r="D561" s="31">
        <v>1389.5340000000001</v>
      </c>
      <c r="E561" s="32">
        <v>6.3899999999999998E-2</v>
      </c>
      <c r="F561" s="32">
        <v>1.006</v>
      </c>
      <c r="G561" s="32">
        <v>1.0037</v>
      </c>
    </row>
    <row r="562" spans="1:7">
      <c r="A562" s="30" t="s">
        <v>191</v>
      </c>
      <c r="B562" s="30">
        <v>4</v>
      </c>
      <c r="C562" s="30">
        <v>1000</v>
      </c>
      <c r="D562" s="31">
        <v>198970.11670000001</v>
      </c>
      <c r="E562" s="32">
        <v>0.153</v>
      </c>
      <c r="F562" s="32">
        <v>1.0095000000000001</v>
      </c>
      <c r="G562" s="32">
        <v>1.0018</v>
      </c>
    </row>
    <row r="563" spans="1:7">
      <c r="A563" s="30" t="s">
        <v>191</v>
      </c>
      <c r="B563" s="30">
        <v>5</v>
      </c>
      <c r="C563" s="30">
        <v>48</v>
      </c>
      <c r="D563" s="31">
        <v>146.4</v>
      </c>
      <c r="E563" s="32">
        <v>7.6E-3</v>
      </c>
      <c r="F563" s="32">
        <v>1.0081</v>
      </c>
      <c r="G563" s="32">
        <v>1.0005999999999999</v>
      </c>
    </row>
    <row r="564" spans="1:7">
      <c r="A564" s="30" t="s">
        <v>191</v>
      </c>
      <c r="B564" s="30">
        <v>5</v>
      </c>
      <c r="C564" s="30">
        <v>49</v>
      </c>
      <c r="D564" s="31">
        <v>228.92</v>
      </c>
      <c r="E564" s="32">
        <v>1.49E-2</v>
      </c>
      <c r="F564" s="32">
        <v>1.0078</v>
      </c>
      <c r="G564" s="32">
        <v>1.0007999999999999</v>
      </c>
    </row>
    <row r="565" spans="1:7">
      <c r="A565" s="30" t="s">
        <v>191</v>
      </c>
      <c r="B565" s="30">
        <v>5</v>
      </c>
      <c r="C565" s="30">
        <v>50</v>
      </c>
      <c r="D565" s="31">
        <v>143.08000000000001</v>
      </c>
      <c r="E565" s="32">
        <v>2.69E-2</v>
      </c>
      <c r="F565" s="32">
        <v>1.0081</v>
      </c>
      <c r="G565" s="32">
        <v>1.0004999999999999</v>
      </c>
    </row>
    <row r="566" spans="1:7">
      <c r="A566" s="30" t="s">
        <v>191</v>
      </c>
      <c r="B566" s="30">
        <v>5</v>
      </c>
      <c r="C566" s="30">
        <v>51</v>
      </c>
      <c r="D566" s="31">
        <v>388.52</v>
      </c>
      <c r="E566" s="32">
        <v>3.3799999999999997E-2</v>
      </c>
      <c r="F566" s="32">
        <v>1.0085999999999999</v>
      </c>
      <c r="G566" s="32">
        <v>1.0008999999999999</v>
      </c>
    </row>
    <row r="567" spans="1:7">
      <c r="A567" s="30" t="s">
        <v>191</v>
      </c>
      <c r="B567" s="30">
        <v>5</v>
      </c>
      <c r="C567" s="30">
        <v>52</v>
      </c>
      <c r="D567" s="31">
        <v>242.66</v>
      </c>
      <c r="E567" s="32">
        <v>3.7400000000000003E-2</v>
      </c>
      <c r="F567" s="32">
        <v>1.0085999999999999</v>
      </c>
      <c r="G567" s="32">
        <v>1.0008999999999999</v>
      </c>
    </row>
    <row r="568" spans="1:7">
      <c r="A568" s="30" t="s">
        <v>191</v>
      </c>
      <c r="B568" s="30">
        <v>5</v>
      </c>
      <c r="C568" s="30">
        <v>53</v>
      </c>
      <c r="D568" s="31">
        <v>878.58</v>
      </c>
      <c r="E568" s="32">
        <v>4.9099999999999998E-2</v>
      </c>
      <c r="F568" s="32">
        <v>1.0094000000000001</v>
      </c>
      <c r="G568" s="32">
        <v>1.0012000000000001</v>
      </c>
    </row>
    <row r="569" spans="1:7">
      <c r="A569" s="30" t="s">
        <v>191</v>
      </c>
      <c r="B569" s="30">
        <v>5</v>
      </c>
      <c r="C569" s="30">
        <v>54</v>
      </c>
      <c r="D569" s="31">
        <v>849.14</v>
      </c>
      <c r="E569" s="32">
        <v>6.2399999999999997E-2</v>
      </c>
      <c r="F569" s="32">
        <v>1.0093000000000001</v>
      </c>
      <c r="G569" s="32">
        <v>1.0009999999999999</v>
      </c>
    </row>
    <row r="570" spans="1:7">
      <c r="A570" s="30" t="s">
        <v>191</v>
      </c>
      <c r="B570" s="30">
        <v>5</v>
      </c>
      <c r="C570" s="30">
        <v>55</v>
      </c>
      <c r="D570" s="31">
        <v>858.6</v>
      </c>
      <c r="E570" s="32">
        <v>7.1300000000000002E-2</v>
      </c>
      <c r="F570" s="32">
        <v>1.0099</v>
      </c>
      <c r="G570" s="32">
        <v>1.0017</v>
      </c>
    </row>
    <row r="571" spans="1:7">
      <c r="A571" s="30" t="s">
        <v>191</v>
      </c>
      <c r="B571" s="30">
        <v>5</v>
      </c>
      <c r="C571" s="30">
        <v>56</v>
      </c>
      <c r="D571" s="31">
        <v>331.78</v>
      </c>
      <c r="E571" s="32">
        <v>8.3400000000000002E-2</v>
      </c>
      <c r="F571" s="32">
        <v>1.0104</v>
      </c>
      <c r="G571" s="32">
        <v>1.0011000000000001</v>
      </c>
    </row>
    <row r="572" spans="1:7">
      <c r="A572" s="30" t="s">
        <v>191</v>
      </c>
      <c r="B572" s="30">
        <v>5</v>
      </c>
      <c r="C572" s="30">
        <v>57</v>
      </c>
      <c r="D572" s="31">
        <v>358.2</v>
      </c>
      <c r="E572" s="32">
        <v>8.7900000000000006E-2</v>
      </c>
      <c r="F572" s="32">
        <v>1.0098</v>
      </c>
      <c r="G572" s="32">
        <v>1.0006999999999999</v>
      </c>
    </row>
    <row r="573" spans="1:7">
      <c r="A573" s="30" t="s">
        <v>191</v>
      </c>
      <c r="B573" s="30">
        <v>5</v>
      </c>
      <c r="C573" s="30">
        <v>58</v>
      </c>
      <c r="D573" s="31">
        <v>484.46</v>
      </c>
      <c r="E573" s="32">
        <v>8.5800000000000001E-2</v>
      </c>
      <c r="F573" s="32">
        <v>1.0097</v>
      </c>
      <c r="G573" s="32">
        <v>1.0007999999999999</v>
      </c>
    </row>
    <row r="574" spans="1:7">
      <c r="A574" s="30" t="s">
        <v>191</v>
      </c>
      <c r="B574" s="30">
        <v>5</v>
      </c>
      <c r="C574" s="30">
        <v>59</v>
      </c>
      <c r="D574" s="31">
        <v>634.14</v>
      </c>
      <c r="E574" s="32">
        <v>8.9099999999999999E-2</v>
      </c>
      <c r="F574" s="32">
        <v>1.0097</v>
      </c>
      <c r="G574" s="32">
        <v>1.0007999999999999</v>
      </c>
    </row>
    <row r="575" spans="1:7">
      <c r="A575" s="30" t="s">
        <v>191</v>
      </c>
      <c r="B575" s="30">
        <v>5</v>
      </c>
      <c r="C575" s="30">
        <v>60</v>
      </c>
      <c r="D575" s="31">
        <v>629.05999999999995</v>
      </c>
      <c r="E575" s="32">
        <v>9.5299999999999996E-2</v>
      </c>
      <c r="F575" s="32">
        <v>1.0098</v>
      </c>
      <c r="G575" s="32">
        <v>1.0007999999999999</v>
      </c>
    </row>
    <row r="576" spans="1:7">
      <c r="A576" s="30" t="s">
        <v>191</v>
      </c>
      <c r="B576" s="30">
        <v>5</v>
      </c>
      <c r="C576" s="30">
        <v>61</v>
      </c>
      <c r="D576" s="31">
        <v>564.82000000000005</v>
      </c>
      <c r="E576" s="32">
        <v>0.109</v>
      </c>
      <c r="F576" s="32">
        <v>1.0104</v>
      </c>
      <c r="G576" s="32">
        <v>1.0006999999999999</v>
      </c>
    </row>
    <row r="577" spans="1:7">
      <c r="A577" s="30" t="s">
        <v>191</v>
      </c>
      <c r="B577" s="30">
        <v>5</v>
      </c>
      <c r="C577" s="30">
        <v>62</v>
      </c>
      <c r="D577" s="31">
        <v>971.38</v>
      </c>
      <c r="E577" s="32">
        <v>9.3899999999999997E-2</v>
      </c>
      <c r="F577" s="32">
        <v>1.0099</v>
      </c>
      <c r="G577" s="32">
        <v>1.0007999999999999</v>
      </c>
    </row>
    <row r="578" spans="1:7">
      <c r="A578" s="30" t="s">
        <v>191</v>
      </c>
      <c r="B578" s="30">
        <v>5</v>
      </c>
      <c r="C578" s="30">
        <v>63</v>
      </c>
      <c r="D578" s="31">
        <v>604.52</v>
      </c>
      <c r="E578" s="32">
        <v>0.1192</v>
      </c>
      <c r="F578" s="32">
        <v>1.0105</v>
      </c>
      <c r="G578" s="32">
        <v>1.0006999999999999</v>
      </c>
    </row>
    <row r="579" spans="1:7">
      <c r="A579" s="30" t="s">
        <v>191</v>
      </c>
      <c r="B579" s="30">
        <v>5</v>
      </c>
      <c r="C579" s="30">
        <v>64</v>
      </c>
      <c r="D579" s="31">
        <v>644.79999999999995</v>
      </c>
      <c r="E579" s="32">
        <v>0.11</v>
      </c>
      <c r="F579" s="32">
        <v>1.0106999999999999</v>
      </c>
      <c r="G579" s="32">
        <v>1.0008999999999999</v>
      </c>
    </row>
    <row r="580" spans="1:7">
      <c r="A580" s="30" t="s">
        <v>191</v>
      </c>
      <c r="B580" s="30">
        <v>5</v>
      </c>
      <c r="C580" s="30">
        <v>65</v>
      </c>
      <c r="D580" s="31">
        <v>1085.44</v>
      </c>
      <c r="E580" s="32">
        <v>0.11700000000000001</v>
      </c>
      <c r="F580" s="32">
        <v>1.0104</v>
      </c>
      <c r="G580" s="32">
        <v>1.0009999999999999</v>
      </c>
    </row>
    <row r="581" spans="1:7">
      <c r="A581" s="30" t="s">
        <v>191</v>
      </c>
      <c r="B581" s="30">
        <v>5</v>
      </c>
      <c r="C581" s="30">
        <v>66</v>
      </c>
      <c r="D581" s="31">
        <v>1334.6</v>
      </c>
      <c r="E581" s="32">
        <v>0.1246</v>
      </c>
      <c r="F581" s="32">
        <v>1.0108999999999999</v>
      </c>
      <c r="G581" s="32">
        <v>1.0006999999999999</v>
      </c>
    </row>
    <row r="582" spans="1:7">
      <c r="A582" s="30" t="s">
        <v>191</v>
      </c>
      <c r="B582" s="30">
        <v>5</v>
      </c>
      <c r="C582" s="30">
        <v>67</v>
      </c>
      <c r="D582" s="31">
        <v>1718.56</v>
      </c>
      <c r="E582" s="32">
        <v>0.1305</v>
      </c>
      <c r="F582" s="32">
        <v>1.0108999999999999</v>
      </c>
      <c r="G582" s="32">
        <v>1.0008999999999999</v>
      </c>
    </row>
    <row r="583" spans="1:7">
      <c r="A583" s="30" t="s">
        <v>191</v>
      </c>
      <c r="B583" s="30">
        <v>5</v>
      </c>
      <c r="C583" s="30">
        <v>68</v>
      </c>
      <c r="D583" s="31">
        <v>2077.7800000000002</v>
      </c>
      <c r="E583" s="32">
        <v>0.1363</v>
      </c>
      <c r="F583" s="32">
        <v>1.0111000000000001</v>
      </c>
      <c r="G583" s="32">
        <v>1.0007999999999999</v>
      </c>
    </row>
    <row r="584" spans="1:7">
      <c r="A584" s="30" t="s">
        <v>191</v>
      </c>
      <c r="B584" s="30">
        <v>5</v>
      </c>
      <c r="C584" s="30">
        <v>69</v>
      </c>
      <c r="D584" s="31">
        <v>1751.08</v>
      </c>
      <c r="E584" s="32">
        <v>0.1361</v>
      </c>
      <c r="F584" s="32">
        <v>1.0111000000000001</v>
      </c>
      <c r="G584" s="32">
        <v>1.0007999999999999</v>
      </c>
    </row>
    <row r="585" spans="1:7">
      <c r="A585" s="30" t="s">
        <v>191</v>
      </c>
      <c r="B585" s="30">
        <v>5</v>
      </c>
      <c r="C585" s="30">
        <v>70</v>
      </c>
      <c r="D585" s="31">
        <v>15.72</v>
      </c>
      <c r="E585" s="32">
        <v>0.1278</v>
      </c>
      <c r="F585" s="32">
        <v>1.0108999999999999</v>
      </c>
      <c r="G585" s="32">
        <v>1.0002</v>
      </c>
    </row>
    <row r="586" spans="1:7">
      <c r="A586" s="30" t="s">
        <v>191</v>
      </c>
      <c r="B586" s="30">
        <v>5</v>
      </c>
      <c r="C586" s="30">
        <v>1000</v>
      </c>
      <c r="D586" s="31">
        <v>28535.596099999999</v>
      </c>
      <c r="E586" s="32">
        <v>0.18820000000000001</v>
      </c>
      <c r="F586" s="32">
        <v>1.0123</v>
      </c>
      <c r="G586" s="32">
        <v>1.0005999999999999</v>
      </c>
    </row>
    <row r="587" spans="1:7">
      <c r="A587" s="30" t="s">
        <v>191</v>
      </c>
      <c r="B587" s="30">
        <v>6</v>
      </c>
      <c r="C587" s="30">
        <v>41</v>
      </c>
      <c r="D587" s="31">
        <v>261.95999999999998</v>
      </c>
      <c r="E587" s="32">
        <v>6.0699999999999997E-2</v>
      </c>
      <c r="F587" s="32">
        <v>1.0119</v>
      </c>
      <c r="G587" s="32">
        <v>1.0008999999999999</v>
      </c>
    </row>
    <row r="588" spans="1:7">
      <c r="A588" s="30" t="s">
        <v>191</v>
      </c>
      <c r="B588" s="30">
        <v>6</v>
      </c>
      <c r="C588" s="30">
        <v>42</v>
      </c>
      <c r="D588" s="31">
        <v>235.46</v>
      </c>
      <c r="E588" s="32">
        <v>9.6299999999999997E-2</v>
      </c>
      <c r="F588" s="32">
        <v>1.0105</v>
      </c>
      <c r="G588" s="32">
        <v>1.0009999999999999</v>
      </c>
    </row>
    <row r="589" spans="1:7">
      <c r="A589" s="30" t="s">
        <v>191</v>
      </c>
      <c r="B589" s="30">
        <v>6</v>
      </c>
      <c r="C589" s="30">
        <v>43</v>
      </c>
      <c r="D589" s="31">
        <v>161.56</v>
      </c>
      <c r="E589" s="32">
        <v>0.1081</v>
      </c>
      <c r="F589" s="32">
        <v>1.012</v>
      </c>
      <c r="G589" s="32">
        <v>1.0011000000000001</v>
      </c>
    </row>
    <row r="590" spans="1:7">
      <c r="A590" s="30" t="s">
        <v>191</v>
      </c>
      <c r="B590" s="30">
        <v>6</v>
      </c>
      <c r="C590" s="30">
        <v>44</v>
      </c>
      <c r="D590" s="31">
        <v>276</v>
      </c>
      <c r="E590" s="32">
        <v>0.1242</v>
      </c>
      <c r="F590" s="32">
        <v>1.0117</v>
      </c>
      <c r="G590" s="32">
        <v>1.0009999999999999</v>
      </c>
    </row>
    <row r="591" spans="1:7">
      <c r="A591" s="30" t="s">
        <v>191</v>
      </c>
      <c r="B591" s="30">
        <v>6</v>
      </c>
      <c r="C591" s="30">
        <v>45</v>
      </c>
      <c r="D591" s="31">
        <v>392.98</v>
      </c>
      <c r="E591" s="32">
        <v>0.13150000000000001</v>
      </c>
      <c r="F591" s="32">
        <v>1.0122</v>
      </c>
      <c r="G591" s="32">
        <v>1.0007999999999999</v>
      </c>
    </row>
    <row r="592" spans="1:7">
      <c r="A592" s="30" t="s">
        <v>191</v>
      </c>
      <c r="B592" s="30">
        <v>6</v>
      </c>
      <c r="C592" s="30">
        <v>46</v>
      </c>
      <c r="D592" s="31">
        <v>271.3</v>
      </c>
      <c r="E592" s="32">
        <v>0.18679999999999999</v>
      </c>
      <c r="F592" s="32">
        <v>1.0119</v>
      </c>
      <c r="G592" s="32">
        <v>1.0005999999999999</v>
      </c>
    </row>
    <row r="593" spans="1:7">
      <c r="A593" s="30" t="s">
        <v>191</v>
      </c>
      <c r="B593" s="30">
        <v>6</v>
      </c>
      <c r="C593" s="30">
        <v>47</v>
      </c>
      <c r="D593" s="31">
        <v>170.36</v>
      </c>
      <c r="E593" s="32">
        <v>0.2336</v>
      </c>
      <c r="F593" s="32">
        <v>1.0123</v>
      </c>
      <c r="G593" s="32">
        <v>1.0005999999999999</v>
      </c>
    </row>
    <row r="594" spans="1:7">
      <c r="A594" s="30" t="s">
        <v>191</v>
      </c>
      <c r="B594" s="30">
        <v>6</v>
      </c>
      <c r="C594" s="30">
        <v>48</v>
      </c>
      <c r="D594" s="31">
        <v>61.34</v>
      </c>
      <c r="E594" s="32">
        <v>0.28689999999999999</v>
      </c>
      <c r="F594" s="32">
        <v>1.0138</v>
      </c>
      <c r="G594" s="32">
        <v>1.0004</v>
      </c>
    </row>
    <row r="595" spans="1:7">
      <c r="A595" s="30" t="s">
        <v>191</v>
      </c>
      <c r="B595" s="30">
        <v>6</v>
      </c>
      <c r="C595" s="30">
        <v>52</v>
      </c>
      <c r="D595" s="31">
        <v>1.76</v>
      </c>
      <c r="E595" s="32">
        <v>0.85850000000000004</v>
      </c>
      <c r="F595" s="32">
        <v>1.0177</v>
      </c>
      <c r="G595" s="32">
        <v>1.0004999999999999</v>
      </c>
    </row>
    <row r="596" spans="1:7">
      <c r="A596" s="30" t="s">
        <v>192</v>
      </c>
      <c r="B596" s="30">
        <v>3</v>
      </c>
      <c r="C596" s="30">
        <v>67</v>
      </c>
      <c r="D596" s="31">
        <v>89.74</v>
      </c>
      <c r="E596" s="32">
        <v>0.106</v>
      </c>
      <c r="F596" s="32">
        <v>1.0182</v>
      </c>
      <c r="G596" s="32">
        <v>1.0677000000000001</v>
      </c>
    </row>
    <row r="597" spans="1:7">
      <c r="A597" s="30" t="s">
        <v>192</v>
      </c>
      <c r="B597" s="30">
        <v>3</v>
      </c>
      <c r="C597" s="30">
        <v>68</v>
      </c>
      <c r="D597" s="31">
        <v>245.26</v>
      </c>
      <c r="E597" s="32">
        <v>0.3301</v>
      </c>
      <c r="F597" s="32">
        <v>1.0446</v>
      </c>
      <c r="G597" s="32">
        <v>1.0174000000000001</v>
      </c>
    </row>
    <row r="598" spans="1:7">
      <c r="A598" s="30" t="s">
        <v>192</v>
      </c>
      <c r="B598" s="30">
        <v>3</v>
      </c>
      <c r="C598" s="30">
        <v>69</v>
      </c>
      <c r="D598" s="31">
        <v>176.91800000000001</v>
      </c>
      <c r="E598" s="32">
        <v>0.5746</v>
      </c>
      <c r="F598" s="32">
        <v>1.0517000000000001</v>
      </c>
      <c r="G598" s="32">
        <v>1.0115000000000001</v>
      </c>
    </row>
    <row r="599" spans="1:7">
      <c r="A599" s="30" t="s">
        <v>192</v>
      </c>
      <c r="B599" s="30">
        <v>3</v>
      </c>
      <c r="C599" s="30">
        <v>70</v>
      </c>
      <c r="D599" s="31">
        <v>160.02000000000001</v>
      </c>
      <c r="E599" s="32">
        <v>0.79279999999999995</v>
      </c>
      <c r="F599" s="32">
        <v>1.0558000000000001</v>
      </c>
      <c r="G599" s="32">
        <v>1.0078</v>
      </c>
    </row>
    <row r="600" spans="1:7">
      <c r="A600" s="30" t="s">
        <v>192</v>
      </c>
      <c r="B600" s="30">
        <v>3</v>
      </c>
      <c r="C600" s="30">
        <v>71</v>
      </c>
      <c r="D600" s="31">
        <v>186.98</v>
      </c>
      <c r="E600" s="32">
        <v>0.91479999999999995</v>
      </c>
      <c r="F600" s="32">
        <v>1.0569</v>
      </c>
      <c r="G600" s="32">
        <v>1.006</v>
      </c>
    </row>
    <row r="601" spans="1:7">
      <c r="A601" s="30" t="s">
        <v>192</v>
      </c>
      <c r="B601" s="30">
        <v>3</v>
      </c>
      <c r="C601" s="30">
        <v>72</v>
      </c>
      <c r="D601" s="31">
        <v>222.66</v>
      </c>
      <c r="E601" s="32">
        <v>1.0322</v>
      </c>
      <c r="F601" s="32">
        <v>1.0553999999999999</v>
      </c>
      <c r="G601" s="32">
        <v>1.0072000000000001</v>
      </c>
    </row>
    <row r="602" spans="1:7">
      <c r="A602" s="30" t="s">
        <v>192</v>
      </c>
      <c r="B602" s="30">
        <v>3</v>
      </c>
      <c r="C602" s="30">
        <v>73</v>
      </c>
      <c r="D602" s="31">
        <v>182.1</v>
      </c>
      <c r="E602" s="32">
        <v>1.2014</v>
      </c>
      <c r="F602" s="32">
        <v>1.0564</v>
      </c>
      <c r="G602" s="32">
        <v>1.0049999999999999</v>
      </c>
    </row>
    <row r="603" spans="1:7">
      <c r="A603" s="30" t="s">
        <v>192</v>
      </c>
      <c r="B603" s="30">
        <v>3</v>
      </c>
      <c r="C603" s="30">
        <v>74</v>
      </c>
      <c r="D603" s="31">
        <v>184.74</v>
      </c>
      <c r="E603" s="32">
        <v>1.3537999999999999</v>
      </c>
      <c r="F603" s="32">
        <v>1.0564</v>
      </c>
      <c r="G603" s="32">
        <v>1.004</v>
      </c>
    </row>
    <row r="604" spans="1:7">
      <c r="A604" s="30" t="s">
        <v>192</v>
      </c>
      <c r="B604" s="30">
        <v>3</v>
      </c>
      <c r="C604" s="30">
        <v>75</v>
      </c>
      <c r="D604" s="31">
        <v>230.18</v>
      </c>
      <c r="E604" s="32">
        <v>1.6103000000000001</v>
      </c>
      <c r="F604" s="32">
        <v>1.0582</v>
      </c>
      <c r="G604" s="32">
        <v>1.0051000000000001</v>
      </c>
    </row>
    <row r="605" spans="1:7">
      <c r="A605" s="30" t="s">
        <v>192</v>
      </c>
      <c r="B605" s="30">
        <v>3</v>
      </c>
      <c r="C605" s="30">
        <v>76</v>
      </c>
      <c r="D605" s="31">
        <v>210.48</v>
      </c>
      <c r="E605" s="32">
        <v>2.0396999999999998</v>
      </c>
      <c r="F605" s="32">
        <v>1.0616000000000001</v>
      </c>
      <c r="G605" s="32">
        <v>1.0047999999999999</v>
      </c>
    </row>
    <row r="606" spans="1:7">
      <c r="A606" s="30" t="s">
        <v>192</v>
      </c>
      <c r="B606" s="30">
        <v>3</v>
      </c>
      <c r="C606" s="30">
        <v>77</v>
      </c>
      <c r="D606" s="31">
        <v>87.82</v>
      </c>
      <c r="E606" s="32">
        <v>2.5577999999999999</v>
      </c>
      <c r="F606" s="32">
        <v>1.0645</v>
      </c>
      <c r="G606" s="32">
        <v>1.0058</v>
      </c>
    </row>
    <row r="607" spans="1:7">
      <c r="A607" s="30" t="s">
        <v>192</v>
      </c>
      <c r="B607" s="30">
        <v>3</v>
      </c>
      <c r="C607" s="30">
        <v>78</v>
      </c>
      <c r="D607" s="31">
        <v>53.94</v>
      </c>
      <c r="E607" s="32">
        <v>3.0731999999999999</v>
      </c>
      <c r="F607" s="32">
        <v>1.0649</v>
      </c>
      <c r="G607" s="32">
        <v>1.0051000000000001</v>
      </c>
    </row>
    <row r="608" spans="1:7">
      <c r="A608" s="30" t="s">
        <v>192</v>
      </c>
      <c r="B608" s="30">
        <v>3</v>
      </c>
      <c r="C608" s="30">
        <v>79</v>
      </c>
      <c r="D608" s="31">
        <v>28.74</v>
      </c>
      <c r="E608" s="32">
        <v>3.6852</v>
      </c>
      <c r="F608" s="32">
        <v>1.0658000000000001</v>
      </c>
      <c r="G608" s="32">
        <v>1.0081</v>
      </c>
    </row>
    <row r="609" spans="1:7">
      <c r="A609" s="30" t="s">
        <v>192</v>
      </c>
      <c r="B609" s="30">
        <v>3</v>
      </c>
      <c r="C609" s="30">
        <v>80</v>
      </c>
      <c r="D609" s="31">
        <v>3.4</v>
      </c>
      <c r="E609" s="32">
        <v>4.7165999999999997</v>
      </c>
      <c r="F609" s="32">
        <v>1.0738000000000001</v>
      </c>
      <c r="G609" s="32">
        <v>1.0018</v>
      </c>
    </row>
    <row r="610" spans="1:7">
      <c r="A610" s="30" t="s">
        <v>192</v>
      </c>
      <c r="B610" s="30">
        <v>3</v>
      </c>
      <c r="C610" s="30">
        <v>81</v>
      </c>
      <c r="D610" s="31">
        <v>0.57999999999999996</v>
      </c>
      <c r="E610" s="32">
        <v>3.2584</v>
      </c>
      <c r="F610" s="32">
        <v>1.0357000000000001</v>
      </c>
      <c r="G610" s="32">
        <v>1.0002</v>
      </c>
    </row>
    <row r="611" spans="1:7">
      <c r="A611" s="30" t="s">
        <v>192</v>
      </c>
      <c r="B611" s="30">
        <v>3</v>
      </c>
      <c r="C611" s="30">
        <v>82</v>
      </c>
      <c r="D611" s="31">
        <v>0.78</v>
      </c>
      <c r="E611" s="32">
        <v>4.2168999999999999</v>
      </c>
      <c r="F611" s="32">
        <v>1.0308999999999999</v>
      </c>
      <c r="G611" s="32">
        <v>1.0018</v>
      </c>
    </row>
    <row r="612" spans="1:7">
      <c r="A612" s="30" t="s">
        <v>192</v>
      </c>
      <c r="B612" s="30">
        <v>4</v>
      </c>
      <c r="C612" s="30">
        <v>58</v>
      </c>
      <c r="D612" s="31">
        <v>25.6</v>
      </c>
      <c r="E612" s="32">
        <v>0.2606</v>
      </c>
      <c r="F612" s="32">
        <v>1.0538000000000001</v>
      </c>
      <c r="G612" s="32">
        <v>1.024</v>
      </c>
    </row>
    <row r="613" spans="1:7">
      <c r="A613" s="30" t="s">
        <v>192</v>
      </c>
      <c r="B613" s="30">
        <v>4</v>
      </c>
      <c r="C613" s="30">
        <v>59</v>
      </c>
      <c r="D613" s="31">
        <v>115.04</v>
      </c>
      <c r="E613" s="32">
        <v>0.59519999999999995</v>
      </c>
      <c r="F613" s="32">
        <v>1.06</v>
      </c>
      <c r="G613" s="32">
        <v>1.0105999999999999</v>
      </c>
    </row>
    <row r="614" spans="1:7">
      <c r="A614" s="30" t="s">
        <v>192</v>
      </c>
      <c r="B614" s="30">
        <v>4</v>
      </c>
      <c r="C614" s="30">
        <v>60</v>
      </c>
      <c r="D614" s="31">
        <v>106.48</v>
      </c>
      <c r="E614" s="32">
        <v>0.88119999999999998</v>
      </c>
      <c r="F614" s="32">
        <v>1.0622</v>
      </c>
      <c r="G614" s="32">
        <v>1.0095000000000001</v>
      </c>
    </row>
    <row r="615" spans="1:7">
      <c r="A615" s="30" t="s">
        <v>192</v>
      </c>
      <c r="B615" s="30">
        <v>4</v>
      </c>
      <c r="C615" s="30">
        <v>61</v>
      </c>
      <c r="D615" s="31">
        <v>108.6</v>
      </c>
      <c r="E615" s="32">
        <v>1.1302000000000001</v>
      </c>
      <c r="F615" s="32">
        <v>1.0624</v>
      </c>
      <c r="G615" s="32">
        <v>1.0057</v>
      </c>
    </row>
    <row r="616" spans="1:7">
      <c r="A616" s="30" t="s">
        <v>192</v>
      </c>
      <c r="B616" s="30">
        <v>4</v>
      </c>
      <c r="C616" s="30">
        <v>62</v>
      </c>
      <c r="D616" s="31">
        <v>150.72</v>
      </c>
      <c r="E616" s="32">
        <v>1.4569000000000001</v>
      </c>
      <c r="F616" s="32">
        <v>1.0632999999999999</v>
      </c>
      <c r="G616" s="32">
        <v>1.0052000000000001</v>
      </c>
    </row>
    <row r="617" spans="1:7">
      <c r="A617" s="30" t="s">
        <v>192</v>
      </c>
      <c r="B617" s="30">
        <v>4</v>
      </c>
      <c r="C617" s="30">
        <v>63</v>
      </c>
      <c r="D617" s="31">
        <v>116.5</v>
      </c>
      <c r="E617" s="32">
        <v>1.8535999999999999</v>
      </c>
      <c r="F617" s="32">
        <v>1.0658000000000001</v>
      </c>
      <c r="G617" s="32">
        <v>1.0049999999999999</v>
      </c>
    </row>
    <row r="618" spans="1:7">
      <c r="A618" s="30" t="s">
        <v>192</v>
      </c>
      <c r="B618" s="30">
        <v>4</v>
      </c>
      <c r="C618" s="30">
        <v>64</v>
      </c>
      <c r="D618" s="31">
        <v>80.260000000000005</v>
      </c>
      <c r="E618" s="32">
        <v>2.4443999999999999</v>
      </c>
      <c r="F618" s="32">
        <v>1.0671999999999999</v>
      </c>
      <c r="G618" s="32">
        <v>1.0056</v>
      </c>
    </row>
    <row r="619" spans="1:7">
      <c r="A619" s="30" t="s">
        <v>192</v>
      </c>
      <c r="B619" s="30">
        <v>4</v>
      </c>
      <c r="C619" s="30">
        <v>65</v>
      </c>
      <c r="D619" s="31">
        <v>23.3</v>
      </c>
      <c r="E619" s="32">
        <v>3.1172</v>
      </c>
      <c r="F619" s="32">
        <v>1.0671999999999999</v>
      </c>
      <c r="G619" s="32">
        <v>1.0075000000000001</v>
      </c>
    </row>
    <row r="620" spans="1:7">
      <c r="A620" s="30" t="s">
        <v>192</v>
      </c>
      <c r="B620" s="30">
        <v>4</v>
      </c>
      <c r="C620" s="30">
        <v>66</v>
      </c>
      <c r="D620" s="31">
        <v>3.68</v>
      </c>
      <c r="E620" s="32">
        <v>3.8079000000000001</v>
      </c>
      <c r="F620" s="32">
        <v>1.0703</v>
      </c>
      <c r="G620" s="32">
        <v>1.0049999999999999</v>
      </c>
    </row>
    <row r="621" spans="1:7">
      <c r="A621" s="30" t="s">
        <v>192</v>
      </c>
      <c r="B621" s="30">
        <v>4</v>
      </c>
      <c r="C621" s="30">
        <v>67</v>
      </c>
      <c r="D621" s="31">
        <v>0.86</v>
      </c>
      <c r="E621" s="32">
        <v>3.8170999999999999</v>
      </c>
      <c r="F621" s="32">
        <v>1.0603</v>
      </c>
      <c r="G621" s="32">
        <v>1.0011000000000001</v>
      </c>
    </row>
    <row r="622" spans="1:7">
      <c r="A622" s="30" t="s">
        <v>192</v>
      </c>
      <c r="B622" s="30">
        <v>5</v>
      </c>
      <c r="C622" s="30">
        <v>48</v>
      </c>
      <c r="D622" s="31">
        <v>5.12</v>
      </c>
      <c r="E622" s="32">
        <v>0.22220000000000001</v>
      </c>
      <c r="F622" s="32">
        <v>1.0653999999999999</v>
      </c>
      <c r="G622" s="32">
        <v>1.0152000000000001</v>
      </c>
    </row>
    <row r="623" spans="1:7">
      <c r="A623" s="30" t="s">
        <v>192</v>
      </c>
      <c r="B623" s="30">
        <v>5</v>
      </c>
      <c r="C623" s="30">
        <v>49</v>
      </c>
      <c r="D623" s="31">
        <v>66.819999999999993</v>
      </c>
      <c r="E623" s="32">
        <v>0.54720000000000002</v>
      </c>
      <c r="F623" s="32">
        <v>1.0663</v>
      </c>
      <c r="G623" s="32">
        <v>1.012</v>
      </c>
    </row>
    <row r="624" spans="1:7">
      <c r="A624" s="30" t="s">
        <v>192</v>
      </c>
      <c r="B624" s="30">
        <v>5</v>
      </c>
      <c r="C624" s="30">
        <v>50</v>
      </c>
      <c r="D624" s="31">
        <v>87.4</v>
      </c>
      <c r="E624" s="32">
        <v>0.93459999999999999</v>
      </c>
      <c r="F624" s="32">
        <v>1.0661</v>
      </c>
      <c r="G624" s="32">
        <v>1.0066999999999999</v>
      </c>
    </row>
    <row r="625" spans="1:7">
      <c r="A625" s="30" t="s">
        <v>192</v>
      </c>
      <c r="B625" s="30">
        <v>5</v>
      </c>
      <c r="C625" s="30">
        <v>51</v>
      </c>
      <c r="D625" s="31">
        <v>107.4</v>
      </c>
      <c r="E625" s="32">
        <v>1.3935</v>
      </c>
      <c r="F625" s="32">
        <v>1.0669999999999999</v>
      </c>
      <c r="G625" s="32">
        <v>1.0046999999999999</v>
      </c>
    </row>
    <row r="626" spans="1:7">
      <c r="A626" s="30" t="s">
        <v>192</v>
      </c>
      <c r="B626" s="30">
        <v>5</v>
      </c>
      <c r="C626" s="30">
        <v>52</v>
      </c>
      <c r="D626" s="31">
        <v>65.900000000000006</v>
      </c>
      <c r="E626" s="32">
        <v>1.9864999999999999</v>
      </c>
      <c r="F626" s="32">
        <v>1.0683</v>
      </c>
      <c r="G626" s="32">
        <v>1.0054000000000001</v>
      </c>
    </row>
    <row r="627" spans="1:7">
      <c r="A627" s="30" t="s">
        <v>192</v>
      </c>
      <c r="B627" s="30">
        <v>5</v>
      </c>
      <c r="C627" s="30">
        <v>53</v>
      </c>
      <c r="D627" s="31">
        <v>16.34</v>
      </c>
      <c r="E627" s="32">
        <v>2.609</v>
      </c>
      <c r="F627" s="32">
        <v>1.0664</v>
      </c>
      <c r="G627" s="32">
        <v>1.0071000000000001</v>
      </c>
    </row>
    <row r="628" spans="1:7">
      <c r="A628" s="30" t="s">
        <v>192</v>
      </c>
      <c r="B628" s="30">
        <v>5</v>
      </c>
      <c r="C628" s="30">
        <v>54</v>
      </c>
      <c r="D628" s="31">
        <v>1.92</v>
      </c>
      <c r="E628" s="32">
        <v>3.2934000000000001</v>
      </c>
      <c r="F628" s="32">
        <v>1.0685</v>
      </c>
      <c r="G628" s="32">
        <v>1.0043</v>
      </c>
    </row>
    <row r="629" spans="1:7">
      <c r="A629" s="30" t="s">
        <v>192</v>
      </c>
      <c r="B629" s="30">
        <v>6</v>
      </c>
      <c r="C629" s="30">
        <v>41</v>
      </c>
      <c r="D629" s="31">
        <v>5.6</v>
      </c>
      <c r="E629" s="32">
        <v>0.25440000000000002</v>
      </c>
      <c r="F629" s="32">
        <v>1.0719000000000001</v>
      </c>
      <c r="G629" s="32">
        <v>1.0068999999999999</v>
      </c>
    </row>
    <row r="630" spans="1:7">
      <c r="A630" s="30" t="s">
        <v>192</v>
      </c>
      <c r="B630" s="30">
        <v>6</v>
      </c>
      <c r="C630" s="30">
        <v>42</v>
      </c>
      <c r="D630" s="31">
        <v>71.459999999999994</v>
      </c>
      <c r="E630" s="32">
        <v>0.64949999999999997</v>
      </c>
      <c r="F630" s="32">
        <v>1.0699000000000001</v>
      </c>
      <c r="G630" s="32">
        <v>1.008</v>
      </c>
    </row>
    <row r="631" spans="1:7">
      <c r="A631" s="30" t="s">
        <v>192</v>
      </c>
      <c r="B631" s="30">
        <v>6</v>
      </c>
      <c r="C631" s="30">
        <v>43</v>
      </c>
      <c r="D631" s="31">
        <v>94.52</v>
      </c>
      <c r="E631" s="32">
        <v>1.1433</v>
      </c>
      <c r="F631" s="32">
        <v>1.0699000000000001</v>
      </c>
      <c r="G631" s="32">
        <v>1.0044</v>
      </c>
    </row>
    <row r="632" spans="1:7">
      <c r="A632" s="30" t="s">
        <v>192</v>
      </c>
      <c r="B632" s="30">
        <v>6</v>
      </c>
      <c r="C632" s="30">
        <v>44</v>
      </c>
      <c r="D632" s="31">
        <v>59.92</v>
      </c>
      <c r="E632" s="32">
        <v>1.6114999999999999</v>
      </c>
      <c r="F632" s="32">
        <v>1.0672999999999999</v>
      </c>
      <c r="G632" s="32">
        <v>1.0045999999999999</v>
      </c>
    </row>
    <row r="633" spans="1:7">
      <c r="A633" s="30" t="s">
        <v>192</v>
      </c>
      <c r="B633" s="30">
        <v>6</v>
      </c>
      <c r="C633" s="30">
        <v>45</v>
      </c>
      <c r="D633" s="31">
        <v>25.76</v>
      </c>
      <c r="E633" s="32">
        <v>2.2536</v>
      </c>
      <c r="F633" s="32">
        <v>1.0696000000000001</v>
      </c>
      <c r="G633" s="32">
        <v>1.0067999999999999</v>
      </c>
    </row>
    <row r="634" spans="1:7">
      <c r="A634" s="30" t="s">
        <v>192</v>
      </c>
      <c r="B634" s="30">
        <v>6</v>
      </c>
      <c r="C634" s="30">
        <v>46</v>
      </c>
      <c r="D634" s="31">
        <v>2.3199999999999998</v>
      </c>
      <c r="E634" s="32">
        <v>2.7198000000000002</v>
      </c>
      <c r="F634" s="32">
        <v>1.0719000000000001</v>
      </c>
      <c r="G634" s="32">
        <v>1.0076000000000001</v>
      </c>
    </row>
    <row r="635" spans="1:7">
      <c r="A635" s="30" t="s">
        <v>192</v>
      </c>
      <c r="B635" s="30">
        <v>7</v>
      </c>
      <c r="C635" s="30">
        <v>38</v>
      </c>
      <c r="D635" s="31">
        <v>29.5</v>
      </c>
      <c r="E635" s="32">
        <v>0.61360000000000003</v>
      </c>
      <c r="F635" s="32">
        <v>1.0701000000000001</v>
      </c>
      <c r="G635" s="32">
        <v>1.0044999999999999</v>
      </c>
    </row>
    <row r="636" spans="1:7">
      <c r="A636" s="30" t="s">
        <v>192</v>
      </c>
      <c r="B636" s="30">
        <v>7</v>
      </c>
      <c r="C636" s="30">
        <v>39</v>
      </c>
      <c r="D636" s="31">
        <v>61.54</v>
      </c>
      <c r="E636" s="32">
        <v>1.2343999999999999</v>
      </c>
      <c r="F636" s="32">
        <v>1.0727</v>
      </c>
      <c r="G636" s="32">
        <v>1.0044</v>
      </c>
    </row>
    <row r="637" spans="1:7">
      <c r="A637" s="30" t="s">
        <v>192</v>
      </c>
      <c r="B637" s="30">
        <v>7</v>
      </c>
      <c r="C637" s="30">
        <v>40</v>
      </c>
      <c r="D637" s="31">
        <v>26.82</v>
      </c>
      <c r="E637" s="32">
        <v>1.8442000000000001</v>
      </c>
      <c r="F637" s="32">
        <v>1.0666</v>
      </c>
      <c r="G637" s="32">
        <v>1.0057</v>
      </c>
    </row>
    <row r="638" spans="1:7">
      <c r="A638" s="30" t="s">
        <v>192</v>
      </c>
      <c r="B638" s="30">
        <v>7</v>
      </c>
      <c r="C638" s="30">
        <v>41</v>
      </c>
      <c r="D638" s="31">
        <v>7.28</v>
      </c>
      <c r="E638" s="32">
        <v>2.4405999999999999</v>
      </c>
      <c r="F638" s="32">
        <v>1.0637000000000001</v>
      </c>
      <c r="G638" s="32">
        <v>1.0045999999999999</v>
      </c>
    </row>
    <row r="639" spans="1:7">
      <c r="A639" s="30" t="s">
        <v>193</v>
      </c>
      <c r="B639" s="30">
        <v>3</v>
      </c>
      <c r="C639" s="30">
        <v>67</v>
      </c>
      <c r="D639" s="31">
        <v>34.200000000000003</v>
      </c>
      <c r="E639" s="32">
        <v>0</v>
      </c>
      <c r="F639" s="32">
        <v>1.0066999999999999</v>
      </c>
      <c r="G639" s="32">
        <v>1.0005999999999999</v>
      </c>
    </row>
    <row r="640" spans="1:7">
      <c r="A640" s="30" t="s">
        <v>193</v>
      </c>
      <c r="B640" s="30">
        <v>3</v>
      </c>
      <c r="C640" s="30">
        <v>68</v>
      </c>
      <c r="D640" s="31">
        <v>346.06</v>
      </c>
      <c r="E640" s="32">
        <v>8.0999999999999996E-3</v>
      </c>
      <c r="F640" s="32">
        <v>1.0106999999999999</v>
      </c>
      <c r="G640" s="32">
        <v>1.0032000000000001</v>
      </c>
    </row>
    <row r="641" spans="1:7">
      <c r="A641" s="30" t="s">
        <v>193</v>
      </c>
      <c r="B641" s="30">
        <v>3</v>
      </c>
      <c r="C641" s="30">
        <v>69</v>
      </c>
      <c r="D641" s="31">
        <v>390.28</v>
      </c>
      <c r="E641" s="32">
        <v>1.89E-2</v>
      </c>
      <c r="F641" s="32">
        <v>1.0129999999999999</v>
      </c>
      <c r="G641" s="32">
        <v>1.0045999999999999</v>
      </c>
    </row>
    <row r="642" spans="1:7">
      <c r="A642" s="30" t="s">
        <v>193</v>
      </c>
      <c r="B642" s="30">
        <v>3</v>
      </c>
      <c r="C642" s="30">
        <v>70</v>
      </c>
      <c r="D642" s="31">
        <v>295.88</v>
      </c>
      <c r="E642" s="32">
        <v>2.6800000000000001E-2</v>
      </c>
      <c r="F642" s="32">
        <v>1.0126999999999999</v>
      </c>
      <c r="G642" s="32">
        <v>1.0073000000000001</v>
      </c>
    </row>
    <row r="643" spans="1:7">
      <c r="A643" s="30" t="s">
        <v>193</v>
      </c>
      <c r="B643" s="30">
        <v>3</v>
      </c>
      <c r="C643" s="30">
        <v>71</v>
      </c>
      <c r="D643" s="31">
        <v>166.86</v>
      </c>
      <c r="E643" s="32">
        <v>3.3500000000000002E-2</v>
      </c>
      <c r="F643" s="32">
        <v>1.0145999999999999</v>
      </c>
      <c r="G643" s="32">
        <v>1.0004</v>
      </c>
    </row>
    <row r="644" spans="1:7">
      <c r="A644" s="30" t="s">
        <v>193</v>
      </c>
      <c r="B644" s="30">
        <v>3</v>
      </c>
      <c r="C644" s="30">
        <v>72</v>
      </c>
      <c r="D644" s="31">
        <v>193.66</v>
      </c>
      <c r="E644" s="32">
        <v>5.1299999999999998E-2</v>
      </c>
      <c r="F644" s="32">
        <v>1.0164</v>
      </c>
      <c r="G644" s="32">
        <v>1.0029999999999999</v>
      </c>
    </row>
    <row r="645" spans="1:7">
      <c r="A645" s="30" t="s">
        <v>193</v>
      </c>
      <c r="B645" s="30">
        <v>3</v>
      </c>
      <c r="C645" s="30">
        <v>73</v>
      </c>
      <c r="D645" s="31">
        <v>161.78</v>
      </c>
      <c r="E645" s="32">
        <v>4.87E-2</v>
      </c>
      <c r="F645" s="32">
        <v>1.0134000000000001</v>
      </c>
      <c r="G645" s="32">
        <v>1.0005999999999999</v>
      </c>
    </row>
    <row r="646" spans="1:7">
      <c r="A646" s="30" t="s">
        <v>193</v>
      </c>
      <c r="B646" s="30">
        <v>3</v>
      </c>
      <c r="C646" s="30">
        <v>74</v>
      </c>
      <c r="D646" s="31">
        <v>126.64</v>
      </c>
      <c r="E646" s="32">
        <v>4.1700000000000001E-2</v>
      </c>
      <c r="F646" s="32">
        <v>1.0169999999999999</v>
      </c>
      <c r="G646" s="32">
        <v>1.0018</v>
      </c>
    </row>
    <row r="647" spans="1:7">
      <c r="A647" s="30" t="s">
        <v>193</v>
      </c>
      <c r="B647" s="30">
        <v>3</v>
      </c>
      <c r="C647" s="30">
        <v>75</v>
      </c>
      <c r="D647" s="31">
        <v>120.82</v>
      </c>
      <c r="E647" s="32">
        <v>5.67E-2</v>
      </c>
      <c r="F647" s="32">
        <v>1.0144</v>
      </c>
      <c r="G647" s="32">
        <v>1.0012000000000001</v>
      </c>
    </row>
    <row r="648" spans="1:7">
      <c r="A648" s="30" t="s">
        <v>193</v>
      </c>
      <c r="B648" s="30">
        <v>3</v>
      </c>
      <c r="C648" s="30">
        <v>76</v>
      </c>
      <c r="D648" s="31">
        <v>195.5</v>
      </c>
      <c r="E648" s="32">
        <v>4.2799999999999998E-2</v>
      </c>
      <c r="F648" s="32">
        <v>1.0132000000000001</v>
      </c>
      <c r="G648" s="32">
        <v>1.0008999999999999</v>
      </c>
    </row>
    <row r="649" spans="1:7">
      <c r="A649" s="30" t="s">
        <v>193</v>
      </c>
      <c r="B649" s="30">
        <v>3</v>
      </c>
      <c r="C649" s="30">
        <v>77</v>
      </c>
      <c r="D649" s="31">
        <v>259.83999999999997</v>
      </c>
      <c r="E649" s="32">
        <v>6.1600000000000002E-2</v>
      </c>
      <c r="F649" s="32">
        <v>1.0143</v>
      </c>
      <c r="G649" s="32">
        <v>1.0031000000000001</v>
      </c>
    </row>
    <row r="650" spans="1:7">
      <c r="A650" s="30" t="s">
        <v>193</v>
      </c>
      <c r="B650" s="30">
        <v>3</v>
      </c>
      <c r="C650" s="30">
        <v>78</v>
      </c>
      <c r="D650" s="31">
        <v>68.239999999999995</v>
      </c>
      <c r="E650" s="32">
        <v>6.5699999999999995E-2</v>
      </c>
      <c r="F650" s="32">
        <v>1.0153000000000001</v>
      </c>
      <c r="G650" s="32">
        <v>1.0005999999999999</v>
      </c>
    </row>
    <row r="651" spans="1:7">
      <c r="A651" s="30" t="s">
        <v>193</v>
      </c>
      <c r="B651" s="30">
        <v>3</v>
      </c>
      <c r="C651" s="30">
        <v>79</v>
      </c>
      <c r="D651" s="31">
        <v>18.399999999999999</v>
      </c>
      <c r="E651" s="32">
        <v>6.0699999999999997E-2</v>
      </c>
      <c r="F651" s="32">
        <v>1.0214000000000001</v>
      </c>
      <c r="G651" s="32">
        <v>1.0026999999999999</v>
      </c>
    </row>
    <row r="652" spans="1:7">
      <c r="A652" s="30" t="s">
        <v>193</v>
      </c>
      <c r="B652" s="30">
        <v>3</v>
      </c>
      <c r="C652" s="30">
        <v>80</v>
      </c>
      <c r="D652" s="31">
        <v>69.2</v>
      </c>
      <c r="E652" s="32">
        <v>7.9699999999999993E-2</v>
      </c>
      <c r="F652" s="32">
        <v>1.0147999999999999</v>
      </c>
      <c r="G652" s="32">
        <v>1.0022</v>
      </c>
    </row>
    <row r="653" spans="1:7">
      <c r="A653" s="30" t="s">
        <v>193</v>
      </c>
      <c r="B653" s="30">
        <v>3</v>
      </c>
      <c r="C653" s="30">
        <v>81</v>
      </c>
      <c r="D653" s="31">
        <v>111.72</v>
      </c>
      <c r="E653" s="32">
        <v>5.57E-2</v>
      </c>
      <c r="F653" s="32">
        <v>1.0158</v>
      </c>
      <c r="G653" s="32">
        <v>1.0017</v>
      </c>
    </row>
    <row r="654" spans="1:7">
      <c r="A654" s="30" t="s">
        <v>193</v>
      </c>
      <c r="B654" s="30">
        <v>3</v>
      </c>
      <c r="C654" s="30">
        <v>82</v>
      </c>
      <c r="D654" s="31">
        <v>141.91999999999999</v>
      </c>
      <c r="E654" s="32">
        <v>7.2599999999999998E-2</v>
      </c>
      <c r="F654" s="32">
        <v>1.0141</v>
      </c>
      <c r="G654" s="32">
        <v>1.0015000000000001</v>
      </c>
    </row>
    <row r="655" spans="1:7">
      <c r="A655" s="30" t="s">
        <v>193</v>
      </c>
      <c r="B655" s="30">
        <v>3</v>
      </c>
      <c r="C655" s="30">
        <v>83</v>
      </c>
      <c r="D655" s="31">
        <v>89.94</v>
      </c>
      <c r="E655" s="32">
        <v>6.2799999999999995E-2</v>
      </c>
      <c r="F655" s="32">
        <v>1.0095000000000001</v>
      </c>
      <c r="G655" s="32">
        <v>1.0011000000000001</v>
      </c>
    </row>
    <row r="656" spans="1:7">
      <c r="A656" s="30" t="s">
        <v>193</v>
      </c>
      <c r="B656" s="30">
        <v>3</v>
      </c>
      <c r="C656" s="30">
        <v>84</v>
      </c>
      <c r="D656" s="31">
        <v>106.82</v>
      </c>
      <c r="E656" s="32">
        <v>8.6300000000000002E-2</v>
      </c>
      <c r="F656" s="32">
        <v>1.0199</v>
      </c>
      <c r="G656" s="32">
        <v>1.0006999999999999</v>
      </c>
    </row>
    <row r="657" spans="1:7">
      <c r="A657" s="30" t="s">
        <v>193</v>
      </c>
      <c r="B657" s="30">
        <v>3</v>
      </c>
      <c r="C657" s="30">
        <v>85</v>
      </c>
      <c r="D657" s="31">
        <v>64.56</v>
      </c>
      <c r="E657" s="32">
        <v>8.0699999999999994E-2</v>
      </c>
      <c r="F657" s="32">
        <v>1.0123</v>
      </c>
      <c r="G657" s="32">
        <v>1.0049999999999999</v>
      </c>
    </row>
    <row r="658" spans="1:7">
      <c r="A658" s="30" t="s">
        <v>193</v>
      </c>
      <c r="B658" s="30">
        <v>3</v>
      </c>
      <c r="C658" s="30">
        <v>86</v>
      </c>
      <c r="D658" s="31">
        <v>79.5</v>
      </c>
      <c r="E658" s="32">
        <v>9.0300000000000005E-2</v>
      </c>
      <c r="F658" s="32">
        <v>1.0149999999999999</v>
      </c>
      <c r="G658" s="32">
        <v>1.0003</v>
      </c>
    </row>
    <row r="659" spans="1:7">
      <c r="A659" s="30" t="s">
        <v>193</v>
      </c>
      <c r="B659" s="30">
        <v>3</v>
      </c>
      <c r="C659" s="30">
        <v>87</v>
      </c>
      <c r="D659" s="31">
        <v>71.58</v>
      </c>
      <c r="E659" s="32">
        <v>7.9899999999999999E-2</v>
      </c>
      <c r="F659" s="32">
        <v>1.0153000000000001</v>
      </c>
      <c r="G659" s="32">
        <v>1.0043</v>
      </c>
    </row>
    <row r="660" spans="1:7">
      <c r="A660" s="30" t="s">
        <v>193</v>
      </c>
      <c r="B660" s="30">
        <v>3</v>
      </c>
      <c r="C660" s="30">
        <v>88</v>
      </c>
      <c r="D660" s="31">
        <v>31.48</v>
      </c>
      <c r="E660" s="32">
        <v>6.8500000000000005E-2</v>
      </c>
      <c r="F660" s="32">
        <v>1.0129999999999999</v>
      </c>
      <c r="G660" s="32">
        <v>1.0002</v>
      </c>
    </row>
    <row r="661" spans="1:7">
      <c r="A661" s="30" t="s">
        <v>193</v>
      </c>
      <c r="B661" s="30">
        <v>3</v>
      </c>
      <c r="C661" s="30">
        <v>89</v>
      </c>
      <c r="D661" s="31">
        <v>23.52</v>
      </c>
      <c r="E661" s="32">
        <v>8.48E-2</v>
      </c>
      <c r="F661" s="32">
        <v>1.0205</v>
      </c>
      <c r="G661" s="32">
        <v>1.0005999999999999</v>
      </c>
    </row>
    <row r="662" spans="1:7">
      <c r="A662" s="30" t="s">
        <v>193</v>
      </c>
      <c r="B662" s="30">
        <v>3</v>
      </c>
      <c r="C662" s="30">
        <v>90</v>
      </c>
      <c r="D662" s="31">
        <v>10.199999999999999</v>
      </c>
      <c r="E662" s="32">
        <v>7.9000000000000001E-2</v>
      </c>
      <c r="F662" s="32">
        <v>1.0122</v>
      </c>
      <c r="G662" s="32">
        <v>1.0002</v>
      </c>
    </row>
    <row r="663" spans="1:7">
      <c r="A663" s="30" t="s">
        <v>193</v>
      </c>
      <c r="B663" s="30">
        <v>3</v>
      </c>
      <c r="C663" s="30">
        <v>91</v>
      </c>
      <c r="D663" s="31">
        <v>5.36</v>
      </c>
      <c r="E663" s="32">
        <v>2.9399999999999999E-2</v>
      </c>
      <c r="F663" s="32">
        <v>1.0156000000000001</v>
      </c>
      <c r="G663" s="32">
        <v>1.0001</v>
      </c>
    </row>
    <row r="664" spans="1:7">
      <c r="A664" s="30" t="s">
        <v>193</v>
      </c>
      <c r="B664" s="30">
        <v>3</v>
      </c>
      <c r="C664" s="30">
        <v>92</v>
      </c>
      <c r="D664" s="31">
        <v>2.04</v>
      </c>
      <c r="E664" s="32">
        <v>0</v>
      </c>
      <c r="F664" s="32">
        <v>1.0046999999999999</v>
      </c>
      <c r="G664" s="32">
        <v>1.0002</v>
      </c>
    </row>
    <row r="665" spans="1:7">
      <c r="A665" s="30" t="s">
        <v>193</v>
      </c>
      <c r="B665" s="30">
        <v>3</v>
      </c>
      <c r="C665" s="30">
        <v>93</v>
      </c>
      <c r="D665" s="31">
        <v>4.04</v>
      </c>
      <c r="E665" s="32">
        <v>8.8099999999999998E-2</v>
      </c>
      <c r="F665" s="32">
        <v>1.0232000000000001</v>
      </c>
      <c r="G665" s="32">
        <v>1.0001</v>
      </c>
    </row>
    <row r="666" spans="1:7">
      <c r="A666" s="30" t="s">
        <v>193</v>
      </c>
      <c r="B666" s="30">
        <v>3</v>
      </c>
      <c r="C666" s="30">
        <v>94</v>
      </c>
      <c r="D666" s="31">
        <v>6.52</v>
      </c>
      <c r="E666" s="32">
        <v>9.0999999999999998E-2</v>
      </c>
      <c r="F666" s="32">
        <v>1.0181</v>
      </c>
      <c r="G666" s="32">
        <v>1.0046999999999999</v>
      </c>
    </row>
    <row r="667" spans="1:7">
      <c r="A667" s="30" t="s">
        <v>193</v>
      </c>
      <c r="B667" s="30">
        <v>3</v>
      </c>
      <c r="C667" s="30">
        <v>96</v>
      </c>
      <c r="D667" s="31">
        <v>0.32</v>
      </c>
      <c r="E667" s="32">
        <v>5.5800000000000002E-2</v>
      </c>
      <c r="F667" s="32">
        <v>1.0135000000000001</v>
      </c>
      <c r="G667" s="32">
        <v>1.0032000000000001</v>
      </c>
    </row>
    <row r="668" spans="1:7">
      <c r="A668" s="30" t="s">
        <v>193</v>
      </c>
      <c r="B668" s="30">
        <v>3</v>
      </c>
      <c r="C668" s="30">
        <v>1000</v>
      </c>
      <c r="D668" s="31">
        <v>122502.86</v>
      </c>
      <c r="E668" s="32">
        <v>0.78869999999999996</v>
      </c>
      <c r="F668" s="32">
        <v>1.0404</v>
      </c>
      <c r="G668" s="32">
        <v>1.0012000000000001</v>
      </c>
    </row>
    <row r="669" spans="1:7">
      <c r="A669" s="30" t="s">
        <v>193</v>
      </c>
      <c r="B669" s="30">
        <v>4</v>
      </c>
      <c r="C669" s="30">
        <v>58</v>
      </c>
      <c r="D669" s="31">
        <v>75.959999999999994</v>
      </c>
      <c r="E669" s="32">
        <v>4.7000000000000002E-3</v>
      </c>
      <c r="F669" s="32">
        <v>1.0124</v>
      </c>
      <c r="G669" s="32">
        <v>1.0015000000000001</v>
      </c>
    </row>
    <row r="670" spans="1:7">
      <c r="A670" s="30" t="s">
        <v>193</v>
      </c>
      <c r="B670" s="30">
        <v>4</v>
      </c>
      <c r="C670" s="30">
        <v>59</v>
      </c>
      <c r="D670" s="31">
        <v>300.04000000000002</v>
      </c>
      <c r="E670" s="32">
        <v>2.5399999999999999E-2</v>
      </c>
      <c r="F670" s="32">
        <v>1.0121</v>
      </c>
      <c r="G670" s="32">
        <v>1.0024</v>
      </c>
    </row>
    <row r="671" spans="1:7">
      <c r="A671" s="30" t="s">
        <v>193</v>
      </c>
      <c r="B671" s="30">
        <v>4</v>
      </c>
      <c r="C671" s="30">
        <v>60</v>
      </c>
      <c r="D671" s="31">
        <v>459.46</v>
      </c>
      <c r="E671" s="32">
        <v>5.0299999999999997E-2</v>
      </c>
      <c r="F671" s="32">
        <v>1.0163</v>
      </c>
      <c r="G671" s="32">
        <v>1.0009999999999999</v>
      </c>
    </row>
    <row r="672" spans="1:7">
      <c r="A672" s="30" t="s">
        <v>193</v>
      </c>
      <c r="B672" s="30">
        <v>4</v>
      </c>
      <c r="C672" s="30">
        <v>61</v>
      </c>
      <c r="D672" s="31">
        <v>300.82</v>
      </c>
      <c r="E672" s="32">
        <v>6.7900000000000002E-2</v>
      </c>
      <c r="F672" s="32">
        <v>1.0158</v>
      </c>
      <c r="G672" s="32">
        <v>1.0005999999999999</v>
      </c>
    </row>
    <row r="673" spans="1:7">
      <c r="A673" s="30" t="s">
        <v>193</v>
      </c>
      <c r="B673" s="30">
        <v>4</v>
      </c>
      <c r="C673" s="30">
        <v>62</v>
      </c>
      <c r="D673" s="31">
        <v>199.34</v>
      </c>
      <c r="E673" s="32">
        <v>7.85E-2</v>
      </c>
      <c r="F673" s="32">
        <v>1.0144</v>
      </c>
      <c r="G673" s="32">
        <v>1.0067999999999999</v>
      </c>
    </row>
    <row r="674" spans="1:7">
      <c r="A674" s="30" t="s">
        <v>193</v>
      </c>
      <c r="B674" s="30">
        <v>4</v>
      </c>
      <c r="C674" s="30">
        <v>63</v>
      </c>
      <c r="D674" s="31">
        <v>97.8</v>
      </c>
      <c r="E674" s="32">
        <v>8.3799999999999999E-2</v>
      </c>
      <c r="F674" s="32">
        <v>1.0143</v>
      </c>
      <c r="G674" s="32">
        <v>1.0008999999999999</v>
      </c>
    </row>
    <row r="675" spans="1:7">
      <c r="A675" s="30" t="s">
        <v>193</v>
      </c>
      <c r="B675" s="30">
        <v>4</v>
      </c>
      <c r="C675" s="30">
        <v>64</v>
      </c>
      <c r="D675" s="31">
        <v>44.44</v>
      </c>
      <c r="E675" s="32">
        <v>6.6400000000000001E-2</v>
      </c>
      <c r="F675" s="32">
        <v>1.0156000000000001</v>
      </c>
      <c r="G675" s="32">
        <v>1.0004</v>
      </c>
    </row>
    <row r="676" spans="1:7">
      <c r="A676" s="30" t="s">
        <v>193</v>
      </c>
      <c r="B676" s="30">
        <v>4</v>
      </c>
      <c r="C676" s="30">
        <v>65</v>
      </c>
      <c r="D676" s="31">
        <v>31.18</v>
      </c>
      <c r="E676" s="32">
        <v>0.10059999999999999</v>
      </c>
      <c r="F676" s="32">
        <v>1.0178</v>
      </c>
      <c r="G676" s="32">
        <v>1.0145999999999999</v>
      </c>
    </row>
    <row r="677" spans="1:7">
      <c r="A677" s="30" t="s">
        <v>193</v>
      </c>
      <c r="B677" s="30">
        <v>4</v>
      </c>
      <c r="C677" s="30">
        <v>66</v>
      </c>
      <c r="D677" s="31">
        <v>20.14</v>
      </c>
      <c r="E677" s="32">
        <v>7.5200000000000003E-2</v>
      </c>
      <c r="F677" s="32">
        <v>1.0175000000000001</v>
      </c>
      <c r="G677" s="32">
        <v>1.0164</v>
      </c>
    </row>
    <row r="678" spans="1:7">
      <c r="A678" s="30" t="s">
        <v>193</v>
      </c>
      <c r="B678" s="30">
        <v>4</v>
      </c>
      <c r="C678" s="30">
        <v>67</v>
      </c>
      <c r="D678" s="31">
        <v>27.96</v>
      </c>
      <c r="E678" s="32">
        <v>6.54E-2</v>
      </c>
      <c r="F678" s="32">
        <v>1.0195000000000001</v>
      </c>
      <c r="G678" s="32">
        <v>1.0002</v>
      </c>
    </row>
    <row r="679" spans="1:7">
      <c r="A679" s="30" t="s">
        <v>193</v>
      </c>
      <c r="B679" s="30">
        <v>4</v>
      </c>
      <c r="C679" s="30">
        <v>68</v>
      </c>
      <c r="D679" s="31">
        <v>32.979999999999997</v>
      </c>
      <c r="E679" s="32">
        <v>6.2399999999999997E-2</v>
      </c>
      <c r="F679" s="32">
        <v>1.0136000000000001</v>
      </c>
      <c r="G679" s="32">
        <v>1.0006999999999999</v>
      </c>
    </row>
    <row r="680" spans="1:7">
      <c r="A680" s="30" t="s">
        <v>193</v>
      </c>
      <c r="B680" s="30">
        <v>4</v>
      </c>
      <c r="C680" s="30">
        <v>69</v>
      </c>
      <c r="D680" s="31">
        <v>12</v>
      </c>
      <c r="E680" s="32">
        <v>0.12529999999999999</v>
      </c>
      <c r="F680" s="32">
        <v>1.0165</v>
      </c>
      <c r="G680" s="32">
        <v>1.0008999999999999</v>
      </c>
    </row>
    <row r="681" spans="1:7">
      <c r="A681" s="30" t="s">
        <v>193</v>
      </c>
      <c r="B681" s="30">
        <v>4</v>
      </c>
      <c r="C681" s="30">
        <v>70</v>
      </c>
      <c r="D681" s="31">
        <v>51.6</v>
      </c>
      <c r="E681" s="32">
        <v>0.1142</v>
      </c>
      <c r="F681" s="32">
        <v>1.0187999999999999</v>
      </c>
      <c r="G681" s="32">
        <v>1.0193000000000001</v>
      </c>
    </row>
    <row r="682" spans="1:7">
      <c r="A682" s="30" t="s">
        <v>193</v>
      </c>
      <c r="B682" s="30">
        <v>4</v>
      </c>
      <c r="C682" s="30">
        <v>71</v>
      </c>
      <c r="D682" s="31">
        <v>30.76</v>
      </c>
      <c r="E682" s="32">
        <v>6.4899999999999999E-2</v>
      </c>
      <c r="F682" s="32">
        <v>1.0139</v>
      </c>
      <c r="G682" s="32">
        <v>1.0007999999999999</v>
      </c>
    </row>
    <row r="683" spans="1:7">
      <c r="A683" s="30" t="s">
        <v>193</v>
      </c>
      <c r="B683" s="30">
        <v>4</v>
      </c>
      <c r="C683" s="30">
        <v>72</v>
      </c>
      <c r="D683" s="31">
        <v>3.16</v>
      </c>
      <c r="E683" s="32">
        <v>8.0100000000000005E-2</v>
      </c>
      <c r="F683" s="32">
        <v>1.0286</v>
      </c>
      <c r="G683" s="32">
        <v>1.0001</v>
      </c>
    </row>
    <row r="684" spans="1:7">
      <c r="A684" s="30" t="s">
        <v>193</v>
      </c>
      <c r="B684" s="30">
        <v>4</v>
      </c>
      <c r="C684" s="30">
        <v>73</v>
      </c>
      <c r="D684" s="31">
        <v>22.12</v>
      </c>
      <c r="E684" s="32">
        <v>0.13370000000000001</v>
      </c>
      <c r="F684" s="32">
        <v>1.0129999999999999</v>
      </c>
      <c r="G684" s="32">
        <v>1.0005999999999999</v>
      </c>
    </row>
    <row r="685" spans="1:7">
      <c r="A685" s="30" t="s">
        <v>193</v>
      </c>
      <c r="B685" s="30">
        <v>4</v>
      </c>
      <c r="C685" s="30">
        <v>74</v>
      </c>
      <c r="D685" s="31">
        <v>23.04</v>
      </c>
      <c r="E685" s="32">
        <v>6.2700000000000006E-2</v>
      </c>
      <c r="F685" s="32">
        <v>1.0125999999999999</v>
      </c>
      <c r="G685" s="32">
        <v>1.0002</v>
      </c>
    </row>
    <row r="686" spans="1:7">
      <c r="A686" s="30" t="s">
        <v>193</v>
      </c>
      <c r="B686" s="30">
        <v>4</v>
      </c>
      <c r="C686" s="30">
        <v>75</v>
      </c>
      <c r="D686" s="31">
        <v>18.8</v>
      </c>
      <c r="E686" s="32">
        <v>0.1101</v>
      </c>
      <c r="F686" s="32">
        <v>1.0162</v>
      </c>
      <c r="G686" s="32">
        <v>1.0001</v>
      </c>
    </row>
    <row r="687" spans="1:7">
      <c r="A687" s="30" t="s">
        <v>193</v>
      </c>
      <c r="B687" s="30">
        <v>4</v>
      </c>
      <c r="C687" s="30">
        <v>76</v>
      </c>
      <c r="D687" s="31">
        <v>35.799999999999997</v>
      </c>
      <c r="E687" s="32">
        <v>0.10390000000000001</v>
      </c>
      <c r="F687" s="32">
        <v>1.0142</v>
      </c>
      <c r="G687" s="32">
        <v>1.018</v>
      </c>
    </row>
    <row r="688" spans="1:7">
      <c r="A688" s="30" t="s">
        <v>193</v>
      </c>
      <c r="B688" s="30">
        <v>4</v>
      </c>
      <c r="C688" s="30">
        <v>77</v>
      </c>
      <c r="D688" s="31">
        <v>20.059999999999999</v>
      </c>
      <c r="E688" s="32">
        <v>0.11990000000000001</v>
      </c>
      <c r="F688" s="32">
        <v>1.0167999999999999</v>
      </c>
      <c r="G688" s="32">
        <v>1.0123</v>
      </c>
    </row>
    <row r="689" spans="1:7">
      <c r="A689" s="30" t="s">
        <v>193</v>
      </c>
      <c r="B689" s="30">
        <v>4</v>
      </c>
      <c r="C689" s="30">
        <v>78</v>
      </c>
      <c r="D689" s="31">
        <v>37.4</v>
      </c>
      <c r="E689" s="32">
        <v>9.9099999999999994E-2</v>
      </c>
      <c r="F689" s="32">
        <v>1.0117</v>
      </c>
      <c r="G689" s="32">
        <v>1.0063</v>
      </c>
    </row>
    <row r="690" spans="1:7">
      <c r="A690" s="30" t="s">
        <v>193</v>
      </c>
      <c r="B690" s="30">
        <v>4</v>
      </c>
      <c r="C690" s="30">
        <v>79</v>
      </c>
      <c r="D690" s="31">
        <v>18</v>
      </c>
      <c r="E690" s="32">
        <v>5.1700000000000003E-2</v>
      </c>
      <c r="F690" s="32">
        <v>1.0053000000000001</v>
      </c>
      <c r="G690" s="32">
        <v>1.0002</v>
      </c>
    </row>
    <row r="691" spans="1:7">
      <c r="A691" s="30" t="s">
        <v>193</v>
      </c>
      <c r="B691" s="30">
        <v>4</v>
      </c>
      <c r="C691" s="30">
        <v>80</v>
      </c>
      <c r="D691" s="31">
        <v>50.72</v>
      </c>
      <c r="E691" s="32">
        <v>0.13439999999999999</v>
      </c>
      <c r="F691" s="32">
        <v>1.0185</v>
      </c>
      <c r="G691" s="32">
        <v>1.0004999999999999</v>
      </c>
    </row>
    <row r="692" spans="1:7">
      <c r="A692" s="30" t="s">
        <v>193</v>
      </c>
      <c r="B692" s="30">
        <v>4</v>
      </c>
      <c r="C692" s="30">
        <v>81</v>
      </c>
      <c r="D692" s="31">
        <v>449.78</v>
      </c>
      <c r="E692" s="32">
        <v>0.1143</v>
      </c>
      <c r="F692" s="32">
        <v>1.0186999999999999</v>
      </c>
      <c r="G692" s="32">
        <v>1.0006999999999999</v>
      </c>
    </row>
    <row r="693" spans="1:7">
      <c r="A693" s="30" t="s">
        <v>193</v>
      </c>
      <c r="B693" s="30">
        <v>4</v>
      </c>
      <c r="C693" s="30">
        <v>82</v>
      </c>
      <c r="D693" s="31">
        <v>124.06</v>
      </c>
      <c r="E693" s="32">
        <v>0.1174</v>
      </c>
      <c r="F693" s="32">
        <v>1.0196000000000001</v>
      </c>
      <c r="G693" s="32">
        <v>1.0021</v>
      </c>
    </row>
    <row r="694" spans="1:7">
      <c r="A694" s="30" t="s">
        <v>193</v>
      </c>
      <c r="B694" s="30">
        <v>4</v>
      </c>
      <c r="C694" s="30">
        <v>83</v>
      </c>
      <c r="D694" s="31">
        <v>403.9</v>
      </c>
      <c r="E694" s="32">
        <v>0.1178</v>
      </c>
      <c r="F694" s="32">
        <v>1.0155000000000001</v>
      </c>
      <c r="G694" s="32">
        <v>1.0013000000000001</v>
      </c>
    </row>
    <row r="695" spans="1:7">
      <c r="A695" s="30" t="s">
        <v>193</v>
      </c>
      <c r="B695" s="30">
        <v>4</v>
      </c>
      <c r="C695" s="30">
        <v>84</v>
      </c>
      <c r="D695" s="31">
        <v>233.02</v>
      </c>
      <c r="E695" s="32">
        <v>0.12809999999999999</v>
      </c>
      <c r="F695" s="32">
        <v>1.018</v>
      </c>
      <c r="G695" s="32">
        <v>1.0031000000000001</v>
      </c>
    </row>
    <row r="696" spans="1:7">
      <c r="A696" s="30" t="s">
        <v>193</v>
      </c>
      <c r="B696" s="30">
        <v>4</v>
      </c>
      <c r="C696" s="30">
        <v>1000</v>
      </c>
      <c r="D696" s="31">
        <v>47100.84</v>
      </c>
      <c r="E696" s="32">
        <v>0.78700000000000003</v>
      </c>
      <c r="F696" s="32">
        <v>1.0427999999999999</v>
      </c>
      <c r="G696" s="32">
        <v>1.0011000000000001</v>
      </c>
    </row>
    <row r="697" spans="1:7">
      <c r="A697" s="30" t="s">
        <v>193</v>
      </c>
      <c r="B697" s="30">
        <v>5</v>
      </c>
      <c r="C697" s="30">
        <v>48</v>
      </c>
      <c r="D697" s="31">
        <v>0.46</v>
      </c>
      <c r="E697" s="32">
        <v>3.5000000000000001E-3</v>
      </c>
      <c r="F697" s="32">
        <v>1.0282</v>
      </c>
      <c r="G697" s="32">
        <v>1.0027999999999999</v>
      </c>
    </row>
    <row r="698" spans="1:7">
      <c r="A698" s="30" t="s">
        <v>193</v>
      </c>
      <c r="B698" s="30">
        <v>5</v>
      </c>
      <c r="C698" s="30">
        <v>49</v>
      </c>
      <c r="D698" s="31">
        <v>69.34</v>
      </c>
      <c r="E698" s="32">
        <v>4.5100000000000001E-2</v>
      </c>
      <c r="F698" s="32">
        <v>1.0246999999999999</v>
      </c>
      <c r="G698" s="32">
        <v>1.0046999999999999</v>
      </c>
    </row>
    <row r="699" spans="1:7">
      <c r="A699" s="30" t="s">
        <v>193</v>
      </c>
      <c r="B699" s="30">
        <v>5</v>
      </c>
      <c r="C699" s="30">
        <v>50</v>
      </c>
      <c r="D699" s="31">
        <v>91.34</v>
      </c>
      <c r="E699" s="32">
        <v>7.3599999999999999E-2</v>
      </c>
      <c r="F699" s="32">
        <v>1.0256000000000001</v>
      </c>
      <c r="G699" s="32">
        <v>1.0121</v>
      </c>
    </row>
    <row r="700" spans="1:7">
      <c r="A700" s="30" t="s">
        <v>193</v>
      </c>
      <c r="B700" s="30">
        <v>5</v>
      </c>
      <c r="C700" s="30">
        <v>51</v>
      </c>
      <c r="D700" s="31">
        <v>78.56</v>
      </c>
      <c r="E700" s="32">
        <v>9.4600000000000004E-2</v>
      </c>
      <c r="F700" s="32">
        <v>1.0247999999999999</v>
      </c>
      <c r="G700" s="32">
        <v>1.016</v>
      </c>
    </row>
    <row r="701" spans="1:7">
      <c r="A701" s="30" t="s">
        <v>193</v>
      </c>
      <c r="B701" s="30">
        <v>5</v>
      </c>
      <c r="C701" s="30">
        <v>52</v>
      </c>
      <c r="D701" s="31">
        <v>20.6</v>
      </c>
      <c r="E701" s="32">
        <v>0.1444</v>
      </c>
      <c r="F701" s="32">
        <v>1.0269999999999999</v>
      </c>
      <c r="G701" s="32">
        <v>1.0004999999999999</v>
      </c>
    </row>
    <row r="702" spans="1:7">
      <c r="A702" s="30" t="s">
        <v>193</v>
      </c>
      <c r="B702" s="30">
        <v>5</v>
      </c>
      <c r="C702" s="30">
        <v>53</v>
      </c>
      <c r="D702" s="31">
        <v>13.2</v>
      </c>
      <c r="E702" s="32">
        <v>0.1196</v>
      </c>
      <c r="F702" s="32">
        <v>1.0253000000000001</v>
      </c>
      <c r="G702" s="32">
        <v>1.0003</v>
      </c>
    </row>
    <row r="703" spans="1:7">
      <c r="A703" s="30" t="s">
        <v>193</v>
      </c>
      <c r="B703" s="30">
        <v>5</v>
      </c>
      <c r="C703" s="30">
        <v>54</v>
      </c>
      <c r="D703" s="31">
        <v>5.18</v>
      </c>
      <c r="E703" s="32">
        <v>0.15590000000000001</v>
      </c>
      <c r="F703" s="32">
        <v>1.0347999999999999</v>
      </c>
      <c r="G703" s="32">
        <v>1.0353000000000001</v>
      </c>
    </row>
    <row r="704" spans="1:7">
      <c r="A704" s="30" t="s">
        <v>193</v>
      </c>
      <c r="B704" s="30">
        <v>5</v>
      </c>
      <c r="C704" s="30">
        <v>56</v>
      </c>
      <c r="D704" s="31">
        <v>0.2</v>
      </c>
      <c r="E704" s="32">
        <v>0.14319999999999999</v>
      </c>
      <c r="F704" s="32">
        <v>1.0152000000000001</v>
      </c>
      <c r="G704" s="32">
        <v>1.0001</v>
      </c>
    </row>
    <row r="705" spans="1:7">
      <c r="A705" s="30" t="s">
        <v>193</v>
      </c>
      <c r="B705" s="30">
        <v>5</v>
      </c>
      <c r="C705" s="30">
        <v>58</v>
      </c>
      <c r="D705" s="31">
        <v>29.04</v>
      </c>
      <c r="E705" s="32">
        <v>0.13389999999999999</v>
      </c>
      <c r="F705" s="32">
        <v>1.0281</v>
      </c>
      <c r="G705" s="32">
        <v>1.0065</v>
      </c>
    </row>
    <row r="706" spans="1:7">
      <c r="A706" s="30" t="s">
        <v>193</v>
      </c>
      <c r="B706" s="30">
        <v>5</v>
      </c>
      <c r="C706" s="30">
        <v>59</v>
      </c>
      <c r="D706" s="31">
        <v>75.16</v>
      </c>
      <c r="E706" s="32">
        <v>0.1225</v>
      </c>
      <c r="F706" s="32">
        <v>1.0242</v>
      </c>
      <c r="G706" s="32">
        <v>1.0021</v>
      </c>
    </row>
    <row r="707" spans="1:7">
      <c r="A707" s="30" t="s">
        <v>193</v>
      </c>
      <c r="B707" s="30">
        <v>5</v>
      </c>
      <c r="C707" s="30">
        <v>60</v>
      </c>
      <c r="D707" s="31">
        <v>0.36</v>
      </c>
      <c r="E707" s="32">
        <v>1.54E-2</v>
      </c>
      <c r="F707" s="32">
        <v>1.0334000000000001</v>
      </c>
      <c r="G707" s="32">
        <v>1.0014000000000001</v>
      </c>
    </row>
    <row r="708" spans="1:7">
      <c r="A708" s="30" t="s">
        <v>193</v>
      </c>
      <c r="B708" s="30">
        <v>5</v>
      </c>
      <c r="C708" s="30">
        <v>61</v>
      </c>
      <c r="D708" s="31">
        <v>8.42</v>
      </c>
      <c r="E708" s="32">
        <v>0.13439999999999999</v>
      </c>
      <c r="F708" s="32">
        <v>1.0338000000000001</v>
      </c>
      <c r="G708" s="32">
        <v>1.0104</v>
      </c>
    </row>
    <row r="709" spans="1:7">
      <c r="A709" s="30" t="s">
        <v>193</v>
      </c>
      <c r="B709" s="30">
        <v>5</v>
      </c>
      <c r="C709" s="30">
        <v>62</v>
      </c>
      <c r="D709" s="31">
        <v>51.96</v>
      </c>
      <c r="E709" s="32">
        <v>0.1479</v>
      </c>
      <c r="F709" s="32">
        <v>1.0237000000000001</v>
      </c>
      <c r="G709" s="32">
        <v>1.0002</v>
      </c>
    </row>
    <row r="710" spans="1:7">
      <c r="A710" s="30" t="s">
        <v>193</v>
      </c>
      <c r="B710" s="30">
        <v>5</v>
      </c>
      <c r="C710" s="30">
        <v>63</v>
      </c>
      <c r="D710" s="31">
        <v>75.8</v>
      </c>
      <c r="E710" s="32">
        <v>0.13089999999999999</v>
      </c>
      <c r="F710" s="32">
        <v>1.0250999999999999</v>
      </c>
      <c r="G710" s="32">
        <v>1.0009999999999999</v>
      </c>
    </row>
    <row r="711" spans="1:7">
      <c r="A711" s="30" t="s">
        <v>193</v>
      </c>
      <c r="B711" s="30">
        <v>5</v>
      </c>
      <c r="C711" s="30">
        <v>64</v>
      </c>
      <c r="D711" s="31">
        <v>59.7</v>
      </c>
      <c r="E711" s="32">
        <v>0.14810000000000001</v>
      </c>
      <c r="F711" s="32">
        <v>1.0255000000000001</v>
      </c>
      <c r="G711" s="32">
        <v>1.0049999999999999</v>
      </c>
    </row>
    <row r="712" spans="1:7">
      <c r="A712" s="30" t="s">
        <v>193</v>
      </c>
      <c r="B712" s="30">
        <v>5</v>
      </c>
      <c r="C712" s="30">
        <v>65</v>
      </c>
      <c r="D712" s="31">
        <v>46.26</v>
      </c>
      <c r="E712" s="32">
        <v>0.16070000000000001</v>
      </c>
      <c r="F712" s="32">
        <v>1.0317000000000001</v>
      </c>
      <c r="G712" s="32">
        <v>1.0023</v>
      </c>
    </row>
    <row r="713" spans="1:7">
      <c r="A713" s="30" t="s">
        <v>193</v>
      </c>
      <c r="B713" s="30">
        <v>5</v>
      </c>
      <c r="C713" s="30">
        <v>66</v>
      </c>
      <c r="D713" s="31">
        <v>111.36</v>
      </c>
      <c r="E713" s="32">
        <v>0.17080000000000001</v>
      </c>
      <c r="F713" s="32">
        <v>1.0270999999999999</v>
      </c>
      <c r="G713" s="32">
        <v>1.0013000000000001</v>
      </c>
    </row>
    <row r="714" spans="1:7">
      <c r="A714" s="30" t="s">
        <v>193</v>
      </c>
      <c r="B714" s="30">
        <v>5</v>
      </c>
      <c r="C714" s="30">
        <v>67</v>
      </c>
      <c r="D714" s="31">
        <v>52.2</v>
      </c>
      <c r="E714" s="32">
        <v>0.1457</v>
      </c>
      <c r="F714" s="32">
        <v>1.0285</v>
      </c>
      <c r="G714" s="32">
        <v>1.0021</v>
      </c>
    </row>
    <row r="715" spans="1:7">
      <c r="A715" s="30" t="s">
        <v>193</v>
      </c>
      <c r="B715" s="30">
        <v>5</v>
      </c>
      <c r="C715" s="30">
        <v>68</v>
      </c>
      <c r="D715" s="31">
        <v>48.86</v>
      </c>
      <c r="E715" s="32">
        <v>0.2039</v>
      </c>
      <c r="F715" s="32">
        <v>1.0285</v>
      </c>
      <c r="G715" s="32">
        <v>1.0009999999999999</v>
      </c>
    </row>
    <row r="716" spans="1:7">
      <c r="A716" s="30" t="s">
        <v>193</v>
      </c>
      <c r="B716" s="30">
        <v>5</v>
      </c>
      <c r="C716" s="30">
        <v>69</v>
      </c>
      <c r="D716" s="31">
        <v>77.180000000000007</v>
      </c>
      <c r="E716" s="32">
        <v>0.1946</v>
      </c>
      <c r="F716" s="32">
        <v>1.0286999999999999</v>
      </c>
      <c r="G716" s="32">
        <v>1.0051000000000001</v>
      </c>
    </row>
    <row r="717" spans="1:7">
      <c r="A717" s="30" t="s">
        <v>193</v>
      </c>
      <c r="B717" s="30">
        <v>5</v>
      </c>
      <c r="C717" s="30">
        <v>70</v>
      </c>
      <c r="D717" s="31">
        <v>73.22</v>
      </c>
      <c r="E717" s="32">
        <v>0.19600000000000001</v>
      </c>
      <c r="F717" s="32">
        <v>1.0296000000000001</v>
      </c>
      <c r="G717" s="32">
        <v>1.0024</v>
      </c>
    </row>
    <row r="718" spans="1:7">
      <c r="A718" s="30" t="s">
        <v>193</v>
      </c>
      <c r="B718" s="30">
        <v>5</v>
      </c>
      <c r="C718" s="30">
        <v>71</v>
      </c>
      <c r="D718" s="31">
        <v>2.1</v>
      </c>
      <c r="E718" s="32">
        <v>0.2135</v>
      </c>
      <c r="F718" s="32">
        <v>1.0410999999999999</v>
      </c>
      <c r="G718" s="32">
        <v>1.0004999999999999</v>
      </c>
    </row>
    <row r="719" spans="1:7">
      <c r="A719" s="30" t="s">
        <v>193</v>
      </c>
      <c r="B719" s="30">
        <v>5</v>
      </c>
      <c r="C719" s="30">
        <v>1000</v>
      </c>
      <c r="D719" s="31">
        <v>9999.86</v>
      </c>
      <c r="E719" s="32">
        <v>0.9234</v>
      </c>
      <c r="F719" s="32">
        <v>1.056</v>
      </c>
      <c r="G719" s="32">
        <v>1.0013000000000001</v>
      </c>
    </row>
    <row r="720" spans="1:7">
      <c r="A720" s="30" t="s">
        <v>193</v>
      </c>
      <c r="B720" s="30">
        <v>6</v>
      </c>
      <c r="C720" s="30">
        <v>41</v>
      </c>
      <c r="D720" s="31">
        <v>4.5599999999999996</v>
      </c>
      <c r="E720" s="32">
        <v>4.4699999999999997E-2</v>
      </c>
      <c r="F720" s="32">
        <v>1.03</v>
      </c>
      <c r="G720" s="32">
        <v>1.0002</v>
      </c>
    </row>
    <row r="721" spans="1:7">
      <c r="A721" s="30" t="s">
        <v>193</v>
      </c>
      <c r="B721" s="30">
        <v>6</v>
      </c>
      <c r="C721" s="30">
        <v>42</v>
      </c>
      <c r="D721" s="31">
        <v>19.54</v>
      </c>
      <c r="E721" s="32">
        <v>8.8400000000000006E-2</v>
      </c>
      <c r="F721" s="32">
        <v>1.0378000000000001</v>
      </c>
      <c r="G721" s="32">
        <v>1.0167999999999999</v>
      </c>
    </row>
    <row r="722" spans="1:7">
      <c r="A722" s="30" t="s">
        <v>193</v>
      </c>
      <c r="B722" s="30">
        <v>6</v>
      </c>
      <c r="C722" s="30">
        <v>43</v>
      </c>
      <c r="D722" s="31">
        <v>18.16</v>
      </c>
      <c r="E722" s="32">
        <v>0.24229999999999999</v>
      </c>
      <c r="F722" s="32">
        <v>1.0434000000000001</v>
      </c>
      <c r="G722" s="32">
        <v>1.0012000000000001</v>
      </c>
    </row>
    <row r="723" spans="1:7">
      <c r="A723" s="32" t="s">
        <v>193</v>
      </c>
      <c r="B723" s="30">
        <v>6</v>
      </c>
      <c r="C723" s="30">
        <v>44</v>
      </c>
      <c r="D723" s="31">
        <v>26.24</v>
      </c>
      <c r="E723" s="32">
        <v>0.1366</v>
      </c>
      <c r="F723" s="32">
        <v>1.0469999999999999</v>
      </c>
      <c r="G723" s="32">
        <v>1.0004999999999999</v>
      </c>
    </row>
    <row r="724" spans="1:7">
      <c r="A724" s="30" t="s">
        <v>193</v>
      </c>
      <c r="B724" s="30">
        <v>6</v>
      </c>
      <c r="C724" s="30">
        <v>45</v>
      </c>
      <c r="D724" s="31">
        <v>16.98</v>
      </c>
      <c r="E724" s="32">
        <v>0.32440000000000002</v>
      </c>
      <c r="F724" s="32">
        <v>1.0531999999999999</v>
      </c>
      <c r="G724" s="32">
        <v>1.0028999999999999</v>
      </c>
    </row>
    <row r="725" spans="1:7">
      <c r="A725" s="30" t="s">
        <v>193</v>
      </c>
      <c r="B725" s="30">
        <v>6</v>
      </c>
      <c r="C725" s="30">
        <v>46</v>
      </c>
      <c r="D725" s="31">
        <v>34.4</v>
      </c>
      <c r="E725" s="32">
        <v>0.1822</v>
      </c>
      <c r="F725" s="32">
        <v>1.0474000000000001</v>
      </c>
      <c r="G725" s="32">
        <v>1.0098</v>
      </c>
    </row>
    <row r="726" spans="1:7">
      <c r="A726" s="30" t="s">
        <v>193</v>
      </c>
      <c r="B726" s="30">
        <v>6</v>
      </c>
      <c r="C726" s="30">
        <v>47</v>
      </c>
      <c r="D726" s="31">
        <v>23.54</v>
      </c>
      <c r="E726" s="32">
        <v>0.21310000000000001</v>
      </c>
      <c r="F726" s="32">
        <v>1.0410999999999999</v>
      </c>
      <c r="G726" s="32">
        <v>1.0023</v>
      </c>
    </row>
    <row r="727" spans="1:7">
      <c r="A727" s="30" t="s">
        <v>193</v>
      </c>
      <c r="B727" s="30">
        <v>6</v>
      </c>
      <c r="C727" s="30">
        <v>48</v>
      </c>
      <c r="D727" s="31">
        <v>40.799999999999997</v>
      </c>
      <c r="E727" s="32">
        <v>0.2208</v>
      </c>
      <c r="F727" s="32">
        <v>1.0410999999999999</v>
      </c>
      <c r="G727" s="32">
        <v>1.004</v>
      </c>
    </row>
    <row r="728" spans="1:7">
      <c r="A728" s="30" t="s">
        <v>193</v>
      </c>
      <c r="B728" s="30">
        <v>6</v>
      </c>
      <c r="C728" s="30">
        <v>49</v>
      </c>
      <c r="D728" s="31">
        <v>85.24</v>
      </c>
      <c r="E728" s="32">
        <v>0.22750000000000001</v>
      </c>
      <c r="F728" s="32">
        <v>1.0367999999999999</v>
      </c>
      <c r="G728" s="32">
        <v>1.0011000000000001</v>
      </c>
    </row>
    <row r="729" spans="1:7">
      <c r="A729" s="30" t="s">
        <v>193</v>
      </c>
      <c r="B729" s="30">
        <v>6</v>
      </c>
      <c r="C729" s="30">
        <v>50</v>
      </c>
      <c r="D729" s="31">
        <v>98.48</v>
      </c>
      <c r="E729" s="32">
        <v>0.27489999999999998</v>
      </c>
      <c r="F729" s="32">
        <v>1.0418000000000001</v>
      </c>
      <c r="G729" s="32">
        <v>1.0024</v>
      </c>
    </row>
    <row r="730" spans="1:7">
      <c r="A730" s="30" t="s">
        <v>193</v>
      </c>
      <c r="B730" s="30">
        <v>6</v>
      </c>
      <c r="C730" s="30">
        <v>51</v>
      </c>
      <c r="D730" s="31">
        <v>42.02</v>
      </c>
      <c r="E730" s="32">
        <v>0.29809999999999998</v>
      </c>
      <c r="F730" s="32">
        <v>1.0466</v>
      </c>
      <c r="G730" s="32">
        <v>1.0011000000000001</v>
      </c>
    </row>
    <row r="731" spans="1:7">
      <c r="A731" s="30" t="s">
        <v>193</v>
      </c>
      <c r="B731" s="30">
        <v>6</v>
      </c>
      <c r="C731" s="30">
        <v>52</v>
      </c>
      <c r="D731" s="31">
        <v>192.72</v>
      </c>
      <c r="E731" s="32">
        <v>0.30709999999999998</v>
      </c>
      <c r="F731" s="32">
        <v>1.0448999999999999</v>
      </c>
      <c r="G731" s="32">
        <v>1.0024999999999999</v>
      </c>
    </row>
    <row r="732" spans="1:7">
      <c r="A732" s="30" t="s">
        <v>193</v>
      </c>
      <c r="B732" s="30">
        <v>6</v>
      </c>
      <c r="C732" s="30">
        <v>53</v>
      </c>
      <c r="D732" s="31">
        <v>161.08000000000001</v>
      </c>
      <c r="E732" s="32">
        <v>0.34420000000000001</v>
      </c>
      <c r="F732" s="32">
        <v>1.0466</v>
      </c>
      <c r="G732" s="32">
        <v>1.0014000000000001</v>
      </c>
    </row>
    <row r="733" spans="1:7">
      <c r="A733" s="30" t="s">
        <v>193</v>
      </c>
      <c r="B733" s="30">
        <v>6</v>
      </c>
      <c r="C733" s="30">
        <v>54</v>
      </c>
      <c r="D733" s="31">
        <v>30.84</v>
      </c>
      <c r="E733" s="32">
        <v>0.35699999999999998</v>
      </c>
      <c r="F733" s="32">
        <v>1.0474000000000001</v>
      </c>
      <c r="G733" s="32">
        <v>1.0011000000000001</v>
      </c>
    </row>
    <row r="734" spans="1:7">
      <c r="A734" s="30" t="s">
        <v>193</v>
      </c>
      <c r="B734" s="30">
        <v>6</v>
      </c>
      <c r="C734" s="30">
        <v>55</v>
      </c>
      <c r="D734" s="31">
        <v>12.12</v>
      </c>
      <c r="E734" s="32">
        <v>0.39510000000000001</v>
      </c>
      <c r="F734" s="32">
        <v>1.0532999999999999</v>
      </c>
      <c r="G734" s="32">
        <v>1.0002</v>
      </c>
    </row>
    <row r="735" spans="1:7">
      <c r="A735" s="30" t="s">
        <v>193</v>
      </c>
      <c r="B735" s="30">
        <v>6</v>
      </c>
      <c r="C735" s="30">
        <v>56</v>
      </c>
      <c r="D735" s="31">
        <v>19.86</v>
      </c>
      <c r="E735" s="32">
        <v>0.40679999999999999</v>
      </c>
      <c r="F735" s="32">
        <v>1.0468</v>
      </c>
      <c r="G735" s="32">
        <v>1.0004999999999999</v>
      </c>
    </row>
    <row r="736" spans="1:7">
      <c r="A736" s="30" t="s">
        <v>193</v>
      </c>
      <c r="B736" s="30">
        <v>6</v>
      </c>
      <c r="C736" s="30">
        <v>57</v>
      </c>
      <c r="D736" s="31">
        <v>21.4</v>
      </c>
      <c r="E736" s="32">
        <v>0.43380000000000002</v>
      </c>
      <c r="F736" s="32">
        <v>1.0481</v>
      </c>
      <c r="G736" s="32">
        <v>1.0005999999999999</v>
      </c>
    </row>
    <row r="737" spans="1:7">
      <c r="A737" s="30" t="s">
        <v>193</v>
      </c>
      <c r="B737" s="30">
        <v>6</v>
      </c>
      <c r="C737" s="30">
        <v>58</v>
      </c>
      <c r="D737" s="31">
        <v>25.76</v>
      </c>
      <c r="E737" s="32">
        <v>0.3695</v>
      </c>
      <c r="F737" s="32">
        <v>1.0526</v>
      </c>
      <c r="G737" s="32">
        <v>1.0118</v>
      </c>
    </row>
    <row r="738" spans="1:7">
      <c r="A738" s="30" t="s">
        <v>193</v>
      </c>
      <c r="B738" s="30">
        <v>6</v>
      </c>
      <c r="C738" s="30">
        <v>59</v>
      </c>
      <c r="D738" s="31">
        <v>67.58</v>
      </c>
      <c r="E738" s="32">
        <v>0.40210000000000001</v>
      </c>
      <c r="F738" s="32">
        <v>1.0531999999999999</v>
      </c>
      <c r="G738" s="32">
        <v>1.002</v>
      </c>
    </row>
    <row r="739" spans="1:7">
      <c r="A739" s="30" t="s">
        <v>193</v>
      </c>
      <c r="B739" s="30">
        <v>6</v>
      </c>
      <c r="C739" s="30">
        <v>60</v>
      </c>
      <c r="D739" s="31">
        <v>85.06</v>
      </c>
      <c r="E739" s="32">
        <v>0.34589999999999999</v>
      </c>
      <c r="F739" s="32">
        <v>1.0468999999999999</v>
      </c>
      <c r="G739" s="32">
        <v>1.0033000000000001</v>
      </c>
    </row>
    <row r="740" spans="1:7">
      <c r="A740" s="30" t="s">
        <v>193</v>
      </c>
      <c r="B740" s="30">
        <v>6</v>
      </c>
      <c r="C740" s="30">
        <v>1000</v>
      </c>
      <c r="D740" s="31">
        <v>3509.9</v>
      </c>
      <c r="E740" s="32">
        <v>1.0495000000000001</v>
      </c>
      <c r="F740" s="32">
        <v>1.0671999999999999</v>
      </c>
      <c r="G740" s="32">
        <v>1.0014000000000001</v>
      </c>
    </row>
    <row r="741" spans="1:7">
      <c r="A741" s="30" t="s">
        <v>193</v>
      </c>
      <c r="B741" s="30">
        <v>7</v>
      </c>
      <c r="C741" s="30">
        <v>37</v>
      </c>
      <c r="D741" s="31">
        <v>4.1399999999999997</v>
      </c>
      <c r="E741" s="32">
        <v>0.13850000000000001</v>
      </c>
      <c r="F741" s="32">
        <v>1.0583</v>
      </c>
      <c r="G741" s="32">
        <v>1.0262</v>
      </c>
    </row>
    <row r="742" spans="1:7">
      <c r="A742" s="30" t="s">
        <v>193</v>
      </c>
      <c r="B742" s="30">
        <v>7</v>
      </c>
      <c r="C742" s="30">
        <v>38</v>
      </c>
      <c r="D742" s="31">
        <v>36.299999999999997</v>
      </c>
      <c r="E742" s="32">
        <v>0.30919999999999997</v>
      </c>
      <c r="F742" s="32">
        <v>1.0636000000000001</v>
      </c>
      <c r="G742" s="32">
        <v>1.0058</v>
      </c>
    </row>
    <row r="743" spans="1:7">
      <c r="A743" s="30" t="s">
        <v>193</v>
      </c>
      <c r="B743" s="30">
        <v>7</v>
      </c>
      <c r="C743" s="30">
        <v>39</v>
      </c>
      <c r="D743" s="31">
        <v>53.2</v>
      </c>
      <c r="E743" s="32">
        <v>0.43430000000000002</v>
      </c>
      <c r="F743" s="32">
        <v>1.0670999999999999</v>
      </c>
      <c r="G743" s="32">
        <v>1.0043</v>
      </c>
    </row>
    <row r="744" spans="1:7">
      <c r="A744" s="30" t="s">
        <v>193</v>
      </c>
      <c r="B744" s="30">
        <v>7</v>
      </c>
      <c r="C744" s="30">
        <v>40</v>
      </c>
      <c r="D744" s="31">
        <v>56.34</v>
      </c>
      <c r="E744" s="32">
        <v>0.54569999999999996</v>
      </c>
      <c r="F744" s="32">
        <v>1.0617000000000001</v>
      </c>
      <c r="G744" s="32">
        <v>1.0032000000000001</v>
      </c>
    </row>
    <row r="745" spans="1:7">
      <c r="A745" s="30" t="s">
        <v>193</v>
      </c>
      <c r="B745" s="30">
        <v>7</v>
      </c>
      <c r="C745" s="30">
        <v>41</v>
      </c>
      <c r="D745" s="31">
        <v>77.28</v>
      </c>
      <c r="E745" s="32">
        <v>0.62719999999999998</v>
      </c>
      <c r="F745" s="32">
        <v>1.0651999999999999</v>
      </c>
      <c r="G745" s="32">
        <v>1.0016</v>
      </c>
    </row>
    <row r="746" spans="1:7">
      <c r="A746" s="30" t="s">
        <v>193</v>
      </c>
      <c r="B746" s="30">
        <v>7</v>
      </c>
      <c r="C746" s="30">
        <v>42</v>
      </c>
      <c r="D746" s="31">
        <v>112.28</v>
      </c>
      <c r="E746" s="32">
        <v>0.74099999999999999</v>
      </c>
      <c r="F746" s="32">
        <v>1.0687</v>
      </c>
      <c r="G746" s="32">
        <v>1.0011000000000001</v>
      </c>
    </row>
    <row r="747" spans="1:7">
      <c r="A747" s="30" t="s">
        <v>193</v>
      </c>
      <c r="B747" s="30">
        <v>7</v>
      </c>
      <c r="C747" s="30">
        <v>43</v>
      </c>
      <c r="D747" s="31">
        <v>148.97999999999999</v>
      </c>
      <c r="E747" s="32">
        <v>0.85319999999999996</v>
      </c>
      <c r="F747" s="32">
        <v>1.0705</v>
      </c>
      <c r="G747" s="32">
        <v>1.0012000000000001</v>
      </c>
    </row>
    <row r="748" spans="1:7">
      <c r="A748" s="30" t="s">
        <v>193</v>
      </c>
      <c r="B748" s="30">
        <v>7</v>
      </c>
      <c r="C748" s="30">
        <v>44</v>
      </c>
      <c r="D748" s="31">
        <v>154.63999999999999</v>
      </c>
      <c r="E748" s="32">
        <v>1.1704000000000001</v>
      </c>
      <c r="F748" s="32">
        <v>1.0738000000000001</v>
      </c>
      <c r="G748" s="32">
        <v>1.0016</v>
      </c>
    </row>
    <row r="749" spans="1:7">
      <c r="A749" s="30" t="s">
        <v>193</v>
      </c>
      <c r="B749" s="30">
        <v>7</v>
      </c>
      <c r="C749" s="30">
        <v>45</v>
      </c>
      <c r="D749" s="31">
        <v>64.42</v>
      </c>
      <c r="E749" s="32">
        <v>1.4507000000000001</v>
      </c>
      <c r="F749" s="32">
        <v>1.0799000000000001</v>
      </c>
      <c r="G749" s="32">
        <v>1.0016</v>
      </c>
    </row>
    <row r="750" spans="1:7">
      <c r="A750" s="30" t="s">
        <v>193</v>
      </c>
      <c r="B750" s="30">
        <v>7</v>
      </c>
      <c r="C750" s="30">
        <v>46</v>
      </c>
      <c r="D750" s="31">
        <v>29.58</v>
      </c>
      <c r="E750" s="32">
        <v>1.6529</v>
      </c>
      <c r="F750" s="32">
        <v>1.0733999999999999</v>
      </c>
      <c r="G750" s="32">
        <v>1.0021</v>
      </c>
    </row>
    <row r="751" spans="1:7">
      <c r="A751" s="30" t="s">
        <v>193</v>
      </c>
      <c r="B751" s="30">
        <v>7</v>
      </c>
      <c r="C751" s="30">
        <v>47</v>
      </c>
      <c r="D751" s="31">
        <v>18.54</v>
      </c>
      <c r="E751" s="32">
        <v>1.7669999999999999</v>
      </c>
      <c r="F751" s="32">
        <v>1.0759000000000001</v>
      </c>
      <c r="G751" s="32">
        <v>1.0036</v>
      </c>
    </row>
    <row r="752" spans="1:7">
      <c r="A752" s="30" t="s">
        <v>193</v>
      </c>
      <c r="B752" s="30">
        <v>7</v>
      </c>
      <c r="C752" s="30">
        <v>48</v>
      </c>
      <c r="D752" s="31">
        <v>4.0599999999999996</v>
      </c>
      <c r="E752" s="32">
        <v>1.9172</v>
      </c>
      <c r="F752" s="32">
        <v>1.0912999999999999</v>
      </c>
      <c r="G752" s="32">
        <v>1.0016</v>
      </c>
    </row>
    <row r="753" spans="1:7">
      <c r="A753" s="30" t="s">
        <v>193</v>
      </c>
      <c r="B753" s="30">
        <v>7</v>
      </c>
      <c r="C753" s="30">
        <v>49</v>
      </c>
      <c r="D753" s="31">
        <v>3.06</v>
      </c>
      <c r="E753" s="32">
        <v>1.752</v>
      </c>
      <c r="F753" s="32">
        <v>1.0660000000000001</v>
      </c>
      <c r="G753" s="32">
        <v>1.0004</v>
      </c>
    </row>
    <row r="754" spans="1:7">
      <c r="A754" s="30" t="s">
        <v>193</v>
      </c>
      <c r="B754" s="30">
        <v>7</v>
      </c>
      <c r="C754" s="30">
        <v>55</v>
      </c>
      <c r="D754" s="31">
        <v>1.06</v>
      </c>
      <c r="E754" s="32">
        <v>1.7785</v>
      </c>
      <c r="F754" s="32">
        <v>1.0840000000000001</v>
      </c>
      <c r="G754" s="32">
        <v>1.0002</v>
      </c>
    </row>
    <row r="755" spans="1:7">
      <c r="A755" s="30" t="s">
        <v>193</v>
      </c>
      <c r="B755" s="30">
        <v>7</v>
      </c>
      <c r="C755" s="30">
        <v>56</v>
      </c>
      <c r="D755" s="31">
        <v>3.4</v>
      </c>
      <c r="E755" s="32">
        <v>1.7972999999999999</v>
      </c>
      <c r="F755" s="32">
        <v>1.0913999999999999</v>
      </c>
      <c r="G755" s="32">
        <v>1.0004999999999999</v>
      </c>
    </row>
    <row r="756" spans="1:7">
      <c r="A756" s="30" t="s">
        <v>193</v>
      </c>
      <c r="B756" s="30">
        <v>7</v>
      </c>
      <c r="C756" s="30">
        <v>1000</v>
      </c>
      <c r="D756" s="31">
        <v>67.459999999999994</v>
      </c>
      <c r="E756" s="32">
        <v>2.3892000000000002</v>
      </c>
      <c r="F756" s="32">
        <v>1.0851999999999999</v>
      </c>
      <c r="G756" s="32">
        <v>1.002</v>
      </c>
    </row>
    <row r="757" spans="1:7">
      <c r="A757" s="30" t="s">
        <v>194</v>
      </c>
      <c r="B757" s="30">
        <v>3</v>
      </c>
      <c r="C757" s="30">
        <v>67</v>
      </c>
      <c r="D757" s="31">
        <v>37.119999999999997</v>
      </c>
      <c r="E757" s="32">
        <v>5.2499999999999998E-2</v>
      </c>
      <c r="F757" s="32">
        <v>1.0311999999999999</v>
      </c>
      <c r="G757" s="32">
        <v>1.0162</v>
      </c>
    </row>
    <row r="758" spans="1:7">
      <c r="A758" s="30" t="s">
        <v>194</v>
      </c>
      <c r="B758" s="30">
        <v>3</v>
      </c>
      <c r="C758" s="30">
        <v>68</v>
      </c>
      <c r="D758" s="31">
        <v>6.24</v>
      </c>
      <c r="E758" s="32">
        <v>4.8500000000000001E-2</v>
      </c>
      <c r="F758" s="32">
        <v>1.0176000000000001</v>
      </c>
      <c r="G758" s="32">
        <v>1.1180000000000001</v>
      </c>
    </row>
    <row r="759" spans="1:7">
      <c r="A759" s="30" t="s">
        <v>194</v>
      </c>
      <c r="B759" s="30">
        <v>3</v>
      </c>
      <c r="C759" s="30">
        <v>69</v>
      </c>
      <c r="D759" s="31">
        <v>18.54</v>
      </c>
      <c r="E759" s="32">
        <v>0.1221</v>
      </c>
      <c r="F759" s="32">
        <v>1.0405</v>
      </c>
      <c r="G759" s="32">
        <v>1.0033000000000001</v>
      </c>
    </row>
    <row r="760" spans="1:7">
      <c r="A760" s="30" t="s">
        <v>194</v>
      </c>
      <c r="B760" s="30">
        <v>3</v>
      </c>
      <c r="C760" s="30">
        <v>70</v>
      </c>
      <c r="D760" s="31">
        <v>19.420000000000002</v>
      </c>
      <c r="E760" s="32">
        <v>0.35020000000000001</v>
      </c>
      <c r="F760" s="32">
        <v>1.0422</v>
      </c>
      <c r="G760" s="32">
        <v>1.0133000000000001</v>
      </c>
    </row>
    <row r="761" spans="1:7">
      <c r="A761" s="30" t="s">
        <v>194</v>
      </c>
      <c r="B761" s="30">
        <v>3</v>
      </c>
      <c r="C761" s="30">
        <v>71</v>
      </c>
      <c r="D761" s="31">
        <v>45.38</v>
      </c>
      <c r="E761" s="32">
        <v>0.39829999999999999</v>
      </c>
      <c r="F761" s="32">
        <v>1.0401</v>
      </c>
      <c r="G761" s="32">
        <v>1.0031000000000001</v>
      </c>
    </row>
    <row r="762" spans="1:7">
      <c r="A762" s="30" t="s">
        <v>194</v>
      </c>
      <c r="B762" s="30">
        <v>3</v>
      </c>
      <c r="C762" s="30">
        <v>72</v>
      </c>
      <c r="D762" s="31">
        <v>26.26</v>
      </c>
      <c r="E762" s="32">
        <v>0.60409999999999997</v>
      </c>
      <c r="F762" s="32">
        <v>1.0832999999999999</v>
      </c>
      <c r="G762" s="32">
        <v>1.004</v>
      </c>
    </row>
    <row r="763" spans="1:7">
      <c r="A763" s="30" t="s">
        <v>194</v>
      </c>
      <c r="B763" s="30">
        <v>3</v>
      </c>
      <c r="C763" s="30">
        <v>73</v>
      </c>
      <c r="D763" s="31">
        <v>12.26</v>
      </c>
      <c r="E763" s="32">
        <v>0.59819999999999995</v>
      </c>
      <c r="F763" s="32">
        <v>1.0753999999999999</v>
      </c>
      <c r="G763" s="32">
        <v>1.0034000000000001</v>
      </c>
    </row>
    <row r="764" spans="1:7">
      <c r="A764" s="30" t="s">
        <v>194</v>
      </c>
      <c r="B764" s="30">
        <v>3</v>
      </c>
      <c r="C764" s="30">
        <v>74</v>
      </c>
      <c r="D764" s="31">
        <v>8.3800000000000008</v>
      </c>
      <c r="E764" s="32">
        <v>0.53369999999999995</v>
      </c>
      <c r="F764" s="32">
        <v>1.0759000000000001</v>
      </c>
      <c r="G764" s="32">
        <v>1.004</v>
      </c>
    </row>
    <row r="765" spans="1:7">
      <c r="A765" s="30" t="s">
        <v>194</v>
      </c>
      <c r="B765" s="30">
        <v>3</v>
      </c>
      <c r="C765" s="30">
        <v>75</v>
      </c>
      <c r="D765" s="31">
        <v>5.0199999999999996</v>
      </c>
      <c r="E765" s="32">
        <v>0.3866</v>
      </c>
      <c r="F765" s="32">
        <v>1.0487</v>
      </c>
      <c r="G765" s="32">
        <v>1.0233000000000001</v>
      </c>
    </row>
    <row r="766" spans="1:7">
      <c r="A766" s="30" t="s">
        <v>194</v>
      </c>
      <c r="B766" s="30">
        <v>3</v>
      </c>
      <c r="C766" s="30">
        <v>76</v>
      </c>
      <c r="D766" s="31">
        <v>19.78</v>
      </c>
      <c r="E766" s="32">
        <v>0.59199999999999997</v>
      </c>
      <c r="F766" s="32">
        <v>1.0707</v>
      </c>
      <c r="G766" s="32">
        <v>1.0038</v>
      </c>
    </row>
    <row r="767" spans="1:7">
      <c r="A767" s="30" t="s">
        <v>194</v>
      </c>
      <c r="B767" s="30">
        <v>3</v>
      </c>
      <c r="C767" s="30">
        <v>77</v>
      </c>
      <c r="D767" s="31">
        <v>13.4</v>
      </c>
      <c r="E767" s="32">
        <v>0.71740000000000004</v>
      </c>
      <c r="F767" s="32">
        <v>1.0590999999999999</v>
      </c>
      <c r="G767" s="32">
        <v>1.0034000000000001</v>
      </c>
    </row>
    <row r="768" spans="1:7">
      <c r="A768" s="30" t="s">
        <v>194</v>
      </c>
      <c r="B768" s="30">
        <v>3</v>
      </c>
      <c r="C768" s="30">
        <v>78</v>
      </c>
      <c r="D768" s="31">
        <v>9.32</v>
      </c>
      <c r="E768" s="32">
        <v>0.79810000000000003</v>
      </c>
      <c r="F768" s="32">
        <v>1.0861000000000001</v>
      </c>
      <c r="G768" s="32">
        <v>1.0016</v>
      </c>
    </row>
    <row r="769" spans="1:7">
      <c r="A769" s="30" t="s">
        <v>194</v>
      </c>
      <c r="B769" s="30">
        <v>3</v>
      </c>
      <c r="C769" s="30">
        <v>79</v>
      </c>
      <c r="D769" s="31">
        <v>1.56</v>
      </c>
      <c r="E769" s="32">
        <v>0.41980000000000001</v>
      </c>
      <c r="F769" s="32">
        <v>1.0532999999999999</v>
      </c>
      <c r="G769" s="32">
        <v>1.0034000000000001</v>
      </c>
    </row>
    <row r="770" spans="1:7">
      <c r="A770" s="30" t="s">
        <v>194</v>
      </c>
      <c r="B770" s="30">
        <v>3</v>
      </c>
      <c r="C770" s="30">
        <v>80</v>
      </c>
      <c r="D770" s="31">
        <v>2.04</v>
      </c>
      <c r="E770" s="32">
        <v>5.28E-2</v>
      </c>
      <c r="F770" s="32">
        <v>1.0257000000000001</v>
      </c>
      <c r="G770" s="32">
        <v>1.0003</v>
      </c>
    </row>
    <row r="771" spans="1:7">
      <c r="A771" s="30" t="s">
        <v>194</v>
      </c>
      <c r="B771" s="30">
        <v>3</v>
      </c>
      <c r="C771" s="30">
        <v>81</v>
      </c>
      <c r="D771" s="31">
        <v>15.76</v>
      </c>
      <c r="E771" s="32">
        <v>7.5600000000000001E-2</v>
      </c>
      <c r="F771" s="32">
        <v>1.0351999999999999</v>
      </c>
      <c r="G771" s="32">
        <v>1.0006999999999999</v>
      </c>
    </row>
    <row r="772" spans="1:7">
      <c r="A772" s="30" t="s">
        <v>194</v>
      </c>
      <c r="B772" s="30">
        <v>3</v>
      </c>
      <c r="C772" s="30">
        <v>82</v>
      </c>
      <c r="D772" s="31">
        <v>10.88</v>
      </c>
      <c r="E772" s="32">
        <v>0.27110000000000001</v>
      </c>
      <c r="F772" s="32">
        <v>1.0345</v>
      </c>
      <c r="G772" s="32">
        <v>1.0106999999999999</v>
      </c>
    </row>
    <row r="773" spans="1:7">
      <c r="A773" s="30" t="s">
        <v>194</v>
      </c>
      <c r="B773" s="30">
        <v>3</v>
      </c>
      <c r="C773" s="30">
        <v>83</v>
      </c>
      <c r="D773" s="31">
        <v>0.76</v>
      </c>
      <c r="E773" s="32">
        <v>0.3044</v>
      </c>
      <c r="F773" s="32">
        <v>1.0597000000000001</v>
      </c>
      <c r="G773" s="32">
        <v>1.0017</v>
      </c>
    </row>
    <row r="774" spans="1:7">
      <c r="A774" s="30" t="s">
        <v>194</v>
      </c>
      <c r="B774" s="30">
        <v>3</v>
      </c>
      <c r="C774" s="30">
        <v>84</v>
      </c>
      <c r="D774" s="31">
        <v>5.86</v>
      </c>
      <c r="E774" s="32">
        <v>0.1142</v>
      </c>
      <c r="F774" s="32">
        <v>1.0244</v>
      </c>
      <c r="G774" s="32">
        <v>1.0255000000000001</v>
      </c>
    </row>
    <row r="775" spans="1:7">
      <c r="A775" s="30" t="s">
        <v>194</v>
      </c>
      <c r="B775" s="30">
        <v>3</v>
      </c>
      <c r="C775" s="30">
        <v>85</v>
      </c>
      <c r="D775" s="31">
        <v>17.2</v>
      </c>
      <c r="E775" s="32">
        <v>0.115</v>
      </c>
      <c r="F775" s="32">
        <v>1.0248999999999999</v>
      </c>
      <c r="G775" s="32">
        <v>1.0026999999999999</v>
      </c>
    </row>
    <row r="776" spans="1:7">
      <c r="A776" s="30" t="s">
        <v>194</v>
      </c>
      <c r="B776" s="30">
        <v>3</v>
      </c>
      <c r="C776" s="30">
        <v>86</v>
      </c>
      <c r="D776" s="31">
        <v>1.5</v>
      </c>
      <c r="E776" s="32">
        <v>0.51149999999999995</v>
      </c>
      <c r="F776" s="32">
        <v>1.0773999999999999</v>
      </c>
      <c r="G776" s="32">
        <v>1.0027999999999999</v>
      </c>
    </row>
    <row r="777" spans="1:7">
      <c r="A777" s="30" t="s">
        <v>194</v>
      </c>
      <c r="B777" s="30">
        <v>3</v>
      </c>
      <c r="C777" s="30">
        <v>87</v>
      </c>
      <c r="D777" s="31">
        <v>1.38</v>
      </c>
      <c r="E777" s="32">
        <v>8.8099999999999998E-2</v>
      </c>
      <c r="F777" s="32">
        <v>1.0127999999999999</v>
      </c>
      <c r="G777" s="32">
        <v>1.0256000000000001</v>
      </c>
    </row>
    <row r="778" spans="1:7">
      <c r="A778" s="30" t="s">
        <v>194</v>
      </c>
      <c r="B778" s="30">
        <v>3</v>
      </c>
      <c r="C778" s="30">
        <v>88</v>
      </c>
      <c r="D778" s="31">
        <v>6.54</v>
      </c>
      <c r="E778" s="32">
        <v>1.2345999999999999</v>
      </c>
      <c r="F778" s="32">
        <v>1.0631999999999999</v>
      </c>
      <c r="G778" s="32">
        <v>1.0023</v>
      </c>
    </row>
    <row r="779" spans="1:7">
      <c r="A779" s="30" t="s">
        <v>194</v>
      </c>
      <c r="B779" s="30">
        <v>3</v>
      </c>
      <c r="C779" s="30">
        <v>89</v>
      </c>
      <c r="D779" s="31">
        <v>6.88</v>
      </c>
      <c r="E779" s="32">
        <v>0.69469999999999998</v>
      </c>
      <c r="F779" s="32">
        <v>1.0704</v>
      </c>
      <c r="G779" s="32">
        <v>1.0065</v>
      </c>
    </row>
    <row r="780" spans="1:7">
      <c r="A780" s="30" t="s">
        <v>194</v>
      </c>
      <c r="B780" s="30">
        <v>3</v>
      </c>
      <c r="C780" s="30">
        <v>90</v>
      </c>
      <c r="D780" s="31">
        <v>0.7</v>
      </c>
      <c r="E780" s="32">
        <v>1.2607999999999999</v>
      </c>
      <c r="F780" s="32">
        <v>1.069</v>
      </c>
      <c r="G780" s="32">
        <v>1.0007999999999999</v>
      </c>
    </row>
    <row r="781" spans="1:7">
      <c r="A781" s="30" t="s">
        <v>194</v>
      </c>
      <c r="B781" s="30">
        <v>3</v>
      </c>
      <c r="C781" s="30">
        <v>92</v>
      </c>
      <c r="D781" s="31">
        <v>0.6</v>
      </c>
      <c r="E781" s="32">
        <v>8.0299999999999996E-2</v>
      </c>
      <c r="F781" s="32">
        <v>1.0586</v>
      </c>
      <c r="G781" s="32">
        <v>1.0012000000000001</v>
      </c>
    </row>
    <row r="782" spans="1:7">
      <c r="A782" s="30" t="s">
        <v>194</v>
      </c>
      <c r="B782" s="30">
        <v>3</v>
      </c>
      <c r="C782" s="30">
        <v>94</v>
      </c>
      <c r="D782" s="31">
        <v>3.12</v>
      </c>
      <c r="E782" s="32">
        <v>9.5899999999999999E-2</v>
      </c>
      <c r="F782" s="32">
        <v>1.028</v>
      </c>
      <c r="G782" s="32">
        <v>1.0004999999999999</v>
      </c>
    </row>
    <row r="783" spans="1:7">
      <c r="A783" s="30" t="s">
        <v>194</v>
      </c>
      <c r="B783" s="30">
        <v>3</v>
      </c>
      <c r="C783" s="30">
        <v>1000</v>
      </c>
      <c r="D783" s="31">
        <v>14947.34</v>
      </c>
      <c r="E783" s="32">
        <v>1.4681999999999999</v>
      </c>
      <c r="F783" s="32">
        <v>1.0750999999999999</v>
      </c>
      <c r="G783" s="32">
        <v>1.0037</v>
      </c>
    </row>
    <row r="784" spans="1:7">
      <c r="A784" s="30" t="s">
        <v>194</v>
      </c>
      <c r="B784" s="30">
        <v>4</v>
      </c>
      <c r="C784" s="30">
        <v>58</v>
      </c>
      <c r="D784" s="31">
        <v>13.04</v>
      </c>
      <c r="E784" s="32">
        <v>5.3400000000000003E-2</v>
      </c>
      <c r="F784" s="32">
        <v>1.0378000000000001</v>
      </c>
      <c r="G784" s="32">
        <v>1.081</v>
      </c>
    </row>
    <row r="785" spans="1:7">
      <c r="A785" s="30" t="s">
        <v>194</v>
      </c>
      <c r="B785" s="30">
        <v>4</v>
      </c>
      <c r="C785" s="30">
        <v>59</v>
      </c>
      <c r="D785" s="31">
        <v>0.78</v>
      </c>
      <c r="E785" s="32">
        <v>0.1905</v>
      </c>
      <c r="F785" s="32">
        <v>1.0511999999999999</v>
      </c>
      <c r="G785" s="32">
        <v>1.0054000000000001</v>
      </c>
    </row>
    <row r="786" spans="1:7">
      <c r="A786" s="30" t="s">
        <v>194</v>
      </c>
      <c r="B786" s="30">
        <v>4</v>
      </c>
      <c r="C786" s="30">
        <v>60</v>
      </c>
      <c r="D786" s="31">
        <v>26.12</v>
      </c>
      <c r="E786" s="32">
        <v>0.43780000000000002</v>
      </c>
      <c r="F786" s="32">
        <v>1.0562</v>
      </c>
      <c r="G786" s="32">
        <v>1.0122</v>
      </c>
    </row>
    <row r="787" spans="1:7">
      <c r="A787" s="30" t="s">
        <v>194</v>
      </c>
      <c r="B787" s="30">
        <v>4</v>
      </c>
      <c r="C787" s="30">
        <v>61</v>
      </c>
      <c r="D787" s="31">
        <v>4.3</v>
      </c>
      <c r="E787" s="32">
        <v>0.59160000000000001</v>
      </c>
      <c r="F787" s="32">
        <v>1.0778000000000001</v>
      </c>
      <c r="G787" s="32">
        <v>1.0045999999999999</v>
      </c>
    </row>
    <row r="788" spans="1:7">
      <c r="A788" s="30" t="s">
        <v>194</v>
      </c>
      <c r="B788" s="30">
        <v>4</v>
      </c>
      <c r="C788" s="30">
        <v>62</v>
      </c>
      <c r="D788" s="31">
        <v>8.2200000000000006</v>
      </c>
      <c r="E788" s="32">
        <v>1.2956000000000001</v>
      </c>
      <c r="F788" s="32">
        <v>1.0774999999999999</v>
      </c>
      <c r="G788" s="32">
        <v>1.0012000000000001</v>
      </c>
    </row>
    <row r="789" spans="1:7">
      <c r="A789" s="30" t="s">
        <v>194</v>
      </c>
      <c r="B789" s="30">
        <v>4</v>
      </c>
      <c r="C789" s="30">
        <v>63</v>
      </c>
      <c r="D789" s="31">
        <v>8.16</v>
      </c>
      <c r="E789" s="32">
        <v>2</v>
      </c>
      <c r="F789" s="32">
        <v>1.0967</v>
      </c>
      <c r="G789" s="32">
        <v>1.0024</v>
      </c>
    </row>
    <row r="790" spans="1:7">
      <c r="A790" s="30" t="s">
        <v>194</v>
      </c>
      <c r="B790" s="30">
        <v>4</v>
      </c>
      <c r="C790" s="30">
        <v>64</v>
      </c>
      <c r="D790" s="31">
        <v>4.4000000000000004</v>
      </c>
      <c r="E790" s="32">
        <v>2.6938</v>
      </c>
      <c r="F790" s="32">
        <v>1.0947</v>
      </c>
      <c r="G790" s="32">
        <v>1.0016</v>
      </c>
    </row>
    <row r="791" spans="1:7">
      <c r="A791" s="30" t="s">
        <v>194</v>
      </c>
      <c r="B791" s="30">
        <v>4</v>
      </c>
      <c r="C791" s="30">
        <v>65</v>
      </c>
      <c r="D791" s="31">
        <v>3.3</v>
      </c>
      <c r="E791" s="32">
        <v>3.1775000000000002</v>
      </c>
      <c r="F791" s="32">
        <v>1.0912999999999999</v>
      </c>
      <c r="G791" s="32">
        <v>1.0032000000000001</v>
      </c>
    </row>
    <row r="792" spans="1:7">
      <c r="A792" s="30" t="s">
        <v>194</v>
      </c>
      <c r="B792" s="30">
        <v>4</v>
      </c>
      <c r="C792" s="30">
        <v>66</v>
      </c>
      <c r="D792" s="31">
        <v>9.76</v>
      </c>
      <c r="E792" s="32">
        <v>3.4355000000000002</v>
      </c>
      <c r="F792" s="32">
        <v>1.0835999999999999</v>
      </c>
      <c r="G792" s="32">
        <v>1.0008999999999999</v>
      </c>
    </row>
    <row r="793" spans="1:7">
      <c r="A793" s="30" t="s">
        <v>194</v>
      </c>
      <c r="B793" s="30">
        <v>4</v>
      </c>
      <c r="C793" s="30">
        <v>69</v>
      </c>
      <c r="D793" s="31">
        <v>0.22</v>
      </c>
      <c r="E793" s="32">
        <v>5.4782000000000002</v>
      </c>
      <c r="F793" s="32">
        <v>1.1498999999999999</v>
      </c>
      <c r="G793" s="32">
        <v>1.0059</v>
      </c>
    </row>
    <row r="794" spans="1:7">
      <c r="A794" s="30" t="s">
        <v>194</v>
      </c>
      <c r="B794" s="30">
        <v>4</v>
      </c>
      <c r="C794" s="30">
        <v>74</v>
      </c>
      <c r="D794" s="31">
        <v>1.66</v>
      </c>
      <c r="E794" s="32">
        <v>5.1700000000000003E-2</v>
      </c>
      <c r="F794" s="32">
        <v>1.0457000000000001</v>
      </c>
      <c r="G794" s="32">
        <v>1.0057</v>
      </c>
    </row>
    <row r="795" spans="1:7">
      <c r="A795" s="30" t="s">
        <v>194</v>
      </c>
      <c r="B795" s="30">
        <v>4</v>
      </c>
      <c r="C795" s="30">
        <v>78</v>
      </c>
      <c r="D795" s="31">
        <v>0.06</v>
      </c>
      <c r="E795" s="32">
        <v>0.1084</v>
      </c>
      <c r="F795" s="32">
        <v>1.0164</v>
      </c>
      <c r="G795" s="32">
        <v>1.0207999999999999</v>
      </c>
    </row>
    <row r="796" spans="1:7">
      <c r="A796" s="30" t="s">
        <v>194</v>
      </c>
      <c r="B796" s="30">
        <v>4</v>
      </c>
      <c r="C796" s="30">
        <v>79</v>
      </c>
      <c r="D796" s="31">
        <v>0.02</v>
      </c>
      <c r="E796" s="32">
        <v>0.16420000000000001</v>
      </c>
      <c r="F796" s="32">
        <v>1.0771999999999999</v>
      </c>
      <c r="G796" s="32">
        <v>1.0049999999999999</v>
      </c>
    </row>
    <row r="797" spans="1:7">
      <c r="A797" s="30" t="s">
        <v>194</v>
      </c>
      <c r="B797" s="30">
        <v>4</v>
      </c>
      <c r="C797" s="30">
        <v>80</v>
      </c>
      <c r="D797" s="31">
        <v>8.3000000000000007</v>
      </c>
      <c r="E797" s="32">
        <v>4.1200000000000001E-2</v>
      </c>
      <c r="F797" s="32">
        <v>1.0496000000000001</v>
      </c>
      <c r="G797" s="32">
        <v>1.0163</v>
      </c>
    </row>
    <row r="798" spans="1:7">
      <c r="A798" s="30" t="s">
        <v>194</v>
      </c>
      <c r="B798" s="30">
        <v>4</v>
      </c>
      <c r="C798" s="30">
        <v>81</v>
      </c>
      <c r="D798" s="31">
        <v>12.88</v>
      </c>
      <c r="E798" s="32">
        <v>0.1074</v>
      </c>
      <c r="F798" s="32">
        <v>1.0549999999999999</v>
      </c>
      <c r="G798" s="32">
        <v>1.0059</v>
      </c>
    </row>
    <row r="799" spans="1:7">
      <c r="A799" s="30" t="s">
        <v>194</v>
      </c>
      <c r="B799" s="30">
        <v>4</v>
      </c>
      <c r="C799" s="30">
        <v>82</v>
      </c>
      <c r="D799" s="31">
        <v>9.16</v>
      </c>
      <c r="E799" s="32">
        <v>0.12570000000000001</v>
      </c>
      <c r="F799" s="32">
        <v>1.0391999999999999</v>
      </c>
      <c r="G799" s="32">
        <v>1.0105</v>
      </c>
    </row>
    <row r="800" spans="1:7">
      <c r="A800" s="30" t="s">
        <v>194</v>
      </c>
      <c r="B800" s="30">
        <v>4</v>
      </c>
      <c r="C800" s="30">
        <v>83</v>
      </c>
      <c r="D800" s="31">
        <v>6.28</v>
      </c>
      <c r="E800" s="32">
        <v>0.15010000000000001</v>
      </c>
      <c r="F800" s="32">
        <v>1.0445</v>
      </c>
      <c r="G800" s="32">
        <v>1.0054000000000001</v>
      </c>
    </row>
    <row r="801" spans="1:7">
      <c r="A801" s="30" t="s">
        <v>194</v>
      </c>
      <c r="B801" s="30">
        <v>4</v>
      </c>
      <c r="C801" s="30">
        <v>84</v>
      </c>
      <c r="D801" s="31">
        <v>3.22</v>
      </c>
      <c r="E801" s="32">
        <v>0.1676</v>
      </c>
      <c r="F801" s="32">
        <v>1.0792999999999999</v>
      </c>
      <c r="G801" s="32">
        <v>1.0011000000000001</v>
      </c>
    </row>
    <row r="802" spans="1:7">
      <c r="A802" s="30" t="s">
        <v>194</v>
      </c>
      <c r="B802" s="30">
        <v>4</v>
      </c>
      <c r="C802" s="30">
        <v>1000</v>
      </c>
      <c r="D802" s="31">
        <v>3102.84</v>
      </c>
      <c r="E802" s="32">
        <v>1.5884</v>
      </c>
      <c r="F802" s="32">
        <v>1.0876999999999999</v>
      </c>
      <c r="G802" s="32">
        <v>1.0036</v>
      </c>
    </row>
    <row r="803" spans="1:7">
      <c r="A803" s="30" t="s">
        <v>194</v>
      </c>
      <c r="B803" s="30">
        <v>5</v>
      </c>
      <c r="C803" s="30">
        <v>48</v>
      </c>
      <c r="D803" s="31">
        <v>0.68</v>
      </c>
      <c r="E803" s="32">
        <v>6.4600000000000005E-2</v>
      </c>
      <c r="F803" s="32">
        <v>1.0337000000000001</v>
      </c>
      <c r="G803" s="32">
        <v>1.0048999999999999</v>
      </c>
    </row>
    <row r="804" spans="1:7">
      <c r="A804" s="30" t="s">
        <v>194</v>
      </c>
      <c r="B804" s="30">
        <v>5</v>
      </c>
      <c r="C804" s="30">
        <v>49</v>
      </c>
      <c r="D804" s="31">
        <v>1.42</v>
      </c>
      <c r="E804" s="32">
        <v>0.40110000000000001</v>
      </c>
      <c r="F804" s="32">
        <v>1.0592999999999999</v>
      </c>
      <c r="G804" s="32">
        <v>1.0069999999999999</v>
      </c>
    </row>
    <row r="805" spans="1:7">
      <c r="A805" s="30" t="s">
        <v>194</v>
      </c>
      <c r="B805" s="30">
        <v>5</v>
      </c>
      <c r="C805" s="30">
        <v>50</v>
      </c>
      <c r="D805" s="31">
        <v>2.8</v>
      </c>
      <c r="E805" s="32">
        <v>0.70320000000000005</v>
      </c>
      <c r="F805" s="32">
        <v>1.0831</v>
      </c>
      <c r="G805" s="32">
        <v>1.0048999999999999</v>
      </c>
    </row>
    <row r="806" spans="1:7">
      <c r="A806" s="30" t="s">
        <v>194</v>
      </c>
      <c r="B806" s="30">
        <v>5</v>
      </c>
      <c r="C806" s="30">
        <v>51</v>
      </c>
      <c r="D806" s="31">
        <v>4.76</v>
      </c>
      <c r="E806" s="32">
        <v>1.3927</v>
      </c>
      <c r="F806" s="32">
        <v>1.0938000000000001</v>
      </c>
      <c r="G806" s="32">
        <v>1.0039</v>
      </c>
    </row>
    <row r="807" spans="1:7">
      <c r="A807" s="30" t="s">
        <v>194</v>
      </c>
      <c r="B807" s="30">
        <v>5</v>
      </c>
      <c r="C807" s="30">
        <v>52</v>
      </c>
      <c r="D807" s="31">
        <v>4.72</v>
      </c>
      <c r="E807" s="32">
        <v>1.9472</v>
      </c>
      <c r="F807" s="32">
        <v>1.0972</v>
      </c>
      <c r="G807" s="32">
        <v>1.0014000000000001</v>
      </c>
    </row>
    <row r="808" spans="1:7">
      <c r="A808" s="30" t="s">
        <v>194</v>
      </c>
      <c r="B808" s="30">
        <v>5</v>
      </c>
      <c r="C808" s="30">
        <v>53</v>
      </c>
      <c r="D808" s="31">
        <v>2.62</v>
      </c>
      <c r="E808" s="32">
        <v>2.7685</v>
      </c>
      <c r="F808" s="32">
        <v>1.0925</v>
      </c>
      <c r="G808" s="32">
        <v>1.0016</v>
      </c>
    </row>
    <row r="809" spans="1:7">
      <c r="A809" s="30" t="s">
        <v>194</v>
      </c>
      <c r="B809" s="30">
        <v>5</v>
      </c>
      <c r="C809" s="30">
        <v>54</v>
      </c>
      <c r="D809" s="31">
        <v>1.32</v>
      </c>
      <c r="E809" s="32">
        <v>2.3347000000000002</v>
      </c>
      <c r="F809" s="32">
        <v>1.0956999999999999</v>
      </c>
      <c r="G809" s="32">
        <v>1.0051000000000001</v>
      </c>
    </row>
    <row r="810" spans="1:7">
      <c r="A810" s="30" t="s">
        <v>194</v>
      </c>
      <c r="B810" s="30">
        <v>5</v>
      </c>
      <c r="C810" s="30">
        <v>55</v>
      </c>
      <c r="D810" s="31">
        <v>1.1200000000000001</v>
      </c>
      <c r="E810" s="32">
        <v>7.7200000000000005E-2</v>
      </c>
      <c r="F810" s="32">
        <v>1.0363</v>
      </c>
      <c r="G810" s="32">
        <v>1.0369999999999999</v>
      </c>
    </row>
    <row r="811" spans="1:7">
      <c r="A811" s="30" t="s">
        <v>194</v>
      </c>
      <c r="B811" s="30">
        <v>5</v>
      </c>
      <c r="C811" s="30">
        <v>58</v>
      </c>
      <c r="D811" s="31">
        <v>0.76</v>
      </c>
      <c r="E811" s="32">
        <v>0.13270000000000001</v>
      </c>
      <c r="F811" s="32">
        <v>1.0333000000000001</v>
      </c>
      <c r="G811" s="32">
        <v>1.0127999999999999</v>
      </c>
    </row>
    <row r="812" spans="1:7">
      <c r="A812" s="30" t="s">
        <v>194</v>
      </c>
      <c r="B812" s="30">
        <v>5</v>
      </c>
      <c r="C812" s="30">
        <v>61</v>
      </c>
      <c r="D812" s="31">
        <v>1.64</v>
      </c>
      <c r="E812" s="32">
        <v>0.1741</v>
      </c>
      <c r="F812" s="32">
        <v>1.0225</v>
      </c>
      <c r="G812" s="32">
        <v>1.0409999999999999</v>
      </c>
    </row>
    <row r="813" spans="1:7">
      <c r="A813" s="30" t="s">
        <v>194</v>
      </c>
      <c r="B813" s="30">
        <v>5</v>
      </c>
      <c r="C813" s="30">
        <v>62</v>
      </c>
      <c r="D813" s="31">
        <v>3.82</v>
      </c>
      <c r="E813" s="32">
        <v>0.1474</v>
      </c>
      <c r="F813" s="32">
        <v>1.0985</v>
      </c>
      <c r="G813" s="32">
        <v>1.0013000000000001</v>
      </c>
    </row>
    <row r="814" spans="1:7">
      <c r="A814" s="30" t="s">
        <v>194</v>
      </c>
      <c r="B814" s="30">
        <v>5</v>
      </c>
      <c r="C814" s="30">
        <v>63</v>
      </c>
      <c r="D814" s="31">
        <v>1.28</v>
      </c>
      <c r="E814" s="32">
        <v>0.1278</v>
      </c>
      <c r="F814" s="32">
        <v>1.0286999999999999</v>
      </c>
      <c r="G814" s="32">
        <v>1.0073000000000001</v>
      </c>
    </row>
    <row r="815" spans="1:7">
      <c r="A815" s="30" t="s">
        <v>194</v>
      </c>
      <c r="B815" s="30">
        <v>5</v>
      </c>
      <c r="C815" s="30">
        <v>64</v>
      </c>
      <c r="D815" s="31">
        <v>4.62</v>
      </c>
      <c r="E815" s="32">
        <v>0.15609999999999999</v>
      </c>
      <c r="F815" s="32">
        <v>1.0752999999999999</v>
      </c>
      <c r="G815" s="32">
        <v>1.0037</v>
      </c>
    </row>
    <row r="816" spans="1:7">
      <c r="A816" s="30" t="s">
        <v>194</v>
      </c>
      <c r="B816" s="30">
        <v>5</v>
      </c>
      <c r="C816" s="30">
        <v>66</v>
      </c>
      <c r="D816" s="31">
        <v>3.36</v>
      </c>
      <c r="E816" s="32">
        <v>0.18479999999999999</v>
      </c>
      <c r="F816" s="32">
        <v>1.0750999999999999</v>
      </c>
      <c r="G816" s="32">
        <v>1.0009999999999999</v>
      </c>
    </row>
    <row r="817" spans="1:7">
      <c r="A817" s="30" t="s">
        <v>194</v>
      </c>
      <c r="B817" s="30">
        <v>5</v>
      </c>
      <c r="C817" s="30">
        <v>67</v>
      </c>
      <c r="D817" s="31">
        <v>1.8</v>
      </c>
      <c r="E817" s="32">
        <v>0.22040000000000001</v>
      </c>
      <c r="F817" s="32">
        <v>1.0247999999999999</v>
      </c>
      <c r="G817" s="32">
        <v>1.0299</v>
      </c>
    </row>
    <row r="818" spans="1:7">
      <c r="A818" s="30" t="s">
        <v>194</v>
      </c>
      <c r="B818" s="30">
        <v>5</v>
      </c>
      <c r="C818" s="30">
        <v>68</v>
      </c>
      <c r="D818" s="31">
        <v>1.82</v>
      </c>
      <c r="E818" s="32">
        <v>0.2079</v>
      </c>
      <c r="F818" s="32">
        <v>1.0483</v>
      </c>
      <c r="G818" s="32">
        <v>1.0145999999999999</v>
      </c>
    </row>
    <row r="819" spans="1:7">
      <c r="A819" s="30" t="s">
        <v>194</v>
      </c>
      <c r="B819" s="30">
        <v>5</v>
      </c>
      <c r="C819" s="30">
        <v>69</v>
      </c>
      <c r="D819" s="31">
        <v>1.68</v>
      </c>
      <c r="E819" s="32">
        <v>0.2918</v>
      </c>
      <c r="F819" s="32">
        <v>1.0780000000000001</v>
      </c>
      <c r="G819" s="32">
        <v>1.0053000000000001</v>
      </c>
    </row>
    <row r="820" spans="1:7">
      <c r="A820" s="30" t="s">
        <v>194</v>
      </c>
      <c r="B820" s="30">
        <v>5</v>
      </c>
      <c r="C820" s="30">
        <v>70</v>
      </c>
      <c r="D820" s="31">
        <v>2.8</v>
      </c>
      <c r="E820" s="32">
        <v>0.2467</v>
      </c>
      <c r="F820" s="32">
        <v>1.0831</v>
      </c>
      <c r="G820" s="32">
        <v>1.0105</v>
      </c>
    </row>
    <row r="821" spans="1:7">
      <c r="A821" s="30" t="s">
        <v>194</v>
      </c>
      <c r="B821" s="30">
        <v>5</v>
      </c>
      <c r="C821" s="30">
        <v>71</v>
      </c>
      <c r="D821" s="31">
        <v>0.84</v>
      </c>
      <c r="E821" s="32">
        <v>0.26119999999999999</v>
      </c>
      <c r="F821" s="32">
        <v>1.071</v>
      </c>
      <c r="G821" s="32">
        <v>1.0018</v>
      </c>
    </row>
    <row r="822" spans="1:7">
      <c r="A822" s="30" t="s">
        <v>194</v>
      </c>
      <c r="B822" s="30">
        <v>5</v>
      </c>
      <c r="C822" s="30">
        <v>1000</v>
      </c>
      <c r="D822" s="31">
        <v>699.16</v>
      </c>
      <c r="E822" s="32">
        <v>1.5621</v>
      </c>
      <c r="F822" s="32">
        <v>1.0984</v>
      </c>
      <c r="G822" s="32">
        <v>1.0035000000000001</v>
      </c>
    </row>
    <row r="823" spans="1:7">
      <c r="A823" s="30" t="s">
        <v>194</v>
      </c>
      <c r="B823" s="30">
        <v>6</v>
      </c>
      <c r="C823" s="30">
        <v>41</v>
      </c>
      <c r="D823" s="31">
        <v>0.72</v>
      </c>
      <c r="E823" s="32">
        <v>8.3400000000000002E-2</v>
      </c>
      <c r="F823" s="32">
        <v>1.0739000000000001</v>
      </c>
      <c r="G823" s="32">
        <v>1.0046999999999999</v>
      </c>
    </row>
    <row r="824" spans="1:7">
      <c r="A824" s="30" t="s">
        <v>194</v>
      </c>
      <c r="B824" s="30">
        <v>6</v>
      </c>
      <c r="C824" s="30">
        <v>42</v>
      </c>
      <c r="D824" s="31">
        <v>6.02</v>
      </c>
      <c r="E824" s="32">
        <v>0.33529999999999999</v>
      </c>
      <c r="F824" s="32">
        <v>1.0653999999999999</v>
      </c>
      <c r="G824" s="32">
        <v>1.0031000000000001</v>
      </c>
    </row>
    <row r="825" spans="1:7">
      <c r="A825" s="30" t="s">
        <v>194</v>
      </c>
      <c r="B825" s="30">
        <v>6</v>
      </c>
      <c r="C825" s="30">
        <v>43</v>
      </c>
      <c r="D825" s="31">
        <v>3</v>
      </c>
      <c r="E825" s="32">
        <v>1.2879</v>
      </c>
      <c r="F825" s="32">
        <v>1.0979000000000001</v>
      </c>
      <c r="G825" s="32">
        <v>1.0026999999999999</v>
      </c>
    </row>
    <row r="826" spans="1:7">
      <c r="A826" s="30" t="s">
        <v>194</v>
      </c>
      <c r="B826" s="30">
        <v>6</v>
      </c>
      <c r="C826" s="30">
        <v>44</v>
      </c>
      <c r="D826" s="31">
        <v>5.2</v>
      </c>
      <c r="E826" s="32">
        <v>1.8368</v>
      </c>
      <c r="F826" s="32">
        <v>1.0963000000000001</v>
      </c>
      <c r="G826" s="32">
        <v>1.002</v>
      </c>
    </row>
    <row r="827" spans="1:7">
      <c r="A827" s="30" t="s">
        <v>194</v>
      </c>
      <c r="B827" s="30">
        <v>6</v>
      </c>
      <c r="C827" s="30">
        <v>45</v>
      </c>
      <c r="D827" s="31">
        <v>2.36</v>
      </c>
      <c r="E827" s="32">
        <v>2.0699000000000001</v>
      </c>
      <c r="F827" s="32">
        <v>1.1021000000000001</v>
      </c>
      <c r="G827" s="32">
        <v>1.0021</v>
      </c>
    </row>
    <row r="828" spans="1:7">
      <c r="A828" s="30" t="s">
        <v>194</v>
      </c>
      <c r="B828" s="30">
        <v>6</v>
      </c>
      <c r="C828" s="30">
        <v>46</v>
      </c>
      <c r="D828" s="31">
        <v>2.2599999999999998</v>
      </c>
      <c r="E828" s="32">
        <v>0.9224</v>
      </c>
      <c r="F828" s="32">
        <v>1.0848</v>
      </c>
      <c r="G828" s="32">
        <v>1.0029999999999999</v>
      </c>
    </row>
    <row r="829" spans="1:7">
      <c r="A829" s="30" t="s">
        <v>194</v>
      </c>
      <c r="B829" s="30">
        <v>6</v>
      </c>
      <c r="C829" s="30">
        <v>47</v>
      </c>
      <c r="D829" s="31">
        <v>0.72</v>
      </c>
      <c r="E829" s="32">
        <v>0.2419</v>
      </c>
      <c r="F829" s="32">
        <v>1.0908</v>
      </c>
      <c r="G829" s="32">
        <v>1.0017</v>
      </c>
    </row>
    <row r="830" spans="1:7">
      <c r="A830" s="30" t="s">
        <v>194</v>
      </c>
      <c r="B830" s="30">
        <v>6</v>
      </c>
      <c r="C830" s="30">
        <v>48</v>
      </c>
      <c r="D830" s="31">
        <v>0.12</v>
      </c>
      <c r="E830" s="32">
        <v>0.19189999999999999</v>
      </c>
      <c r="F830" s="32">
        <v>1.0688</v>
      </c>
      <c r="G830" s="32">
        <v>1.0039</v>
      </c>
    </row>
    <row r="831" spans="1:7">
      <c r="A831" s="30" t="s">
        <v>194</v>
      </c>
      <c r="B831" s="30">
        <v>6</v>
      </c>
      <c r="C831" s="30">
        <v>49</v>
      </c>
      <c r="D831" s="31">
        <v>3.7</v>
      </c>
      <c r="E831" s="32">
        <v>0.2467</v>
      </c>
      <c r="F831" s="32">
        <v>1.0585</v>
      </c>
      <c r="G831" s="32">
        <v>1.0047999999999999</v>
      </c>
    </row>
    <row r="832" spans="1:7">
      <c r="A832" s="30" t="s">
        <v>194</v>
      </c>
      <c r="B832" s="30">
        <v>6</v>
      </c>
      <c r="C832" s="30">
        <v>50</v>
      </c>
      <c r="D832" s="31">
        <v>2.84</v>
      </c>
      <c r="E832" s="32">
        <v>0.33310000000000001</v>
      </c>
      <c r="F832" s="32">
        <v>1.0833999999999999</v>
      </c>
      <c r="G832" s="32">
        <v>1.0081</v>
      </c>
    </row>
    <row r="833" spans="1:7">
      <c r="A833" s="30" t="s">
        <v>194</v>
      </c>
      <c r="B833" s="30">
        <v>6</v>
      </c>
      <c r="C833" s="30">
        <v>51</v>
      </c>
      <c r="D833" s="31">
        <v>1.46</v>
      </c>
      <c r="E833" s="32">
        <v>0.24779999999999999</v>
      </c>
      <c r="F833" s="32">
        <v>1.0876999999999999</v>
      </c>
      <c r="G833" s="32">
        <v>1.0009999999999999</v>
      </c>
    </row>
    <row r="834" spans="1:7">
      <c r="A834" s="30" t="s">
        <v>194</v>
      </c>
      <c r="B834" s="30">
        <v>6</v>
      </c>
      <c r="C834" s="30">
        <v>52</v>
      </c>
      <c r="D834" s="31">
        <v>4.12</v>
      </c>
      <c r="E834" s="32">
        <v>0.34039999999999998</v>
      </c>
      <c r="F834" s="32">
        <v>1.0887</v>
      </c>
      <c r="G834" s="32">
        <v>1.0038</v>
      </c>
    </row>
    <row r="835" spans="1:7">
      <c r="A835" s="30" t="s">
        <v>194</v>
      </c>
      <c r="B835" s="30">
        <v>6</v>
      </c>
      <c r="C835" s="30">
        <v>53</v>
      </c>
      <c r="D835" s="31">
        <v>3.84</v>
      </c>
      <c r="E835" s="32">
        <v>0.43619999999999998</v>
      </c>
      <c r="F835" s="32">
        <v>1.0848</v>
      </c>
      <c r="G835" s="32">
        <v>1.0054000000000001</v>
      </c>
    </row>
    <row r="836" spans="1:7">
      <c r="A836" s="30" t="s">
        <v>194</v>
      </c>
      <c r="B836" s="30">
        <v>6</v>
      </c>
      <c r="C836" s="30">
        <v>54</v>
      </c>
      <c r="D836" s="31">
        <v>1.82</v>
      </c>
      <c r="E836" s="32">
        <v>0.39679999999999999</v>
      </c>
      <c r="F836" s="32">
        <v>1.1036999999999999</v>
      </c>
      <c r="G836" s="32">
        <v>1.0034000000000001</v>
      </c>
    </row>
    <row r="837" spans="1:7">
      <c r="A837" s="30" t="s">
        <v>194</v>
      </c>
      <c r="B837" s="30">
        <v>6</v>
      </c>
      <c r="C837" s="30">
        <v>56</v>
      </c>
      <c r="D837" s="31">
        <v>0.12</v>
      </c>
      <c r="E837" s="32">
        <v>0.55249999999999999</v>
      </c>
      <c r="F837" s="32">
        <v>1.0572999999999999</v>
      </c>
      <c r="G837" s="32">
        <v>1.0012000000000001</v>
      </c>
    </row>
    <row r="838" spans="1:7">
      <c r="A838" s="30" t="s">
        <v>194</v>
      </c>
      <c r="B838" s="30">
        <v>6</v>
      </c>
      <c r="C838" s="30">
        <v>57</v>
      </c>
      <c r="D838" s="31">
        <v>0.24</v>
      </c>
      <c r="E838" s="32">
        <v>0.49390000000000001</v>
      </c>
      <c r="F838" s="32">
        <v>1.1435999999999999</v>
      </c>
      <c r="G838" s="32">
        <v>1.0009999999999999</v>
      </c>
    </row>
    <row r="839" spans="1:7">
      <c r="A839" s="30" t="s">
        <v>194</v>
      </c>
      <c r="B839" s="30">
        <v>6</v>
      </c>
      <c r="C839" s="30">
        <v>58</v>
      </c>
      <c r="D839" s="31">
        <v>1.88</v>
      </c>
      <c r="E839" s="32">
        <v>0.49690000000000001</v>
      </c>
      <c r="F839" s="32">
        <v>1.1326000000000001</v>
      </c>
      <c r="G839" s="32">
        <v>1.0016</v>
      </c>
    </row>
    <row r="840" spans="1:7">
      <c r="A840" s="30" t="s">
        <v>194</v>
      </c>
      <c r="B840" s="30">
        <v>6</v>
      </c>
      <c r="C840" s="30">
        <v>59</v>
      </c>
      <c r="D840" s="31">
        <v>1.96</v>
      </c>
      <c r="E840" s="32">
        <v>0.42</v>
      </c>
      <c r="F840" s="32">
        <v>1.0699000000000001</v>
      </c>
      <c r="G840" s="32">
        <v>1.0005999999999999</v>
      </c>
    </row>
    <row r="841" spans="1:7">
      <c r="A841" s="30" t="s">
        <v>194</v>
      </c>
      <c r="B841" s="30">
        <v>6</v>
      </c>
      <c r="C841" s="30">
        <v>60</v>
      </c>
      <c r="D841" s="31">
        <v>1.38</v>
      </c>
      <c r="E841" s="32">
        <v>0.43909999999999999</v>
      </c>
      <c r="F841" s="32">
        <v>1.0818000000000001</v>
      </c>
      <c r="G841" s="32">
        <v>1.0022</v>
      </c>
    </row>
    <row r="842" spans="1:7">
      <c r="A842" s="30" t="s">
        <v>194</v>
      </c>
      <c r="B842" s="30">
        <v>6</v>
      </c>
      <c r="C842" s="30">
        <v>1000</v>
      </c>
      <c r="D842" s="31">
        <v>291.48</v>
      </c>
      <c r="E842" s="32">
        <v>1.5494000000000001</v>
      </c>
      <c r="F842" s="32">
        <v>1.1089</v>
      </c>
      <c r="G842" s="32">
        <v>1.0035000000000001</v>
      </c>
    </row>
    <row r="843" spans="1:7">
      <c r="A843" s="30" t="s">
        <v>194</v>
      </c>
      <c r="B843" s="30">
        <v>7</v>
      </c>
      <c r="C843" s="30">
        <v>37</v>
      </c>
      <c r="D843" s="31">
        <v>0.24</v>
      </c>
      <c r="E843" s="32">
        <v>8.0600000000000005E-2</v>
      </c>
      <c r="F843" s="32">
        <v>1.0904</v>
      </c>
      <c r="G843" s="32">
        <v>1.0044999999999999</v>
      </c>
    </row>
    <row r="844" spans="1:7">
      <c r="A844" s="30" t="s">
        <v>194</v>
      </c>
      <c r="B844" s="30">
        <v>7</v>
      </c>
      <c r="C844" s="30">
        <v>38</v>
      </c>
      <c r="D844" s="31">
        <v>3.4</v>
      </c>
      <c r="E844" s="32">
        <v>0.28449999999999998</v>
      </c>
      <c r="F844" s="32">
        <v>1.0933999999999999</v>
      </c>
      <c r="G844" s="32">
        <v>1.0021</v>
      </c>
    </row>
    <row r="845" spans="1:7">
      <c r="A845" s="30" t="s">
        <v>194</v>
      </c>
      <c r="B845" s="30">
        <v>7</v>
      </c>
      <c r="C845" s="30">
        <v>39</v>
      </c>
      <c r="D845" s="31">
        <v>2.88</v>
      </c>
      <c r="E845" s="32">
        <v>0.63149999999999995</v>
      </c>
      <c r="F845" s="32">
        <v>1.1155999999999999</v>
      </c>
      <c r="G845" s="32">
        <v>1.0016</v>
      </c>
    </row>
    <row r="846" spans="1:7">
      <c r="A846" s="30" t="s">
        <v>194</v>
      </c>
      <c r="B846" s="30">
        <v>7</v>
      </c>
      <c r="C846" s="30">
        <v>40</v>
      </c>
      <c r="D846" s="31">
        <v>6.02</v>
      </c>
      <c r="E846" s="32">
        <v>1.3048999999999999</v>
      </c>
      <c r="F846" s="32">
        <v>1.1029</v>
      </c>
      <c r="G846" s="32">
        <v>1.0016</v>
      </c>
    </row>
    <row r="847" spans="1:7">
      <c r="A847" s="30" t="s">
        <v>194</v>
      </c>
      <c r="B847" s="30">
        <v>7</v>
      </c>
      <c r="C847" s="30">
        <v>41</v>
      </c>
      <c r="D847" s="31">
        <v>7.08</v>
      </c>
      <c r="E847" s="32">
        <v>1.0186999999999999</v>
      </c>
      <c r="F847" s="32">
        <v>1.1202000000000001</v>
      </c>
      <c r="G847" s="32">
        <v>1.0027999999999999</v>
      </c>
    </row>
    <row r="848" spans="1:7">
      <c r="A848" s="30" t="s">
        <v>194</v>
      </c>
      <c r="B848" s="30">
        <v>7</v>
      </c>
      <c r="C848" s="30">
        <v>42</v>
      </c>
      <c r="D848" s="31">
        <v>7.22</v>
      </c>
      <c r="E848" s="32">
        <v>0.99970000000000003</v>
      </c>
      <c r="F848" s="32">
        <v>1.1233</v>
      </c>
      <c r="G848" s="32">
        <v>1.0043</v>
      </c>
    </row>
    <row r="849" spans="1:7">
      <c r="A849" s="30" t="s">
        <v>194</v>
      </c>
      <c r="B849" s="30">
        <v>7</v>
      </c>
      <c r="C849" s="30">
        <v>43</v>
      </c>
      <c r="D849" s="31">
        <v>15.86</v>
      </c>
      <c r="E849" s="32">
        <v>1.2163999999999999</v>
      </c>
      <c r="F849" s="32">
        <v>1.1192</v>
      </c>
      <c r="G849" s="32">
        <v>1.0029999999999999</v>
      </c>
    </row>
    <row r="850" spans="1:7">
      <c r="A850" s="30" t="s">
        <v>194</v>
      </c>
      <c r="B850" s="30">
        <v>7</v>
      </c>
      <c r="C850" s="30">
        <v>44</v>
      </c>
      <c r="D850" s="31">
        <v>15.54</v>
      </c>
      <c r="E850" s="32">
        <v>1.5527</v>
      </c>
      <c r="F850" s="32">
        <v>1.1183000000000001</v>
      </c>
      <c r="G850" s="32">
        <v>1.0029999999999999</v>
      </c>
    </row>
    <row r="851" spans="1:7">
      <c r="A851" s="30" t="s">
        <v>194</v>
      </c>
      <c r="B851" s="30">
        <v>7</v>
      </c>
      <c r="C851" s="30">
        <v>45</v>
      </c>
      <c r="D851" s="31">
        <v>3.88</v>
      </c>
      <c r="E851" s="32">
        <v>2.0394999999999999</v>
      </c>
      <c r="F851" s="32">
        <v>1.1337999999999999</v>
      </c>
      <c r="G851" s="32">
        <v>1.0043</v>
      </c>
    </row>
    <row r="852" spans="1:7">
      <c r="A852" s="30" t="s">
        <v>194</v>
      </c>
      <c r="B852" s="30">
        <v>7</v>
      </c>
      <c r="C852" s="30">
        <v>46</v>
      </c>
      <c r="D852" s="31">
        <v>4.4000000000000004</v>
      </c>
      <c r="E852" s="32">
        <v>2.0916999999999999</v>
      </c>
      <c r="F852" s="32">
        <v>1.1257999999999999</v>
      </c>
      <c r="G852" s="32">
        <v>1.0059</v>
      </c>
    </row>
    <row r="853" spans="1:7">
      <c r="A853" s="30" t="s">
        <v>194</v>
      </c>
      <c r="B853" s="30">
        <v>7</v>
      </c>
      <c r="C853" s="30">
        <v>47</v>
      </c>
      <c r="D853" s="31">
        <v>0.92</v>
      </c>
      <c r="E853" s="32">
        <v>2.0594999999999999</v>
      </c>
      <c r="F853" s="32">
        <v>1.1376999999999999</v>
      </c>
      <c r="G853" s="32">
        <v>1.0039</v>
      </c>
    </row>
    <row r="854" spans="1:7">
      <c r="A854" s="30" t="s">
        <v>194</v>
      </c>
      <c r="B854" s="30">
        <v>7</v>
      </c>
      <c r="C854" s="30">
        <v>48</v>
      </c>
      <c r="D854" s="31">
        <v>0.26</v>
      </c>
      <c r="E854" s="32">
        <v>2.1956000000000002</v>
      </c>
      <c r="F854" s="32">
        <v>1.0994999999999999</v>
      </c>
      <c r="G854" s="32">
        <v>1.0004</v>
      </c>
    </row>
    <row r="855" spans="1:7">
      <c r="A855" s="30" t="s">
        <v>194</v>
      </c>
      <c r="B855" s="30">
        <v>7</v>
      </c>
      <c r="C855" s="30">
        <v>55</v>
      </c>
      <c r="D855" s="31">
        <v>1.36</v>
      </c>
      <c r="E855" s="32">
        <v>2.3277999999999999</v>
      </c>
      <c r="F855" s="32">
        <v>1.1094999999999999</v>
      </c>
      <c r="G855" s="32">
        <v>1.0028999999999999</v>
      </c>
    </row>
    <row r="856" spans="1:7">
      <c r="A856" s="30" t="s">
        <v>194</v>
      </c>
      <c r="B856" s="30">
        <v>7</v>
      </c>
      <c r="C856" s="30">
        <v>1000</v>
      </c>
      <c r="D856" s="31">
        <v>11.78</v>
      </c>
      <c r="E856" s="32">
        <v>3.0527000000000002</v>
      </c>
      <c r="F856" s="32">
        <v>1.1432</v>
      </c>
      <c r="G856" s="32">
        <v>1.0065</v>
      </c>
    </row>
    <row r="857" spans="1:7">
      <c r="A857" s="30" t="s">
        <v>195</v>
      </c>
      <c r="B857" s="30">
        <v>3</v>
      </c>
      <c r="C857" s="30">
        <v>67</v>
      </c>
      <c r="D857" s="31">
        <v>293.72000000000003</v>
      </c>
      <c r="E857" s="32">
        <v>1.7999999999999999E-2</v>
      </c>
      <c r="F857" s="32">
        <v>1.0024999999999999</v>
      </c>
      <c r="G857" s="32">
        <v>1.0193000000000001</v>
      </c>
    </row>
    <row r="858" spans="1:7">
      <c r="A858" s="30" t="s">
        <v>195</v>
      </c>
      <c r="B858" s="30">
        <v>3</v>
      </c>
      <c r="C858" s="30">
        <v>68</v>
      </c>
      <c r="D858" s="31">
        <v>348.96</v>
      </c>
      <c r="E858" s="32">
        <v>3.2500000000000001E-2</v>
      </c>
      <c r="F858" s="32">
        <v>1.0028999999999999</v>
      </c>
      <c r="G858" s="32">
        <v>1.0175000000000001</v>
      </c>
    </row>
    <row r="859" spans="1:7">
      <c r="A859" s="30" t="s">
        <v>195</v>
      </c>
      <c r="B859" s="30">
        <v>3</v>
      </c>
      <c r="C859" s="30">
        <v>69</v>
      </c>
      <c r="D859" s="31">
        <v>414.84</v>
      </c>
      <c r="E859" s="32">
        <v>4.2599999999999999E-2</v>
      </c>
      <c r="F859" s="32">
        <v>1.0029999999999999</v>
      </c>
      <c r="G859" s="32">
        <v>1.0173000000000001</v>
      </c>
    </row>
    <row r="860" spans="1:7">
      <c r="A860" s="30" t="s">
        <v>195</v>
      </c>
      <c r="B860" s="30">
        <v>3</v>
      </c>
      <c r="C860" s="30">
        <v>70</v>
      </c>
      <c r="D860" s="31">
        <v>175.52</v>
      </c>
      <c r="E860" s="32">
        <v>6.0100000000000001E-2</v>
      </c>
      <c r="F860" s="32">
        <v>1.0034000000000001</v>
      </c>
      <c r="G860" s="32">
        <v>1.0168999999999999</v>
      </c>
    </row>
    <row r="861" spans="1:7">
      <c r="A861" s="30" t="s">
        <v>195</v>
      </c>
      <c r="B861" s="30">
        <v>3</v>
      </c>
      <c r="C861" s="30">
        <v>71</v>
      </c>
      <c r="D861" s="31">
        <v>183.94</v>
      </c>
      <c r="E861" s="32">
        <v>5.0599999999999999E-2</v>
      </c>
      <c r="F861" s="32">
        <v>1.0033000000000001</v>
      </c>
      <c r="G861" s="32">
        <v>1.0150999999999999</v>
      </c>
    </row>
    <row r="862" spans="1:7">
      <c r="A862" s="30" t="s">
        <v>195</v>
      </c>
      <c r="B862" s="30">
        <v>3</v>
      </c>
      <c r="C862" s="30">
        <v>72</v>
      </c>
      <c r="D862" s="31">
        <v>176.28</v>
      </c>
      <c r="E862" s="32">
        <v>6.4799999999999996E-2</v>
      </c>
      <c r="F862" s="32">
        <v>1.0034000000000001</v>
      </c>
      <c r="G862" s="32">
        <v>1.0145999999999999</v>
      </c>
    </row>
    <row r="863" spans="1:7">
      <c r="A863" s="30" t="s">
        <v>195</v>
      </c>
      <c r="B863" s="30">
        <v>3</v>
      </c>
      <c r="C863" s="30">
        <v>73</v>
      </c>
      <c r="D863" s="31">
        <v>254.04</v>
      </c>
      <c r="E863" s="32">
        <v>6.3799999999999996E-2</v>
      </c>
      <c r="F863" s="32">
        <v>1.0035000000000001</v>
      </c>
      <c r="G863" s="32">
        <v>1.0178</v>
      </c>
    </row>
    <row r="864" spans="1:7">
      <c r="A864" s="30" t="s">
        <v>195</v>
      </c>
      <c r="B864" s="30">
        <v>3</v>
      </c>
      <c r="C864" s="30">
        <v>74</v>
      </c>
      <c r="D864" s="31">
        <v>439.06</v>
      </c>
      <c r="E864" s="32">
        <v>5.7000000000000002E-2</v>
      </c>
      <c r="F864" s="32">
        <v>1.0034000000000001</v>
      </c>
      <c r="G864" s="32">
        <v>1.0157</v>
      </c>
    </row>
    <row r="865" spans="1:7">
      <c r="A865" s="30" t="s">
        <v>195</v>
      </c>
      <c r="B865" s="30">
        <v>3</v>
      </c>
      <c r="C865" s="30">
        <v>75</v>
      </c>
      <c r="D865" s="31">
        <v>413.4</v>
      </c>
      <c r="E865" s="32">
        <v>6.3100000000000003E-2</v>
      </c>
      <c r="F865" s="32">
        <v>1.0033000000000001</v>
      </c>
      <c r="G865" s="32">
        <v>1.0168999999999999</v>
      </c>
    </row>
    <row r="866" spans="1:7">
      <c r="A866" s="30" t="s">
        <v>195</v>
      </c>
      <c r="B866" s="30">
        <v>3</v>
      </c>
      <c r="C866" s="30">
        <v>76</v>
      </c>
      <c r="D866" s="31">
        <v>656.74</v>
      </c>
      <c r="E866" s="32">
        <v>7.0599999999999996E-2</v>
      </c>
      <c r="F866" s="32">
        <v>1.0036</v>
      </c>
      <c r="G866" s="32">
        <v>1.0147999999999999</v>
      </c>
    </row>
    <row r="867" spans="1:7">
      <c r="A867" s="30" t="s">
        <v>195</v>
      </c>
      <c r="B867" s="30">
        <v>3</v>
      </c>
      <c r="C867" s="30">
        <v>77</v>
      </c>
      <c r="D867" s="31">
        <v>64.52</v>
      </c>
      <c r="E867" s="32">
        <v>6.8900000000000003E-2</v>
      </c>
      <c r="F867" s="32">
        <v>1.0039</v>
      </c>
      <c r="G867" s="32">
        <v>1.0113000000000001</v>
      </c>
    </row>
    <row r="868" spans="1:7">
      <c r="A868" s="30" t="s">
        <v>195</v>
      </c>
      <c r="B868" s="30">
        <v>3</v>
      </c>
      <c r="C868" s="30">
        <v>78</v>
      </c>
      <c r="D868" s="31">
        <v>116.92</v>
      </c>
      <c r="E868" s="32">
        <v>5.5500000000000001E-2</v>
      </c>
      <c r="F868" s="32">
        <v>1.0041</v>
      </c>
      <c r="G868" s="32">
        <v>1.0153000000000001</v>
      </c>
    </row>
    <row r="869" spans="1:7">
      <c r="A869" s="30" t="s">
        <v>195</v>
      </c>
      <c r="B869" s="30">
        <v>3</v>
      </c>
      <c r="C869" s="30">
        <v>79</v>
      </c>
      <c r="D869" s="31">
        <v>167.1</v>
      </c>
      <c r="E869" s="32">
        <v>7.22E-2</v>
      </c>
      <c r="F869" s="32">
        <v>1.0044</v>
      </c>
      <c r="G869" s="32">
        <v>1.0124</v>
      </c>
    </row>
    <row r="870" spans="1:7">
      <c r="A870" s="30" t="s">
        <v>195</v>
      </c>
      <c r="B870" s="30">
        <v>3</v>
      </c>
      <c r="C870" s="30">
        <v>80</v>
      </c>
      <c r="D870" s="31">
        <v>65.760000000000005</v>
      </c>
      <c r="E870" s="32">
        <v>0.1201</v>
      </c>
      <c r="F870" s="32">
        <v>1.0043</v>
      </c>
      <c r="G870" s="32">
        <v>1.0054000000000001</v>
      </c>
    </row>
    <row r="871" spans="1:7">
      <c r="A871" s="30" t="s">
        <v>195</v>
      </c>
      <c r="B871" s="30">
        <v>3</v>
      </c>
      <c r="C871" s="30">
        <v>83</v>
      </c>
      <c r="D871" s="31">
        <v>3.28</v>
      </c>
      <c r="E871" s="32">
        <v>4.9000000000000002E-2</v>
      </c>
      <c r="F871" s="32">
        <v>1.0039</v>
      </c>
      <c r="G871" s="32">
        <v>1.0043</v>
      </c>
    </row>
    <row r="872" spans="1:7">
      <c r="A872" s="30" t="s">
        <v>195</v>
      </c>
      <c r="B872" s="30">
        <v>4</v>
      </c>
      <c r="C872" s="30">
        <v>58</v>
      </c>
      <c r="D872" s="31">
        <v>0.62</v>
      </c>
      <c r="E872" s="32">
        <v>4.6600000000000003E-2</v>
      </c>
      <c r="F872" s="32">
        <v>1.0008999999999999</v>
      </c>
      <c r="G872" s="32">
        <v>1.0753999999999999</v>
      </c>
    </row>
    <row r="873" spans="1:7">
      <c r="A873" s="30" t="s">
        <v>196</v>
      </c>
      <c r="B873" s="30">
        <v>3</v>
      </c>
      <c r="C873" s="30">
        <v>67</v>
      </c>
      <c r="D873" s="31">
        <v>9.68</v>
      </c>
      <c r="E873" s="32">
        <v>7.4000000000000003E-3</v>
      </c>
      <c r="F873" s="32">
        <v>1.0024999999999999</v>
      </c>
      <c r="G873" s="32">
        <v>1.0081</v>
      </c>
    </row>
    <row r="874" spans="1:7">
      <c r="A874" s="30" t="s">
        <v>196</v>
      </c>
      <c r="B874" s="30">
        <v>3</v>
      </c>
      <c r="C874" s="30">
        <v>68</v>
      </c>
      <c r="D874" s="31">
        <v>6.2</v>
      </c>
      <c r="E874" s="32">
        <v>0.21870000000000001</v>
      </c>
      <c r="F874" s="32">
        <v>1.0457000000000001</v>
      </c>
      <c r="G874" s="32">
        <v>1.0054000000000001</v>
      </c>
    </row>
    <row r="875" spans="1:7">
      <c r="A875" s="30" t="s">
        <v>196</v>
      </c>
      <c r="B875" s="30">
        <v>3</v>
      </c>
      <c r="C875" s="30">
        <v>69</v>
      </c>
      <c r="D875" s="31">
        <v>23.42</v>
      </c>
      <c r="E875" s="32">
        <v>0.36280000000000001</v>
      </c>
      <c r="F875" s="32">
        <v>1.0475000000000001</v>
      </c>
      <c r="G875" s="32">
        <v>1.0051000000000001</v>
      </c>
    </row>
    <row r="876" spans="1:7">
      <c r="A876" s="30" t="s">
        <v>196</v>
      </c>
      <c r="B876" s="30">
        <v>3</v>
      </c>
      <c r="C876" s="30">
        <v>70</v>
      </c>
      <c r="D876" s="31">
        <v>14.08</v>
      </c>
      <c r="E876" s="32">
        <v>0.51700000000000002</v>
      </c>
      <c r="F876" s="32">
        <v>1.0580000000000001</v>
      </c>
      <c r="G876" s="32">
        <v>1.0054000000000001</v>
      </c>
    </row>
    <row r="877" spans="1:7">
      <c r="A877" s="30" t="s">
        <v>196</v>
      </c>
      <c r="B877" s="30">
        <v>3</v>
      </c>
      <c r="C877" s="30">
        <v>71</v>
      </c>
      <c r="D877" s="31">
        <v>5.4</v>
      </c>
      <c r="E877" s="32">
        <v>0.7631</v>
      </c>
      <c r="F877" s="32">
        <v>1.069</v>
      </c>
      <c r="G877" s="32">
        <v>1.0061</v>
      </c>
    </row>
    <row r="878" spans="1:7">
      <c r="A878" s="30" t="s">
        <v>196</v>
      </c>
      <c r="B878" s="30">
        <v>3</v>
      </c>
      <c r="C878" s="30">
        <v>72</v>
      </c>
      <c r="D878" s="31">
        <v>6.42</v>
      </c>
      <c r="E878" s="32">
        <v>0.58620000000000005</v>
      </c>
      <c r="F878" s="32">
        <v>1.0618000000000001</v>
      </c>
      <c r="G878" s="32">
        <v>1.012</v>
      </c>
    </row>
    <row r="879" spans="1:7">
      <c r="A879" s="30" t="s">
        <v>196</v>
      </c>
      <c r="B879" s="30">
        <v>3</v>
      </c>
      <c r="C879" s="30">
        <v>73</v>
      </c>
      <c r="D879" s="31">
        <v>19.88</v>
      </c>
      <c r="E879" s="32">
        <v>0.70469999999999999</v>
      </c>
      <c r="F879" s="32">
        <v>1.0579000000000001</v>
      </c>
      <c r="G879" s="32">
        <v>1.0067999999999999</v>
      </c>
    </row>
    <row r="880" spans="1:7">
      <c r="A880" s="30" t="s">
        <v>196</v>
      </c>
      <c r="B880" s="30">
        <v>3</v>
      </c>
      <c r="C880" s="30">
        <v>74</v>
      </c>
      <c r="D880" s="31">
        <v>14.9</v>
      </c>
      <c r="E880" s="32">
        <v>0.43640000000000001</v>
      </c>
      <c r="F880" s="32">
        <v>1.0441</v>
      </c>
      <c r="G880" s="32">
        <v>1.0076000000000001</v>
      </c>
    </row>
    <row r="881" spans="1:7">
      <c r="A881" s="30" t="s">
        <v>196</v>
      </c>
      <c r="B881" s="30">
        <v>3</v>
      </c>
      <c r="C881" s="30">
        <v>75</v>
      </c>
      <c r="D881" s="31">
        <v>21.62</v>
      </c>
      <c r="E881" s="32">
        <v>0.2419</v>
      </c>
      <c r="F881" s="32">
        <v>1.0299</v>
      </c>
      <c r="G881" s="32">
        <v>1.0125999999999999</v>
      </c>
    </row>
    <row r="882" spans="1:7">
      <c r="A882" s="30" t="s">
        <v>196</v>
      </c>
      <c r="B882" s="30">
        <v>3</v>
      </c>
      <c r="C882" s="30">
        <v>76</v>
      </c>
      <c r="D882" s="31">
        <v>68.16</v>
      </c>
      <c r="E882" s="32">
        <v>0.25650000000000001</v>
      </c>
      <c r="F882" s="32">
        <v>1.0397000000000001</v>
      </c>
      <c r="G882" s="32">
        <v>1.0107999999999999</v>
      </c>
    </row>
    <row r="883" spans="1:7">
      <c r="A883" s="30" t="s">
        <v>196</v>
      </c>
      <c r="B883" s="30">
        <v>3</v>
      </c>
      <c r="C883" s="30">
        <v>77</v>
      </c>
      <c r="D883" s="31">
        <v>17.399999999999999</v>
      </c>
      <c r="E883" s="32">
        <v>0.51580000000000004</v>
      </c>
      <c r="F883" s="32">
        <v>1.0486</v>
      </c>
      <c r="G883" s="32">
        <v>1.0073000000000001</v>
      </c>
    </row>
    <row r="884" spans="1:7">
      <c r="A884" s="30" t="s">
        <v>196</v>
      </c>
      <c r="B884" s="30">
        <v>3</v>
      </c>
      <c r="C884" s="30">
        <v>78</v>
      </c>
      <c r="D884" s="31">
        <v>25.54</v>
      </c>
      <c r="E884" s="32">
        <v>0.52090000000000003</v>
      </c>
      <c r="F884" s="32">
        <v>1.0516000000000001</v>
      </c>
      <c r="G884" s="32">
        <v>1.0071000000000001</v>
      </c>
    </row>
    <row r="885" spans="1:7">
      <c r="A885" s="30" t="s">
        <v>196</v>
      </c>
      <c r="B885" s="30">
        <v>3</v>
      </c>
      <c r="C885" s="30">
        <v>79</v>
      </c>
      <c r="D885" s="31">
        <v>49.16</v>
      </c>
      <c r="E885" s="32">
        <v>0.54359999999999997</v>
      </c>
      <c r="F885" s="32">
        <v>1.0617000000000001</v>
      </c>
      <c r="G885" s="32">
        <v>1.0074000000000001</v>
      </c>
    </row>
    <row r="886" spans="1:7">
      <c r="A886" s="30" t="s">
        <v>196</v>
      </c>
      <c r="B886" s="30">
        <v>3</v>
      </c>
      <c r="C886" s="30">
        <v>80</v>
      </c>
      <c r="D886" s="31">
        <v>129.13999999999999</v>
      </c>
      <c r="E886" s="32">
        <v>0.81289999999999996</v>
      </c>
      <c r="F886" s="32">
        <v>1.0648</v>
      </c>
      <c r="G886" s="32">
        <v>1.0076000000000001</v>
      </c>
    </row>
    <row r="887" spans="1:7">
      <c r="A887" s="30" t="s">
        <v>196</v>
      </c>
      <c r="B887" s="30">
        <v>3</v>
      </c>
      <c r="C887" s="30">
        <v>81</v>
      </c>
      <c r="D887" s="31">
        <v>6.82</v>
      </c>
      <c r="E887" s="32">
        <v>1.1465000000000001</v>
      </c>
      <c r="F887" s="32">
        <v>1.0688</v>
      </c>
      <c r="G887" s="32">
        <v>1.0098</v>
      </c>
    </row>
    <row r="888" spans="1:7">
      <c r="A888" s="30" t="s">
        <v>196</v>
      </c>
      <c r="B888" s="30">
        <v>3</v>
      </c>
      <c r="C888" s="30">
        <v>82</v>
      </c>
      <c r="D888" s="31">
        <v>5.26</v>
      </c>
      <c r="E888" s="32">
        <v>1.1225000000000001</v>
      </c>
      <c r="F888" s="32">
        <v>1.06</v>
      </c>
      <c r="G888" s="32">
        <v>1.0088999999999999</v>
      </c>
    </row>
    <row r="889" spans="1:7">
      <c r="A889" s="30" t="s">
        <v>196</v>
      </c>
      <c r="B889" s="30">
        <v>3</v>
      </c>
      <c r="C889" s="30">
        <v>83</v>
      </c>
      <c r="D889" s="31">
        <v>9.0399999999999991</v>
      </c>
      <c r="E889" s="32">
        <v>1.1484000000000001</v>
      </c>
      <c r="F889" s="32">
        <v>1.0684</v>
      </c>
      <c r="G889" s="32">
        <v>1.0065999999999999</v>
      </c>
    </row>
    <row r="890" spans="1:7">
      <c r="A890" s="30" t="s">
        <v>196</v>
      </c>
      <c r="B890" s="30">
        <v>3</v>
      </c>
      <c r="C890" s="30">
        <v>84</v>
      </c>
      <c r="D890" s="31">
        <v>27.652000000000001</v>
      </c>
      <c r="E890" s="32">
        <v>1.2407999999999999</v>
      </c>
      <c r="F890" s="32">
        <v>1.0688</v>
      </c>
      <c r="G890" s="32">
        <v>1.0079</v>
      </c>
    </row>
    <row r="891" spans="1:7">
      <c r="A891" s="30" t="s">
        <v>196</v>
      </c>
      <c r="B891" s="30">
        <v>3</v>
      </c>
      <c r="C891" s="30">
        <v>85</v>
      </c>
      <c r="D891" s="31">
        <v>7.98</v>
      </c>
      <c r="E891" s="32">
        <v>1.3142</v>
      </c>
      <c r="F891" s="32">
        <v>1.0654999999999999</v>
      </c>
      <c r="G891" s="32">
        <v>1.0069999999999999</v>
      </c>
    </row>
    <row r="892" spans="1:7">
      <c r="A892" s="30" t="s">
        <v>196</v>
      </c>
      <c r="B892" s="30">
        <v>3</v>
      </c>
      <c r="C892" s="30">
        <v>86</v>
      </c>
      <c r="D892" s="31">
        <v>19.18</v>
      </c>
      <c r="E892" s="32">
        <v>1.4100999999999999</v>
      </c>
      <c r="F892" s="32">
        <v>1.0706</v>
      </c>
      <c r="G892" s="32">
        <v>1.0086999999999999</v>
      </c>
    </row>
    <row r="893" spans="1:7">
      <c r="A893" s="30" t="s">
        <v>196</v>
      </c>
      <c r="B893" s="30">
        <v>3</v>
      </c>
      <c r="C893" s="30">
        <v>87</v>
      </c>
      <c r="D893" s="31">
        <v>0.88</v>
      </c>
      <c r="E893" s="32">
        <v>1.4218999999999999</v>
      </c>
      <c r="F893" s="32">
        <v>1.0564</v>
      </c>
      <c r="G893" s="32">
        <v>1.0052000000000001</v>
      </c>
    </row>
    <row r="894" spans="1:7">
      <c r="A894" s="30" t="s">
        <v>196</v>
      </c>
      <c r="B894" s="30">
        <v>3</v>
      </c>
      <c r="C894" s="30">
        <v>88</v>
      </c>
      <c r="D894" s="31">
        <v>2.54</v>
      </c>
      <c r="E894" s="32">
        <v>1.5708</v>
      </c>
      <c r="F894" s="32">
        <v>1.0724</v>
      </c>
      <c r="G894" s="32">
        <v>1.0104</v>
      </c>
    </row>
    <row r="895" spans="1:7">
      <c r="A895" s="30" t="s">
        <v>196</v>
      </c>
      <c r="B895" s="30">
        <v>3</v>
      </c>
      <c r="C895" s="30">
        <v>89</v>
      </c>
      <c r="D895" s="31">
        <v>13.6</v>
      </c>
      <c r="E895" s="32">
        <v>1.4014</v>
      </c>
      <c r="F895" s="32">
        <v>1.0679000000000001</v>
      </c>
      <c r="G895" s="32">
        <v>1.0074000000000001</v>
      </c>
    </row>
    <row r="896" spans="1:7">
      <c r="A896" s="30" t="s">
        <v>196</v>
      </c>
      <c r="B896" s="30">
        <v>3</v>
      </c>
      <c r="C896" s="30">
        <v>90</v>
      </c>
      <c r="D896" s="31">
        <v>13.36</v>
      </c>
      <c r="E896" s="32">
        <v>1.3919999999999999</v>
      </c>
      <c r="F896" s="32">
        <v>1.0684</v>
      </c>
      <c r="G896" s="32">
        <v>1.0071000000000001</v>
      </c>
    </row>
    <row r="897" spans="1:7">
      <c r="A897" s="30" t="s">
        <v>196</v>
      </c>
      <c r="B897" s="30">
        <v>3</v>
      </c>
      <c r="C897" s="30">
        <v>91</v>
      </c>
      <c r="D897" s="31">
        <v>31.84</v>
      </c>
      <c r="E897" s="32">
        <v>1.6407</v>
      </c>
      <c r="F897" s="32">
        <v>1.0694999999999999</v>
      </c>
      <c r="G897" s="32">
        <v>1.0098</v>
      </c>
    </row>
    <row r="898" spans="1:7">
      <c r="A898" s="30" t="s">
        <v>196</v>
      </c>
      <c r="B898" s="30">
        <v>3</v>
      </c>
      <c r="C898" s="30">
        <v>92</v>
      </c>
      <c r="D898" s="31">
        <v>26.88</v>
      </c>
      <c r="E898" s="32">
        <v>1.8896999999999999</v>
      </c>
      <c r="F898" s="32">
        <v>1.0680000000000001</v>
      </c>
      <c r="G898" s="32">
        <v>1.0078</v>
      </c>
    </row>
    <row r="899" spans="1:7">
      <c r="A899" s="30" t="s">
        <v>196</v>
      </c>
      <c r="B899" s="30">
        <v>3</v>
      </c>
      <c r="C899" s="30">
        <v>93</v>
      </c>
      <c r="D899" s="31">
        <v>27.02</v>
      </c>
      <c r="E899" s="32">
        <v>2.1273</v>
      </c>
      <c r="F899" s="32">
        <v>1.0755999999999999</v>
      </c>
      <c r="G899" s="32">
        <v>1.0072000000000001</v>
      </c>
    </row>
    <row r="900" spans="1:7">
      <c r="A900" s="30" t="s">
        <v>196</v>
      </c>
      <c r="B900" s="30">
        <v>3</v>
      </c>
      <c r="C900" s="30">
        <v>94</v>
      </c>
      <c r="D900" s="31">
        <v>29.16</v>
      </c>
      <c r="E900" s="32">
        <v>2.3664000000000001</v>
      </c>
      <c r="F900" s="32">
        <v>1.0747</v>
      </c>
      <c r="G900" s="32">
        <v>1.0077</v>
      </c>
    </row>
    <row r="901" spans="1:7">
      <c r="A901" s="30" t="s">
        <v>196</v>
      </c>
      <c r="B901" s="30">
        <v>3</v>
      </c>
      <c r="C901" s="30">
        <v>95</v>
      </c>
      <c r="D901" s="31">
        <v>24.48</v>
      </c>
      <c r="E901" s="32">
        <v>2.8772000000000002</v>
      </c>
      <c r="F901" s="32">
        <v>1.0758000000000001</v>
      </c>
      <c r="G901" s="32">
        <v>1.0077</v>
      </c>
    </row>
    <row r="902" spans="1:7">
      <c r="A902" s="30" t="s">
        <v>196</v>
      </c>
      <c r="B902" s="30">
        <v>3</v>
      </c>
      <c r="C902" s="30">
        <v>96</v>
      </c>
      <c r="D902" s="31">
        <v>7.36</v>
      </c>
      <c r="E902" s="32">
        <v>2.3224999999999998</v>
      </c>
      <c r="F902" s="32">
        <v>1.0749</v>
      </c>
      <c r="G902" s="32">
        <v>1.0039</v>
      </c>
    </row>
    <row r="903" spans="1:7">
      <c r="A903" s="30" t="s">
        <v>196</v>
      </c>
      <c r="B903" s="30">
        <v>3</v>
      </c>
      <c r="C903" s="30">
        <v>97</v>
      </c>
      <c r="D903" s="31">
        <v>7.52</v>
      </c>
      <c r="E903" s="32">
        <v>2.8881999999999999</v>
      </c>
      <c r="F903" s="32">
        <v>1.0795999999999999</v>
      </c>
      <c r="G903" s="32">
        <v>1.0033000000000001</v>
      </c>
    </row>
    <row r="904" spans="1:7">
      <c r="A904" s="30" t="s">
        <v>196</v>
      </c>
      <c r="B904" s="30">
        <v>3</v>
      </c>
      <c r="C904" s="30">
        <v>98</v>
      </c>
      <c r="D904" s="31">
        <v>0.26</v>
      </c>
      <c r="E904" s="32">
        <v>3.7907999999999999</v>
      </c>
      <c r="F904" s="32">
        <v>1.1035999999999999</v>
      </c>
      <c r="G904" s="32">
        <v>1.0026999999999999</v>
      </c>
    </row>
    <row r="905" spans="1:7">
      <c r="A905" s="30" t="s">
        <v>196</v>
      </c>
      <c r="B905" s="30">
        <v>3</v>
      </c>
      <c r="C905" s="30">
        <v>99</v>
      </c>
      <c r="D905" s="31">
        <v>0.04</v>
      </c>
      <c r="E905" s="32">
        <v>3.5432999999999999</v>
      </c>
      <c r="F905" s="32">
        <v>1.0651999999999999</v>
      </c>
      <c r="G905" s="32">
        <v>1.0051000000000001</v>
      </c>
    </row>
    <row r="906" spans="1:7">
      <c r="A906" s="30" t="s">
        <v>196</v>
      </c>
      <c r="B906" s="30">
        <v>3</v>
      </c>
      <c r="C906" s="30">
        <v>1000</v>
      </c>
      <c r="D906" s="31">
        <v>1.76</v>
      </c>
      <c r="E906" s="32">
        <v>4.0132000000000003</v>
      </c>
      <c r="F906" s="32">
        <v>1.0771999999999999</v>
      </c>
      <c r="G906" s="32">
        <v>1.0052000000000001</v>
      </c>
    </row>
    <row r="907" spans="1:7">
      <c r="A907" s="30" t="s">
        <v>196</v>
      </c>
      <c r="B907" s="30">
        <v>4</v>
      </c>
      <c r="C907" s="30">
        <v>58</v>
      </c>
      <c r="D907" s="31">
        <v>15.84</v>
      </c>
      <c r="E907" s="32">
        <v>0.32569999999999999</v>
      </c>
      <c r="F907" s="32">
        <v>1.0649</v>
      </c>
      <c r="G907" s="32">
        <v>1.0083</v>
      </c>
    </row>
    <row r="908" spans="1:7">
      <c r="A908" s="30" t="s">
        <v>196</v>
      </c>
      <c r="B908" s="30">
        <v>4</v>
      </c>
      <c r="C908" s="30">
        <v>59</v>
      </c>
      <c r="D908" s="31">
        <v>68.168000000000006</v>
      </c>
      <c r="E908" s="32">
        <v>0.8165</v>
      </c>
      <c r="F908" s="32">
        <v>1.0682</v>
      </c>
      <c r="G908" s="32">
        <v>1.0079</v>
      </c>
    </row>
    <row r="909" spans="1:7">
      <c r="A909" s="30" t="s">
        <v>196</v>
      </c>
      <c r="B909" s="30">
        <v>4</v>
      </c>
      <c r="C909" s="30">
        <v>60</v>
      </c>
      <c r="D909" s="31">
        <v>53</v>
      </c>
      <c r="E909" s="32">
        <v>1.5271999999999999</v>
      </c>
      <c r="F909" s="32">
        <v>1.0709</v>
      </c>
      <c r="G909" s="32">
        <v>1.008</v>
      </c>
    </row>
    <row r="910" spans="1:7">
      <c r="A910" s="30" t="s">
        <v>196</v>
      </c>
      <c r="B910" s="30">
        <v>4</v>
      </c>
      <c r="C910" s="30">
        <v>61</v>
      </c>
      <c r="D910" s="31">
        <v>29.92</v>
      </c>
      <c r="E910" s="32">
        <v>2.2837000000000001</v>
      </c>
      <c r="F910" s="32">
        <v>1.0762</v>
      </c>
      <c r="G910" s="32">
        <v>1.0074000000000001</v>
      </c>
    </row>
    <row r="911" spans="1:7">
      <c r="A911" s="30" t="s">
        <v>196</v>
      </c>
      <c r="B911" s="30">
        <v>4</v>
      </c>
      <c r="C911" s="30">
        <v>62</v>
      </c>
      <c r="D911" s="31">
        <v>5.48</v>
      </c>
      <c r="E911" s="32">
        <v>3.1360999999999999</v>
      </c>
      <c r="F911" s="32">
        <v>1.0802</v>
      </c>
      <c r="G911" s="32">
        <v>1.0063</v>
      </c>
    </row>
    <row r="912" spans="1:7">
      <c r="A912" s="30" t="s">
        <v>196</v>
      </c>
      <c r="B912" s="30">
        <v>4</v>
      </c>
      <c r="C912" s="30">
        <v>63</v>
      </c>
      <c r="D912" s="31">
        <v>0.4</v>
      </c>
      <c r="E912" s="32">
        <v>3.6911</v>
      </c>
      <c r="F912" s="32">
        <v>1.0927</v>
      </c>
      <c r="G912" s="32">
        <v>1.0082</v>
      </c>
    </row>
    <row r="913" spans="1:7">
      <c r="A913" s="30" t="s">
        <v>196</v>
      </c>
      <c r="B913" s="30">
        <v>4</v>
      </c>
      <c r="C913" s="30">
        <v>68</v>
      </c>
      <c r="D913" s="31">
        <v>0.8</v>
      </c>
      <c r="E913" s="32">
        <v>2.9121999999999999</v>
      </c>
      <c r="F913" s="32">
        <v>1.0718000000000001</v>
      </c>
      <c r="G913" s="32">
        <v>1.0081</v>
      </c>
    </row>
    <row r="914" spans="1:7">
      <c r="A914" s="30" t="s">
        <v>196</v>
      </c>
      <c r="B914" s="30">
        <v>5</v>
      </c>
      <c r="C914" s="30">
        <v>48</v>
      </c>
      <c r="D914" s="31">
        <v>8.6</v>
      </c>
      <c r="E914" s="32">
        <v>0.28849999999999998</v>
      </c>
      <c r="F914" s="32">
        <v>1.069</v>
      </c>
      <c r="G914" s="32">
        <v>1.0085999999999999</v>
      </c>
    </row>
    <row r="915" spans="1:7">
      <c r="A915" s="30" t="s">
        <v>196</v>
      </c>
      <c r="B915" s="30">
        <v>5</v>
      </c>
      <c r="C915" s="30">
        <v>49</v>
      </c>
      <c r="D915" s="31">
        <v>33.42</v>
      </c>
      <c r="E915" s="32">
        <v>0.82850000000000001</v>
      </c>
      <c r="F915" s="32">
        <v>1.0729</v>
      </c>
      <c r="G915" s="32">
        <v>1.0076000000000001</v>
      </c>
    </row>
    <row r="916" spans="1:7">
      <c r="A916" s="30" t="s">
        <v>196</v>
      </c>
      <c r="B916" s="30">
        <v>5</v>
      </c>
      <c r="C916" s="30">
        <v>50</v>
      </c>
      <c r="D916" s="31">
        <v>25.64</v>
      </c>
      <c r="E916" s="32">
        <v>1.6274999999999999</v>
      </c>
      <c r="F916" s="32">
        <v>1.0760000000000001</v>
      </c>
      <c r="G916" s="32">
        <v>1.0076000000000001</v>
      </c>
    </row>
    <row r="917" spans="1:7">
      <c r="A917" s="30" t="s">
        <v>196</v>
      </c>
      <c r="B917" s="30">
        <v>5</v>
      </c>
      <c r="C917" s="30">
        <v>51</v>
      </c>
      <c r="D917" s="31">
        <v>5.6</v>
      </c>
      <c r="E917" s="32">
        <v>2.375</v>
      </c>
      <c r="F917" s="32">
        <v>1.0803</v>
      </c>
      <c r="G917" s="32">
        <v>1.0055000000000001</v>
      </c>
    </row>
    <row r="918" spans="1:7">
      <c r="A918" s="30" t="s">
        <v>196</v>
      </c>
      <c r="B918" s="30">
        <v>5</v>
      </c>
      <c r="C918" s="30">
        <v>52</v>
      </c>
      <c r="D918" s="31">
        <v>0.26</v>
      </c>
      <c r="E918" s="32">
        <v>3.1371000000000002</v>
      </c>
      <c r="F918" s="32">
        <v>1.0780000000000001</v>
      </c>
      <c r="G918" s="32">
        <v>1.0016</v>
      </c>
    </row>
    <row r="919" spans="1:7">
      <c r="A919" s="30" t="s">
        <v>196</v>
      </c>
      <c r="B919" s="30">
        <v>6</v>
      </c>
      <c r="C919" s="30">
        <v>41</v>
      </c>
      <c r="D919" s="31">
        <v>8.3800000000000008</v>
      </c>
      <c r="E919" s="32">
        <v>0.3216</v>
      </c>
      <c r="F919" s="32">
        <v>1.0726</v>
      </c>
      <c r="G919" s="32">
        <v>1.0061</v>
      </c>
    </row>
    <row r="920" spans="1:7">
      <c r="A920" s="30" t="s">
        <v>196</v>
      </c>
      <c r="B920" s="30">
        <v>6</v>
      </c>
      <c r="C920" s="30">
        <v>42</v>
      </c>
      <c r="D920" s="31">
        <v>29.96</v>
      </c>
      <c r="E920" s="32">
        <v>0.91190000000000004</v>
      </c>
      <c r="F920" s="32">
        <v>1.0760000000000001</v>
      </c>
      <c r="G920" s="32">
        <v>1.0064</v>
      </c>
    </row>
    <row r="921" spans="1:7">
      <c r="A921" s="30" t="s">
        <v>196</v>
      </c>
      <c r="B921" s="30">
        <v>6</v>
      </c>
      <c r="C921" s="30">
        <v>43</v>
      </c>
      <c r="D921" s="31">
        <v>18.059999999999999</v>
      </c>
      <c r="E921" s="32">
        <v>1.6454</v>
      </c>
      <c r="F921" s="32">
        <v>1.0765</v>
      </c>
      <c r="G921" s="32">
        <v>1.0058</v>
      </c>
    </row>
    <row r="922" spans="1:7">
      <c r="A922" s="30" t="s">
        <v>196</v>
      </c>
      <c r="B922" s="30">
        <v>6</v>
      </c>
      <c r="C922" s="30">
        <v>44</v>
      </c>
      <c r="D922" s="31">
        <v>1.4</v>
      </c>
      <c r="E922" s="32">
        <v>2.4434999999999998</v>
      </c>
      <c r="F922" s="32">
        <v>1.0819000000000001</v>
      </c>
      <c r="G922" s="32">
        <v>1.0071000000000001</v>
      </c>
    </row>
    <row r="923" spans="1:7">
      <c r="A923" s="30" t="s">
        <v>196</v>
      </c>
      <c r="B923" s="30">
        <v>7</v>
      </c>
      <c r="C923" s="30">
        <v>37</v>
      </c>
      <c r="D923" s="31">
        <v>0.32</v>
      </c>
      <c r="E923" s="32">
        <v>0.2233</v>
      </c>
      <c r="F923" s="32">
        <v>1.0833999999999999</v>
      </c>
      <c r="G923" s="32">
        <v>1.0012000000000001</v>
      </c>
    </row>
    <row r="924" spans="1:7">
      <c r="A924" s="30" t="s">
        <v>196</v>
      </c>
      <c r="B924" s="30">
        <v>7</v>
      </c>
      <c r="C924" s="30">
        <v>38</v>
      </c>
      <c r="D924" s="31">
        <v>4.72</v>
      </c>
      <c r="E924" s="32">
        <v>0.64649999999999996</v>
      </c>
      <c r="F924" s="32">
        <v>1.0801000000000001</v>
      </c>
      <c r="G924" s="32">
        <v>1.0042</v>
      </c>
    </row>
    <row r="925" spans="1:7">
      <c r="A925" s="30" t="s">
        <v>196</v>
      </c>
      <c r="B925" s="30">
        <v>7</v>
      </c>
      <c r="C925" s="30">
        <v>39</v>
      </c>
      <c r="D925" s="31">
        <v>9.8000000000000007</v>
      </c>
      <c r="E925" s="32">
        <v>1.405</v>
      </c>
      <c r="F925" s="32">
        <v>1.0779000000000001</v>
      </c>
      <c r="G925" s="32">
        <v>1.0038</v>
      </c>
    </row>
    <row r="926" spans="1:7">
      <c r="A926" s="30" t="s">
        <v>196</v>
      </c>
      <c r="B926" s="30">
        <v>7</v>
      </c>
      <c r="C926" s="30">
        <v>40</v>
      </c>
      <c r="D926" s="31">
        <v>0.7</v>
      </c>
      <c r="E926" s="32">
        <v>2.3161</v>
      </c>
      <c r="F926" s="32">
        <v>1.0736000000000001</v>
      </c>
      <c r="G926" s="32">
        <v>1.0029999999999999</v>
      </c>
    </row>
    <row r="927" spans="1:7">
      <c r="A927" s="30" t="s">
        <v>197</v>
      </c>
      <c r="B927" s="30">
        <v>3</v>
      </c>
      <c r="C927" s="30">
        <v>67</v>
      </c>
      <c r="D927" s="31">
        <v>45.32</v>
      </c>
      <c r="E927" s="32">
        <v>8.8000000000000005E-3</v>
      </c>
      <c r="F927" s="32">
        <v>1.0123</v>
      </c>
      <c r="G927" s="32">
        <v>1.0023</v>
      </c>
    </row>
    <row r="928" spans="1:7">
      <c r="A928" s="30" t="s">
        <v>197</v>
      </c>
      <c r="B928" s="30">
        <v>3</v>
      </c>
      <c r="C928" s="30">
        <v>68</v>
      </c>
      <c r="D928" s="31">
        <v>219.66</v>
      </c>
      <c r="E928" s="32">
        <v>1.6799999999999999E-2</v>
      </c>
      <c r="F928" s="32">
        <v>1.0085999999999999</v>
      </c>
      <c r="G928" s="32">
        <v>1.0071000000000001</v>
      </c>
    </row>
    <row r="929" spans="1:7">
      <c r="A929" s="30" t="s">
        <v>197</v>
      </c>
      <c r="B929" s="30">
        <v>3</v>
      </c>
      <c r="C929" s="30">
        <v>69</v>
      </c>
      <c r="D929" s="31">
        <v>295.24</v>
      </c>
      <c r="E929" s="32">
        <v>2.5899999999999999E-2</v>
      </c>
      <c r="F929" s="32">
        <v>1.01</v>
      </c>
      <c r="G929" s="32">
        <v>1.0019</v>
      </c>
    </row>
    <row r="930" spans="1:7">
      <c r="A930" s="30" t="s">
        <v>197</v>
      </c>
      <c r="B930" s="30">
        <v>3</v>
      </c>
      <c r="C930" s="30">
        <v>70</v>
      </c>
      <c r="D930" s="31">
        <v>174.44</v>
      </c>
      <c r="E930" s="32">
        <v>2.5600000000000001E-2</v>
      </c>
      <c r="F930" s="32">
        <v>1.0105</v>
      </c>
      <c r="G930" s="32">
        <v>1.0085999999999999</v>
      </c>
    </row>
    <row r="931" spans="1:7">
      <c r="A931" s="30" t="s">
        <v>197</v>
      </c>
      <c r="B931" s="30">
        <v>3</v>
      </c>
      <c r="C931" s="30">
        <v>71</v>
      </c>
      <c r="D931" s="31">
        <v>75.72</v>
      </c>
      <c r="E931" s="32">
        <v>4.3400000000000001E-2</v>
      </c>
      <c r="F931" s="32">
        <v>1.0112000000000001</v>
      </c>
      <c r="G931" s="32">
        <v>1.0034000000000001</v>
      </c>
    </row>
    <row r="932" spans="1:7">
      <c r="A932" s="30" t="s">
        <v>197</v>
      </c>
      <c r="B932" s="30">
        <v>3</v>
      </c>
      <c r="C932" s="30">
        <v>72</v>
      </c>
      <c r="D932" s="31">
        <v>32.840000000000003</v>
      </c>
      <c r="E932" s="32">
        <v>4.6600000000000003E-2</v>
      </c>
      <c r="F932" s="32">
        <v>1.0149999999999999</v>
      </c>
      <c r="G932" s="32">
        <v>1.0027999999999999</v>
      </c>
    </row>
    <row r="933" spans="1:7">
      <c r="A933" s="30" t="s">
        <v>197</v>
      </c>
      <c r="B933" s="30">
        <v>3</v>
      </c>
      <c r="C933" s="30">
        <v>73</v>
      </c>
      <c r="D933" s="31">
        <v>117.82</v>
      </c>
      <c r="E933" s="32">
        <v>6.0299999999999999E-2</v>
      </c>
      <c r="F933" s="32">
        <v>1.0137</v>
      </c>
      <c r="G933" s="32">
        <v>1.0006999999999999</v>
      </c>
    </row>
    <row r="934" spans="1:7">
      <c r="A934" s="30" t="s">
        <v>197</v>
      </c>
      <c r="B934" s="30">
        <v>3</v>
      </c>
      <c r="C934" s="30">
        <v>74</v>
      </c>
      <c r="D934" s="31">
        <v>29.92</v>
      </c>
      <c r="E934" s="32">
        <v>5.5100000000000003E-2</v>
      </c>
      <c r="F934" s="32">
        <v>1.0129999999999999</v>
      </c>
      <c r="G934" s="32">
        <v>1.0005999999999999</v>
      </c>
    </row>
    <row r="935" spans="1:7">
      <c r="A935" s="30" t="s">
        <v>197</v>
      </c>
      <c r="B935" s="30">
        <v>3</v>
      </c>
      <c r="C935" s="30">
        <v>75</v>
      </c>
      <c r="D935" s="31">
        <v>30.08</v>
      </c>
      <c r="E935" s="32">
        <v>5.1499999999999997E-2</v>
      </c>
      <c r="F935" s="32">
        <v>1.0150999999999999</v>
      </c>
      <c r="G935" s="32">
        <v>1.0028999999999999</v>
      </c>
    </row>
    <row r="936" spans="1:7">
      <c r="A936" s="30" t="s">
        <v>197</v>
      </c>
      <c r="B936" s="30">
        <v>3</v>
      </c>
      <c r="C936" s="30">
        <v>76</v>
      </c>
      <c r="D936" s="31">
        <v>53.74</v>
      </c>
      <c r="E936" s="32">
        <v>7.46E-2</v>
      </c>
      <c r="F936" s="32">
        <v>1.0143</v>
      </c>
      <c r="G936" s="32">
        <v>1.0011000000000001</v>
      </c>
    </row>
    <row r="937" spans="1:7">
      <c r="A937" s="30" t="s">
        <v>197</v>
      </c>
      <c r="B937" s="30">
        <v>3</v>
      </c>
      <c r="C937" s="30">
        <v>77</v>
      </c>
      <c r="D937" s="31">
        <v>70.94</v>
      </c>
      <c r="E937" s="32">
        <v>5.0900000000000001E-2</v>
      </c>
      <c r="F937" s="32">
        <v>1.014</v>
      </c>
      <c r="G937" s="32">
        <v>1.0004999999999999</v>
      </c>
    </row>
    <row r="938" spans="1:7">
      <c r="A938" s="30" t="s">
        <v>197</v>
      </c>
      <c r="B938" s="30">
        <v>3</v>
      </c>
      <c r="C938" s="30">
        <v>78</v>
      </c>
      <c r="D938" s="31">
        <v>30.56</v>
      </c>
      <c r="E938" s="32">
        <v>4.0500000000000001E-2</v>
      </c>
      <c r="F938" s="32">
        <v>1.0210999999999999</v>
      </c>
      <c r="G938" s="32">
        <v>1.0129999999999999</v>
      </c>
    </row>
    <row r="939" spans="1:7">
      <c r="A939" s="30" t="s">
        <v>197</v>
      </c>
      <c r="B939" s="30">
        <v>3</v>
      </c>
      <c r="C939" s="30">
        <v>79</v>
      </c>
      <c r="D939" s="31">
        <v>23.2</v>
      </c>
      <c r="E939" s="32">
        <v>5.8299999999999998E-2</v>
      </c>
      <c r="F939" s="32">
        <v>1.0086999999999999</v>
      </c>
      <c r="G939" s="32">
        <v>1.0133000000000001</v>
      </c>
    </row>
    <row r="940" spans="1:7">
      <c r="A940" s="30" t="s">
        <v>197</v>
      </c>
      <c r="B940" s="30">
        <v>3</v>
      </c>
      <c r="C940" s="30">
        <v>80</v>
      </c>
      <c r="D940" s="31">
        <v>36.299999999999997</v>
      </c>
      <c r="E940" s="32">
        <v>3.8600000000000002E-2</v>
      </c>
      <c r="F940" s="32">
        <v>1.0143</v>
      </c>
      <c r="G940" s="32">
        <v>1.0005999999999999</v>
      </c>
    </row>
    <row r="941" spans="1:7">
      <c r="A941" s="30" t="s">
        <v>197</v>
      </c>
      <c r="B941" s="30">
        <v>3</v>
      </c>
      <c r="C941" s="30">
        <v>81</v>
      </c>
      <c r="D941" s="31">
        <v>88.04</v>
      </c>
      <c r="E941" s="32">
        <v>5.7799999999999997E-2</v>
      </c>
      <c r="F941" s="32">
        <v>1.0143</v>
      </c>
      <c r="G941" s="32">
        <v>1.0008999999999999</v>
      </c>
    </row>
    <row r="942" spans="1:7">
      <c r="A942" s="30" t="s">
        <v>197</v>
      </c>
      <c r="B942" s="30">
        <v>3</v>
      </c>
      <c r="C942" s="30">
        <v>82</v>
      </c>
      <c r="D942" s="31">
        <v>47.48</v>
      </c>
      <c r="E942" s="32">
        <v>8.6699999999999999E-2</v>
      </c>
      <c r="F942" s="32">
        <v>1.0141</v>
      </c>
      <c r="G942" s="32">
        <v>1.0004999999999999</v>
      </c>
    </row>
    <row r="943" spans="1:7">
      <c r="A943" s="30" t="s">
        <v>197</v>
      </c>
      <c r="B943" s="30">
        <v>3</v>
      </c>
      <c r="C943" s="30">
        <v>83</v>
      </c>
      <c r="D943" s="31">
        <v>63.54</v>
      </c>
      <c r="E943" s="32">
        <v>5.7299999999999997E-2</v>
      </c>
      <c r="F943" s="32">
        <v>1.0119</v>
      </c>
      <c r="G943" s="32">
        <v>1.0004</v>
      </c>
    </row>
    <row r="944" spans="1:7">
      <c r="A944" s="30" t="s">
        <v>197</v>
      </c>
      <c r="B944" s="30">
        <v>3</v>
      </c>
      <c r="C944" s="30">
        <v>84</v>
      </c>
      <c r="D944" s="31">
        <v>73.48</v>
      </c>
      <c r="E944" s="32">
        <v>7.7799999999999994E-2</v>
      </c>
      <c r="F944" s="32">
        <v>1.0145999999999999</v>
      </c>
      <c r="G944" s="32">
        <v>1.0008999999999999</v>
      </c>
    </row>
    <row r="945" spans="1:7">
      <c r="A945" s="30" t="s">
        <v>197</v>
      </c>
      <c r="B945" s="30">
        <v>3</v>
      </c>
      <c r="C945" s="30">
        <v>85</v>
      </c>
      <c r="D945" s="31">
        <v>46.8</v>
      </c>
      <c r="E945" s="32">
        <v>0.1057</v>
      </c>
      <c r="F945" s="32">
        <v>1.0128999999999999</v>
      </c>
      <c r="G945" s="32">
        <v>1.0004</v>
      </c>
    </row>
    <row r="946" spans="1:7">
      <c r="A946" s="30" t="s">
        <v>197</v>
      </c>
      <c r="B946" s="30">
        <v>3</v>
      </c>
      <c r="C946" s="30">
        <v>86</v>
      </c>
      <c r="D946" s="31">
        <v>37.119999999999997</v>
      </c>
      <c r="E946" s="32">
        <v>3.8399999999999997E-2</v>
      </c>
      <c r="F946" s="32">
        <v>1.0085999999999999</v>
      </c>
      <c r="G946" s="32">
        <v>1.0005999999999999</v>
      </c>
    </row>
    <row r="947" spans="1:7">
      <c r="A947" s="30" t="s">
        <v>197</v>
      </c>
      <c r="B947" s="30">
        <v>3</v>
      </c>
      <c r="C947" s="30">
        <v>87</v>
      </c>
      <c r="D947" s="31">
        <v>25.76</v>
      </c>
      <c r="E947" s="32">
        <v>5.1900000000000002E-2</v>
      </c>
      <c r="F947" s="32">
        <v>1.0137</v>
      </c>
      <c r="G947" s="32">
        <v>1.0004</v>
      </c>
    </row>
    <row r="948" spans="1:7">
      <c r="A948" s="30" t="s">
        <v>197</v>
      </c>
      <c r="B948" s="30">
        <v>3</v>
      </c>
      <c r="C948" s="30">
        <v>88</v>
      </c>
      <c r="D948" s="31">
        <v>8.0399999999999991</v>
      </c>
      <c r="E948" s="32">
        <v>0</v>
      </c>
      <c r="F948" s="32">
        <v>1.0057</v>
      </c>
      <c r="G948" s="32">
        <v>1.0003</v>
      </c>
    </row>
    <row r="949" spans="1:7">
      <c r="A949" s="30" t="s">
        <v>197</v>
      </c>
      <c r="B949" s="30">
        <v>3</v>
      </c>
      <c r="C949" s="30">
        <v>89</v>
      </c>
      <c r="D949" s="31">
        <v>3.88</v>
      </c>
      <c r="E949" s="32">
        <v>1.37E-2</v>
      </c>
      <c r="F949" s="32">
        <v>1.0230999999999999</v>
      </c>
      <c r="G949" s="32">
        <v>1.0001</v>
      </c>
    </row>
    <row r="950" spans="1:7">
      <c r="A950" s="30" t="s">
        <v>197</v>
      </c>
      <c r="B950" s="30">
        <v>3</v>
      </c>
      <c r="C950" s="30">
        <v>90</v>
      </c>
      <c r="D950" s="31">
        <v>0.04</v>
      </c>
      <c r="E950" s="32">
        <v>9.7900000000000001E-2</v>
      </c>
      <c r="F950" s="32">
        <v>1.0152000000000001</v>
      </c>
      <c r="G950" s="32">
        <v>1.0004</v>
      </c>
    </row>
    <row r="951" spans="1:7">
      <c r="A951" s="30" t="s">
        <v>197</v>
      </c>
      <c r="B951" s="30">
        <v>3</v>
      </c>
      <c r="C951" s="30">
        <v>92</v>
      </c>
      <c r="D951" s="31">
        <v>4.76</v>
      </c>
      <c r="E951" s="32">
        <v>6.2700000000000006E-2</v>
      </c>
      <c r="F951" s="32">
        <v>1.0049999999999999</v>
      </c>
      <c r="G951" s="32">
        <v>1.0005999999999999</v>
      </c>
    </row>
    <row r="952" spans="1:7">
      <c r="A952" s="30" t="s">
        <v>197</v>
      </c>
      <c r="B952" s="30">
        <v>3</v>
      </c>
      <c r="C952" s="30">
        <v>93</v>
      </c>
      <c r="D952" s="31">
        <v>8.76</v>
      </c>
      <c r="E952" s="32">
        <v>5.4800000000000001E-2</v>
      </c>
      <c r="F952" s="32">
        <v>1.0174000000000001</v>
      </c>
      <c r="G952" s="32">
        <v>1.0014000000000001</v>
      </c>
    </row>
    <row r="953" spans="1:7">
      <c r="A953" s="30" t="s">
        <v>197</v>
      </c>
      <c r="B953" s="30">
        <v>3</v>
      </c>
      <c r="C953" s="30">
        <v>1000</v>
      </c>
      <c r="D953" s="31">
        <v>80456.14</v>
      </c>
      <c r="E953" s="32">
        <v>0.4254</v>
      </c>
      <c r="F953" s="32">
        <v>1.0230999999999999</v>
      </c>
      <c r="G953" s="32">
        <v>1.0024</v>
      </c>
    </row>
    <row r="954" spans="1:7">
      <c r="A954" s="30" t="s">
        <v>197</v>
      </c>
      <c r="B954" s="30">
        <v>4</v>
      </c>
      <c r="C954" s="30">
        <v>58</v>
      </c>
      <c r="D954" s="31">
        <v>148.9</v>
      </c>
      <c r="E954" s="32">
        <v>0.2104</v>
      </c>
      <c r="F954" s="32">
        <v>1.0275000000000001</v>
      </c>
      <c r="G954" s="32">
        <v>1.0024</v>
      </c>
    </row>
    <row r="955" spans="1:7">
      <c r="A955" s="30" t="s">
        <v>197</v>
      </c>
      <c r="B955" s="30">
        <v>4</v>
      </c>
      <c r="C955" s="30">
        <v>59</v>
      </c>
      <c r="D955" s="31">
        <v>493.92</v>
      </c>
      <c r="E955" s="32">
        <v>0.1129</v>
      </c>
      <c r="F955" s="32">
        <v>1.0175000000000001</v>
      </c>
      <c r="G955" s="32">
        <v>1.0022</v>
      </c>
    </row>
    <row r="956" spans="1:7">
      <c r="A956" s="30" t="s">
        <v>197</v>
      </c>
      <c r="B956" s="30">
        <v>4</v>
      </c>
      <c r="C956" s="30">
        <v>60</v>
      </c>
      <c r="D956" s="31">
        <v>282.22000000000003</v>
      </c>
      <c r="E956" s="32">
        <v>3.1699999999999999E-2</v>
      </c>
      <c r="F956" s="32">
        <v>1.0122</v>
      </c>
      <c r="G956" s="32">
        <v>1.0025999999999999</v>
      </c>
    </row>
    <row r="957" spans="1:7">
      <c r="A957" s="30" t="s">
        <v>197</v>
      </c>
      <c r="B957" s="30">
        <v>4</v>
      </c>
      <c r="C957" s="30">
        <v>61</v>
      </c>
      <c r="D957" s="31">
        <v>267.22000000000003</v>
      </c>
      <c r="E957" s="32">
        <v>6.13E-2</v>
      </c>
      <c r="F957" s="32">
        <v>1.0141</v>
      </c>
      <c r="G957" s="32">
        <v>1.0006999999999999</v>
      </c>
    </row>
    <row r="958" spans="1:7">
      <c r="A958" s="30" t="s">
        <v>197</v>
      </c>
      <c r="B958" s="30">
        <v>4</v>
      </c>
      <c r="C958" s="30">
        <v>62</v>
      </c>
      <c r="D958" s="31">
        <v>181.58</v>
      </c>
      <c r="E958" s="32">
        <v>7.8299999999999995E-2</v>
      </c>
      <c r="F958" s="32">
        <v>1.014</v>
      </c>
      <c r="G958" s="32">
        <v>1.0029999999999999</v>
      </c>
    </row>
    <row r="959" spans="1:7">
      <c r="A959" s="30" t="s">
        <v>197</v>
      </c>
      <c r="B959" s="30">
        <v>4</v>
      </c>
      <c r="C959" s="30">
        <v>63</v>
      </c>
      <c r="D959" s="31">
        <v>73.2</v>
      </c>
      <c r="E959" s="32">
        <v>8.0199999999999994E-2</v>
      </c>
      <c r="F959" s="32">
        <v>1.0150999999999999</v>
      </c>
      <c r="G959" s="32">
        <v>1.0026999999999999</v>
      </c>
    </row>
    <row r="960" spans="1:7">
      <c r="A960" s="30" t="s">
        <v>197</v>
      </c>
      <c r="B960" s="30">
        <v>4</v>
      </c>
      <c r="C960" s="30">
        <v>64</v>
      </c>
      <c r="D960" s="31">
        <v>39.26</v>
      </c>
      <c r="E960" s="32">
        <v>7.9000000000000001E-2</v>
      </c>
      <c r="F960" s="32">
        <v>1.0114000000000001</v>
      </c>
      <c r="G960" s="32">
        <v>1.0007999999999999</v>
      </c>
    </row>
    <row r="961" spans="1:7">
      <c r="A961" s="30" t="s">
        <v>197</v>
      </c>
      <c r="B961" s="30">
        <v>4</v>
      </c>
      <c r="C961" s="30">
        <v>65</v>
      </c>
      <c r="D961" s="31">
        <v>31.44</v>
      </c>
      <c r="E961" s="32">
        <v>0.1013</v>
      </c>
      <c r="F961" s="32">
        <v>1.0135000000000001</v>
      </c>
      <c r="G961" s="32">
        <v>1.0041</v>
      </c>
    </row>
    <row r="962" spans="1:7">
      <c r="A962" s="30" t="s">
        <v>197</v>
      </c>
      <c r="B962" s="30">
        <v>4</v>
      </c>
      <c r="C962" s="30">
        <v>66</v>
      </c>
      <c r="D962" s="31">
        <v>12.88</v>
      </c>
      <c r="E962" s="32">
        <v>7.1999999999999995E-2</v>
      </c>
      <c r="F962" s="32">
        <v>1.0098</v>
      </c>
      <c r="G962" s="32">
        <v>1.0007999999999999</v>
      </c>
    </row>
    <row r="963" spans="1:7">
      <c r="A963" s="30" t="s">
        <v>197</v>
      </c>
      <c r="B963" s="30">
        <v>4</v>
      </c>
      <c r="C963" s="30">
        <v>67</v>
      </c>
      <c r="D963" s="31">
        <v>10.24</v>
      </c>
      <c r="E963" s="32">
        <v>6.8599999999999994E-2</v>
      </c>
      <c r="F963" s="32">
        <v>1.0085999999999999</v>
      </c>
      <c r="G963" s="32">
        <v>1.0003</v>
      </c>
    </row>
    <row r="964" spans="1:7">
      <c r="A964" s="30" t="s">
        <v>197</v>
      </c>
      <c r="B964" s="30">
        <v>4</v>
      </c>
      <c r="C964" s="30">
        <v>68</v>
      </c>
      <c r="D964" s="31">
        <v>15.74</v>
      </c>
      <c r="E964" s="32">
        <v>6.2E-2</v>
      </c>
      <c r="F964" s="32">
        <v>1.0109999999999999</v>
      </c>
      <c r="G964" s="32">
        <v>1.0004999999999999</v>
      </c>
    </row>
    <row r="965" spans="1:7">
      <c r="A965" s="30" t="s">
        <v>197</v>
      </c>
      <c r="B965" s="30">
        <v>4</v>
      </c>
      <c r="C965" s="30">
        <v>69</v>
      </c>
      <c r="D965" s="31">
        <v>37.76</v>
      </c>
      <c r="E965" s="32">
        <v>0.1067</v>
      </c>
      <c r="F965" s="32">
        <v>1.0130999999999999</v>
      </c>
      <c r="G965" s="32">
        <v>1.0009999999999999</v>
      </c>
    </row>
    <row r="966" spans="1:7">
      <c r="A966" s="30" t="s">
        <v>197</v>
      </c>
      <c r="B966" s="30">
        <v>4</v>
      </c>
      <c r="C966" s="30">
        <v>70</v>
      </c>
      <c r="D966" s="31">
        <v>10.96</v>
      </c>
      <c r="E966" s="32">
        <v>4.0599999999999997E-2</v>
      </c>
      <c r="F966" s="32">
        <v>1.0233000000000001</v>
      </c>
      <c r="G966" s="32">
        <v>1.0002</v>
      </c>
    </row>
    <row r="967" spans="1:7">
      <c r="A967" s="30" t="s">
        <v>197</v>
      </c>
      <c r="B967" s="30">
        <v>4</v>
      </c>
      <c r="C967" s="30">
        <v>71</v>
      </c>
      <c r="D967" s="31">
        <v>33.86</v>
      </c>
      <c r="E967" s="32">
        <v>4.1700000000000001E-2</v>
      </c>
      <c r="F967" s="32">
        <v>1.0088999999999999</v>
      </c>
      <c r="G967" s="32">
        <v>1.0004999999999999</v>
      </c>
    </row>
    <row r="968" spans="1:7">
      <c r="A968" s="30" t="s">
        <v>197</v>
      </c>
      <c r="B968" s="30">
        <v>4</v>
      </c>
      <c r="C968" s="30">
        <v>72</v>
      </c>
      <c r="D968" s="31">
        <v>21.82</v>
      </c>
      <c r="E968" s="32">
        <v>4.7600000000000003E-2</v>
      </c>
      <c r="F968" s="32">
        <v>1.0113000000000001</v>
      </c>
      <c r="G968" s="32">
        <v>1.0064</v>
      </c>
    </row>
    <row r="969" spans="1:7">
      <c r="A969" s="30" t="s">
        <v>197</v>
      </c>
      <c r="B969" s="30">
        <v>4</v>
      </c>
      <c r="C969" s="30">
        <v>73</v>
      </c>
      <c r="D969" s="31">
        <v>35.520000000000003</v>
      </c>
      <c r="E969" s="32">
        <v>3.7699999999999997E-2</v>
      </c>
      <c r="F969" s="32">
        <v>1.0141</v>
      </c>
      <c r="G969" s="32">
        <v>1.0005999999999999</v>
      </c>
    </row>
    <row r="970" spans="1:7">
      <c r="A970" s="30" t="s">
        <v>197</v>
      </c>
      <c r="B970" s="30">
        <v>4</v>
      </c>
      <c r="C970" s="30">
        <v>74</v>
      </c>
      <c r="D970" s="31">
        <v>21.44</v>
      </c>
      <c r="E970" s="32">
        <v>7.1099999999999997E-2</v>
      </c>
      <c r="F970" s="32">
        <v>1.0098</v>
      </c>
      <c r="G970" s="32">
        <v>1.0006999999999999</v>
      </c>
    </row>
    <row r="971" spans="1:7">
      <c r="A971" s="30" t="s">
        <v>197</v>
      </c>
      <c r="B971" s="30">
        <v>4</v>
      </c>
      <c r="C971" s="30">
        <v>75</v>
      </c>
      <c r="D971" s="31">
        <v>32.06</v>
      </c>
      <c r="E971" s="32">
        <v>4.9399999999999999E-2</v>
      </c>
      <c r="F971" s="32">
        <v>1.0112000000000001</v>
      </c>
      <c r="G971" s="32">
        <v>1.0007999999999999</v>
      </c>
    </row>
    <row r="972" spans="1:7">
      <c r="A972" s="30" t="s">
        <v>197</v>
      </c>
      <c r="B972" s="30">
        <v>4</v>
      </c>
      <c r="C972" s="30">
        <v>76</v>
      </c>
      <c r="D972" s="31">
        <v>21.48</v>
      </c>
      <c r="E972" s="32">
        <v>7.51E-2</v>
      </c>
      <c r="F972" s="32">
        <v>1.0126999999999999</v>
      </c>
      <c r="G972" s="32">
        <v>1.0004999999999999</v>
      </c>
    </row>
    <row r="973" spans="1:7">
      <c r="A973" s="30" t="s">
        <v>197</v>
      </c>
      <c r="B973" s="30">
        <v>4</v>
      </c>
      <c r="C973" s="30">
        <v>77</v>
      </c>
      <c r="D973" s="31">
        <v>59.7</v>
      </c>
      <c r="E973" s="32">
        <v>5.9799999999999999E-2</v>
      </c>
      <c r="F973" s="32">
        <v>1.0137</v>
      </c>
      <c r="G973" s="32">
        <v>1.0004</v>
      </c>
    </row>
    <row r="974" spans="1:7">
      <c r="A974" s="30" t="s">
        <v>197</v>
      </c>
      <c r="B974" s="30">
        <v>4</v>
      </c>
      <c r="C974" s="30">
        <v>78</v>
      </c>
      <c r="D974" s="31">
        <v>57.6</v>
      </c>
      <c r="E974" s="32">
        <v>5.7500000000000002E-2</v>
      </c>
      <c r="F974" s="32">
        <v>1.0105</v>
      </c>
      <c r="G974" s="32">
        <v>1.0005999999999999</v>
      </c>
    </row>
    <row r="975" spans="1:7">
      <c r="A975" s="30" t="s">
        <v>197</v>
      </c>
      <c r="B975" s="30">
        <v>4</v>
      </c>
      <c r="C975" s="30">
        <v>79</v>
      </c>
      <c r="D975" s="31">
        <v>102</v>
      </c>
      <c r="E975" s="32">
        <v>8.4099999999999994E-2</v>
      </c>
      <c r="F975" s="32">
        <v>1.0123</v>
      </c>
      <c r="G975" s="32">
        <v>1.0004999999999999</v>
      </c>
    </row>
    <row r="976" spans="1:7">
      <c r="A976" s="30" t="s">
        <v>197</v>
      </c>
      <c r="B976" s="30">
        <v>4</v>
      </c>
      <c r="C976" s="30">
        <v>80</v>
      </c>
      <c r="D976" s="31">
        <v>94.12</v>
      </c>
      <c r="E976" s="32">
        <v>0.1026</v>
      </c>
      <c r="F976" s="32">
        <v>1.0154000000000001</v>
      </c>
      <c r="G976" s="32">
        <v>1.0037</v>
      </c>
    </row>
    <row r="977" spans="1:7">
      <c r="A977" s="30" t="s">
        <v>197</v>
      </c>
      <c r="B977" s="30">
        <v>4</v>
      </c>
      <c r="C977" s="30">
        <v>81</v>
      </c>
      <c r="D977" s="31">
        <v>321.52</v>
      </c>
      <c r="E977" s="32">
        <v>9.5299999999999996E-2</v>
      </c>
      <c r="F977" s="32">
        <v>1.0142</v>
      </c>
      <c r="G977" s="32">
        <v>1.0021</v>
      </c>
    </row>
    <row r="978" spans="1:7">
      <c r="A978" s="30" t="s">
        <v>197</v>
      </c>
      <c r="B978" s="30">
        <v>4</v>
      </c>
      <c r="C978" s="30">
        <v>82</v>
      </c>
      <c r="D978" s="31">
        <v>227.86</v>
      </c>
      <c r="E978" s="32">
        <v>0.10829999999999999</v>
      </c>
      <c r="F978" s="32">
        <v>1.0147999999999999</v>
      </c>
      <c r="G978" s="32">
        <v>1.0026999999999999</v>
      </c>
    </row>
    <row r="979" spans="1:7">
      <c r="A979" s="30" t="s">
        <v>197</v>
      </c>
      <c r="B979" s="30">
        <v>4</v>
      </c>
      <c r="C979" s="30">
        <v>83</v>
      </c>
      <c r="D979" s="31">
        <v>392.5</v>
      </c>
      <c r="E979" s="32">
        <v>0.1046</v>
      </c>
      <c r="F979" s="32">
        <v>1.014</v>
      </c>
      <c r="G979" s="32">
        <v>1.0017</v>
      </c>
    </row>
    <row r="980" spans="1:7">
      <c r="A980" s="30" t="s">
        <v>197</v>
      </c>
      <c r="B980" s="30">
        <v>4</v>
      </c>
      <c r="C980" s="30">
        <v>84</v>
      </c>
      <c r="D980" s="31">
        <v>251.24</v>
      </c>
      <c r="E980" s="32">
        <v>0.1072</v>
      </c>
      <c r="F980" s="32">
        <v>1.0134000000000001</v>
      </c>
      <c r="G980" s="32">
        <v>1.0027999999999999</v>
      </c>
    </row>
    <row r="981" spans="1:7">
      <c r="A981" s="30" t="s">
        <v>197</v>
      </c>
      <c r="B981" s="30">
        <v>4</v>
      </c>
      <c r="C981" s="30">
        <v>85</v>
      </c>
      <c r="D981" s="31">
        <v>0.96</v>
      </c>
      <c r="E981" s="32">
        <v>8.4699999999999998E-2</v>
      </c>
      <c r="F981" s="32">
        <v>1.0072000000000001</v>
      </c>
      <c r="G981" s="32">
        <v>1.0013000000000001</v>
      </c>
    </row>
    <row r="982" spans="1:7">
      <c r="A982" s="30" t="s">
        <v>197</v>
      </c>
      <c r="B982" s="30">
        <v>4</v>
      </c>
      <c r="C982" s="30">
        <v>86</v>
      </c>
      <c r="D982" s="31">
        <v>0.72</v>
      </c>
      <c r="E982" s="32">
        <v>8.6400000000000005E-2</v>
      </c>
      <c r="F982" s="32">
        <v>1.0144</v>
      </c>
      <c r="G982" s="32">
        <v>1.0007999999999999</v>
      </c>
    </row>
    <row r="983" spans="1:7">
      <c r="A983" s="30" t="s">
        <v>197</v>
      </c>
      <c r="B983" s="30">
        <v>4</v>
      </c>
      <c r="C983" s="30">
        <v>1000</v>
      </c>
      <c r="D983" s="31">
        <v>43180.58</v>
      </c>
      <c r="E983" s="32">
        <v>0.41420000000000001</v>
      </c>
      <c r="F983" s="32">
        <v>1.0246</v>
      </c>
      <c r="G983" s="32">
        <v>1.002</v>
      </c>
    </row>
    <row r="984" spans="1:7">
      <c r="A984" s="30" t="s">
        <v>197</v>
      </c>
      <c r="B984" s="30">
        <v>5</v>
      </c>
      <c r="C984" s="30">
        <v>48</v>
      </c>
      <c r="D984" s="31">
        <v>110.9</v>
      </c>
      <c r="E984" s="32">
        <v>0.24970000000000001</v>
      </c>
      <c r="F984" s="32">
        <v>1.0313000000000001</v>
      </c>
      <c r="G984" s="32">
        <v>1.0004999999999999</v>
      </c>
    </row>
    <row r="985" spans="1:7">
      <c r="A985" s="30" t="s">
        <v>197</v>
      </c>
      <c r="B985" s="30">
        <v>5</v>
      </c>
      <c r="C985" s="30">
        <v>49</v>
      </c>
      <c r="D985" s="31">
        <v>403.8</v>
      </c>
      <c r="E985" s="32">
        <v>0.12280000000000001</v>
      </c>
      <c r="F985" s="32">
        <v>1.0188999999999999</v>
      </c>
      <c r="G985" s="32">
        <v>1.0007999999999999</v>
      </c>
    </row>
    <row r="986" spans="1:7">
      <c r="A986" s="30" t="s">
        <v>197</v>
      </c>
      <c r="B986" s="30">
        <v>5</v>
      </c>
      <c r="C986" s="30">
        <v>50</v>
      </c>
      <c r="D986" s="31">
        <v>312.14</v>
      </c>
      <c r="E986" s="32">
        <v>0.1852</v>
      </c>
      <c r="F986" s="32">
        <v>1.0357000000000001</v>
      </c>
      <c r="G986" s="32">
        <v>1.0046999999999999</v>
      </c>
    </row>
    <row r="987" spans="1:7">
      <c r="A987" s="30" t="s">
        <v>197</v>
      </c>
      <c r="B987" s="30">
        <v>5</v>
      </c>
      <c r="C987" s="30">
        <v>51</v>
      </c>
      <c r="D987" s="31">
        <v>257.94</v>
      </c>
      <c r="E987" s="32">
        <v>0.51519999999999999</v>
      </c>
      <c r="F987" s="32">
        <v>1.0395000000000001</v>
      </c>
      <c r="G987" s="32">
        <v>1.0005999999999999</v>
      </c>
    </row>
    <row r="988" spans="1:7">
      <c r="A988" s="30" t="s">
        <v>197</v>
      </c>
      <c r="B988" s="30">
        <v>5</v>
      </c>
      <c r="C988" s="30">
        <v>52</v>
      </c>
      <c r="D988" s="31">
        <v>267.26</v>
      </c>
      <c r="E988" s="32">
        <v>0.64349999999999996</v>
      </c>
      <c r="F988" s="32">
        <v>1.0653999999999999</v>
      </c>
      <c r="G988" s="32">
        <v>1.0078</v>
      </c>
    </row>
    <row r="989" spans="1:7">
      <c r="A989" s="30" t="s">
        <v>197</v>
      </c>
      <c r="B989" s="30">
        <v>5</v>
      </c>
      <c r="C989" s="30">
        <v>53</v>
      </c>
      <c r="D989" s="31">
        <v>142.36000000000001</v>
      </c>
      <c r="E989" s="32">
        <v>6.6400000000000001E-2</v>
      </c>
      <c r="F989" s="32">
        <v>1.0152000000000001</v>
      </c>
      <c r="G989" s="32">
        <v>1.0009999999999999</v>
      </c>
    </row>
    <row r="990" spans="1:7">
      <c r="A990" s="30" t="s">
        <v>197</v>
      </c>
      <c r="B990" s="30">
        <v>5</v>
      </c>
      <c r="C990" s="30">
        <v>54</v>
      </c>
      <c r="D990" s="31">
        <v>146.5</v>
      </c>
      <c r="E990" s="32">
        <v>8.7099999999999997E-2</v>
      </c>
      <c r="F990" s="32">
        <v>1.0141</v>
      </c>
      <c r="G990" s="32">
        <v>1.0004</v>
      </c>
    </row>
    <row r="991" spans="1:7">
      <c r="A991" s="30" t="s">
        <v>197</v>
      </c>
      <c r="B991" s="30">
        <v>5</v>
      </c>
      <c r="C991" s="30">
        <v>55</v>
      </c>
      <c r="D991" s="31">
        <v>130.12</v>
      </c>
      <c r="E991" s="32">
        <v>7.8E-2</v>
      </c>
      <c r="F991" s="32">
        <v>1.0116000000000001</v>
      </c>
      <c r="G991" s="32">
        <v>1.0005999999999999</v>
      </c>
    </row>
    <row r="992" spans="1:7">
      <c r="A992" s="30" t="s">
        <v>197</v>
      </c>
      <c r="B992" s="30">
        <v>5</v>
      </c>
      <c r="C992" s="30">
        <v>56</v>
      </c>
      <c r="D992" s="31">
        <v>92.38</v>
      </c>
      <c r="E992" s="32">
        <v>7.6200000000000004E-2</v>
      </c>
      <c r="F992" s="32">
        <v>1.012</v>
      </c>
      <c r="G992" s="32">
        <v>1.0003</v>
      </c>
    </row>
    <row r="993" spans="1:7">
      <c r="A993" s="30" t="s">
        <v>197</v>
      </c>
      <c r="B993" s="30">
        <v>5</v>
      </c>
      <c r="C993" s="30">
        <v>57</v>
      </c>
      <c r="D993" s="31">
        <v>74</v>
      </c>
      <c r="E993" s="32">
        <v>8.8400000000000006E-2</v>
      </c>
      <c r="F993" s="32">
        <v>1.0122</v>
      </c>
      <c r="G993" s="32">
        <v>1.0003</v>
      </c>
    </row>
    <row r="994" spans="1:7">
      <c r="A994" s="30" t="s">
        <v>197</v>
      </c>
      <c r="B994" s="30">
        <v>5</v>
      </c>
      <c r="C994" s="30">
        <v>58</v>
      </c>
      <c r="D994" s="31">
        <v>176.46</v>
      </c>
      <c r="E994" s="32">
        <v>0.1048</v>
      </c>
      <c r="F994" s="32">
        <v>1.0184</v>
      </c>
      <c r="G994" s="32">
        <v>1.0006999999999999</v>
      </c>
    </row>
    <row r="995" spans="1:7">
      <c r="A995" s="30" t="s">
        <v>197</v>
      </c>
      <c r="B995" s="30">
        <v>5</v>
      </c>
      <c r="C995" s="30">
        <v>59</v>
      </c>
      <c r="D995" s="31">
        <v>214.36</v>
      </c>
      <c r="E995" s="32">
        <v>0.1046</v>
      </c>
      <c r="F995" s="32">
        <v>1.0165999999999999</v>
      </c>
      <c r="G995" s="32">
        <v>1.0004</v>
      </c>
    </row>
    <row r="996" spans="1:7">
      <c r="A996" s="30" t="s">
        <v>197</v>
      </c>
      <c r="B996" s="30">
        <v>5</v>
      </c>
      <c r="C996" s="30">
        <v>60</v>
      </c>
      <c r="D996" s="31">
        <v>82.44</v>
      </c>
      <c r="E996" s="32">
        <v>0.106</v>
      </c>
      <c r="F996" s="32">
        <v>1.012</v>
      </c>
      <c r="G996" s="32">
        <v>1.0016</v>
      </c>
    </row>
    <row r="997" spans="1:7">
      <c r="A997" s="30" t="s">
        <v>197</v>
      </c>
      <c r="B997" s="30">
        <v>5</v>
      </c>
      <c r="C997" s="30">
        <v>61</v>
      </c>
      <c r="D997" s="31">
        <v>181.08</v>
      </c>
      <c r="E997" s="32">
        <v>0.12429999999999999</v>
      </c>
      <c r="F997" s="32">
        <v>1.0161</v>
      </c>
      <c r="G997" s="32">
        <v>1.0014000000000001</v>
      </c>
    </row>
    <row r="998" spans="1:7">
      <c r="A998" s="30" t="s">
        <v>197</v>
      </c>
      <c r="B998" s="30">
        <v>5</v>
      </c>
      <c r="C998" s="30">
        <v>62</v>
      </c>
      <c r="D998" s="31">
        <v>185.82</v>
      </c>
      <c r="E998" s="32">
        <v>0.12959999999999999</v>
      </c>
      <c r="F998" s="32">
        <v>1.0166999999999999</v>
      </c>
      <c r="G998" s="32">
        <v>1.0005999999999999</v>
      </c>
    </row>
    <row r="999" spans="1:7">
      <c r="A999" s="30" t="s">
        <v>197</v>
      </c>
      <c r="B999" s="30">
        <v>5</v>
      </c>
      <c r="C999" s="30">
        <v>63</v>
      </c>
      <c r="D999" s="31">
        <v>182.66</v>
      </c>
      <c r="E999" s="32">
        <v>0.13539999999999999</v>
      </c>
      <c r="F999" s="32">
        <v>1.02</v>
      </c>
      <c r="G999" s="32">
        <v>1.0011000000000001</v>
      </c>
    </row>
    <row r="1000" spans="1:7">
      <c r="A1000" s="30" t="s">
        <v>197</v>
      </c>
      <c r="B1000" s="30">
        <v>5</v>
      </c>
      <c r="C1000" s="30">
        <v>64</v>
      </c>
      <c r="D1000" s="31">
        <v>192.64</v>
      </c>
      <c r="E1000" s="32">
        <v>0.13220000000000001</v>
      </c>
      <c r="F1000" s="32">
        <v>1.0174000000000001</v>
      </c>
      <c r="G1000" s="32">
        <v>1.0033000000000001</v>
      </c>
    </row>
    <row r="1001" spans="1:7">
      <c r="A1001" s="30" t="s">
        <v>197</v>
      </c>
      <c r="B1001" s="30">
        <v>5</v>
      </c>
      <c r="C1001" s="30">
        <v>65</v>
      </c>
      <c r="D1001" s="31">
        <v>270.98</v>
      </c>
      <c r="E1001" s="32">
        <v>0.127</v>
      </c>
      <c r="F1001" s="32">
        <v>1.0165</v>
      </c>
      <c r="G1001" s="32">
        <v>1.0011000000000001</v>
      </c>
    </row>
    <row r="1002" spans="1:7">
      <c r="A1002" s="30" t="s">
        <v>197</v>
      </c>
      <c r="B1002" s="30">
        <v>5</v>
      </c>
      <c r="C1002" s="30">
        <v>66</v>
      </c>
      <c r="D1002" s="31">
        <v>370.26</v>
      </c>
      <c r="E1002" s="32">
        <v>0.15110000000000001</v>
      </c>
      <c r="F1002" s="32">
        <v>1.0190999999999999</v>
      </c>
      <c r="G1002" s="32">
        <v>1.002</v>
      </c>
    </row>
    <row r="1003" spans="1:7">
      <c r="A1003" s="30" t="s">
        <v>197</v>
      </c>
      <c r="B1003" s="30">
        <v>5</v>
      </c>
      <c r="C1003" s="30">
        <v>67</v>
      </c>
      <c r="D1003" s="31">
        <v>338.4</v>
      </c>
      <c r="E1003" s="32">
        <v>0.15240000000000001</v>
      </c>
      <c r="F1003" s="32">
        <v>1.0156000000000001</v>
      </c>
      <c r="G1003" s="32">
        <v>1.0008999999999999</v>
      </c>
    </row>
    <row r="1004" spans="1:7">
      <c r="A1004" s="30" t="s">
        <v>197</v>
      </c>
      <c r="B1004" s="30">
        <v>5</v>
      </c>
      <c r="C1004" s="30">
        <v>68</v>
      </c>
      <c r="D1004" s="31">
        <v>554.54</v>
      </c>
      <c r="E1004" s="32">
        <v>0.20200000000000001</v>
      </c>
      <c r="F1004" s="32">
        <v>1.0177</v>
      </c>
      <c r="G1004" s="32">
        <v>1.0021</v>
      </c>
    </row>
    <row r="1005" spans="1:7">
      <c r="A1005" s="30" t="s">
        <v>197</v>
      </c>
      <c r="B1005" s="30">
        <v>5</v>
      </c>
      <c r="C1005" s="30">
        <v>69</v>
      </c>
      <c r="D1005" s="31">
        <v>306.8</v>
      </c>
      <c r="E1005" s="32">
        <v>0.1857</v>
      </c>
      <c r="F1005" s="32">
        <v>1.0197000000000001</v>
      </c>
      <c r="G1005" s="32">
        <v>1.0011000000000001</v>
      </c>
    </row>
    <row r="1006" spans="1:7">
      <c r="A1006" s="30" t="s">
        <v>197</v>
      </c>
      <c r="B1006" s="30">
        <v>5</v>
      </c>
      <c r="C1006" s="30">
        <v>70</v>
      </c>
      <c r="D1006" s="31">
        <v>135.62</v>
      </c>
      <c r="E1006" s="32">
        <v>0.16059999999999999</v>
      </c>
      <c r="F1006" s="32">
        <v>1.0188999999999999</v>
      </c>
      <c r="G1006" s="32">
        <v>1.0004999999999999</v>
      </c>
    </row>
    <row r="1007" spans="1:7">
      <c r="A1007" s="30" t="s">
        <v>197</v>
      </c>
      <c r="B1007" s="30">
        <v>5</v>
      </c>
      <c r="C1007" s="30">
        <v>71</v>
      </c>
      <c r="D1007" s="31">
        <v>12.04</v>
      </c>
      <c r="E1007" s="32">
        <v>0.16650000000000001</v>
      </c>
      <c r="F1007" s="32">
        <v>1.0226999999999999</v>
      </c>
      <c r="G1007" s="32">
        <v>1.0004</v>
      </c>
    </row>
    <row r="1008" spans="1:7">
      <c r="A1008" s="30" t="s">
        <v>197</v>
      </c>
      <c r="B1008" s="30">
        <v>5</v>
      </c>
      <c r="C1008" s="30">
        <v>1000</v>
      </c>
      <c r="D1008" s="31">
        <v>11924.24</v>
      </c>
      <c r="E1008" s="32">
        <v>0.54069999999999996</v>
      </c>
      <c r="F1008" s="32">
        <v>1.0321</v>
      </c>
      <c r="G1008" s="32">
        <v>1.002</v>
      </c>
    </row>
    <row r="1009" spans="1:7">
      <c r="A1009" s="30" t="s">
        <v>197</v>
      </c>
      <c r="B1009" s="30">
        <v>6</v>
      </c>
      <c r="C1009" s="30">
        <v>41</v>
      </c>
      <c r="D1009" s="31">
        <v>197.4</v>
      </c>
      <c r="E1009" s="32">
        <v>0.19139999999999999</v>
      </c>
      <c r="F1009" s="32">
        <v>1.0275000000000001</v>
      </c>
      <c r="G1009" s="32">
        <v>1.0008999999999999</v>
      </c>
    </row>
    <row r="1010" spans="1:7">
      <c r="A1010" s="30" t="s">
        <v>197</v>
      </c>
      <c r="B1010" s="30">
        <v>6</v>
      </c>
      <c r="C1010" s="30">
        <v>42</v>
      </c>
      <c r="D1010" s="31">
        <v>432.78</v>
      </c>
      <c r="E1010" s="32">
        <v>0.5091</v>
      </c>
      <c r="F1010" s="32">
        <v>1.0589</v>
      </c>
      <c r="G1010" s="32">
        <v>1.0074000000000001</v>
      </c>
    </row>
    <row r="1011" spans="1:7">
      <c r="A1011" s="30" t="s">
        <v>197</v>
      </c>
      <c r="B1011" s="30">
        <v>6</v>
      </c>
      <c r="C1011" s="30">
        <v>43</v>
      </c>
      <c r="D1011" s="31">
        <v>294.24</v>
      </c>
      <c r="E1011" s="32">
        <v>0.6048</v>
      </c>
      <c r="F1011" s="32">
        <v>1.0651999999999999</v>
      </c>
      <c r="G1011" s="32">
        <v>1.0056</v>
      </c>
    </row>
    <row r="1012" spans="1:7">
      <c r="A1012" s="30" t="s">
        <v>197</v>
      </c>
      <c r="B1012" s="30">
        <v>6</v>
      </c>
      <c r="C1012" s="30">
        <v>44</v>
      </c>
      <c r="D1012" s="31">
        <v>132.82</v>
      </c>
      <c r="E1012" s="32">
        <v>1.3391999999999999</v>
      </c>
      <c r="F1012" s="32">
        <v>1.0805</v>
      </c>
      <c r="G1012" s="32">
        <v>1.0182</v>
      </c>
    </row>
    <row r="1013" spans="1:7">
      <c r="A1013" s="30" t="s">
        <v>197</v>
      </c>
      <c r="B1013" s="30">
        <v>6</v>
      </c>
      <c r="C1013" s="30">
        <v>45</v>
      </c>
      <c r="D1013" s="31">
        <v>199.82</v>
      </c>
      <c r="E1013" s="32">
        <v>0.8286</v>
      </c>
      <c r="F1013" s="32">
        <v>1.0533999999999999</v>
      </c>
      <c r="G1013" s="32">
        <v>1.0014000000000001</v>
      </c>
    </row>
    <row r="1014" spans="1:7">
      <c r="A1014" s="30" t="s">
        <v>197</v>
      </c>
      <c r="B1014" s="30">
        <v>6</v>
      </c>
      <c r="C1014" s="30">
        <v>46</v>
      </c>
      <c r="D1014" s="31">
        <v>219.84</v>
      </c>
      <c r="E1014" s="32">
        <v>0.32329999999999998</v>
      </c>
      <c r="F1014" s="32">
        <v>1.0286</v>
      </c>
      <c r="G1014" s="32">
        <v>1.0007999999999999</v>
      </c>
    </row>
    <row r="1015" spans="1:7">
      <c r="A1015" s="30" t="s">
        <v>197</v>
      </c>
      <c r="B1015" s="30">
        <v>6</v>
      </c>
      <c r="C1015" s="30">
        <v>47</v>
      </c>
      <c r="D1015" s="31">
        <v>177.38</v>
      </c>
      <c r="E1015" s="32">
        <v>0.36259999999999998</v>
      </c>
      <c r="F1015" s="32">
        <v>1.0296000000000001</v>
      </c>
      <c r="G1015" s="32">
        <v>1.0023</v>
      </c>
    </row>
    <row r="1016" spans="1:7">
      <c r="A1016" s="30" t="s">
        <v>197</v>
      </c>
      <c r="B1016" s="30">
        <v>6</v>
      </c>
      <c r="C1016" s="30">
        <v>48</v>
      </c>
      <c r="D1016" s="31">
        <v>221.2</v>
      </c>
      <c r="E1016" s="32">
        <v>0.2989</v>
      </c>
      <c r="F1016" s="32">
        <v>1.0261</v>
      </c>
      <c r="G1016" s="32">
        <v>1.0009999999999999</v>
      </c>
    </row>
    <row r="1017" spans="1:7">
      <c r="A1017" s="30" t="s">
        <v>197</v>
      </c>
      <c r="B1017" s="30">
        <v>6</v>
      </c>
      <c r="C1017" s="30">
        <v>49</v>
      </c>
      <c r="D1017" s="31">
        <v>355.72</v>
      </c>
      <c r="E1017" s="32">
        <v>0.2195</v>
      </c>
      <c r="F1017" s="32">
        <v>1.0276000000000001</v>
      </c>
      <c r="G1017" s="32">
        <v>1.0008999999999999</v>
      </c>
    </row>
    <row r="1018" spans="1:7">
      <c r="A1018" s="30" t="s">
        <v>197</v>
      </c>
      <c r="B1018" s="30">
        <v>6</v>
      </c>
      <c r="C1018" s="30">
        <v>50</v>
      </c>
      <c r="D1018" s="31">
        <v>315.3</v>
      </c>
      <c r="E1018" s="32">
        <v>0.2445</v>
      </c>
      <c r="F1018" s="32">
        <v>1.0314000000000001</v>
      </c>
      <c r="G1018" s="32">
        <v>1.0009999999999999</v>
      </c>
    </row>
    <row r="1019" spans="1:7">
      <c r="A1019" s="30" t="s">
        <v>197</v>
      </c>
      <c r="B1019" s="30">
        <v>6</v>
      </c>
      <c r="C1019" s="30">
        <v>51</v>
      </c>
      <c r="D1019" s="31">
        <v>256.76</v>
      </c>
      <c r="E1019" s="32">
        <v>0.2339</v>
      </c>
      <c r="F1019" s="32">
        <v>1.0303</v>
      </c>
      <c r="G1019" s="32">
        <v>1.0005999999999999</v>
      </c>
    </row>
    <row r="1020" spans="1:7">
      <c r="A1020" s="30" t="s">
        <v>197</v>
      </c>
      <c r="B1020" s="30">
        <v>6</v>
      </c>
      <c r="C1020" s="30">
        <v>52</v>
      </c>
      <c r="D1020" s="31">
        <v>652.20000000000005</v>
      </c>
      <c r="E1020" s="32">
        <v>0.2717</v>
      </c>
      <c r="F1020" s="32">
        <v>1.0336000000000001</v>
      </c>
      <c r="G1020" s="32">
        <v>1.0011000000000001</v>
      </c>
    </row>
    <row r="1021" spans="1:7">
      <c r="A1021" s="30" t="s">
        <v>197</v>
      </c>
      <c r="B1021" s="30">
        <v>6</v>
      </c>
      <c r="C1021" s="30">
        <v>53</v>
      </c>
      <c r="D1021" s="31">
        <v>545.72</v>
      </c>
      <c r="E1021" s="32">
        <v>0.31690000000000002</v>
      </c>
      <c r="F1021" s="32">
        <v>1.0349999999999999</v>
      </c>
      <c r="G1021" s="32">
        <v>1.0009999999999999</v>
      </c>
    </row>
    <row r="1022" spans="1:7">
      <c r="A1022" s="30" t="s">
        <v>197</v>
      </c>
      <c r="B1022" s="30">
        <v>6</v>
      </c>
      <c r="C1022" s="30">
        <v>54</v>
      </c>
      <c r="D1022" s="31">
        <v>90.62</v>
      </c>
      <c r="E1022" s="32">
        <v>0.31159999999999999</v>
      </c>
      <c r="F1022" s="32">
        <v>1.0341</v>
      </c>
      <c r="G1022" s="32">
        <v>1.0007999999999999</v>
      </c>
    </row>
    <row r="1023" spans="1:7">
      <c r="A1023" s="30" t="s">
        <v>197</v>
      </c>
      <c r="B1023" s="30">
        <v>6</v>
      </c>
      <c r="C1023" s="30">
        <v>55</v>
      </c>
      <c r="D1023" s="31">
        <v>30.86</v>
      </c>
      <c r="E1023" s="32">
        <v>0.26800000000000002</v>
      </c>
      <c r="F1023" s="32">
        <v>1.0386</v>
      </c>
      <c r="G1023" s="32">
        <v>1.0004999999999999</v>
      </c>
    </row>
    <row r="1024" spans="1:7">
      <c r="A1024" s="30" t="s">
        <v>197</v>
      </c>
      <c r="B1024" s="30">
        <v>6</v>
      </c>
      <c r="C1024" s="30">
        <v>56</v>
      </c>
      <c r="D1024" s="31">
        <v>22.56</v>
      </c>
      <c r="E1024" s="32">
        <v>0.37480000000000002</v>
      </c>
      <c r="F1024" s="32">
        <v>1.0341</v>
      </c>
      <c r="G1024" s="32">
        <v>1.0009999999999999</v>
      </c>
    </row>
    <row r="1025" spans="1:7">
      <c r="A1025" s="30" t="s">
        <v>197</v>
      </c>
      <c r="B1025" s="30">
        <v>6</v>
      </c>
      <c r="C1025" s="30">
        <v>57</v>
      </c>
      <c r="D1025" s="31">
        <v>45.84</v>
      </c>
      <c r="E1025" s="32">
        <v>0.3276</v>
      </c>
      <c r="F1025" s="32">
        <v>1.0346</v>
      </c>
      <c r="G1025" s="32">
        <v>1.0012000000000001</v>
      </c>
    </row>
    <row r="1026" spans="1:7">
      <c r="A1026" s="30" t="s">
        <v>197</v>
      </c>
      <c r="B1026" s="30">
        <v>6</v>
      </c>
      <c r="C1026" s="30">
        <v>58</v>
      </c>
      <c r="D1026" s="31">
        <v>58.48</v>
      </c>
      <c r="E1026" s="32">
        <v>0.34360000000000002</v>
      </c>
      <c r="F1026" s="32">
        <v>1.0387999999999999</v>
      </c>
      <c r="G1026" s="32">
        <v>1.0017</v>
      </c>
    </row>
    <row r="1027" spans="1:7">
      <c r="A1027" s="30" t="s">
        <v>197</v>
      </c>
      <c r="B1027" s="30">
        <v>6</v>
      </c>
      <c r="C1027" s="30">
        <v>59</v>
      </c>
      <c r="D1027" s="31">
        <v>94.58</v>
      </c>
      <c r="E1027" s="32">
        <v>0.32629999999999998</v>
      </c>
      <c r="F1027" s="32">
        <v>1.0306</v>
      </c>
      <c r="G1027" s="32">
        <v>1.0007999999999999</v>
      </c>
    </row>
    <row r="1028" spans="1:7">
      <c r="A1028" s="30" t="s">
        <v>197</v>
      </c>
      <c r="B1028" s="30">
        <v>6</v>
      </c>
      <c r="C1028" s="30">
        <v>60</v>
      </c>
      <c r="D1028" s="31">
        <v>159.86000000000001</v>
      </c>
      <c r="E1028" s="32">
        <v>0.40649999999999997</v>
      </c>
      <c r="F1028" s="32">
        <v>1.0363</v>
      </c>
      <c r="G1028" s="32">
        <v>1.0016</v>
      </c>
    </row>
    <row r="1029" spans="1:7">
      <c r="A1029" s="30" t="s">
        <v>197</v>
      </c>
      <c r="B1029" s="30">
        <v>6</v>
      </c>
      <c r="C1029" s="30">
        <v>61</v>
      </c>
      <c r="D1029" s="31">
        <v>6.24</v>
      </c>
      <c r="E1029" s="32">
        <v>0.495</v>
      </c>
      <c r="F1029" s="32">
        <v>1.0408999999999999</v>
      </c>
      <c r="G1029" s="32">
        <v>1.0005999999999999</v>
      </c>
    </row>
    <row r="1030" spans="1:7">
      <c r="A1030" s="30" t="s">
        <v>197</v>
      </c>
      <c r="B1030" s="30">
        <v>6</v>
      </c>
      <c r="C1030" s="30">
        <v>1000</v>
      </c>
      <c r="D1030" s="31">
        <v>2950.08</v>
      </c>
      <c r="E1030" s="32">
        <v>0.7268</v>
      </c>
      <c r="F1030" s="32">
        <v>1.0410999999999999</v>
      </c>
      <c r="G1030" s="32">
        <v>1.0014000000000001</v>
      </c>
    </row>
    <row r="1031" spans="1:7">
      <c r="A1031" s="30" t="s">
        <v>197</v>
      </c>
      <c r="B1031" s="30">
        <v>7</v>
      </c>
      <c r="C1031" s="30">
        <v>37</v>
      </c>
      <c r="D1031" s="31">
        <v>123</v>
      </c>
      <c r="E1031" s="32">
        <v>0.1171</v>
      </c>
      <c r="F1031" s="32">
        <v>1.034</v>
      </c>
      <c r="G1031" s="32">
        <v>1.0014000000000001</v>
      </c>
    </row>
    <row r="1032" spans="1:7">
      <c r="A1032" s="30" t="s">
        <v>197</v>
      </c>
      <c r="B1032" s="30">
        <v>7</v>
      </c>
      <c r="C1032" s="30">
        <v>38</v>
      </c>
      <c r="D1032" s="31">
        <v>670.7</v>
      </c>
      <c r="E1032" s="32">
        <v>0.34210000000000002</v>
      </c>
      <c r="F1032" s="32">
        <v>1.0482</v>
      </c>
      <c r="G1032" s="32">
        <v>1.0022</v>
      </c>
    </row>
    <row r="1033" spans="1:7">
      <c r="A1033" s="30" t="s">
        <v>197</v>
      </c>
      <c r="B1033" s="30">
        <v>7</v>
      </c>
      <c r="C1033" s="30">
        <v>39</v>
      </c>
      <c r="D1033" s="31">
        <v>559.64</v>
      </c>
      <c r="E1033" s="32">
        <v>0.67610000000000003</v>
      </c>
      <c r="F1033" s="32">
        <v>1.0597000000000001</v>
      </c>
      <c r="G1033" s="32">
        <v>1.0052000000000001</v>
      </c>
    </row>
    <row r="1034" spans="1:7">
      <c r="A1034" s="30" t="s">
        <v>197</v>
      </c>
      <c r="B1034" s="30">
        <v>7</v>
      </c>
      <c r="C1034" s="30">
        <v>40</v>
      </c>
      <c r="D1034" s="31">
        <v>427.66</v>
      </c>
      <c r="E1034" s="32">
        <v>0.84319999999999995</v>
      </c>
      <c r="F1034" s="32">
        <v>1.0544</v>
      </c>
      <c r="G1034" s="32">
        <v>1.0059</v>
      </c>
    </row>
    <row r="1035" spans="1:7">
      <c r="A1035" s="30" t="s">
        <v>197</v>
      </c>
      <c r="B1035" s="30">
        <v>7</v>
      </c>
      <c r="C1035" s="30">
        <v>41</v>
      </c>
      <c r="D1035" s="31">
        <v>478.3</v>
      </c>
      <c r="E1035" s="32">
        <v>0.60319999999999996</v>
      </c>
      <c r="F1035" s="32">
        <v>1.0410999999999999</v>
      </c>
      <c r="G1035" s="32">
        <v>1.0012000000000001</v>
      </c>
    </row>
    <row r="1036" spans="1:7">
      <c r="A1036" s="30" t="s">
        <v>197</v>
      </c>
      <c r="B1036" s="30">
        <v>7</v>
      </c>
      <c r="C1036" s="30">
        <v>42</v>
      </c>
      <c r="D1036" s="31">
        <v>462.76</v>
      </c>
      <c r="E1036" s="32">
        <v>0.84419999999999995</v>
      </c>
      <c r="F1036" s="32">
        <v>1.0435000000000001</v>
      </c>
      <c r="G1036" s="32">
        <v>1.002</v>
      </c>
    </row>
    <row r="1037" spans="1:7">
      <c r="A1037" s="30" t="s">
        <v>197</v>
      </c>
      <c r="B1037" s="30">
        <v>7</v>
      </c>
      <c r="C1037" s="30">
        <v>43</v>
      </c>
      <c r="D1037" s="31">
        <v>264.62</v>
      </c>
      <c r="E1037" s="32">
        <v>0.93979999999999997</v>
      </c>
      <c r="F1037" s="32">
        <v>1.0404</v>
      </c>
      <c r="G1037" s="32">
        <v>1.0007999999999999</v>
      </c>
    </row>
    <row r="1038" spans="1:7">
      <c r="A1038" s="30" t="s">
        <v>197</v>
      </c>
      <c r="B1038" s="30">
        <v>7</v>
      </c>
      <c r="C1038" s="30">
        <v>44</v>
      </c>
      <c r="D1038" s="31">
        <v>115.32</v>
      </c>
      <c r="E1038" s="32">
        <v>1.2413000000000001</v>
      </c>
      <c r="F1038" s="32">
        <v>1.0432999999999999</v>
      </c>
      <c r="G1038" s="32">
        <v>1.0004</v>
      </c>
    </row>
    <row r="1039" spans="1:7">
      <c r="A1039" s="30" t="s">
        <v>197</v>
      </c>
      <c r="B1039" s="30">
        <v>7</v>
      </c>
      <c r="C1039" s="30">
        <v>45</v>
      </c>
      <c r="D1039" s="31">
        <v>14.7</v>
      </c>
      <c r="E1039" s="32">
        <v>1.5613999999999999</v>
      </c>
      <c r="F1039" s="32">
        <v>1.0388999999999999</v>
      </c>
      <c r="G1039" s="32">
        <v>1.0004</v>
      </c>
    </row>
    <row r="1040" spans="1:7">
      <c r="A1040" s="30" t="s">
        <v>197</v>
      </c>
      <c r="B1040" s="30">
        <v>7</v>
      </c>
      <c r="C1040" s="30">
        <v>46</v>
      </c>
      <c r="D1040" s="31">
        <v>2.46</v>
      </c>
      <c r="E1040" s="32">
        <v>1.7422</v>
      </c>
      <c r="F1040" s="32">
        <v>1.0346</v>
      </c>
      <c r="G1040" s="32">
        <v>1.0004999999999999</v>
      </c>
    </row>
    <row r="1041" spans="1:7">
      <c r="A1041" s="30" t="s">
        <v>197</v>
      </c>
      <c r="B1041" s="30">
        <v>7</v>
      </c>
      <c r="C1041" s="30">
        <v>47</v>
      </c>
      <c r="D1041" s="31">
        <v>0.04</v>
      </c>
      <c r="E1041" s="32">
        <v>2.1408999999999998</v>
      </c>
      <c r="F1041" s="32">
        <v>1.0407999999999999</v>
      </c>
      <c r="G1041" s="32">
        <v>1.0004</v>
      </c>
    </row>
    <row r="1042" spans="1:7">
      <c r="A1042" s="30" t="s">
        <v>197</v>
      </c>
      <c r="B1042" s="30">
        <v>7</v>
      </c>
      <c r="C1042" s="30">
        <v>55</v>
      </c>
      <c r="D1042" s="31">
        <v>0.44</v>
      </c>
      <c r="E1042" s="32">
        <v>2.0449000000000002</v>
      </c>
      <c r="F1042" s="32">
        <v>1.0356000000000001</v>
      </c>
      <c r="G1042" s="32">
        <v>1.0002</v>
      </c>
    </row>
    <row r="1043" spans="1:7">
      <c r="A1043" s="30" t="s">
        <v>197</v>
      </c>
      <c r="B1043" s="30">
        <v>7</v>
      </c>
      <c r="C1043" s="30">
        <v>1000</v>
      </c>
      <c r="D1043" s="31">
        <v>2.98</v>
      </c>
      <c r="E1043" s="32">
        <v>2.3311999999999999</v>
      </c>
      <c r="F1043" s="32">
        <v>1.0375000000000001</v>
      </c>
      <c r="G1043" s="32">
        <v>1.0004</v>
      </c>
    </row>
    <row r="1044" spans="1:7">
      <c r="A1044" s="30" t="s">
        <v>198</v>
      </c>
      <c r="B1044" s="30">
        <v>3</v>
      </c>
      <c r="C1044" s="30">
        <v>1000</v>
      </c>
      <c r="D1044" s="31">
        <v>543.1</v>
      </c>
      <c r="E1044" s="32">
        <v>1.2027000000000001</v>
      </c>
      <c r="F1044" s="32">
        <v>1.0609999999999999</v>
      </c>
      <c r="G1044" s="32">
        <v>1.0062</v>
      </c>
    </row>
    <row r="1045" spans="1:7">
      <c r="A1045" s="30" t="s">
        <v>198</v>
      </c>
      <c r="B1045" s="30">
        <v>4</v>
      </c>
      <c r="C1045" s="30">
        <v>1000</v>
      </c>
      <c r="D1045" s="31">
        <v>44.9</v>
      </c>
      <c r="E1045" s="32">
        <v>1.2889999999999999</v>
      </c>
      <c r="F1045" s="32">
        <v>1.0677000000000001</v>
      </c>
      <c r="G1045" s="32">
        <v>1.0062</v>
      </c>
    </row>
    <row r="1046" spans="1:7">
      <c r="A1046" s="30" t="s">
        <v>198</v>
      </c>
      <c r="B1046" s="30">
        <v>5</v>
      </c>
      <c r="C1046" s="30">
        <v>50</v>
      </c>
      <c r="D1046" s="31">
        <v>1.76</v>
      </c>
      <c r="E1046" s="32">
        <v>0.31940000000000002</v>
      </c>
      <c r="F1046" s="32">
        <v>1.0553999999999999</v>
      </c>
      <c r="G1046" s="32">
        <v>1.0122</v>
      </c>
    </row>
    <row r="1047" spans="1:7">
      <c r="A1047" s="30" t="s">
        <v>198</v>
      </c>
      <c r="B1047" s="30">
        <v>5</v>
      </c>
      <c r="C1047" s="30">
        <v>52</v>
      </c>
      <c r="D1047" s="31">
        <v>5.24</v>
      </c>
      <c r="E1047" s="32">
        <v>0.98429999999999995</v>
      </c>
      <c r="F1047" s="32">
        <v>1.0729</v>
      </c>
      <c r="G1047" s="32">
        <v>1.0077</v>
      </c>
    </row>
    <row r="1048" spans="1:7">
      <c r="A1048" s="30" t="s">
        <v>198</v>
      </c>
      <c r="B1048" s="30">
        <v>5</v>
      </c>
      <c r="C1048" s="30">
        <v>1000</v>
      </c>
      <c r="D1048" s="31">
        <v>2.08</v>
      </c>
      <c r="E1048" s="32">
        <v>2.2299000000000002</v>
      </c>
      <c r="F1048" s="32">
        <v>1.0758000000000001</v>
      </c>
      <c r="G1048" s="32">
        <v>1.0008999999999999</v>
      </c>
    </row>
    <row r="1049" spans="1:7">
      <c r="A1049" s="30" t="s">
        <v>198</v>
      </c>
      <c r="B1049" s="30">
        <v>6</v>
      </c>
      <c r="C1049" s="30">
        <v>42</v>
      </c>
      <c r="D1049" s="31">
        <v>0.2</v>
      </c>
      <c r="E1049" s="32">
        <v>0.2586</v>
      </c>
      <c r="F1049" s="32">
        <v>1.0597000000000001</v>
      </c>
      <c r="G1049" s="32">
        <v>1.024</v>
      </c>
    </row>
    <row r="1050" spans="1:7">
      <c r="A1050" s="30" t="s">
        <v>198</v>
      </c>
      <c r="B1050" s="30">
        <v>6</v>
      </c>
      <c r="C1050" s="30">
        <v>43</v>
      </c>
      <c r="D1050" s="31">
        <v>1.4</v>
      </c>
      <c r="E1050" s="32">
        <v>1.0184</v>
      </c>
      <c r="F1050" s="32">
        <v>1.0728</v>
      </c>
      <c r="G1050" s="32">
        <v>1.0052000000000001</v>
      </c>
    </row>
    <row r="1051" spans="1:7">
      <c r="A1051" s="30" t="s">
        <v>198</v>
      </c>
      <c r="B1051" s="30">
        <v>6</v>
      </c>
      <c r="C1051" s="30">
        <v>46</v>
      </c>
      <c r="D1051" s="31">
        <v>0.56000000000000005</v>
      </c>
      <c r="E1051" s="32">
        <v>1.8577999999999999</v>
      </c>
      <c r="F1051" s="32">
        <v>1.0841000000000001</v>
      </c>
      <c r="G1051" s="32">
        <v>1.0011000000000001</v>
      </c>
    </row>
    <row r="1052" spans="1:7">
      <c r="A1052" s="30" t="s">
        <v>199</v>
      </c>
      <c r="B1052" s="30">
        <v>3</v>
      </c>
      <c r="C1052" s="30">
        <v>67</v>
      </c>
      <c r="D1052" s="31">
        <v>9.0359999999999996</v>
      </c>
      <c r="E1052" s="32">
        <v>0.12559999999999999</v>
      </c>
      <c r="F1052" s="32">
        <v>1.0183</v>
      </c>
      <c r="G1052" s="32">
        <v>1.0407999999999999</v>
      </c>
    </row>
    <row r="1053" spans="1:7">
      <c r="A1053" s="30" t="s">
        <v>199</v>
      </c>
      <c r="B1053" s="30">
        <v>3</v>
      </c>
      <c r="C1053" s="30">
        <v>68</v>
      </c>
      <c r="D1053" s="31">
        <v>14.776199999999999</v>
      </c>
      <c r="E1053" s="32">
        <v>0.28079999999999999</v>
      </c>
      <c r="F1053" s="32">
        <v>1.0278</v>
      </c>
      <c r="G1053" s="32">
        <v>1.0244</v>
      </c>
    </row>
    <row r="1054" spans="1:7">
      <c r="A1054" s="30" t="s">
        <v>199</v>
      </c>
      <c r="B1054" s="30">
        <v>3</v>
      </c>
      <c r="C1054" s="30">
        <v>69</v>
      </c>
      <c r="D1054" s="31">
        <v>8.1675000000000004</v>
      </c>
      <c r="E1054" s="32">
        <v>0.55779999999999996</v>
      </c>
      <c r="F1054" s="32">
        <v>1.0415000000000001</v>
      </c>
      <c r="G1054" s="32">
        <v>1.0158</v>
      </c>
    </row>
    <row r="1055" spans="1:7">
      <c r="A1055" s="30" t="s">
        <v>199</v>
      </c>
      <c r="B1055" s="30">
        <v>3</v>
      </c>
      <c r="C1055" s="30">
        <v>70</v>
      </c>
      <c r="D1055" s="31">
        <v>2.0853000000000002</v>
      </c>
      <c r="E1055" s="32">
        <v>0.80979999999999996</v>
      </c>
      <c r="F1055" s="32">
        <v>1.0497000000000001</v>
      </c>
      <c r="G1055" s="32">
        <v>1.0143</v>
      </c>
    </row>
    <row r="1056" spans="1:7">
      <c r="A1056" s="30" t="s">
        <v>199</v>
      </c>
      <c r="B1056" s="30">
        <v>3</v>
      </c>
      <c r="C1056" s="30">
        <v>71</v>
      </c>
      <c r="D1056" s="31">
        <v>1.0863</v>
      </c>
      <c r="E1056" s="32">
        <v>0.8165</v>
      </c>
      <c r="F1056" s="32">
        <v>1.0570999999999999</v>
      </c>
      <c r="G1056" s="32">
        <v>1.0153000000000001</v>
      </c>
    </row>
    <row r="1057" spans="1:7">
      <c r="A1057" s="30" t="s">
        <v>199</v>
      </c>
      <c r="B1057" s="30">
        <v>3</v>
      </c>
      <c r="C1057" s="30">
        <v>72</v>
      </c>
      <c r="D1057" s="31">
        <v>1.6389</v>
      </c>
      <c r="E1057" s="32">
        <v>0.92149999999999999</v>
      </c>
      <c r="F1057" s="32">
        <v>1.0517000000000001</v>
      </c>
      <c r="G1057" s="32">
        <v>1.0123</v>
      </c>
    </row>
    <row r="1058" spans="1:7">
      <c r="A1058" s="30" t="s">
        <v>199</v>
      </c>
      <c r="B1058" s="30">
        <v>3</v>
      </c>
      <c r="C1058" s="30">
        <v>73</v>
      </c>
      <c r="D1058" s="31">
        <v>1.0782</v>
      </c>
      <c r="E1058" s="32">
        <v>0.97009999999999996</v>
      </c>
      <c r="F1058" s="32">
        <v>1.0631999999999999</v>
      </c>
      <c r="G1058" s="32">
        <v>1.0103</v>
      </c>
    </row>
    <row r="1059" spans="1:7">
      <c r="A1059" s="30" t="s">
        <v>199</v>
      </c>
      <c r="B1059" s="30">
        <v>3</v>
      </c>
      <c r="C1059" s="30">
        <v>74</v>
      </c>
      <c r="D1059" s="31">
        <v>0.72450000000000003</v>
      </c>
      <c r="E1059" s="32">
        <v>1.2706</v>
      </c>
      <c r="F1059" s="32">
        <v>1.0543</v>
      </c>
      <c r="G1059" s="32">
        <v>1.0145999999999999</v>
      </c>
    </row>
    <row r="1060" spans="1:7">
      <c r="A1060" s="30" t="s">
        <v>199</v>
      </c>
      <c r="B1060" s="30">
        <v>3</v>
      </c>
      <c r="C1060" s="30">
        <v>75</v>
      </c>
      <c r="D1060" s="31">
        <v>0.20250000000000001</v>
      </c>
      <c r="E1060" s="32">
        <v>1.0698000000000001</v>
      </c>
      <c r="F1060" s="32">
        <v>1.0813999999999999</v>
      </c>
      <c r="G1060" s="32">
        <v>1.0071000000000001</v>
      </c>
    </row>
    <row r="1061" spans="1:7">
      <c r="A1061" s="30" t="s">
        <v>199</v>
      </c>
      <c r="B1061" s="30">
        <v>3</v>
      </c>
      <c r="C1061" s="30">
        <v>76</v>
      </c>
      <c r="D1061" s="31">
        <v>0.13500000000000001</v>
      </c>
      <c r="E1061" s="32">
        <v>1.06</v>
      </c>
      <c r="F1061" s="32">
        <v>1.0687</v>
      </c>
      <c r="G1061" s="32">
        <v>1.0054000000000001</v>
      </c>
    </row>
    <row r="1062" spans="1:7">
      <c r="A1062" s="30" t="s">
        <v>199</v>
      </c>
      <c r="B1062" s="30">
        <v>3</v>
      </c>
      <c r="C1062" s="30">
        <v>77</v>
      </c>
      <c r="D1062" s="31">
        <v>0.50039999999999996</v>
      </c>
      <c r="E1062" s="32">
        <v>1.0863</v>
      </c>
      <c r="F1062" s="32">
        <v>1.0494000000000001</v>
      </c>
      <c r="G1062" s="32">
        <v>1.0177</v>
      </c>
    </row>
    <row r="1063" spans="1:7">
      <c r="A1063" s="30" t="s">
        <v>199</v>
      </c>
      <c r="B1063" s="30">
        <v>3</v>
      </c>
      <c r="C1063" s="30">
        <v>78</v>
      </c>
      <c r="D1063" s="31">
        <v>0.55889999999999995</v>
      </c>
      <c r="E1063" s="32">
        <v>1.4499</v>
      </c>
      <c r="F1063" s="32">
        <v>1.0676000000000001</v>
      </c>
      <c r="G1063" s="32">
        <v>1.0078</v>
      </c>
    </row>
    <row r="1064" spans="1:7">
      <c r="A1064" s="30" t="s">
        <v>199</v>
      </c>
      <c r="B1064" s="30">
        <v>3</v>
      </c>
      <c r="C1064" s="30">
        <v>79</v>
      </c>
      <c r="D1064" s="31">
        <v>1.0800000000000001E-2</v>
      </c>
      <c r="E1064" s="32">
        <v>1.4655</v>
      </c>
      <c r="F1064" s="32">
        <v>1.0893999999999999</v>
      </c>
      <c r="G1064" s="32">
        <v>1.0076000000000001</v>
      </c>
    </row>
    <row r="1065" spans="1:7">
      <c r="A1065" s="30" t="s">
        <v>199</v>
      </c>
      <c r="B1065" s="30">
        <v>3</v>
      </c>
      <c r="C1065" s="30">
        <v>81</v>
      </c>
      <c r="D1065" s="31">
        <v>7.5600000000000001E-2</v>
      </c>
      <c r="E1065" s="32">
        <v>1.6445000000000001</v>
      </c>
      <c r="F1065" s="32">
        <v>1.0812999999999999</v>
      </c>
      <c r="G1065" s="32">
        <v>1.0112000000000001</v>
      </c>
    </row>
    <row r="1066" spans="1:7">
      <c r="A1066" s="30" t="s">
        <v>199</v>
      </c>
      <c r="B1066" s="30">
        <v>3</v>
      </c>
      <c r="C1066" s="30">
        <v>89</v>
      </c>
      <c r="D1066" s="31">
        <v>0.38879999999999998</v>
      </c>
      <c r="E1066" s="32">
        <v>1.4538</v>
      </c>
      <c r="F1066" s="32">
        <v>1.0592999999999999</v>
      </c>
      <c r="G1066" s="32">
        <v>1.0072000000000001</v>
      </c>
    </row>
    <row r="1067" spans="1:7">
      <c r="A1067" s="30" t="s">
        <v>199</v>
      </c>
      <c r="B1067" s="30">
        <v>3</v>
      </c>
      <c r="C1067" s="30">
        <v>90</v>
      </c>
      <c r="D1067" s="31">
        <v>0.83520000000000005</v>
      </c>
      <c r="E1067" s="32">
        <v>1.4641999999999999</v>
      </c>
      <c r="F1067" s="32">
        <v>1.0601</v>
      </c>
      <c r="G1067" s="32">
        <v>1.0134000000000001</v>
      </c>
    </row>
    <row r="1068" spans="1:7">
      <c r="A1068" s="30" t="s">
        <v>199</v>
      </c>
      <c r="B1068" s="30">
        <v>3</v>
      </c>
      <c r="C1068" s="30">
        <v>91</v>
      </c>
      <c r="D1068" s="31">
        <v>0.24210000000000001</v>
      </c>
      <c r="E1068" s="32">
        <v>1.4409000000000001</v>
      </c>
      <c r="F1068" s="32">
        <v>1.0510999999999999</v>
      </c>
      <c r="G1068" s="32">
        <v>1.0149999999999999</v>
      </c>
    </row>
    <row r="1069" spans="1:7">
      <c r="A1069" s="30" t="s">
        <v>199</v>
      </c>
      <c r="B1069" s="30">
        <v>3</v>
      </c>
      <c r="C1069" s="30">
        <v>92</v>
      </c>
      <c r="D1069" s="31">
        <v>0.40500000000000003</v>
      </c>
      <c r="E1069" s="32">
        <v>1.6891</v>
      </c>
      <c r="F1069" s="32">
        <v>1.0579000000000001</v>
      </c>
      <c r="G1069" s="32">
        <v>1.012</v>
      </c>
    </row>
    <row r="1070" spans="1:7">
      <c r="A1070" s="30" t="s">
        <v>199</v>
      </c>
      <c r="B1070" s="30">
        <v>3</v>
      </c>
      <c r="C1070" s="30">
        <v>93</v>
      </c>
      <c r="D1070" s="31">
        <v>0.8226</v>
      </c>
      <c r="E1070" s="32">
        <v>1.8331</v>
      </c>
      <c r="F1070" s="32">
        <v>1.0750999999999999</v>
      </c>
      <c r="G1070" s="32">
        <v>1.0099</v>
      </c>
    </row>
    <row r="1071" spans="1:7">
      <c r="A1071" s="30" t="s">
        <v>199</v>
      </c>
      <c r="B1071" s="30">
        <v>3</v>
      </c>
      <c r="C1071" s="30">
        <v>94</v>
      </c>
      <c r="D1071" s="31">
        <v>0.43380000000000002</v>
      </c>
      <c r="E1071" s="32">
        <v>2.105</v>
      </c>
      <c r="F1071" s="32">
        <v>1.0684</v>
      </c>
      <c r="G1071" s="32">
        <v>1.0111000000000001</v>
      </c>
    </row>
    <row r="1072" spans="1:7">
      <c r="A1072" s="30" t="s">
        <v>199</v>
      </c>
      <c r="B1072" s="30">
        <v>3</v>
      </c>
      <c r="C1072" s="30">
        <v>95</v>
      </c>
      <c r="D1072" s="31">
        <v>0.38159999999999999</v>
      </c>
      <c r="E1072" s="32">
        <v>2.4011999999999998</v>
      </c>
      <c r="F1072" s="32">
        <v>1.0682</v>
      </c>
      <c r="G1072" s="32">
        <v>1.0170999999999999</v>
      </c>
    </row>
    <row r="1073" spans="1:7">
      <c r="A1073" s="30" t="s">
        <v>199</v>
      </c>
      <c r="B1073" s="30">
        <v>3</v>
      </c>
      <c r="C1073" s="30">
        <v>96</v>
      </c>
      <c r="D1073" s="31">
        <v>0.58230000000000004</v>
      </c>
      <c r="E1073" s="32">
        <v>2.6863000000000001</v>
      </c>
      <c r="F1073" s="32">
        <v>1.0729</v>
      </c>
      <c r="G1073" s="32">
        <v>1.0148999999999999</v>
      </c>
    </row>
    <row r="1074" spans="1:7">
      <c r="A1074" s="30" t="s">
        <v>199</v>
      </c>
      <c r="B1074" s="30">
        <v>3</v>
      </c>
      <c r="C1074" s="30">
        <v>97</v>
      </c>
      <c r="D1074" s="31">
        <v>8.3699999999999997E-2</v>
      </c>
      <c r="E1074" s="32">
        <v>3.4161999999999999</v>
      </c>
      <c r="F1074" s="32">
        <v>1.0630999999999999</v>
      </c>
      <c r="G1074" s="32">
        <v>1.0153000000000001</v>
      </c>
    </row>
    <row r="1075" spans="1:7">
      <c r="A1075" s="30" t="s">
        <v>199</v>
      </c>
      <c r="B1075" s="30">
        <v>3</v>
      </c>
      <c r="C1075" s="30">
        <v>1000</v>
      </c>
      <c r="D1075" s="31">
        <v>0.14760000000000001</v>
      </c>
      <c r="E1075" s="32">
        <v>4.4070999999999998</v>
      </c>
      <c r="F1075" s="32">
        <v>1.0660000000000001</v>
      </c>
      <c r="G1075" s="32">
        <v>1.0124</v>
      </c>
    </row>
    <row r="1076" spans="1:7">
      <c r="A1076" s="30" t="s">
        <v>199</v>
      </c>
      <c r="B1076" s="30">
        <v>4</v>
      </c>
      <c r="C1076" s="30">
        <v>58</v>
      </c>
      <c r="D1076" s="31">
        <v>23.664400000000001</v>
      </c>
      <c r="E1076" s="32">
        <v>0.23780000000000001</v>
      </c>
      <c r="F1076" s="32">
        <v>1.0285</v>
      </c>
      <c r="G1076" s="32">
        <v>1.0235000000000001</v>
      </c>
    </row>
    <row r="1077" spans="1:7">
      <c r="A1077" s="30" t="s">
        <v>199</v>
      </c>
      <c r="B1077" s="30">
        <v>4</v>
      </c>
      <c r="C1077" s="30">
        <v>59</v>
      </c>
      <c r="D1077" s="31">
        <v>19.9757</v>
      </c>
      <c r="E1077" s="32">
        <v>0.65800000000000003</v>
      </c>
      <c r="F1077" s="32">
        <v>1.0497000000000001</v>
      </c>
      <c r="G1077" s="32">
        <v>1.0125</v>
      </c>
    </row>
    <row r="1078" spans="1:7">
      <c r="A1078" s="30" t="s">
        <v>199</v>
      </c>
      <c r="B1078" s="30">
        <v>4</v>
      </c>
      <c r="C1078" s="30">
        <v>60</v>
      </c>
      <c r="D1078" s="31">
        <v>5.3666</v>
      </c>
      <c r="E1078" s="32">
        <v>1.3777999999999999</v>
      </c>
      <c r="F1078" s="32">
        <v>1.0627</v>
      </c>
      <c r="G1078" s="32">
        <v>1.0102</v>
      </c>
    </row>
    <row r="1079" spans="1:7">
      <c r="A1079" s="30" t="s">
        <v>199</v>
      </c>
      <c r="B1079" s="30">
        <v>4</v>
      </c>
      <c r="C1079" s="30">
        <v>61</v>
      </c>
      <c r="D1079" s="31">
        <v>1.0556000000000001</v>
      </c>
      <c r="E1079" s="32">
        <v>2.2486000000000002</v>
      </c>
      <c r="F1079" s="32">
        <v>1.0611999999999999</v>
      </c>
      <c r="G1079" s="32">
        <v>1.0122</v>
      </c>
    </row>
    <row r="1080" spans="1:7">
      <c r="A1080" s="30" t="s">
        <v>199</v>
      </c>
      <c r="B1080" s="30">
        <v>4</v>
      </c>
      <c r="C1080" s="30">
        <v>62</v>
      </c>
      <c r="D1080" s="31">
        <v>0.13350000000000001</v>
      </c>
      <c r="E1080" s="32">
        <v>3.0449999999999999</v>
      </c>
      <c r="F1080" s="32">
        <v>1.0652999999999999</v>
      </c>
      <c r="G1080" s="32">
        <v>1.0153000000000001</v>
      </c>
    </row>
    <row r="1081" spans="1:7">
      <c r="A1081" s="30" t="s">
        <v>199</v>
      </c>
      <c r="B1081" s="30">
        <v>4</v>
      </c>
      <c r="C1081" s="30">
        <v>85</v>
      </c>
      <c r="D1081" s="31">
        <v>7.85E-2</v>
      </c>
      <c r="E1081" s="32">
        <v>3.8121</v>
      </c>
      <c r="F1081" s="32">
        <v>1.0660000000000001</v>
      </c>
      <c r="G1081" s="32">
        <v>1.0124</v>
      </c>
    </row>
    <row r="1082" spans="1:7">
      <c r="A1082" s="30" t="s">
        <v>199</v>
      </c>
      <c r="B1082" s="30">
        <v>5</v>
      </c>
      <c r="C1082" s="30">
        <v>48</v>
      </c>
      <c r="D1082" s="31">
        <v>2.8675000000000002</v>
      </c>
      <c r="E1082" s="32">
        <v>0.24679999999999999</v>
      </c>
      <c r="F1082" s="32">
        <v>1.0342</v>
      </c>
      <c r="G1082" s="32">
        <v>1.0153000000000001</v>
      </c>
    </row>
    <row r="1083" spans="1:7">
      <c r="A1083" s="30" t="s">
        <v>199</v>
      </c>
      <c r="B1083" s="30">
        <v>5</v>
      </c>
      <c r="C1083" s="30">
        <v>49</v>
      </c>
      <c r="D1083" s="31">
        <v>1.917</v>
      </c>
      <c r="E1083" s="32">
        <v>0.67820000000000003</v>
      </c>
      <c r="F1083" s="32">
        <v>1.0525</v>
      </c>
      <c r="G1083" s="32">
        <v>1.0109999999999999</v>
      </c>
    </row>
    <row r="1084" spans="1:7">
      <c r="A1084" s="30" t="s">
        <v>199</v>
      </c>
      <c r="B1084" s="30">
        <v>5</v>
      </c>
      <c r="C1084" s="30">
        <v>50</v>
      </c>
      <c r="D1084" s="31">
        <v>0.23150000000000001</v>
      </c>
      <c r="E1084" s="32">
        <v>1.5629</v>
      </c>
      <c r="F1084" s="32">
        <v>1.0618000000000001</v>
      </c>
      <c r="G1084" s="32">
        <v>1.0099</v>
      </c>
    </row>
    <row r="1085" spans="1:7">
      <c r="A1085" s="30" t="s">
        <v>199</v>
      </c>
      <c r="B1085" s="30">
        <v>5</v>
      </c>
      <c r="C1085" s="30">
        <v>51</v>
      </c>
      <c r="D1085" s="31">
        <v>1.4999999999999999E-2</v>
      </c>
      <c r="E1085" s="32">
        <v>2.3772000000000002</v>
      </c>
      <c r="F1085" s="32">
        <v>1.0582</v>
      </c>
      <c r="G1085" s="32">
        <v>1.016</v>
      </c>
    </row>
    <row r="1086" spans="1:7">
      <c r="A1086" s="30" t="s">
        <v>199</v>
      </c>
      <c r="B1086" s="30">
        <v>5</v>
      </c>
      <c r="C1086" s="30">
        <v>52</v>
      </c>
      <c r="D1086" s="31">
        <v>6.8999999999999999E-3</v>
      </c>
      <c r="E1086" s="32">
        <v>3.3447</v>
      </c>
      <c r="F1086" s="32">
        <v>1.0696000000000001</v>
      </c>
      <c r="G1086" s="32">
        <v>1.012</v>
      </c>
    </row>
    <row r="1087" spans="1:7">
      <c r="A1087" s="30" t="s">
        <v>200</v>
      </c>
      <c r="B1087" s="30">
        <v>3</v>
      </c>
      <c r="C1087" s="30">
        <v>74</v>
      </c>
      <c r="D1087" s="31">
        <v>2.8000000000000001E-2</v>
      </c>
      <c r="E1087" s="32">
        <v>2.35E-2</v>
      </c>
      <c r="F1087" s="32">
        <v>1.0053000000000001</v>
      </c>
      <c r="G1087" s="32">
        <v>1.0026999999999999</v>
      </c>
    </row>
    <row r="1088" spans="1:7">
      <c r="A1088" s="30" t="s">
        <v>200</v>
      </c>
      <c r="B1088" s="30">
        <v>3</v>
      </c>
      <c r="C1088" s="30">
        <v>77</v>
      </c>
      <c r="D1088" s="31">
        <v>0.28799999999999998</v>
      </c>
      <c r="E1088" s="32">
        <v>4.7E-2</v>
      </c>
      <c r="F1088" s="32">
        <v>1.0068999999999999</v>
      </c>
      <c r="G1088" s="32">
        <v>1.1005</v>
      </c>
    </row>
    <row r="1089" spans="1:7">
      <c r="A1089" s="30" t="s">
        <v>200</v>
      </c>
      <c r="B1089" s="30">
        <v>3</v>
      </c>
      <c r="C1089" s="30">
        <v>78</v>
      </c>
      <c r="D1089" s="31">
        <v>7.1999999999999995E-2</v>
      </c>
      <c r="E1089" s="32">
        <v>4.1099999999999998E-2</v>
      </c>
      <c r="F1089" s="32">
        <v>1.0039</v>
      </c>
      <c r="G1089" s="32">
        <v>1.0701000000000001</v>
      </c>
    </row>
    <row r="1090" spans="1:7">
      <c r="A1090" s="30" t="s">
        <v>200</v>
      </c>
      <c r="B1090" s="30">
        <v>3</v>
      </c>
      <c r="C1090" s="30">
        <v>79</v>
      </c>
      <c r="D1090" s="31">
        <v>0.26400000000000001</v>
      </c>
      <c r="E1090" s="32">
        <v>4.8000000000000001E-2</v>
      </c>
      <c r="F1090" s="32">
        <v>1.0096000000000001</v>
      </c>
      <c r="G1090" s="32">
        <v>1.0054000000000001</v>
      </c>
    </row>
    <row r="1091" spans="1:7">
      <c r="A1091" s="30" t="s">
        <v>200</v>
      </c>
      <c r="B1091" s="30">
        <v>3</v>
      </c>
      <c r="C1091" s="30">
        <v>83</v>
      </c>
      <c r="D1091" s="31">
        <v>0.78</v>
      </c>
      <c r="E1091" s="32">
        <v>5.2900000000000003E-2</v>
      </c>
      <c r="F1091" s="32">
        <v>1.0061</v>
      </c>
      <c r="G1091" s="32">
        <v>1.0439000000000001</v>
      </c>
    </row>
    <row r="1092" spans="1:7">
      <c r="A1092" s="30" t="s">
        <v>200</v>
      </c>
      <c r="B1092" s="30">
        <v>3</v>
      </c>
      <c r="C1092" s="30">
        <v>84</v>
      </c>
      <c r="D1092" s="31">
        <v>0.252</v>
      </c>
      <c r="E1092" s="32">
        <v>2.5399999999999999E-2</v>
      </c>
      <c r="F1092" s="32">
        <v>1.0032000000000001</v>
      </c>
      <c r="G1092" s="32">
        <v>1.1122000000000001</v>
      </c>
    </row>
    <row r="1093" spans="1:7">
      <c r="A1093" s="30" t="s">
        <v>200</v>
      </c>
      <c r="B1093" s="30">
        <v>3</v>
      </c>
      <c r="C1093" s="30">
        <v>85</v>
      </c>
      <c r="D1093" s="31">
        <v>5.0780000000000003</v>
      </c>
      <c r="E1093" s="32">
        <v>4.4200000000000003E-2</v>
      </c>
      <c r="F1093" s="32">
        <v>1.0046999999999999</v>
      </c>
      <c r="G1093" s="32">
        <v>1.0263</v>
      </c>
    </row>
    <row r="1094" spans="1:7">
      <c r="A1094" s="30" t="s">
        <v>200</v>
      </c>
      <c r="B1094" s="30">
        <v>3</v>
      </c>
      <c r="C1094" s="30">
        <v>86</v>
      </c>
      <c r="D1094" s="31">
        <v>0.86399999999999999</v>
      </c>
      <c r="E1094" s="32">
        <v>7.2499999999999995E-2</v>
      </c>
      <c r="F1094" s="32">
        <v>1.0065</v>
      </c>
      <c r="G1094" s="32">
        <v>1.0097</v>
      </c>
    </row>
    <row r="1095" spans="1:7">
      <c r="A1095" s="30" t="s">
        <v>200</v>
      </c>
      <c r="B1095" s="30">
        <v>3</v>
      </c>
      <c r="C1095" s="30">
        <v>88</v>
      </c>
      <c r="D1095" s="31">
        <v>0.74399999999999999</v>
      </c>
      <c r="E1095" s="32">
        <v>2.0500000000000001E-2</v>
      </c>
      <c r="F1095" s="32">
        <v>1.0091000000000001</v>
      </c>
      <c r="G1095" s="32">
        <v>1.0046999999999999</v>
      </c>
    </row>
    <row r="1096" spans="1:7">
      <c r="A1096" s="30" t="s">
        <v>200</v>
      </c>
      <c r="B1096" s="30">
        <v>3</v>
      </c>
      <c r="C1096" s="30">
        <v>89</v>
      </c>
      <c r="D1096" s="31">
        <v>0.57599999999999996</v>
      </c>
      <c r="E1096" s="32">
        <v>7.5399999999999995E-2</v>
      </c>
      <c r="F1096" s="32">
        <v>1.0059</v>
      </c>
      <c r="G1096" s="32">
        <v>1.0049999999999999</v>
      </c>
    </row>
    <row r="1097" spans="1:7">
      <c r="A1097" s="30" t="s">
        <v>200</v>
      </c>
      <c r="B1097" s="30">
        <v>3</v>
      </c>
      <c r="C1097" s="30">
        <v>90</v>
      </c>
      <c r="D1097" s="31">
        <v>2.8439999999999999</v>
      </c>
      <c r="E1097" s="32">
        <v>6.0999999999999999E-2</v>
      </c>
      <c r="F1097" s="32">
        <v>1.0033000000000001</v>
      </c>
      <c r="G1097" s="32">
        <v>1.0739000000000001</v>
      </c>
    </row>
    <row r="1098" spans="1:7">
      <c r="A1098" s="30" t="s">
        <v>200</v>
      </c>
      <c r="B1098" s="30">
        <v>3</v>
      </c>
      <c r="C1098" s="30">
        <v>91</v>
      </c>
      <c r="D1098" s="31">
        <v>2.6459999999999999</v>
      </c>
      <c r="E1098" s="32">
        <v>5.4600000000000003E-2</v>
      </c>
      <c r="F1098" s="32">
        <v>1.0066999999999999</v>
      </c>
      <c r="G1098" s="32">
        <v>1.0145999999999999</v>
      </c>
    </row>
    <row r="1099" spans="1:7">
      <c r="A1099" s="30" t="s">
        <v>200</v>
      </c>
      <c r="B1099" s="30">
        <v>3</v>
      </c>
      <c r="C1099" s="30">
        <v>92</v>
      </c>
      <c r="D1099" s="31">
        <v>2.6040000000000001</v>
      </c>
      <c r="E1099" s="32">
        <v>9.1600000000000001E-2</v>
      </c>
      <c r="F1099" s="32">
        <v>1.0065</v>
      </c>
      <c r="G1099" s="32">
        <v>1.0232000000000001</v>
      </c>
    </row>
    <row r="1100" spans="1:7">
      <c r="A1100" s="30" t="s">
        <v>200</v>
      </c>
      <c r="B1100" s="30">
        <v>3</v>
      </c>
      <c r="C1100" s="30">
        <v>93</v>
      </c>
      <c r="D1100" s="31">
        <v>10.8</v>
      </c>
      <c r="E1100" s="32">
        <v>0.188</v>
      </c>
      <c r="F1100" s="32">
        <v>1.0082</v>
      </c>
      <c r="G1100" s="32">
        <v>1.0014000000000001</v>
      </c>
    </row>
    <row r="1101" spans="1:7">
      <c r="A1101" s="30" t="s">
        <v>200</v>
      </c>
      <c r="B1101" s="30">
        <v>3</v>
      </c>
      <c r="C1101" s="30">
        <v>94</v>
      </c>
      <c r="D1101" s="31">
        <v>14.327999999999999</v>
      </c>
      <c r="E1101" s="32">
        <v>1.9E-3</v>
      </c>
      <c r="F1101" s="32">
        <v>1.0023</v>
      </c>
      <c r="G1101" s="32">
        <v>1.0301</v>
      </c>
    </row>
    <row r="1102" spans="1:7">
      <c r="A1102" s="30" t="s">
        <v>200</v>
      </c>
      <c r="B1102" s="30">
        <v>3</v>
      </c>
      <c r="C1102" s="30">
        <v>95</v>
      </c>
      <c r="D1102" s="31">
        <v>30.78</v>
      </c>
      <c r="E1102" s="32">
        <v>5.4000000000000003E-3</v>
      </c>
      <c r="F1102" s="32">
        <v>1.0055000000000001</v>
      </c>
      <c r="G1102" s="32">
        <v>1.0190999999999999</v>
      </c>
    </row>
    <row r="1103" spans="1:7">
      <c r="A1103" s="30" t="s">
        <v>200</v>
      </c>
      <c r="B1103" s="30">
        <v>3</v>
      </c>
      <c r="C1103" s="30">
        <v>96</v>
      </c>
      <c r="D1103" s="31">
        <v>32.112000000000002</v>
      </c>
      <c r="E1103" s="32">
        <v>1.37E-2</v>
      </c>
      <c r="F1103" s="32">
        <v>1.0045999999999999</v>
      </c>
      <c r="G1103" s="32">
        <v>1.0155000000000001</v>
      </c>
    </row>
    <row r="1104" spans="1:7">
      <c r="A1104" s="30" t="s">
        <v>200</v>
      </c>
      <c r="B1104" s="30">
        <v>3</v>
      </c>
      <c r="C1104" s="30">
        <v>97</v>
      </c>
      <c r="D1104" s="31">
        <v>40.5</v>
      </c>
      <c r="E1104" s="32">
        <v>1.0999999999999999E-2</v>
      </c>
      <c r="F1104" s="32">
        <v>1.0029999999999999</v>
      </c>
      <c r="G1104" s="32">
        <v>1.0025999999999999</v>
      </c>
    </row>
    <row r="1105" spans="1:7">
      <c r="A1105" s="30" t="s">
        <v>200</v>
      </c>
      <c r="B1105" s="30">
        <v>3</v>
      </c>
      <c r="C1105" s="30">
        <v>98</v>
      </c>
      <c r="D1105" s="31">
        <v>9.36</v>
      </c>
      <c r="E1105" s="32">
        <v>2.0500000000000001E-2</v>
      </c>
      <c r="F1105" s="32">
        <v>1.0054000000000001</v>
      </c>
      <c r="G1105" s="32">
        <v>1.0367999999999999</v>
      </c>
    </row>
    <row r="1106" spans="1:7">
      <c r="A1106" s="30" t="s">
        <v>200</v>
      </c>
      <c r="B1106" s="30">
        <v>3</v>
      </c>
      <c r="C1106" s="30">
        <v>99</v>
      </c>
      <c r="D1106" s="31">
        <v>2.016</v>
      </c>
      <c r="E1106" s="32">
        <v>3.9100000000000003E-2</v>
      </c>
      <c r="F1106" s="32">
        <v>1.0049999999999999</v>
      </c>
      <c r="G1106" s="32">
        <v>1.0218</v>
      </c>
    </row>
    <row r="1107" spans="1:7">
      <c r="A1107" s="30" t="s">
        <v>200</v>
      </c>
      <c r="B1107" s="30">
        <v>3</v>
      </c>
      <c r="C1107" s="30">
        <v>1000</v>
      </c>
      <c r="D1107" s="31">
        <v>106573.198</v>
      </c>
      <c r="E1107" s="32">
        <v>0.13059999999999999</v>
      </c>
      <c r="F1107" s="32">
        <v>1.0076000000000001</v>
      </c>
      <c r="G1107" s="32">
        <v>1.004</v>
      </c>
    </row>
    <row r="1108" spans="1:7">
      <c r="A1108" s="30" t="s">
        <v>200</v>
      </c>
      <c r="B1108" s="30">
        <v>4</v>
      </c>
      <c r="C1108" s="30">
        <v>58</v>
      </c>
      <c r="D1108" s="31">
        <v>175.89599999999999</v>
      </c>
      <c r="E1108" s="32">
        <v>1.8499999999999999E-2</v>
      </c>
      <c r="F1108" s="32">
        <v>1.004</v>
      </c>
      <c r="G1108" s="32">
        <v>1.0019</v>
      </c>
    </row>
    <row r="1109" spans="1:7">
      <c r="A1109" s="30" t="s">
        <v>200</v>
      </c>
      <c r="B1109" s="30">
        <v>4</v>
      </c>
      <c r="C1109" s="30">
        <v>59</v>
      </c>
      <c r="D1109" s="31">
        <v>261.20600000000002</v>
      </c>
      <c r="E1109" s="32">
        <v>2.5999999999999999E-2</v>
      </c>
      <c r="F1109" s="32">
        <v>1.0042</v>
      </c>
      <c r="G1109" s="32">
        <v>1.0057</v>
      </c>
    </row>
    <row r="1110" spans="1:7">
      <c r="A1110" s="30" t="s">
        <v>200</v>
      </c>
      <c r="B1110" s="30">
        <v>4</v>
      </c>
      <c r="C1110" s="30">
        <v>60</v>
      </c>
      <c r="D1110" s="31">
        <v>242.739</v>
      </c>
      <c r="E1110" s="32">
        <v>2.75E-2</v>
      </c>
      <c r="F1110" s="32">
        <v>1.0046999999999999</v>
      </c>
      <c r="G1110" s="32">
        <v>1.0052000000000001</v>
      </c>
    </row>
    <row r="1111" spans="1:7">
      <c r="A1111" s="30" t="s">
        <v>200</v>
      </c>
      <c r="B1111" s="30">
        <v>4</v>
      </c>
      <c r="C1111" s="30">
        <v>61</v>
      </c>
      <c r="D1111" s="31">
        <v>253.38</v>
      </c>
      <c r="E1111" s="32">
        <v>3.8800000000000001E-2</v>
      </c>
      <c r="F1111" s="32">
        <v>1.0048999999999999</v>
      </c>
      <c r="G1111" s="32">
        <v>1.0041</v>
      </c>
    </row>
    <row r="1112" spans="1:7">
      <c r="A1112" s="30" t="s">
        <v>200</v>
      </c>
      <c r="B1112" s="30">
        <v>4</v>
      </c>
      <c r="C1112" s="30">
        <v>62</v>
      </c>
      <c r="D1112" s="31">
        <v>243.56800000000001</v>
      </c>
      <c r="E1112" s="32">
        <v>3.4000000000000002E-2</v>
      </c>
      <c r="F1112" s="32">
        <v>1.0047999999999999</v>
      </c>
      <c r="G1112" s="32">
        <v>1.0062</v>
      </c>
    </row>
    <row r="1113" spans="1:7">
      <c r="A1113" s="30" t="s">
        <v>200</v>
      </c>
      <c r="B1113" s="30">
        <v>4</v>
      </c>
      <c r="C1113" s="30">
        <v>63</v>
      </c>
      <c r="D1113" s="31">
        <v>244.18199999999999</v>
      </c>
      <c r="E1113" s="32">
        <v>4.1599999999999998E-2</v>
      </c>
      <c r="F1113" s="32">
        <v>1.0046999999999999</v>
      </c>
      <c r="G1113" s="32">
        <v>1.0044</v>
      </c>
    </row>
    <row r="1114" spans="1:7">
      <c r="A1114" s="30" t="s">
        <v>200</v>
      </c>
      <c r="B1114" s="30">
        <v>4</v>
      </c>
      <c r="C1114" s="30">
        <v>64</v>
      </c>
      <c r="D1114" s="31">
        <v>69.263999999999996</v>
      </c>
      <c r="E1114" s="32">
        <v>3.4200000000000001E-2</v>
      </c>
      <c r="F1114" s="32">
        <v>1.0047999999999999</v>
      </c>
      <c r="G1114" s="32">
        <v>1.0099</v>
      </c>
    </row>
    <row r="1115" spans="1:7">
      <c r="A1115" s="30" t="s">
        <v>200</v>
      </c>
      <c r="B1115" s="30">
        <v>4</v>
      </c>
      <c r="C1115" s="30">
        <v>65</v>
      </c>
      <c r="D1115" s="31">
        <v>276.80900000000003</v>
      </c>
      <c r="E1115" s="32">
        <v>4.6899999999999997E-2</v>
      </c>
      <c r="F1115" s="32">
        <v>1.0049999999999999</v>
      </c>
      <c r="G1115" s="32">
        <v>1.0026999999999999</v>
      </c>
    </row>
    <row r="1116" spans="1:7">
      <c r="A1116" s="30" t="s">
        <v>200</v>
      </c>
      <c r="B1116" s="30">
        <v>4</v>
      </c>
      <c r="C1116" s="30">
        <v>66</v>
      </c>
      <c r="D1116" s="31">
        <v>236.405</v>
      </c>
      <c r="E1116" s="32">
        <v>4.2999999999999997E-2</v>
      </c>
      <c r="F1116" s="32">
        <v>1.0052000000000001</v>
      </c>
      <c r="G1116" s="32">
        <v>1.0047999999999999</v>
      </c>
    </row>
    <row r="1117" spans="1:7">
      <c r="A1117" s="30" t="s">
        <v>200</v>
      </c>
      <c r="B1117" s="30">
        <v>4</v>
      </c>
      <c r="C1117" s="30">
        <v>67</v>
      </c>
      <c r="D1117" s="31">
        <v>389.27</v>
      </c>
      <c r="E1117" s="32">
        <v>5.2699999999999997E-2</v>
      </c>
      <c r="F1117" s="32">
        <v>1.0055000000000001</v>
      </c>
      <c r="G1117" s="32">
        <v>1.0027999999999999</v>
      </c>
    </row>
    <row r="1118" spans="1:7">
      <c r="A1118" s="30" t="s">
        <v>200</v>
      </c>
      <c r="B1118" s="30">
        <v>4</v>
      </c>
      <c r="C1118" s="30">
        <v>68</v>
      </c>
      <c r="D1118" s="31">
        <v>129.536</v>
      </c>
      <c r="E1118" s="32">
        <v>5.1999999999999998E-2</v>
      </c>
      <c r="F1118" s="32">
        <v>1.0046999999999999</v>
      </c>
      <c r="G1118" s="32">
        <v>1.0032000000000001</v>
      </c>
    </row>
    <row r="1119" spans="1:7">
      <c r="A1119" s="30" t="s">
        <v>200</v>
      </c>
      <c r="B1119" s="30">
        <v>4</v>
      </c>
      <c r="C1119" s="30">
        <v>69</v>
      </c>
      <c r="D1119" s="31">
        <v>90.036000000000001</v>
      </c>
      <c r="E1119" s="32">
        <v>5.0599999999999999E-2</v>
      </c>
      <c r="F1119" s="32">
        <v>1.0055000000000001</v>
      </c>
      <c r="G1119" s="32">
        <v>1.0111000000000001</v>
      </c>
    </row>
    <row r="1120" spans="1:7">
      <c r="A1120" s="30" t="s">
        <v>200</v>
      </c>
      <c r="B1120" s="30">
        <v>4</v>
      </c>
      <c r="C1120" s="30">
        <v>70</v>
      </c>
      <c r="D1120" s="31">
        <v>262.70600000000002</v>
      </c>
      <c r="E1120" s="32">
        <v>5.5399999999999998E-2</v>
      </c>
      <c r="F1120" s="32">
        <v>1.0052000000000001</v>
      </c>
      <c r="G1120" s="32">
        <v>1.0039</v>
      </c>
    </row>
    <row r="1121" spans="1:7">
      <c r="A1121" s="30" t="s">
        <v>200</v>
      </c>
      <c r="B1121" s="30">
        <v>4</v>
      </c>
      <c r="C1121" s="30">
        <v>71</v>
      </c>
      <c r="D1121" s="31">
        <v>615.60900000000004</v>
      </c>
      <c r="E1121" s="32">
        <v>5.4399999999999997E-2</v>
      </c>
      <c r="F1121" s="32">
        <v>1.0053000000000001</v>
      </c>
      <c r="G1121" s="32">
        <v>1.0037</v>
      </c>
    </row>
    <row r="1122" spans="1:7">
      <c r="A1122" s="30" t="s">
        <v>200</v>
      </c>
      <c r="B1122" s="30">
        <v>4</v>
      </c>
      <c r="C1122" s="30">
        <v>72</v>
      </c>
      <c r="D1122" s="31">
        <v>515.45000000000005</v>
      </c>
      <c r="E1122" s="32">
        <v>5.5899999999999998E-2</v>
      </c>
      <c r="F1122" s="32">
        <v>1.0054000000000001</v>
      </c>
      <c r="G1122" s="32">
        <v>1.0027999999999999</v>
      </c>
    </row>
    <row r="1123" spans="1:7">
      <c r="A1123" s="30" t="s">
        <v>200</v>
      </c>
      <c r="B1123" s="30">
        <v>4</v>
      </c>
      <c r="C1123" s="30">
        <v>73</v>
      </c>
      <c r="D1123" s="31">
        <v>398.27300000000002</v>
      </c>
      <c r="E1123" s="32">
        <v>6.0499999999999998E-2</v>
      </c>
      <c r="F1123" s="32">
        <v>1.0056</v>
      </c>
      <c r="G1123" s="32">
        <v>1.0074000000000001</v>
      </c>
    </row>
    <row r="1124" spans="1:7">
      <c r="A1124" s="30" t="s">
        <v>200</v>
      </c>
      <c r="B1124" s="30">
        <v>4</v>
      </c>
      <c r="C1124" s="30">
        <v>74</v>
      </c>
      <c r="D1124" s="31">
        <v>465.66399999999999</v>
      </c>
      <c r="E1124" s="32">
        <v>6.2300000000000001E-2</v>
      </c>
      <c r="F1124" s="32">
        <v>1.0058</v>
      </c>
      <c r="G1124" s="32">
        <v>1.0043</v>
      </c>
    </row>
    <row r="1125" spans="1:7">
      <c r="A1125" s="30" t="s">
        <v>200</v>
      </c>
      <c r="B1125" s="30">
        <v>4</v>
      </c>
      <c r="C1125" s="30">
        <v>75</v>
      </c>
      <c r="D1125" s="31">
        <v>583.70500000000004</v>
      </c>
      <c r="E1125" s="32">
        <v>6.2399999999999997E-2</v>
      </c>
      <c r="F1125" s="32">
        <v>1.006</v>
      </c>
      <c r="G1125" s="32">
        <v>1.0025999999999999</v>
      </c>
    </row>
    <row r="1126" spans="1:7">
      <c r="A1126" s="30" t="s">
        <v>200</v>
      </c>
      <c r="B1126" s="30">
        <v>4</v>
      </c>
      <c r="C1126" s="30">
        <v>76</v>
      </c>
      <c r="D1126" s="31">
        <v>528.49900000000002</v>
      </c>
      <c r="E1126" s="32">
        <v>6.6000000000000003E-2</v>
      </c>
      <c r="F1126" s="32">
        <v>1.0059</v>
      </c>
      <c r="G1126" s="32">
        <v>1.0044999999999999</v>
      </c>
    </row>
    <row r="1127" spans="1:7">
      <c r="A1127" s="30" t="s">
        <v>200</v>
      </c>
      <c r="B1127" s="30">
        <v>4</v>
      </c>
      <c r="C1127" s="30">
        <v>77</v>
      </c>
      <c r="D1127" s="31">
        <v>341.05500000000001</v>
      </c>
      <c r="E1127" s="32">
        <v>6.83E-2</v>
      </c>
      <c r="F1127" s="32">
        <v>1.0058</v>
      </c>
      <c r="G1127" s="32">
        <v>1.0022</v>
      </c>
    </row>
    <row r="1128" spans="1:7">
      <c r="A1128" s="30" t="s">
        <v>200</v>
      </c>
      <c r="B1128" s="30">
        <v>4</v>
      </c>
      <c r="C1128" s="30">
        <v>78</v>
      </c>
      <c r="D1128" s="31">
        <v>373.29199999999997</v>
      </c>
      <c r="E1128" s="32">
        <v>7.3899999999999993E-2</v>
      </c>
      <c r="F1128" s="32">
        <v>1.0065999999999999</v>
      </c>
      <c r="G1128" s="32">
        <v>1.0018</v>
      </c>
    </row>
    <row r="1129" spans="1:7">
      <c r="A1129" s="30" t="s">
        <v>200</v>
      </c>
      <c r="B1129" s="30">
        <v>4</v>
      </c>
      <c r="C1129" s="30">
        <v>79</v>
      </c>
      <c r="D1129" s="31">
        <v>581.79499999999996</v>
      </c>
      <c r="E1129" s="32">
        <v>6.4000000000000001E-2</v>
      </c>
      <c r="F1129" s="32">
        <v>1.0061</v>
      </c>
      <c r="G1129" s="32">
        <v>1.0036</v>
      </c>
    </row>
    <row r="1130" spans="1:7">
      <c r="A1130" s="30" t="s">
        <v>200</v>
      </c>
      <c r="B1130" s="30">
        <v>4</v>
      </c>
      <c r="C1130" s="30">
        <v>80</v>
      </c>
      <c r="D1130" s="31">
        <v>775.54200000000003</v>
      </c>
      <c r="E1130" s="32">
        <v>8.1199999999999994E-2</v>
      </c>
      <c r="F1130" s="32">
        <v>1.0064</v>
      </c>
      <c r="G1130" s="32">
        <v>1.0027999999999999</v>
      </c>
    </row>
    <row r="1131" spans="1:7">
      <c r="A1131" s="30" t="s">
        <v>200</v>
      </c>
      <c r="B1131" s="30">
        <v>4</v>
      </c>
      <c r="C1131" s="30">
        <v>81</v>
      </c>
      <c r="D1131" s="31">
        <v>781.44100000000003</v>
      </c>
      <c r="E1131" s="32">
        <v>7.8700000000000006E-2</v>
      </c>
      <c r="F1131" s="32">
        <v>1.0063</v>
      </c>
      <c r="G1131" s="32">
        <v>1.0027999999999999</v>
      </c>
    </row>
    <row r="1132" spans="1:7">
      <c r="A1132" s="30" t="s">
        <v>200</v>
      </c>
      <c r="B1132" s="30">
        <v>4</v>
      </c>
      <c r="C1132" s="30">
        <v>82</v>
      </c>
      <c r="D1132" s="31">
        <v>905.58</v>
      </c>
      <c r="E1132" s="32">
        <v>8.43E-2</v>
      </c>
      <c r="F1132" s="32">
        <v>1.0068999999999999</v>
      </c>
      <c r="G1132" s="32">
        <v>1.0034000000000001</v>
      </c>
    </row>
    <row r="1133" spans="1:7">
      <c r="A1133" s="30" t="s">
        <v>200</v>
      </c>
      <c r="B1133" s="30">
        <v>4</v>
      </c>
      <c r="C1133" s="30">
        <v>83</v>
      </c>
      <c r="D1133" s="31">
        <v>962.45299999999997</v>
      </c>
      <c r="E1133" s="32">
        <v>9.0899999999999995E-2</v>
      </c>
      <c r="F1133" s="32">
        <v>1.0069999999999999</v>
      </c>
      <c r="G1133" s="32">
        <v>1.0022</v>
      </c>
    </row>
    <row r="1134" spans="1:7">
      <c r="A1134" s="30" t="s">
        <v>200</v>
      </c>
      <c r="B1134" s="30">
        <v>4</v>
      </c>
      <c r="C1134" s="30">
        <v>84</v>
      </c>
      <c r="D1134" s="31">
        <v>348.005</v>
      </c>
      <c r="E1134" s="32">
        <v>7.85E-2</v>
      </c>
      <c r="F1134" s="32">
        <v>1.0066999999999999</v>
      </c>
      <c r="G1134" s="32">
        <v>1.0023</v>
      </c>
    </row>
    <row r="1135" spans="1:7">
      <c r="A1135" s="30" t="s">
        <v>200</v>
      </c>
      <c r="B1135" s="30">
        <v>4</v>
      </c>
      <c r="C1135" s="30">
        <v>85</v>
      </c>
      <c r="D1135" s="31">
        <v>6.3</v>
      </c>
      <c r="E1135" s="32">
        <v>0.1211</v>
      </c>
      <c r="F1135" s="32">
        <v>1.01</v>
      </c>
      <c r="G1135" s="32">
        <v>1.0005999999999999</v>
      </c>
    </row>
    <row r="1136" spans="1:7">
      <c r="A1136" s="30" t="s">
        <v>200</v>
      </c>
      <c r="B1136" s="30">
        <v>4</v>
      </c>
      <c r="C1136" s="30">
        <v>1000</v>
      </c>
      <c r="D1136" s="31">
        <v>36974.536</v>
      </c>
      <c r="E1136" s="32">
        <v>0.12570000000000001</v>
      </c>
      <c r="F1136" s="32">
        <v>1.0078</v>
      </c>
      <c r="G1136" s="32">
        <v>1.0019</v>
      </c>
    </row>
    <row r="1137" spans="1:7">
      <c r="A1137" s="30" t="s">
        <v>200</v>
      </c>
      <c r="B1137" s="30">
        <v>5</v>
      </c>
      <c r="C1137" s="30">
        <v>48</v>
      </c>
      <c r="D1137" s="31">
        <v>2.44</v>
      </c>
      <c r="E1137" s="32">
        <v>0.21340000000000001</v>
      </c>
      <c r="F1137" s="32">
        <v>1.012</v>
      </c>
      <c r="G1137" s="32">
        <v>1.0017</v>
      </c>
    </row>
    <row r="1138" spans="1:7">
      <c r="A1138" s="30" t="s">
        <v>201</v>
      </c>
      <c r="B1138" s="30">
        <v>3</v>
      </c>
      <c r="C1138" s="30">
        <v>67</v>
      </c>
      <c r="D1138" s="31">
        <v>9.4122000000000003</v>
      </c>
      <c r="E1138" s="32">
        <v>0.15090000000000001</v>
      </c>
      <c r="F1138" s="32">
        <v>1.0242</v>
      </c>
      <c r="G1138" s="32">
        <v>1.008</v>
      </c>
    </row>
    <row r="1139" spans="1:7">
      <c r="A1139" s="30" t="s">
        <v>201</v>
      </c>
      <c r="B1139" s="30">
        <v>3</v>
      </c>
      <c r="C1139" s="30">
        <v>68</v>
      </c>
      <c r="D1139" s="31">
        <v>20.233799999999999</v>
      </c>
      <c r="E1139" s="32">
        <v>0.32729999999999998</v>
      </c>
      <c r="F1139" s="32">
        <v>1.0251999999999999</v>
      </c>
      <c r="G1139" s="32">
        <v>1.0078</v>
      </c>
    </row>
    <row r="1140" spans="1:7">
      <c r="A1140" s="30" t="s">
        <v>201</v>
      </c>
      <c r="B1140" s="30">
        <v>3</v>
      </c>
      <c r="C1140" s="30">
        <v>69</v>
      </c>
      <c r="D1140" s="31">
        <v>15.424300000000001</v>
      </c>
      <c r="E1140" s="32">
        <v>0.56459999999999999</v>
      </c>
      <c r="F1140" s="32">
        <v>1.0286</v>
      </c>
      <c r="G1140" s="32">
        <v>1.0053000000000001</v>
      </c>
    </row>
    <row r="1141" spans="1:7">
      <c r="A1141" s="30" t="s">
        <v>201</v>
      </c>
      <c r="B1141" s="30">
        <v>3</v>
      </c>
      <c r="C1141" s="30">
        <v>70</v>
      </c>
      <c r="D1141" s="31">
        <v>2.6720999999999999</v>
      </c>
      <c r="E1141" s="32">
        <v>0.69799999999999995</v>
      </c>
      <c r="F1141" s="32">
        <v>1.0346</v>
      </c>
      <c r="G1141" s="32">
        <v>1.004</v>
      </c>
    </row>
    <row r="1142" spans="1:7">
      <c r="A1142" s="30" t="s">
        <v>201</v>
      </c>
      <c r="B1142" s="30">
        <v>3</v>
      </c>
      <c r="C1142" s="30">
        <v>71</v>
      </c>
      <c r="D1142" s="31">
        <v>0.55169999999999997</v>
      </c>
      <c r="E1142" s="32">
        <v>0.76600000000000001</v>
      </c>
      <c r="F1142" s="32">
        <v>1.0341</v>
      </c>
      <c r="G1142" s="32">
        <v>1.0041</v>
      </c>
    </row>
    <row r="1143" spans="1:7">
      <c r="A1143" s="30" t="s">
        <v>201</v>
      </c>
      <c r="B1143" s="30">
        <v>3</v>
      </c>
      <c r="C1143" s="30">
        <v>72</v>
      </c>
      <c r="D1143" s="31">
        <v>4.3200000000000002E-2</v>
      </c>
      <c r="E1143" s="32">
        <v>0.53039999999999998</v>
      </c>
      <c r="F1143" s="32">
        <v>1.0339</v>
      </c>
      <c r="G1143" s="32">
        <v>1.0037</v>
      </c>
    </row>
    <row r="1144" spans="1:7">
      <c r="A1144" s="30" t="s">
        <v>201</v>
      </c>
      <c r="B1144" s="30">
        <v>3</v>
      </c>
      <c r="C1144" s="30">
        <v>73</v>
      </c>
      <c r="D1144" s="31">
        <v>1.7289000000000001</v>
      </c>
      <c r="E1144" s="32">
        <v>0.97289999999999999</v>
      </c>
      <c r="F1144" s="32">
        <v>1.0401</v>
      </c>
      <c r="G1144" s="32">
        <v>1.0048999999999999</v>
      </c>
    </row>
    <row r="1145" spans="1:7">
      <c r="A1145" s="30" t="s">
        <v>201</v>
      </c>
      <c r="B1145" s="30">
        <v>3</v>
      </c>
      <c r="C1145" s="30">
        <v>74</v>
      </c>
      <c r="D1145" s="31">
        <v>0.37880000000000003</v>
      </c>
      <c r="E1145" s="32">
        <v>0.34939999999999999</v>
      </c>
      <c r="F1145" s="32">
        <v>1.0269999999999999</v>
      </c>
      <c r="G1145" s="32">
        <v>1.0029999999999999</v>
      </c>
    </row>
    <row r="1146" spans="1:7">
      <c r="A1146" s="30" t="s">
        <v>201</v>
      </c>
      <c r="B1146" s="30">
        <v>3</v>
      </c>
      <c r="C1146" s="30">
        <v>76</v>
      </c>
      <c r="D1146" s="31">
        <v>0.39190000000000003</v>
      </c>
      <c r="E1146" s="32">
        <v>2.5499999999999998E-2</v>
      </c>
      <c r="F1146" s="32">
        <v>1.0265</v>
      </c>
      <c r="G1146" s="32">
        <v>1.0025999999999999</v>
      </c>
    </row>
    <row r="1147" spans="1:7">
      <c r="A1147" s="30" t="s">
        <v>201</v>
      </c>
      <c r="B1147" s="30">
        <v>3</v>
      </c>
      <c r="C1147" s="30">
        <v>77</v>
      </c>
      <c r="D1147" s="31">
        <v>1.9732000000000001</v>
      </c>
      <c r="E1147" s="32">
        <v>1.9400000000000001E-2</v>
      </c>
      <c r="F1147" s="32">
        <v>1.0237000000000001</v>
      </c>
      <c r="G1147" s="32">
        <v>1.008</v>
      </c>
    </row>
    <row r="1148" spans="1:7">
      <c r="A1148" s="30" t="s">
        <v>201</v>
      </c>
      <c r="B1148" s="30">
        <v>3</v>
      </c>
      <c r="C1148" s="30">
        <v>78</v>
      </c>
      <c r="D1148" s="31">
        <v>0.21540000000000001</v>
      </c>
      <c r="E1148" s="32">
        <v>0.29349999999999998</v>
      </c>
      <c r="F1148" s="32">
        <v>1.0152000000000001</v>
      </c>
      <c r="G1148" s="32">
        <v>1.0190999999999999</v>
      </c>
    </row>
    <row r="1149" spans="1:7">
      <c r="A1149" s="30" t="s">
        <v>201</v>
      </c>
      <c r="B1149" s="30">
        <v>3</v>
      </c>
      <c r="C1149" s="30">
        <v>80</v>
      </c>
      <c r="D1149" s="31">
        <v>0.42659999999999998</v>
      </c>
      <c r="E1149" s="32">
        <v>6.0699999999999997E-2</v>
      </c>
      <c r="F1149" s="32">
        <v>1.0395000000000001</v>
      </c>
      <c r="G1149" s="32">
        <v>1.0068999999999999</v>
      </c>
    </row>
    <row r="1150" spans="1:7">
      <c r="A1150" s="30" t="s">
        <v>201</v>
      </c>
      <c r="B1150" s="30">
        <v>3</v>
      </c>
      <c r="C1150" s="30">
        <v>81</v>
      </c>
      <c r="D1150" s="31">
        <v>0.22770000000000001</v>
      </c>
      <c r="E1150" s="32">
        <v>1.5881000000000001</v>
      </c>
      <c r="F1150" s="32">
        <v>1.0430999999999999</v>
      </c>
      <c r="G1150" s="32">
        <v>1.0027999999999999</v>
      </c>
    </row>
    <row r="1151" spans="1:7">
      <c r="A1151" s="30" t="s">
        <v>201</v>
      </c>
      <c r="B1151" s="30">
        <v>3</v>
      </c>
      <c r="C1151" s="30">
        <v>83</v>
      </c>
      <c r="D1151" s="31">
        <v>0.86460000000000004</v>
      </c>
      <c r="E1151" s="32">
        <v>3.2000000000000001E-2</v>
      </c>
      <c r="F1151" s="32">
        <v>1.0173000000000001</v>
      </c>
      <c r="G1151" s="32">
        <v>1.0577000000000001</v>
      </c>
    </row>
    <row r="1152" spans="1:7">
      <c r="A1152" s="30" t="s">
        <v>201</v>
      </c>
      <c r="B1152" s="30">
        <v>3</v>
      </c>
      <c r="C1152" s="30">
        <v>84</v>
      </c>
      <c r="D1152" s="31">
        <v>0.61199999999999999</v>
      </c>
      <c r="E1152" s="32">
        <v>6.2600000000000003E-2</v>
      </c>
      <c r="F1152" s="32">
        <v>1.0078</v>
      </c>
      <c r="G1152" s="32">
        <v>1.2217</v>
      </c>
    </row>
    <row r="1153" spans="1:7">
      <c r="A1153" s="30" t="s">
        <v>201</v>
      </c>
      <c r="B1153" s="30">
        <v>3</v>
      </c>
      <c r="C1153" s="30">
        <v>85</v>
      </c>
      <c r="D1153" s="31">
        <v>8.2370999999999999</v>
      </c>
      <c r="E1153" s="32">
        <v>0.1246</v>
      </c>
      <c r="F1153" s="32">
        <v>1.0101</v>
      </c>
      <c r="G1153" s="32">
        <v>1.0323</v>
      </c>
    </row>
    <row r="1154" spans="1:7">
      <c r="A1154" s="30" t="s">
        <v>201</v>
      </c>
      <c r="B1154" s="30">
        <v>3</v>
      </c>
      <c r="C1154" s="30">
        <v>86</v>
      </c>
      <c r="D1154" s="31">
        <v>4.5720000000000001</v>
      </c>
      <c r="E1154" s="32">
        <v>5.1900000000000002E-2</v>
      </c>
      <c r="F1154" s="32">
        <v>1.0056</v>
      </c>
      <c r="G1154" s="32">
        <v>1.0345</v>
      </c>
    </row>
    <row r="1155" spans="1:7">
      <c r="A1155" s="30" t="s">
        <v>201</v>
      </c>
      <c r="B1155" s="30">
        <v>3</v>
      </c>
      <c r="C1155" s="30">
        <v>87</v>
      </c>
      <c r="D1155" s="31">
        <v>0.18</v>
      </c>
      <c r="E1155" s="32">
        <v>7.4399999999999994E-2</v>
      </c>
      <c r="F1155" s="32">
        <v>1.0038</v>
      </c>
      <c r="G1155" s="32">
        <v>1.0424</v>
      </c>
    </row>
    <row r="1156" spans="1:7">
      <c r="A1156" s="30" t="s">
        <v>201</v>
      </c>
      <c r="B1156" s="30">
        <v>3</v>
      </c>
      <c r="C1156" s="30">
        <v>88</v>
      </c>
      <c r="D1156" s="31">
        <v>3.4763000000000002</v>
      </c>
      <c r="E1156" s="32">
        <v>0.18360000000000001</v>
      </c>
      <c r="F1156" s="32">
        <v>1.0121</v>
      </c>
      <c r="G1156" s="32">
        <v>1.0303</v>
      </c>
    </row>
    <row r="1157" spans="1:7">
      <c r="A1157" s="30" t="s">
        <v>201</v>
      </c>
      <c r="B1157" s="30">
        <v>3</v>
      </c>
      <c r="C1157" s="30">
        <v>89</v>
      </c>
      <c r="D1157" s="31">
        <v>0.93779999999999997</v>
      </c>
      <c r="E1157" s="32">
        <v>0.65880000000000005</v>
      </c>
      <c r="F1157" s="32">
        <v>1.0263</v>
      </c>
      <c r="G1157" s="32">
        <v>1.0311999999999999</v>
      </c>
    </row>
    <row r="1158" spans="1:7">
      <c r="A1158" s="30" t="s">
        <v>201</v>
      </c>
      <c r="B1158" s="30">
        <v>3</v>
      </c>
      <c r="C1158" s="30">
        <v>90</v>
      </c>
      <c r="D1158" s="31">
        <v>5.4157000000000002</v>
      </c>
      <c r="E1158" s="32">
        <v>8.6599999999999996E-2</v>
      </c>
      <c r="F1158" s="32">
        <v>1.0113000000000001</v>
      </c>
      <c r="G1158" s="32">
        <v>1.0489999999999999</v>
      </c>
    </row>
    <row r="1159" spans="1:7">
      <c r="A1159" s="30" t="s">
        <v>201</v>
      </c>
      <c r="B1159" s="30">
        <v>3</v>
      </c>
      <c r="C1159" s="30">
        <v>91</v>
      </c>
      <c r="D1159" s="31">
        <v>3.9615</v>
      </c>
      <c r="E1159" s="32">
        <v>7.1999999999999995E-2</v>
      </c>
      <c r="F1159" s="32">
        <v>1.0096000000000001</v>
      </c>
      <c r="G1159" s="32">
        <v>1.0317000000000001</v>
      </c>
    </row>
    <row r="1160" spans="1:7">
      <c r="A1160" s="30" t="s">
        <v>201</v>
      </c>
      <c r="B1160" s="30">
        <v>3</v>
      </c>
      <c r="C1160" s="30">
        <v>92</v>
      </c>
      <c r="D1160" s="31">
        <v>9.2955000000000005</v>
      </c>
      <c r="E1160" s="32">
        <v>0.22509999999999999</v>
      </c>
      <c r="F1160" s="32">
        <v>1.0122</v>
      </c>
      <c r="G1160" s="32">
        <v>1.0331999999999999</v>
      </c>
    </row>
    <row r="1161" spans="1:7">
      <c r="A1161" s="30" t="s">
        <v>201</v>
      </c>
      <c r="B1161" s="30">
        <v>3</v>
      </c>
      <c r="C1161" s="30">
        <v>93</v>
      </c>
      <c r="D1161" s="31">
        <v>11.1425</v>
      </c>
      <c r="E1161" s="32">
        <v>0.62139999999999995</v>
      </c>
      <c r="F1161" s="32">
        <v>1.0187999999999999</v>
      </c>
      <c r="G1161" s="32">
        <v>1.002</v>
      </c>
    </row>
    <row r="1162" spans="1:7">
      <c r="A1162" s="30" t="s">
        <v>201</v>
      </c>
      <c r="B1162" s="30">
        <v>3</v>
      </c>
      <c r="C1162" s="30">
        <v>94</v>
      </c>
      <c r="D1162" s="31">
        <v>34.182000000000002</v>
      </c>
      <c r="E1162" s="32">
        <v>2.3E-3</v>
      </c>
      <c r="F1162" s="32">
        <v>1.0039</v>
      </c>
      <c r="G1162" s="32">
        <v>1.0071000000000001</v>
      </c>
    </row>
    <row r="1163" spans="1:7">
      <c r="A1163" s="30" t="s">
        <v>201</v>
      </c>
      <c r="B1163" s="30">
        <v>3</v>
      </c>
      <c r="C1163" s="30">
        <v>95</v>
      </c>
      <c r="D1163" s="31">
        <v>16.2</v>
      </c>
      <c r="E1163" s="32">
        <v>4.8999999999999998E-3</v>
      </c>
      <c r="F1163" s="32">
        <v>1.0042</v>
      </c>
      <c r="G1163" s="32">
        <v>1.0085</v>
      </c>
    </row>
    <row r="1164" spans="1:7">
      <c r="A1164" s="30" t="s">
        <v>201</v>
      </c>
      <c r="B1164" s="30">
        <v>3</v>
      </c>
      <c r="C1164" s="30">
        <v>96</v>
      </c>
      <c r="D1164" s="31">
        <v>45.378</v>
      </c>
      <c r="E1164" s="32">
        <v>1.26E-2</v>
      </c>
      <c r="F1164" s="32">
        <v>1.0044</v>
      </c>
      <c r="G1164" s="32">
        <v>1.0073000000000001</v>
      </c>
    </row>
    <row r="1165" spans="1:7">
      <c r="A1165" s="30" t="s">
        <v>201</v>
      </c>
      <c r="B1165" s="30">
        <v>3</v>
      </c>
      <c r="C1165" s="30">
        <v>97</v>
      </c>
      <c r="D1165" s="31">
        <v>46.728000000000002</v>
      </c>
      <c r="E1165" s="32">
        <v>1.14E-2</v>
      </c>
      <c r="F1165" s="32">
        <v>1.0042</v>
      </c>
      <c r="G1165" s="32">
        <v>1.0029999999999999</v>
      </c>
    </row>
    <row r="1166" spans="1:7">
      <c r="A1166" s="30" t="s">
        <v>201</v>
      </c>
      <c r="B1166" s="30">
        <v>3</v>
      </c>
      <c r="C1166" s="30">
        <v>98</v>
      </c>
      <c r="D1166" s="31">
        <v>2.2679999999999998</v>
      </c>
      <c r="E1166" s="32">
        <v>1.7600000000000001E-2</v>
      </c>
      <c r="F1166" s="32">
        <v>1.004</v>
      </c>
      <c r="G1166" s="32">
        <v>1.0032000000000001</v>
      </c>
    </row>
    <row r="1167" spans="1:7">
      <c r="A1167" s="30" t="s">
        <v>201</v>
      </c>
      <c r="B1167" s="30">
        <v>3</v>
      </c>
      <c r="C1167" s="30">
        <v>1000</v>
      </c>
      <c r="D1167" s="31">
        <v>123173.3852</v>
      </c>
      <c r="E1167" s="32">
        <v>0.1991</v>
      </c>
      <c r="F1167" s="32">
        <v>1.0116000000000001</v>
      </c>
      <c r="G1167" s="32">
        <v>1.0067999999999999</v>
      </c>
    </row>
    <row r="1168" spans="1:7">
      <c r="A1168" s="30" t="s">
        <v>201</v>
      </c>
      <c r="B1168" s="30">
        <v>4</v>
      </c>
      <c r="C1168" s="30">
        <v>58</v>
      </c>
      <c r="D1168" s="31">
        <v>266.94990000000001</v>
      </c>
      <c r="E1168" s="32">
        <v>0.1883</v>
      </c>
      <c r="F1168" s="32">
        <v>1.0207999999999999</v>
      </c>
      <c r="G1168" s="32">
        <v>1.0066999999999999</v>
      </c>
    </row>
    <row r="1169" spans="1:7">
      <c r="A1169" s="30" t="s">
        <v>201</v>
      </c>
      <c r="B1169" s="30">
        <v>4</v>
      </c>
      <c r="C1169" s="30">
        <v>59</v>
      </c>
      <c r="D1169" s="31">
        <v>262.5643</v>
      </c>
      <c r="E1169" s="32">
        <v>0.3669</v>
      </c>
      <c r="F1169" s="32">
        <v>1.0256000000000001</v>
      </c>
      <c r="G1169" s="32">
        <v>1.0048999999999999</v>
      </c>
    </row>
    <row r="1170" spans="1:7">
      <c r="A1170" s="30" t="s">
        <v>201</v>
      </c>
      <c r="B1170" s="30">
        <v>4</v>
      </c>
      <c r="C1170" s="30">
        <v>60</v>
      </c>
      <c r="D1170" s="31">
        <v>158.88050000000001</v>
      </c>
      <c r="E1170" s="32">
        <v>0.42120000000000002</v>
      </c>
      <c r="F1170" s="32">
        <v>1.0210999999999999</v>
      </c>
      <c r="G1170" s="32">
        <v>1.0052000000000001</v>
      </c>
    </row>
    <row r="1171" spans="1:7">
      <c r="A1171" s="30" t="s">
        <v>201</v>
      </c>
      <c r="B1171" s="30">
        <v>4</v>
      </c>
      <c r="C1171" s="30">
        <v>61</v>
      </c>
      <c r="D1171" s="31">
        <v>197.95330000000001</v>
      </c>
      <c r="E1171" s="32">
        <v>0.25259999999999999</v>
      </c>
      <c r="F1171" s="32">
        <v>1.0104</v>
      </c>
      <c r="G1171" s="32">
        <v>1.0069999999999999</v>
      </c>
    </row>
    <row r="1172" spans="1:7">
      <c r="A1172" s="30" t="s">
        <v>201</v>
      </c>
      <c r="B1172" s="30">
        <v>4</v>
      </c>
      <c r="C1172" s="30">
        <v>62</v>
      </c>
      <c r="D1172" s="31">
        <v>272.22519999999997</v>
      </c>
      <c r="E1172" s="32">
        <v>3.2099999999999997E-2</v>
      </c>
      <c r="F1172" s="32">
        <v>1.0079</v>
      </c>
      <c r="G1172" s="32">
        <v>1.0069999999999999</v>
      </c>
    </row>
    <row r="1173" spans="1:7">
      <c r="A1173" s="30" t="s">
        <v>201</v>
      </c>
      <c r="B1173" s="30">
        <v>4</v>
      </c>
      <c r="C1173" s="30">
        <v>63</v>
      </c>
      <c r="D1173" s="31">
        <v>189.75389999999999</v>
      </c>
      <c r="E1173" s="32">
        <v>3.7199999999999997E-2</v>
      </c>
      <c r="F1173" s="32">
        <v>1.0051000000000001</v>
      </c>
      <c r="G1173" s="32">
        <v>1.0055000000000001</v>
      </c>
    </row>
    <row r="1174" spans="1:7">
      <c r="A1174" s="30" t="s">
        <v>201</v>
      </c>
      <c r="B1174" s="30">
        <v>4</v>
      </c>
      <c r="C1174" s="30">
        <v>64</v>
      </c>
      <c r="D1174" s="31">
        <v>98.050399999999996</v>
      </c>
      <c r="E1174" s="32">
        <v>4.02E-2</v>
      </c>
      <c r="F1174" s="32">
        <v>1.0084</v>
      </c>
      <c r="G1174" s="32">
        <v>1.0021</v>
      </c>
    </row>
    <row r="1175" spans="1:7">
      <c r="A1175" s="30" t="s">
        <v>201</v>
      </c>
      <c r="B1175" s="30">
        <v>4</v>
      </c>
      <c r="C1175" s="30">
        <v>65</v>
      </c>
      <c r="D1175" s="31">
        <v>226.01660000000001</v>
      </c>
      <c r="E1175" s="32">
        <v>4.1399999999999999E-2</v>
      </c>
      <c r="F1175" s="32">
        <v>1.0074000000000001</v>
      </c>
      <c r="G1175" s="32">
        <v>1.0025999999999999</v>
      </c>
    </row>
    <row r="1176" spans="1:7">
      <c r="A1176" s="30" t="s">
        <v>201</v>
      </c>
      <c r="B1176" s="30">
        <v>4</v>
      </c>
      <c r="C1176" s="30">
        <v>66</v>
      </c>
      <c r="D1176" s="31">
        <v>260.2654</v>
      </c>
      <c r="E1176" s="32">
        <v>4.9099999999999998E-2</v>
      </c>
      <c r="F1176" s="32">
        <v>1.0056</v>
      </c>
      <c r="G1176" s="32">
        <v>1.0074000000000001</v>
      </c>
    </row>
    <row r="1177" spans="1:7">
      <c r="A1177" s="30" t="s">
        <v>201</v>
      </c>
      <c r="B1177" s="30">
        <v>4</v>
      </c>
      <c r="C1177" s="30">
        <v>67</v>
      </c>
      <c r="D1177" s="31">
        <v>339.66520000000003</v>
      </c>
      <c r="E1177" s="32">
        <v>4.1099999999999998E-2</v>
      </c>
      <c r="F1177" s="32">
        <v>1.0064</v>
      </c>
      <c r="G1177" s="32">
        <v>1.0038</v>
      </c>
    </row>
    <row r="1178" spans="1:7">
      <c r="A1178" s="30" t="s">
        <v>201</v>
      </c>
      <c r="B1178" s="30">
        <v>4</v>
      </c>
      <c r="C1178" s="30">
        <v>68</v>
      </c>
      <c r="D1178" s="31">
        <v>119.5677</v>
      </c>
      <c r="E1178" s="32">
        <v>4.3700000000000003E-2</v>
      </c>
      <c r="F1178" s="32">
        <v>1.0069999999999999</v>
      </c>
      <c r="G1178" s="32">
        <v>1.0019</v>
      </c>
    </row>
    <row r="1179" spans="1:7">
      <c r="A1179" s="30" t="s">
        <v>201</v>
      </c>
      <c r="B1179" s="30">
        <v>4</v>
      </c>
      <c r="C1179" s="30">
        <v>69</v>
      </c>
      <c r="D1179" s="31">
        <v>185.59889999999999</v>
      </c>
      <c r="E1179" s="32">
        <v>5.3699999999999998E-2</v>
      </c>
      <c r="F1179" s="32">
        <v>1.0087999999999999</v>
      </c>
      <c r="G1179" s="32">
        <v>1.0066999999999999</v>
      </c>
    </row>
    <row r="1180" spans="1:7">
      <c r="A1180" s="30" t="s">
        <v>201</v>
      </c>
      <c r="B1180" s="30">
        <v>4</v>
      </c>
      <c r="C1180" s="30">
        <v>70</v>
      </c>
      <c r="D1180" s="31">
        <v>295.47269999999997</v>
      </c>
      <c r="E1180" s="32">
        <v>5.6899999999999999E-2</v>
      </c>
      <c r="F1180" s="32">
        <v>1.0066999999999999</v>
      </c>
      <c r="G1180" s="32">
        <v>1.0039</v>
      </c>
    </row>
    <row r="1181" spans="1:7">
      <c r="A1181" s="30" t="s">
        <v>201</v>
      </c>
      <c r="B1181" s="30">
        <v>4</v>
      </c>
      <c r="C1181" s="30">
        <v>71</v>
      </c>
      <c r="D1181" s="31">
        <v>588.77660000000003</v>
      </c>
      <c r="E1181" s="32">
        <v>5.8200000000000002E-2</v>
      </c>
      <c r="F1181" s="32">
        <v>1.0076000000000001</v>
      </c>
      <c r="G1181" s="32">
        <v>1.0046999999999999</v>
      </c>
    </row>
    <row r="1182" spans="1:7">
      <c r="A1182" s="30" t="s">
        <v>201</v>
      </c>
      <c r="B1182" s="30">
        <v>4</v>
      </c>
      <c r="C1182" s="30">
        <v>72</v>
      </c>
      <c r="D1182" s="31">
        <v>508.23079999999999</v>
      </c>
      <c r="E1182" s="32">
        <v>5.33E-2</v>
      </c>
      <c r="F1182" s="32">
        <v>1.0081</v>
      </c>
      <c r="G1182" s="32">
        <v>1.0031000000000001</v>
      </c>
    </row>
    <row r="1183" spans="1:7">
      <c r="A1183" s="30" t="s">
        <v>201</v>
      </c>
      <c r="B1183" s="30">
        <v>4</v>
      </c>
      <c r="C1183" s="30">
        <v>73</v>
      </c>
      <c r="D1183" s="31">
        <v>465.24549999999999</v>
      </c>
      <c r="E1183" s="32">
        <v>6.5699999999999995E-2</v>
      </c>
      <c r="F1183" s="32">
        <v>1.0067999999999999</v>
      </c>
      <c r="G1183" s="32">
        <v>1.004</v>
      </c>
    </row>
    <row r="1184" spans="1:7">
      <c r="A1184" s="30" t="s">
        <v>201</v>
      </c>
      <c r="B1184" s="30">
        <v>4</v>
      </c>
      <c r="C1184" s="30">
        <v>74</v>
      </c>
      <c r="D1184" s="31">
        <v>492.12430000000001</v>
      </c>
      <c r="E1184" s="32">
        <v>6.3399999999999998E-2</v>
      </c>
      <c r="F1184" s="32">
        <v>1.0078</v>
      </c>
      <c r="G1184" s="32">
        <v>1.0062</v>
      </c>
    </row>
    <row r="1185" spans="1:7">
      <c r="A1185" s="30" t="s">
        <v>201</v>
      </c>
      <c r="B1185" s="30">
        <v>4</v>
      </c>
      <c r="C1185" s="30">
        <v>75</v>
      </c>
      <c r="D1185" s="31">
        <v>397.5351</v>
      </c>
      <c r="E1185" s="32">
        <v>6.9099999999999995E-2</v>
      </c>
      <c r="F1185" s="32">
        <v>1.0081</v>
      </c>
      <c r="G1185" s="32">
        <v>1.0051000000000001</v>
      </c>
    </row>
    <row r="1186" spans="1:7">
      <c r="A1186" s="30" t="s">
        <v>201</v>
      </c>
      <c r="B1186" s="30">
        <v>4</v>
      </c>
      <c r="C1186" s="30">
        <v>76</v>
      </c>
      <c r="D1186" s="31">
        <v>454.41379999999998</v>
      </c>
      <c r="E1186" s="32">
        <v>6.3399999999999998E-2</v>
      </c>
      <c r="F1186" s="32">
        <v>1.0084</v>
      </c>
      <c r="G1186" s="32">
        <v>1.0038</v>
      </c>
    </row>
    <row r="1187" spans="1:7">
      <c r="A1187" s="30" t="s">
        <v>201</v>
      </c>
      <c r="B1187" s="30">
        <v>4</v>
      </c>
      <c r="C1187" s="30">
        <v>77</v>
      </c>
      <c r="D1187" s="31">
        <v>367.57979999999998</v>
      </c>
      <c r="E1187" s="32">
        <v>7.4200000000000002E-2</v>
      </c>
      <c r="F1187" s="32">
        <v>1.0087999999999999</v>
      </c>
      <c r="G1187" s="32">
        <v>1.0049999999999999</v>
      </c>
    </row>
    <row r="1188" spans="1:7">
      <c r="A1188" s="30" t="s">
        <v>201</v>
      </c>
      <c r="B1188" s="30">
        <v>4</v>
      </c>
      <c r="C1188" s="30">
        <v>78</v>
      </c>
      <c r="D1188" s="31">
        <v>404.38760000000002</v>
      </c>
      <c r="E1188" s="32">
        <v>7.8E-2</v>
      </c>
      <c r="F1188" s="32">
        <v>1.0093000000000001</v>
      </c>
      <c r="G1188" s="32">
        <v>1.0045999999999999</v>
      </c>
    </row>
    <row r="1189" spans="1:7">
      <c r="A1189" s="30" t="s">
        <v>201</v>
      </c>
      <c r="B1189" s="30">
        <v>4</v>
      </c>
      <c r="C1189" s="30">
        <v>79</v>
      </c>
      <c r="D1189" s="31">
        <v>580.23009999999999</v>
      </c>
      <c r="E1189" s="32">
        <v>7.0499999999999993E-2</v>
      </c>
      <c r="F1189" s="32">
        <v>1.0085</v>
      </c>
      <c r="G1189" s="32">
        <v>1.0047999999999999</v>
      </c>
    </row>
    <row r="1190" spans="1:7">
      <c r="A1190" s="30" t="s">
        <v>201</v>
      </c>
      <c r="B1190" s="30">
        <v>4</v>
      </c>
      <c r="C1190" s="30">
        <v>80</v>
      </c>
      <c r="D1190" s="31">
        <v>749.91600000000005</v>
      </c>
      <c r="E1190" s="32">
        <v>7.7299999999999994E-2</v>
      </c>
      <c r="F1190" s="32">
        <v>1.0097</v>
      </c>
      <c r="G1190" s="32">
        <v>1.0058</v>
      </c>
    </row>
    <row r="1191" spans="1:7">
      <c r="A1191" s="30" t="s">
        <v>201</v>
      </c>
      <c r="B1191" s="30">
        <v>4</v>
      </c>
      <c r="C1191" s="30">
        <v>81</v>
      </c>
      <c r="D1191" s="31">
        <v>835.45389999999998</v>
      </c>
      <c r="E1191" s="32">
        <v>8.9700000000000002E-2</v>
      </c>
      <c r="F1191" s="32">
        <v>1.0085</v>
      </c>
      <c r="G1191" s="32">
        <v>1.0039</v>
      </c>
    </row>
    <row r="1192" spans="1:7">
      <c r="A1192" s="30" t="s">
        <v>201</v>
      </c>
      <c r="B1192" s="30">
        <v>4</v>
      </c>
      <c r="C1192" s="30">
        <v>82</v>
      </c>
      <c r="D1192" s="31">
        <v>826.16890000000001</v>
      </c>
      <c r="E1192" s="32">
        <v>9.4399999999999998E-2</v>
      </c>
      <c r="F1192" s="32">
        <v>1.0095000000000001</v>
      </c>
      <c r="G1192" s="32">
        <v>1.0054000000000001</v>
      </c>
    </row>
    <row r="1193" spans="1:7">
      <c r="A1193" s="30" t="s">
        <v>201</v>
      </c>
      <c r="B1193" s="30">
        <v>4</v>
      </c>
      <c r="C1193" s="30">
        <v>83</v>
      </c>
      <c r="D1193" s="31">
        <v>777.48130000000003</v>
      </c>
      <c r="E1193" s="32">
        <v>0.1007</v>
      </c>
      <c r="F1193" s="32">
        <v>1.0103</v>
      </c>
      <c r="G1193" s="32">
        <v>1.0036</v>
      </c>
    </row>
    <row r="1194" spans="1:7">
      <c r="A1194" s="30" t="s">
        <v>201</v>
      </c>
      <c r="B1194" s="30">
        <v>4</v>
      </c>
      <c r="C1194" s="30">
        <v>84</v>
      </c>
      <c r="D1194" s="31">
        <v>232.21539999999999</v>
      </c>
      <c r="E1194" s="32">
        <v>9.6299999999999997E-2</v>
      </c>
      <c r="F1194" s="32">
        <v>1.0081</v>
      </c>
      <c r="G1194" s="32">
        <v>1.0063</v>
      </c>
    </row>
    <row r="1195" spans="1:7">
      <c r="A1195" s="30" t="s">
        <v>201</v>
      </c>
      <c r="B1195" s="30">
        <v>4</v>
      </c>
      <c r="C1195" s="30">
        <v>85</v>
      </c>
      <c r="D1195" s="31">
        <v>6.45</v>
      </c>
      <c r="E1195" s="32">
        <v>0.1168</v>
      </c>
      <c r="F1195" s="32">
        <v>1.0145999999999999</v>
      </c>
      <c r="G1195" s="32">
        <v>1.0024999999999999</v>
      </c>
    </row>
    <row r="1196" spans="1:7">
      <c r="A1196" s="30" t="s">
        <v>201</v>
      </c>
      <c r="B1196" s="30">
        <v>4</v>
      </c>
      <c r="C1196" s="30">
        <v>86</v>
      </c>
      <c r="D1196" s="31">
        <v>2.456</v>
      </c>
      <c r="E1196" s="32">
        <v>6.9400000000000003E-2</v>
      </c>
      <c r="F1196" s="32">
        <v>1.0115000000000001</v>
      </c>
      <c r="G1196" s="32">
        <v>1.0011000000000001</v>
      </c>
    </row>
    <row r="1197" spans="1:7">
      <c r="A1197" s="30" t="s">
        <v>201</v>
      </c>
      <c r="B1197" s="30">
        <v>4</v>
      </c>
      <c r="C1197" s="30">
        <v>87</v>
      </c>
      <c r="D1197" s="31">
        <v>0.61019999999999996</v>
      </c>
      <c r="E1197" s="32">
        <v>1.1125</v>
      </c>
      <c r="F1197" s="32">
        <v>1.0279</v>
      </c>
      <c r="G1197" s="32">
        <v>1.0074000000000001</v>
      </c>
    </row>
    <row r="1198" spans="1:7">
      <c r="A1198" s="30" t="s">
        <v>201</v>
      </c>
      <c r="B1198" s="30">
        <v>4</v>
      </c>
      <c r="C1198" s="30">
        <v>1000</v>
      </c>
      <c r="D1198" s="31">
        <v>62893.2693</v>
      </c>
      <c r="E1198" s="32">
        <v>0.26650000000000001</v>
      </c>
      <c r="F1198" s="32">
        <v>1.0165</v>
      </c>
      <c r="G1198" s="32">
        <v>1.0031000000000001</v>
      </c>
    </row>
    <row r="1199" spans="1:7">
      <c r="A1199" s="30" t="s">
        <v>201</v>
      </c>
      <c r="B1199" s="30">
        <v>5</v>
      </c>
      <c r="C1199" s="30">
        <v>48</v>
      </c>
      <c r="D1199" s="31">
        <v>25.942900000000002</v>
      </c>
      <c r="E1199" s="32">
        <v>0.16520000000000001</v>
      </c>
      <c r="F1199" s="32">
        <v>1.0224</v>
      </c>
      <c r="G1199" s="32">
        <v>1.0073000000000001</v>
      </c>
    </row>
    <row r="1200" spans="1:7">
      <c r="A1200" s="30" t="s">
        <v>201</v>
      </c>
      <c r="B1200" s="30">
        <v>5</v>
      </c>
      <c r="C1200" s="30">
        <v>49</v>
      </c>
      <c r="D1200" s="31">
        <v>30.616299999999999</v>
      </c>
      <c r="E1200" s="32">
        <v>0.33660000000000001</v>
      </c>
      <c r="F1200" s="32">
        <v>1.0335000000000001</v>
      </c>
      <c r="G1200" s="32">
        <v>1.0052000000000001</v>
      </c>
    </row>
    <row r="1201" spans="1:7">
      <c r="A1201" s="30" t="s">
        <v>201</v>
      </c>
      <c r="B1201" s="30">
        <v>5</v>
      </c>
      <c r="C1201" s="30">
        <v>50</v>
      </c>
      <c r="D1201" s="31">
        <v>96.7226</v>
      </c>
      <c r="E1201" s="32">
        <v>0.54239999999999999</v>
      </c>
      <c r="F1201" s="32">
        <v>1.0371999999999999</v>
      </c>
      <c r="G1201" s="32">
        <v>1.0051000000000001</v>
      </c>
    </row>
    <row r="1202" spans="1:7">
      <c r="A1202" s="30" t="s">
        <v>201</v>
      </c>
      <c r="B1202" s="30">
        <v>5</v>
      </c>
      <c r="C1202" s="30">
        <v>51</v>
      </c>
      <c r="D1202" s="31">
        <v>151.19210000000001</v>
      </c>
      <c r="E1202" s="32">
        <v>0.42509999999999998</v>
      </c>
      <c r="F1202" s="32">
        <v>1.0296000000000001</v>
      </c>
      <c r="G1202" s="32">
        <v>1.0017</v>
      </c>
    </row>
    <row r="1203" spans="1:7">
      <c r="A1203" s="30" t="s">
        <v>201</v>
      </c>
      <c r="B1203" s="30">
        <v>5</v>
      </c>
      <c r="C1203" s="30">
        <v>52</v>
      </c>
      <c r="D1203" s="31">
        <v>2.7382</v>
      </c>
      <c r="E1203" s="32">
        <v>1.3589</v>
      </c>
      <c r="F1203" s="32">
        <v>1.0457000000000001</v>
      </c>
      <c r="G1203" s="32">
        <v>1.0048999999999999</v>
      </c>
    </row>
    <row r="1204" spans="1:7">
      <c r="A1204" s="30" t="s">
        <v>201</v>
      </c>
      <c r="B1204" s="30">
        <v>5</v>
      </c>
      <c r="C1204" s="30">
        <v>53</v>
      </c>
      <c r="D1204" s="31">
        <v>29.72</v>
      </c>
      <c r="E1204" s="32">
        <v>0.65239999999999998</v>
      </c>
      <c r="F1204" s="32">
        <v>1.0266999999999999</v>
      </c>
      <c r="G1204" s="32">
        <v>1.0003</v>
      </c>
    </row>
    <row r="1205" spans="1:7">
      <c r="A1205" s="30" t="s">
        <v>201</v>
      </c>
      <c r="B1205" s="30">
        <v>5</v>
      </c>
      <c r="C1205" s="30">
        <v>54</v>
      </c>
      <c r="D1205" s="31">
        <v>202.32</v>
      </c>
      <c r="E1205" s="32">
        <v>0.34739999999999999</v>
      </c>
      <c r="F1205" s="32">
        <v>1.0189999999999999</v>
      </c>
      <c r="G1205" s="32">
        <v>1.0003</v>
      </c>
    </row>
    <row r="1206" spans="1:7">
      <c r="A1206" s="30" t="s">
        <v>201</v>
      </c>
      <c r="B1206" s="30">
        <v>5</v>
      </c>
      <c r="C1206" s="30">
        <v>55</v>
      </c>
      <c r="D1206" s="31">
        <v>53.96</v>
      </c>
      <c r="E1206" s="32">
        <v>0.17860000000000001</v>
      </c>
      <c r="F1206" s="32">
        <v>1.0161</v>
      </c>
      <c r="G1206" s="32">
        <v>1.0002</v>
      </c>
    </row>
    <row r="1207" spans="1:7">
      <c r="A1207" s="30" t="s">
        <v>201</v>
      </c>
      <c r="B1207" s="30">
        <v>5</v>
      </c>
      <c r="C1207" s="30">
        <v>56</v>
      </c>
      <c r="D1207" s="31">
        <v>33.74</v>
      </c>
      <c r="E1207" s="32">
        <v>0.61409999999999998</v>
      </c>
      <c r="F1207" s="32">
        <v>1.0395000000000001</v>
      </c>
      <c r="G1207" s="32">
        <v>1.0008999999999999</v>
      </c>
    </row>
    <row r="1208" spans="1:7">
      <c r="A1208" s="30" t="s">
        <v>201</v>
      </c>
      <c r="B1208" s="30">
        <v>5</v>
      </c>
      <c r="C1208" s="30">
        <v>57</v>
      </c>
      <c r="D1208" s="31">
        <v>15.46</v>
      </c>
      <c r="E1208" s="32">
        <v>0.60680000000000001</v>
      </c>
      <c r="F1208" s="32">
        <v>1.03</v>
      </c>
      <c r="G1208" s="32">
        <v>1.0006999999999999</v>
      </c>
    </row>
    <row r="1209" spans="1:7">
      <c r="A1209" s="30" t="s">
        <v>201</v>
      </c>
      <c r="B1209" s="30">
        <v>5</v>
      </c>
      <c r="C1209" s="30">
        <v>58</v>
      </c>
      <c r="D1209" s="31">
        <v>40.840000000000003</v>
      </c>
      <c r="E1209" s="32">
        <v>0.4284</v>
      </c>
      <c r="F1209" s="32">
        <v>1.0317000000000001</v>
      </c>
      <c r="G1209" s="32">
        <v>1.0014000000000001</v>
      </c>
    </row>
    <row r="1210" spans="1:7">
      <c r="A1210" s="30" t="s">
        <v>201</v>
      </c>
      <c r="B1210" s="30">
        <v>5</v>
      </c>
      <c r="C1210" s="30">
        <v>59</v>
      </c>
      <c r="D1210" s="31">
        <v>39.520000000000003</v>
      </c>
      <c r="E1210" s="32">
        <v>0.37390000000000001</v>
      </c>
      <c r="F1210" s="32">
        <v>1.0276000000000001</v>
      </c>
      <c r="G1210" s="32">
        <v>1.0015000000000001</v>
      </c>
    </row>
    <row r="1211" spans="1:7">
      <c r="A1211" s="30" t="s">
        <v>201</v>
      </c>
      <c r="B1211" s="30">
        <v>5</v>
      </c>
      <c r="C1211" s="30">
        <v>60</v>
      </c>
      <c r="D1211" s="31">
        <v>21.36</v>
      </c>
      <c r="E1211" s="32">
        <v>0.38169999999999998</v>
      </c>
      <c r="F1211" s="32">
        <v>1.0265</v>
      </c>
      <c r="G1211" s="32">
        <v>1.0012000000000001</v>
      </c>
    </row>
    <row r="1212" spans="1:7">
      <c r="A1212" s="30" t="s">
        <v>201</v>
      </c>
      <c r="B1212" s="30">
        <v>5</v>
      </c>
      <c r="C1212" s="30">
        <v>61</v>
      </c>
      <c r="D1212" s="31">
        <v>7.52</v>
      </c>
      <c r="E1212" s="32">
        <v>0.4375</v>
      </c>
      <c r="F1212" s="32">
        <v>1.0271999999999999</v>
      </c>
      <c r="G1212" s="32">
        <v>1.0013000000000001</v>
      </c>
    </row>
    <row r="1213" spans="1:7">
      <c r="A1213" s="30" t="s">
        <v>201</v>
      </c>
      <c r="B1213" s="30">
        <v>5</v>
      </c>
      <c r="C1213" s="30">
        <v>62</v>
      </c>
      <c r="D1213" s="31">
        <v>8.7200000000000006</v>
      </c>
      <c r="E1213" s="32">
        <v>0.2762</v>
      </c>
      <c r="F1213" s="32">
        <v>1.0268999999999999</v>
      </c>
      <c r="G1213" s="32">
        <v>1.0009999999999999</v>
      </c>
    </row>
    <row r="1214" spans="1:7">
      <c r="A1214" s="30" t="s">
        <v>201</v>
      </c>
      <c r="B1214" s="30">
        <v>5</v>
      </c>
      <c r="C1214" s="30">
        <v>63</v>
      </c>
      <c r="D1214" s="31">
        <v>0.78</v>
      </c>
      <c r="E1214" s="32">
        <v>0.39900000000000002</v>
      </c>
      <c r="F1214" s="32">
        <v>1.0277000000000001</v>
      </c>
      <c r="G1214" s="32">
        <v>1.0008999999999999</v>
      </c>
    </row>
    <row r="1215" spans="1:7">
      <c r="A1215" s="30" t="s">
        <v>201</v>
      </c>
      <c r="B1215" s="30">
        <v>5</v>
      </c>
      <c r="C1215" s="30">
        <v>67</v>
      </c>
      <c r="D1215" s="31">
        <v>0.24</v>
      </c>
      <c r="E1215" s="32">
        <v>0.26540000000000002</v>
      </c>
      <c r="F1215" s="32">
        <v>1.0286</v>
      </c>
      <c r="G1215" s="32">
        <v>1.0007999999999999</v>
      </c>
    </row>
    <row r="1216" spans="1:7">
      <c r="A1216" s="30" t="s">
        <v>201</v>
      </c>
      <c r="B1216" s="30">
        <v>5</v>
      </c>
      <c r="C1216" s="30">
        <v>68</v>
      </c>
      <c r="D1216" s="31">
        <v>0.08</v>
      </c>
      <c r="E1216" s="32">
        <v>0.51580000000000004</v>
      </c>
      <c r="F1216" s="32">
        <v>1.0396000000000001</v>
      </c>
      <c r="G1216" s="32">
        <v>1.0005999999999999</v>
      </c>
    </row>
    <row r="1217" spans="1:7">
      <c r="A1217" s="30" t="s">
        <v>201</v>
      </c>
      <c r="B1217" s="30">
        <v>5</v>
      </c>
      <c r="C1217" s="30">
        <v>1000</v>
      </c>
      <c r="D1217" s="31">
        <v>25.593299999999999</v>
      </c>
      <c r="E1217" s="32">
        <v>0.98119999999999996</v>
      </c>
      <c r="F1217" s="32">
        <v>1.0290999999999999</v>
      </c>
      <c r="G1217" s="32">
        <v>1.0011000000000001</v>
      </c>
    </row>
    <row r="1218" spans="1:7">
      <c r="A1218" s="30" t="s">
        <v>201</v>
      </c>
      <c r="B1218" s="30">
        <v>6</v>
      </c>
      <c r="C1218" s="30">
        <v>41</v>
      </c>
      <c r="D1218" s="31">
        <v>0.6</v>
      </c>
      <c r="E1218" s="32">
        <v>0.27539999999999998</v>
      </c>
      <c r="F1218" s="32">
        <v>1.0170999999999999</v>
      </c>
      <c r="G1218" s="32">
        <v>1.0024999999999999</v>
      </c>
    </row>
    <row r="1219" spans="1:7">
      <c r="A1219" s="30" t="s">
        <v>201</v>
      </c>
      <c r="B1219" s="30">
        <v>6</v>
      </c>
      <c r="C1219" s="30">
        <v>42</v>
      </c>
      <c r="D1219" s="31">
        <v>20.9</v>
      </c>
      <c r="E1219" s="32">
        <v>0.35560000000000003</v>
      </c>
      <c r="F1219" s="32">
        <v>1.0279</v>
      </c>
      <c r="G1219" s="32">
        <v>1.0003</v>
      </c>
    </row>
    <row r="1220" spans="1:7">
      <c r="A1220" s="30" t="s">
        <v>201</v>
      </c>
      <c r="B1220" s="30">
        <v>6</v>
      </c>
      <c r="C1220" s="30">
        <v>43</v>
      </c>
      <c r="D1220" s="31">
        <v>22.16</v>
      </c>
      <c r="E1220" s="32">
        <v>0.56589999999999996</v>
      </c>
      <c r="F1220" s="32">
        <v>1.0230999999999999</v>
      </c>
      <c r="G1220" s="32">
        <v>1.0003</v>
      </c>
    </row>
    <row r="1221" spans="1:7">
      <c r="A1221" s="30" t="s">
        <v>201</v>
      </c>
      <c r="B1221" s="30">
        <v>6</v>
      </c>
      <c r="C1221" s="30">
        <v>44</v>
      </c>
      <c r="D1221" s="31">
        <v>33.64</v>
      </c>
      <c r="E1221" s="32">
        <v>0.48420000000000002</v>
      </c>
      <c r="F1221" s="32">
        <v>1.0313000000000001</v>
      </c>
      <c r="G1221" s="32">
        <v>1.0009999999999999</v>
      </c>
    </row>
    <row r="1222" spans="1:7">
      <c r="A1222" s="30" t="s">
        <v>201</v>
      </c>
      <c r="B1222" s="30">
        <v>6</v>
      </c>
      <c r="C1222" s="30">
        <v>1000</v>
      </c>
      <c r="D1222" s="31">
        <v>0.32</v>
      </c>
      <c r="E1222" s="32">
        <v>1.4932000000000001</v>
      </c>
      <c r="F1222" s="32">
        <v>1.0289999999999999</v>
      </c>
      <c r="G1222" s="32">
        <v>1.0007999999999999</v>
      </c>
    </row>
    <row r="1223" spans="1:7">
      <c r="A1223" s="30" t="s">
        <v>201</v>
      </c>
      <c r="B1223" s="30">
        <v>7</v>
      </c>
      <c r="C1223" s="30">
        <v>38</v>
      </c>
      <c r="D1223" s="31">
        <v>4.92</v>
      </c>
      <c r="E1223" s="32">
        <v>0.4824</v>
      </c>
      <c r="F1223" s="32">
        <v>1.0293000000000001</v>
      </c>
      <c r="G1223" s="32">
        <v>1.0003</v>
      </c>
    </row>
    <row r="1224" spans="1:7">
      <c r="A1224" s="30" t="s">
        <v>201</v>
      </c>
      <c r="B1224" s="30">
        <v>7</v>
      </c>
      <c r="C1224" s="30">
        <v>39</v>
      </c>
      <c r="D1224" s="31">
        <v>1.82</v>
      </c>
      <c r="E1224" s="32">
        <v>0.93030000000000002</v>
      </c>
      <c r="F1224" s="32">
        <v>1.0306999999999999</v>
      </c>
      <c r="G1224" s="32">
        <v>1.0004</v>
      </c>
    </row>
    <row r="1225" spans="1:7">
      <c r="A1225" s="30" t="s">
        <v>201</v>
      </c>
      <c r="B1225" s="30">
        <v>7</v>
      </c>
      <c r="C1225" s="30">
        <v>40</v>
      </c>
      <c r="D1225" s="31">
        <v>0.1</v>
      </c>
      <c r="E1225" s="32">
        <v>1.8104</v>
      </c>
      <c r="F1225" s="32">
        <v>1.0290999999999999</v>
      </c>
      <c r="G1225" s="32">
        <v>1.0007999999999999</v>
      </c>
    </row>
    <row r="1226" spans="1:7">
      <c r="A1226" s="30" t="s">
        <v>202</v>
      </c>
      <c r="B1226" s="30">
        <v>3</v>
      </c>
      <c r="C1226" s="30">
        <v>67</v>
      </c>
      <c r="D1226" s="31">
        <v>11.700900000000001</v>
      </c>
      <c r="E1226" s="32">
        <v>0.1492</v>
      </c>
      <c r="F1226" s="32">
        <v>1.0245</v>
      </c>
      <c r="G1226" s="32">
        <v>1.0507</v>
      </c>
    </row>
    <row r="1227" spans="1:7">
      <c r="A1227" s="30" t="s">
        <v>202</v>
      </c>
      <c r="B1227" s="30">
        <v>3</v>
      </c>
      <c r="C1227" s="30">
        <v>68</v>
      </c>
      <c r="D1227" s="31">
        <v>28.221299999999999</v>
      </c>
      <c r="E1227" s="32">
        <v>0.31690000000000002</v>
      </c>
      <c r="F1227" s="32">
        <v>1.0347</v>
      </c>
      <c r="G1227" s="32">
        <v>1.0428999999999999</v>
      </c>
    </row>
    <row r="1228" spans="1:7">
      <c r="A1228" s="30" t="s">
        <v>202</v>
      </c>
      <c r="B1228" s="30">
        <v>3</v>
      </c>
      <c r="C1228" s="30">
        <v>69</v>
      </c>
      <c r="D1228" s="31">
        <v>15.5342</v>
      </c>
      <c r="E1228" s="32">
        <v>0.53810000000000002</v>
      </c>
      <c r="F1228" s="32">
        <v>1.0457000000000001</v>
      </c>
      <c r="G1228" s="32">
        <v>1.0313000000000001</v>
      </c>
    </row>
    <row r="1229" spans="1:7">
      <c r="A1229" s="30" t="s">
        <v>202</v>
      </c>
      <c r="B1229" s="30">
        <v>3</v>
      </c>
      <c r="C1229" s="30">
        <v>70</v>
      </c>
      <c r="D1229" s="31">
        <v>8.1338000000000008</v>
      </c>
      <c r="E1229" s="32">
        <v>0.6472</v>
      </c>
      <c r="F1229" s="32">
        <v>1.0649</v>
      </c>
      <c r="G1229" s="32">
        <v>1.0164</v>
      </c>
    </row>
    <row r="1230" spans="1:7">
      <c r="A1230" s="30" t="s">
        <v>202</v>
      </c>
      <c r="B1230" s="30">
        <v>3</v>
      </c>
      <c r="C1230" s="30">
        <v>71</v>
      </c>
      <c r="D1230" s="31">
        <v>2.6029</v>
      </c>
      <c r="E1230" s="32">
        <v>0.71379999999999999</v>
      </c>
      <c r="F1230" s="32">
        <v>1.0617000000000001</v>
      </c>
      <c r="G1230" s="32">
        <v>1.0179</v>
      </c>
    </row>
    <row r="1231" spans="1:7">
      <c r="A1231" s="30" t="s">
        <v>202</v>
      </c>
      <c r="B1231" s="30">
        <v>3</v>
      </c>
      <c r="C1231" s="30">
        <v>72</v>
      </c>
      <c r="D1231" s="31">
        <v>5.0034999999999998</v>
      </c>
      <c r="E1231" s="32">
        <v>0.81089999999999995</v>
      </c>
      <c r="F1231" s="32">
        <v>1.0626</v>
      </c>
      <c r="G1231" s="32">
        <v>1.0196000000000001</v>
      </c>
    </row>
    <row r="1232" spans="1:7">
      <c r="A1232" s="30" t="s">
        <v>202</v>
      </c>
      <c r="B1232" s="30">
        <v>3</v>
      </c>
      <c r="C1232" s="30">
        <v>73</v>
      </c>
      <c r="D1232" s="31">
        <v>10.7957</v>
      </c>
      <c r="E1232" s="32">
        <v>0.87819999999999998</v>
      </c>
      <c r="F1232" s="32">
        <v>1.07</v>
      </c>
      <c r="G1232" s="32">
        <v>1.0153000000000001</v>
      </c>
    </row>
    <row r="1233" spans="1:7">
      <c r="A1233" s="30" t="s">
        <v>202</v>
      </c>
      <c r="B1233" s="30">
        <v>3</v>
      </c>
      <c r="C1233" s="30">
        <v>74</v>
      </c>
      <c r="D1233" s="31">
        <v>3.5916000000000001</v>
      </c>
      <c r="E1233" s="32">
        <v>0.75</v>
      </c>
      <c r="F1233" s="32">
        <v>1.0652999999999999</v>
      </c>
      <c r="G1233" s="32">
        <v>1.0138</v>
      </c>
    </row>
    <row r="1234" spans="1:7">
      <c r="A1234" s="30" t="s">
        <v>202</v>
      </c>
      <c r="B1234" s="30">
        <v>3</v>
      </c>
      <c r="C1234" s="30">
        <v>76</v>
      </c>
      <c r="D1234" s="31">
        <v>1.5327999999999999</v>
      </c>
      <c r="E1234" s="32">
        <v>0.95269999999999999</v>
      </c>
      <c r="F1234" s="32">
        <v>1.0583</v>
      </c>
      <c r="G1234" s="32">
        <v>1.0347</v>
      </c>
    </row>
    <row r="1235" spans="1:7">
      <c r="A1235" s="30" t="s">
        <v>202</v>
      </c>
      <c r="B1235" s="30">
        <v>3</v>
      </c>
      <c r="C1235" s="30">
        <v>77</v>
      </c>
      <c r="D1235" s="31">
        <v>3.5979999999999999</v>
      </c>
      <c r="E1235" s="32">
        <v>0.9698</v>
      </c>
      <c r="F1235" s="32">
        <v>1.0640000000000001</v>
      </c>
      <c r="G1235" s="32">
        <v>1.0125999999999999</v>
      </c>
    </row>
    <row r="1236" spans="1:7">
      <c r="A1236" s="30" t="s">
        <v>202</v>
      </c>
      <c r="B1236" s="30">
        <v>3</v>
      </c>
      <c r="C1236" s="30">
        <v>78</v>
      </c>
      <c r="D1236" s="31">
        <v>0.88429999999999997</v>
      </c>
      <c r="E1236" s="32">
        <v>0.99099999999999999</v>
      </c>
      <c r="F1236" s="32">
        <v>1.08</v>
      </c>
      <c r="G1236" s="32">
        <v>1.0092000000000001</v>
      </c>
    </row>
    <row r="1237" spans="1:7">
      <c r="A1237" s="30" t="s">
        <v>202</v>
      </c>
      <c r="B1237" s="30">
        <v>3</v>
      </c>
      <c r="C1237" s="30">
        <v>79</v>
      </c>
      <c r="D1237" s="31">
        <v>3.1265000000000001</v>
      </c>
      <c r="E1237" s="32">
        <v>0.55700000000000005</v>
      </c>
      <c r="F1237" s="32">
        <v>1.0557000000000001</v>
      </c>
      <c r="G1237" s="32">
        <v>1.0122</v>
      </c>
    </row>
    <row r="1238" spans="1:7">
      <c r="A1238" s="30" t="s">
        <v>202</v>
      </c>
      <c r="B1238" s="30">
        <v>3</v>
      </c>
      <c r="C1238" s="30">
        <v>80</v>
      </c>
      <c r="D1238" s="31">
        <v>5.2962999999999996</v>
      </c>
      <c r="E1238" s="32">
        <v>0.60899999999999999</v>
      </c>
      <c r="F1238" s="32">
        <v>1.0573999999999999</v>
      </c>
      <c r="G1238" s="32">
        <v>1.012</v>
      </c>
    </row>
    <row r="1239" spans="1:7">
      <c r="A1239" s="30" t="s">
        <v>202</v>
      </c>
      <c r="B1239" s="30">
        <v>3</v>
      </c>
      <c r="C1239" s="30">
        <v>81</v>
      </c>
      <c r="D1239" s="31">
        <v>1.7756000000000001</v>
      </c>
      <c r="E1239" s="32">
        <v>1.1735</v>
      </c>
      <c r="F1239" s="32">
        <v>1.0709</v>
      </c>
      <c r="G1239" s="32">
        <v>1.0115000000000001</v>
      </c>
    </row>
    <row r="1240" spans="1:7">
      <c r="A1240" s="30" t="s">
        <v>202</v>
      </c>
      <c r="B1240" s="30">
        <v>3</v>
      </c>
      <c r="C1240" s="30">
        <v>82</v>
      </c>
      <c r="D1240" s="31">
        <v>0.1341</v>
      </c>
      <c r="E1240" s="32">
        <v>0.80310000000000004</v>
      </c>
      <c r="F1240" s="32">
        <v>1.0616000000000001</v>
      </c>
      <c r="G1240" s="32">
        <v>1.016</v>
      </c>
    </row>
    <row r="1241" spans="1:7">
      <c r="A1241" s="30" t="s">
        <v>202</v>
      </c>
      <c r="B1241" s="30">
        <v>3</v>
      </c>
      <c r="C1241" s="30">
        <v>83</v>
      </c>
      <c r="D1241" s="31">
        <v>0.2475</v>
      </c>
      <c r="E1241" s="32">
        <v>1.0267999999999999</v>
      </c>
      <c r="F1241" s="32">
        <v>1.0564</v>
      </c>
      <c r="G1241" s="32">
        <v>1.0085999999999999</v>
      </c>
    </row>
    <row r="1242" spans="1:7">
      <c r="A1242" s="30" t="s">
        <v>202</v>
      </c>
      <c r="B1242" s="30">
        <v>3</v>
      </c>
      <c r="C1242" s="30">
        <v>84</v>
      </c>
      <c r="D1242" s="31">
        <v>1.8621000000000001</v>
      </c>
      <c r="E1242" s="32">
        <v>0.9657</v>
      </c>
      <c r="F1242" s="32">
        <v>1.0551999999999999</v>
      </c>
      <c r="G1242" s="32">
        <v>1.0103</v>
      </c>
    </row>
    <row r="1243" spans="1:7">
      <c r="A1243" s="30" t="s">
        <v>202</v>
      </c>
      <c r="B1243" s="30">
        <v>3</v>
      </c>
      <c r="C1243" s="30">
        <v>85</v>
      </c>
      <c r="D1243" s="31">
        <v>0.22500000000000001</v>
      </c>
      <c r="E1243" s="32">
        <v>1.4187000000000001</v>
      </c>
      <c r="F1243" s="32">
        <v>1.0669</v>
      </c>
      <c r="G1243" s="32">
        <v>1.0043</v>
      </c>
    </row>
    <row r="1244" spans="1:7">
      <c r="A1244" s="30" t="s">
        <v>202</v>
      </c>
      <c r="B1244" s="30">
        <v>3</v>
      </c>
      <c r="C1244" s="30">
        <v>86</v>
      </c>
      <c r="D1244" s="31">
        <v>1.9800000000000002E-2</v>
      </c>
      <c r="E1244" s="32">
        <v>1.2726</v>
      </c>
      <c r="F1244" s="32">
        <v>1.0545</v>
      </c>
      <c r="G1244" s="32">
        <v>1.0085999999999999</v>
      </c>
    </row>
    <row r="1245" spans="1:7">
      <c r="A1245" s="30" t="s">
        <v>202</v>
      </c>
      <c r="B1245" s="30">
        <v>3</v>
      </c>
      <c r="C1245" s="30">
        <v>87</v>
      </c>
      <c r="D1245" s="31">
        <v>0.28349999999999997</v>
      </c>
      <c r="E1245" s="32">
        <v>1.4196</v>
      </c>
      <c r="F1245" s="32">
        <v>1.0667</v>
      </c>
      <c r="G1245" s="32">
        <v>1.0202</v>
      </c>
    </row>
    <row r="1246" spans="1:7">
      <c r="A1246" s="30" t="s">
        <v>202</v>
      </c>
      <c r="B1246" s="30">
        <v>3</v>
      </c>
      <c r="C1246" s="30">
        <v>89</v>
      </c>
      <c r="D1246" s="31">
        <v>4.6748000000000003</v>
      </c>
      <c r="E1246" s="32">
        <v>1.2056</v>
      </c>
      <c r="F1246" s="32">
        <v>1.0657000000000001</v>
      </c>
      <c r="G1246" s="32">
        <v>1.0147999999999999</v>
      </c>
    </row>
    <row r="1247" spans="1:7">
      <c r="A1247" s="30" t="s">
        <v>202</v>
      </c>
      <c r="B1247" s="30">
        <v>3</v>
      </c>
      <c r="C1247" s="30">
        <v>90</v>
      </c>
      <c r="D1247" s="31">
        <v>3.3996</v>
      </c>
      <c r="E1247" s="32">
        <v>1.2633000000000001</v>
      </c>
      <c r="F1247" s="32">
        <v>1.0654999999999999</v>
      </c>
      <c r="G1247" s="32">
        <v>1.0145</v>
      </c>
    </row>
    <row r="1248" spans="1:7">
      <c r="A1248" s="30" t="s">
        <v>202</v>
      </c>
      <c r="B1248" s="30">
        <v>3</v>
      </c>
      <c r="C1248" s="30">
        <v>91</v>
      </c>
      <c r="D1248" s="31">
        <v>2.5520999999999998</v>
      </c>
      <c r="E1248" s="32">
        <v>1.3011999999999999</v>
      </c>
      <c r="F1248" s="32">
        <v>1.0688</v>
      </c>
      <c r="G1248" s="32">
        <v>1.0144</v>
      </c>
    </row>
    <row r="1249" spans="1:7">
      <c r="A1249" s="30" t="s">
        <v>202</v>
      </c>
      <c r="B1249" s="30">
        <v>3</v>
      </c>
      <c r="C1249" s="30">
        <v>92</v>
      </c>
      <c r="D1249" s="31">
        <v>2.7490000000000001</v>
      </c>
      <c r="E1249" s="32">
        <v>1.5387</v>
      </c>
      <c r="F1249" s="32">
        <v>1.0742</v>
      </c>
      <c r="G1249" s="32">
        <v>1.0094000000000001</v>
      </c>
    </row>
    <row r="1250" spans="1:7">
      <c r="A1250" s="30" t="s">
        <v>202</v>
      </c>
      <c r="B1250" s="30">
        <v>3</v>
      </c>
      <c r="C1250" s="30">
        <v>93</v>
      </c>
      <c r="D1250" s="31">
        <v>6.3944000000000001</v>
      </c>
      <c r="E1250" s="32">
        <v>1.5119</v>
      </c>
      <c r="F1250" s="32">
        <v>1.0699000000000001</v>
      </c>
      <c r="G1250" s="32">
        <v>1.01</v>
      </c>
    </row>
    <row r="1251" spans="1:7">
      <c r="A1251" s="30" t="s">
        <v>202</v>
      </c>
      <c r="B1251" s="30">
        <v>3</v>
      </c>
      <c r="C1251" s="30">
        <v>94</v>
      </c>
      <c r="D1251" s="31">
        <v>9.3274000000000008</v>
      </c>
      <c r="E1251" s="32">
        <v>1.667</v>
      </c>
      <c r="F1251" s="32">
        <v>1.0702</v>
      </c>
      <c r="G1251" s="32">
        <v>1.0158</v>
      </c>
    </row>
    <row r="1252" spans="1:7">
      <c r="A1252" s="30" t="s">
        <v>202</v>
      </c>
      <c r="B1252" s="30">
        <v>3</v>
      </c>
      <c r="C1252" s="30">
        <v>95</v>
      </c>
      <c r="D1252" s="31">
        <v>10.4993</v>
      </c>
      <c r="E1252" s="32">
        <v>1.8792</v>
      </c>
      <c r="F1252" s="32">
        <v>1.0730999999999999</v>
      </c>
      <c r="G1252" s="32">
        <v>1.0144</v>
      </c>
    </row>
    <row r="1253" spans="1:7">
      <c r="A1253" s="30" t="s">
        <v>202</v>
      </c>
      <c r="B1253" s="30">
        <v>3</v>
      </c>
      <c r="C1253" s="30">
        <v>96</v>
      </c>
      <c r="D1253" s="31">
        <v>9.3811</v>
      </c>
      <c r="E1253" s="32">
        <v>2.2048999999999999</v>
      </c>
      <c r="F1253" s="32">
        <v>1.0762</v>
      </c>
      <c r="G1253" s="32">
        <v>1.0149999999999999</v>
      </c>
    </row>
    <row r="1254" spans="1:7">
      <c r="A1254" s="30" t="s">
        <v>202</v>
      </c>
      <c r="B1254" s="30">
        <v>3</v>
      </c>
      <c r="C1254" s="30">
        <v>97</v>
      </c>
      <c r="D1254" s="31">
        <v>8.9791000000000007</v>
      </c>
      <c r="E1254" s="32">
        <v>2.9144000000000001</v>
      </c>
      <c r="F1254" s="32">
        <v>1.0758000000000001</v>
      </c>
      <c r="G1254" s="32">
        <v>1.0146999999999999</v>
      </c>
    </row>
    <row r="1255" spans="1:7">
      <c r="A1255" s="30" t="s">
        <v>202</v>
      </c>
      <c r="B1255" s="30">
        <v>3</v>
      </c>
      <c r="C1255" s="30">
        <v>98</v>
      </c>
      <c r="D1255" s="31">
        <v>0.96499999999999997</v>
      </c>
      <c r="E1255" s="32">
        <v>3.5347</v>
      </c>
      <c r="F1255" s="32">
        <v>1.0833999999999999</v>
      </c>
      <c r="G1255" s="32">
        <v>1.0239</v>
      </c>
    </row>
    <row r="1256" spans="1:7">
      <c r="A1256" s="30" t="s">
        <v>202</v>
      </c>
      <c r="B1256" s="30">
        <v>3</v>
      </c>
      <c r="C1256" s="30">
        <v>99</v>
      </c>
      <c r="D1256" s="31">
        <v>0.3246</v>
      </c>
      <c r="E1256" s="32">
        <v>3.8652000000000002</v>
      </c>
      <c r="F1256" s="32">
        <v>1.0838000000000001</v>
      </c>
      <c r="G1256" s="32">
        <v>1.0186999999999999</v>
      </c>
    </row>
    <row r="1257" spans="1:7">
      <c r="A1257" s="30" t="s">
        <v>202</v>
      </c>
      <c r="B1257" s="30">
        <v>3</v>
      </c>
      <c r="C1257" s="30">
        <v>100</v>
      </c>
      <c r="D1257" s="31">
        <v>0.27</v>
      </c>
      <c r="E1257" s="32">
        <v>4.2393000000000001</v>
      </c>
      <c r="F1257" s="32">
        <v>1.0925</v>
      </c>
      <c r="G1257" s="32">
        <v>1.0152000000000001</v>
      </c>
    </row>
    <row r="1258" spans="1:7">
      <c r="A1258" s="30" t="s">
        <v>202</v>
      </c>
      <c r="B1258" s="30">
        <v>3</v>
      </c>
      <c r="C1258" s="30">
        <v>1000</v>
      </c>
      <c r="D1258" s="31">
        <v>0.81</v>
      </c>
      <c r="E1258" s="32">
        <v>4.3954000000000004</v>
      </c>
      <c r="F1258" s="32">
        <v>1.0972</v>
      </c>
      <c r="G1258" s="32">
        <v>1.0105</v>
      </c>
    </row>
    <row r="1259" spans="1:7">
      <c r="A1259" s="30" t="s">
        <v>202</v>
      </c>
      <c r="B1259" s="30">
        <v>4</v>
      </c>
      <c r="C1259" s="30">
        <v>58</v>
      </c>
      <c r="D1259" s="31">
        <v>32.940899999999999</v>
      </c>
      <c r="E1259" s="32">
        <v>0.24640000000000001</v>
      </c>
      <c r="F1259" s="32">
        <v>1.038</v>
      </c>
      <c r="G1259" s="32">
        <v>1.0335000000000001</v>
      </c>
    </row>
    <row r="1260" spans="1:7">
      <c r="A1260" s="30" t="s">
        <v>202</v>
      </c>
      <c r="B1260" s="30">
        <v>4</v>
      </c>
      <c r="C1260" s="30">
        <v>59</v>
      </c>
      <c r="D1260" s="31">
        <v>44.994100000000003</v>
      </c>
      <c r="E1260" s="32">
        <v>0.62050000000000005</v>
      </c>
      <c r="F1260" s="32">
        <v>1.0593999999999999</v>
      </c>
      <c r="G1260" s="32">
        <v>1.0145999999999999</v>
      </c>
    </row>
    <row r="1261" spans="1:7">
      <c r="A1261" s="30" t="s">
        <v>202</v>
      </c>
      <c r="B1261" s="30">
        <v>4</v>
      </c>
      <c r="C1261" s="30">
        <v>60</v>
      </c>
      <c r="D1261" s="31">
        <v>26.989599999999999</v>
      </c>
      <c r="E1261" s="32">
        <v>1.3426</v>
      </c>
      <c r="F1261" s="32">
        <v>1.0701000000000001</v>
      </c>
      <c r="G1261" s="32">
        <v>1.0130999999999999</v>
      </c>
    </row>
    <row r="1262" spans="1:7">
      <c r="A1262" s="30" t="s">
        <v>202</v>
      </c>
      <c r="B1262" s="30">
        <v>4</v>
      </c>
      <c r="C1262" s="30">
        <v>61</v>
      </c>
      <c r="D1262" s="31">
        <v>11.573399999999999</v>
      </c>
      <c r="E1262" s="32">
        <v>2.1755</v>
      </c>
      <c r="F1262" s="32">
        <v>1.0777000000000001</v>
      </c>
      <c r="G1262" s="32">
        <v>1.0137</v>
      </c>
    </row>
    <row r="1263" spans="1:7">
      <c r="A1263" s="30" t="s">
        <v>202</v>
      </c>
      <c r="B1263" s="30">
        <v>4</v>
      </c>
      <c r="C1263" s="30">
        <v>62</v>
      </c>
      <c r="D1263" s="31">
        <v>2.8588</v>
      </c>
      <c r="E1263" s="32">
        <v>3.0722999999999998</v>
      </c>
      <c r="F1263" s="32">
        <v>1.0837000000000001</v>
      </c>
      <c r="G1263" s="32">
        <v>1.0157</v>
      </c>
    </row>
    <row r="1264" spans="1:7">
      <c r="A1264" s="30" t="s">
        <v>202</v>
      </c>
      <c r="B1264" s="30">
        <v>4</v>
      </c>
      <c r="C1264" s="30">
        <v>82</v>
      </c>
      <c r="D1264" s="31">
        <v>0.33750000000000002</v>
      </c>
      <c r="E1264" s="32">
        <v>3.7604000000000002</v>
      </c>
      <c r="F1264" s="32">
        <v>1.0772999999999999</v>
      </c>
      <c r="G1264" s="32">
        <v>1.0162</v>
      </c>
    </row>
    <row r="1265" spans="1:7">
      <c r="A1265" s="30" t="s">
        <v>202</v>
      </c>
      <c r="B1265" s="30">
        <v>4</v>
      </c>
      <c r="C1265" s="30">
        <v>85</v>
      </c>
      <c r="D1265" s="31">
        <v>0.23799999999999999</v>
      </c>
      <c r="E1265" s="32">
        <v>3.9430000000000001</v>
      </c>
      <c r="F1265" s="32">
        <v>1.0819000000000001</v>
      </c>
      <c r="G1265" s="32">
        <v>1.0114000000000001</v>
      </c>
    </row>
    <row r="1266" spans="1:7">
      <c r="A1266" s="30" t="s">
        <v>202</v>
      </c>
      <c r="B1266" s="30">
        <v>5</v>
      </c>
      <c r="C1266" s="30">
        <v>48</v>
      </c>
      <c r="D1266" s="31">
        <v>4.3155000000000001</v>
      </c>
      <c r="E1266" s="32">
        <v>0.21820000000000001</v>
      </c>
      <c r="F1266" s="32">
        <v>1.0471999999999999</v>
      </c>
      <c r="G1266" s="32">
        <v>1.0183</v>
      </c>
    </row>
    <row r="1267" spans="1:7">
      <c r="A1267" s="30" t="s">
        <v>202</v>
      </c>
      <c r="B1267" s="30">
        <v>5</v>
      </c>
      <c r="C1267" s="30">
        <v>49</v>
      </c>
      <c r="D1267" s="31">
        <v>12.9345</v>
      </c>
      <c r="E1267" s="32">
        <v>0.63449999999999995</v>
      </c>
      <c r="F1267" s="32">
        <v>1.0649</v>
      </c>
      <c r="G1267" s="32">
        <v>1.0119</v>
      </c>
    </row>
    <row r="1268" spans="1:7">
      <c r="A1268" s="30" t="s">
        <v>202</v>
      </c>
      <c r="B1268" s="30">
        <v>5</v>
      </c>
      <c r="C1268" s="30">
        <v>50</v>
      </c>
      <c r="D1268" s="31">
        <v>10.841200000000001</v>
      </c>
      <c r="E1268" s="32">
        <v>1.4644999999999999</v>
      </c>
      <c r="F1268" s="32">
        <v>1.0732999999999999</v>
      </c>
      <c r="G1268" s="32">
        <v>1.0147999999999999</v>
      </c>
    </row>
    <row r="1269" spans="1:7">
      <c r="A1269" s="30" t="s">
        <v>202</v>
      </c>
      <c r="B1269" s="30">
        <v>5</v>
      </c>
      <c r="C1269" s="30">
        <v>51</v>
      </c>
      <c r="D1269" s="31">
        <v>3.3887999999999998</v>
      </c>
      <c r="E1269" s="32">
        <v>2.3203</v>
      </c>
      <c r="F1269" s="32">
        <v>1.0793999999999999</v>
      </c>
      <c r="G1269" s="32">
        <v>1.0149999999999999</v>
      </c>
    </row>
    <row r="1270" spans="1:7">
      <c r="A1270" s="30" t="s">
        <v>202</v>
      </c>
      <c r="B1270" s="30">
        <v>5</v>
      </c>
      <c r="C1270" s="30">
        <v>52</v>
      </c>
      <c r="D1270" s="31">
        <v>5.7000000000000002E-2</v>
      </c>
      <c r="E1270" s="32">
        <v>3.2202999999999999</v>
      </c>
      <c r="F1270" s="32">
        <v>1.0749</v>
      </c>
      <c r="G1270" s="32">
        <v>1.0111000000000001</v>
      </c>
    </row>
    <row r="1271" spans="1:7">
      <c r="A1271" s="30" t="s">
        <v>202</v>
      </c>
      <c r="B1271" s="30">
        <v>6</v>
      </c>
      <c r="C1271" s="30">
        <v>41</v>
      </c>
      <c r="D1271" s="31">
        <v>0.60329999999999995</v>
      </c>
      <c r="E1271" s="32">
        <v>0.3715</v>
      </c>
      <c r="F1271" s="32">
        <v>1.0875999999999999</v>
      </c>
      <c r="G1271" s="32">
        <v>1.0165999999999999</v>
      </c>
    </row>
    <row r="1272" spans="1:7">
      <c r="A1272" s="30" t="s">
        <v>202</v>
      </c>
      <c r="B1272" s="30">
        <v>6</v>
      </c>
      <c r="C1272" s="30">
        <v>42</v>
      </c>
      <c r="D1272" s="31">
        <v>4.1543999999999999</v>
      </c>
      <c r="E1272" s="32">
        <v>0.8004</v>
      </c>
      <c r="F1272" s="32">
        <v>1.0795999999999999</v>
      </c>
      <c r="G1272" s="32">
        <v>1.0177</v>
      </c>
    </row>
    <row r="1273" spans="1:7">
      <c r="A1273" s="30" t="s">
        <v>202</v>
      </c>
      <c r="B1273" s="30">
        <v>6</v>
      </c>
      <c r="C1273" s="30">
        <v>43</v>
      </c>
      <c r="D1273" s="31">
        <v>3.1400999999999999</v>
      </c>
      <c r="E1273" s="32">
        <v>1.6339999999999999</v>
      </c>
      <c r="F1273" s="32">
        <v>1.0777000000000001</v>
      </c>
      <c r="G1273" s="32">
        <v>1.0185</v>
      </c>
    </row>
    <row r="1274" spans="1:7">
      <c r="A1274" s="30" t="s">
        <v>202</v>
      </c>
      <c r="B1274" s="30">
        <v>6</v>
      </c>
      <c r="C1274" s="30">
        <v>44</v>
      </c>
      <c r="D1274" s="31">
        <v>0.39579999999999999</v>
      </c>
      <c r="E1274" s="32">
        <v>2.2141999999999999</v>
      </c>
      <c r="F1274" s="32">
        <v>1.0852999999999999</v>
      </c>
      <c r="G1274" s="32">
        <v>1.016</v>
      </c>
    </row>
    <row r="1275" spans="1:7">
      <c r="A1275" s="30" t="s">
        <v>202</v>
      </c>
      <c r="B1275" s="30">
        <v>7</v>
      </c>
      <c r="C1275" s="30">
        <v>38</v>
      </c>
      <c r="D1275" s="31">
        <v>1.1615</v>
      </c>
      <c r="E1275" s="32">
        <v>0.57589999999999997</v>
      </c>
      <c r="F1275" s="32">
        <v>1.0720000000000001</v>
      </c>
      <c r="G1275" s="32">
        <v>1.0199</v>
      </c>
    </row>
    <row r="1276" spans="1:7">
      <c r="A1276" s="30" t="s">
        <v>202</v>
      </c>
      <c r="B1276" s="30">
        <v>7</v>
      </c>
      <c r="C1276" s="30">
        <v>39</v>
      </c>
      <c r="D1276" s="31">
        <v>2.6227999999999998</v>
      </c>
      <c r="E1276" s="32">
        <v>1.2705</v>
      </c>
      <c r="F1276" s="32">
        <v>1.0758000000000001</v>
      </c>
      <c r="G1276" s="32">
        <v>1.0167999999999999</v>
      </c>
    </row>
    <row r="1277" spans="1:7">
      <c r="A1277" s="30" t="s">
        <v>202</v>
      </c>
      <c r="B1277" s="30">
        <v>7</v>
      </c>
      <c r="C1277" s="30">
        <v>40</v>
      </c>
      <c r="D1277" s="31">
        <v>0.1</v>
      </c>
      <c r="E1277" s="32">
        <v>2.2827999999999999</v>
      </c>
      <c r="F1277" s="32">
        <v>1.1039000000000001</v>
      </c>
      <c r="G1277" s="32">
        <v>1.0111000000000001</v>
      </c>
    </row>
    <row r="1278" spans="1:7">
      <c r="A1278" s="30" t="s">
        <v>203</v>
      </c>
      <c r="B1278" s="30">
        <v>3</v>
      </c>
      <c r="C1278" s="30">
        <v>76</v>
      </c>
      <c r="D1278" s="31">
        <v>0.80910000000000004</v>
      </c>
      <c r="E1278" s="32">
        <v>0.30499999999999999</v>
      </c>
      <c r="F1278" s="32">
        <v>1.0884</v>
      </c>
      <c r="G1278" s="32">
        <v>1.0114000000000001</v>
      </c>
    </row>
    <row r="1279" spans="1:7">
      <c r="A1279" s="30" t="s">
        <v>203</v>
      </c>
      <c r="B1279" s="30">
        <v>3</v>
      </c>
      <c r="C1279" s="30">
        <v>77</v>
      </c>
      <c r="D1279" s="31">
        <v>6.4799999999999996E-2</v>
      </c>
      <c r="E1279" s="32">
        <v>0.23880000000000001</v>
      </c>
      <c r="F1279" s="32">
        <v>1.0891999999999999</v>
      </c>
      <c r="G1279" s="32">
        <v>1.0105</v>
      </c>
    </row>
    <row r="1280" spans="1:7">
      <c r="A1280" s="30" t="s">
        <v>203</v>
      </c>
      <c r="B1280" s="30">
        <v>3</v>
      </c>
      <c r="C1280" s="30">
        <v>78</v>
      </c>
      <c r="D1280" s="31">
        <v>1.3491</v>
      </c>
      <c r="E1280" s="32">
        <v>0.3513</v>
      </c>
      <c r="F1280" s="32">
        <v>1.0778000000000001</v>
      </c>
      <c r="G1280" s="32">
        <v>1.0137</v>
      </c>
    </row>
    <row r="1281" spans="1:7">
      <c r="A1281" s="30" t="s">
        <v>203</v>
      </c>
      <c r="B1281" s="30">
        <v>3</v>
      </c>
      <c r="C1281" s="30">
        <v>79</v>
      </c>
      <c r="D1281" s="31">
        <v>3.8754</v>
      </c>
      <c r="E1281" s="32">
        <v>0.46450000000000002</v>
      </c>
      <c r="F1281" s="32">
        <v>1.0676000000000001</v>
      </c>
      <c r="G1281" s="32">
        <v>1.0141</v>
      </c>
    </row>
    <row r="1282" spans="1:7">
      <c r="A1282" s="30" t="s">
        <v>203</v>
      </c>
      <c r="B1282" s="30">
        <v>3</v>
      </c>
      <c r="C1282" s="30">
        <v>80</v>
      </c>
      <c r="D1282" s="31">
        <v>14.358599999999999</v>
      </c>
      <c r="E1282" s="32">
        <v>0.7651</v>
      </c>
      <c r="F1282" s="32">
        <v>1.0697000000000001</v>
      </c>
      <c r="G1282" s="32">
        <v>1.0129999999999999</v>
      </c>
    </row>
    <row r="1283" spans="1:7">
      <c r="A1283" s="30" t="s">
        <v>203</v>
      </c>
      <c r="B1283" s="30">
        <v>3</v>
      </c>
      <c r="C1283" s="30">
        <v>81</v>
      </c>
      <c r="D1283" s="31">
        <v>0.29699999999999999</v>
      </c>
      <c r="E1283" s="32">
        <v>0.87450000000000006</v>
      </c>
      <c r="F1283" s="32">
        <v>1.0729</v>
      </c>
      <c r="G1283" s="32">
        <v>1.0169999999999999</v>
      </c>
    </row>
    <row r="1284" spans="1:7">
      <c r="A1284" s="30" t="s">
        <v>203</v>
      </c>
      <c r="B1284" s="30">
        <v>3</v>
      </c>
      <c r="C1284" s="30">
        <v>82</v>
      </c>
      <c r="D1284" s="31">
        <v>0.72809999999999997</v>
      </c>
      <c r="E1284" s="32">
        <v>1.0423</v>
      </c>
      <c r="F1284" s="32">
        <v>1.0831</v>
      </c>
      <c r="G1284" s="32">
        <v>1.0122</v>
      </c>
    </row>
    <row r="1285" spans="1:7">
      <c r="A1285" s="30" t="s">
        <v>203</v>
      </c>
      <c r="B1285" s="30">
        <v>3</v>
      </c>
      <c r="C1285" s="30">
        <v>83</v>
      </c>
      <c r="D1285" s="31">
        <v>0.64800000000000002</v>
      </c>
      <c r="E1285" s="32">
        <v>1.1566000000000001</v>
      </c>
      <c r="F1285" s="32">
        <v>1.0697000000000001</v>
      </c>
      <c r="G1285" s="32">
        <v>1.0125</v>
      </c>
    </row>
    <row r="1286" spans="1:7">
      <c r="A1286" s="30" t="s">
        <v>203</v>
      </c>
      <c r="B1286" s="30">
        <v>3</v>
      </c>
      <c r="C1286" s="30">
        <v>84</v>
      </c>
      <c r="D1286" s="31">
        <v>3.0320999999999998</v>
      </c>
      <c r="E1286" s="32">
        <v>1.2119</v>
      </c>
      <c r="F1286" s="32">
        <v>1.0732999999999999</v>
      </c>
      <c r="G1286" s="32">
        <v>1.0158</v>
      </c>
    </row>
    <row r="1287" spans="1:7">
      <c r="A1287" s="30" t="s">
        <v>203</v>
      </c>
      <c r="B1287" s="30">
        <v>3</v>
      </c>
      <c r="C1287" s="30">
        <v>85</v>
      </c>
      <c r="D1287" s="31">
        <v>1.0908</v>
      </c>
      <c r="E1287" s="32">
        <v>1.2536</v>
      </c>
      <c r="F1287" s="32">
        <v>1.0751999999999999</v>
      </c>
      <c r="G1287" s="32">
        <v>1.0125</v>
      </c>
    </row>
    <row r="1288" spans="1:7">
      <c r="A1288" s="30" t="s">
        <v>203</v>
      </c>
      <c r="B1288" s="30">
        <v>3</v>
      </c>
      <c r="C1288" s="30">
        <v>86</v>
      </c>
      <c r="D1288" s="31">
        <v>2.3483999999999998</v>
      </c>
      <c r="E1288" s="32">
        <v>1.4198</v>
      </c>
      <c r="F1288" s="32">
        <v>1.0938000000000001</v>
      </c>
      <c r="G1288" s="32">
        <v>1.0150999999999999</v>
      </c>
    </row>
    <row r="1289" spans="1:7">
      <c r="A1289" s="30" t="s">
        <v>203</v>
      </c>
      <c r="B1289" s="30">
        <v>3</v>
      </c>
      <c r="C1289" s="30">
        <v>89</v>
      </c>
      <c r="D1289" s="31">
        <v>1.6397999999999999</v>
      </c>
      <c r="E1289" s="32">
        <v>1.4990000000000001</v>
      </c>
      <c r="F1289" s="32">
        <v>1.0875999999999999</v>
      </c>
      <c r="G1289" s="32">
        <v>1.0117</v>
      </c>
    </row>
    <row r="1290" spans="1:7">
      <c r="A1290" s="30" t="s">
        <v>203</v>
      </c>
      <c r="B1290" s="30">
        <v>3</v>
      </c>
      <c r="C1290" s="30">
        <v>90</v>
      </c>
      <c r="D1290" s="31">
        <v>2.2149000000000001</v>
      </c>
      <c r="E1290" s="32">
        <v>1.5810999999999999</v>
      </c>
      <c r="F1290" s="32">
        <v>1.0803</v>
      </c>
      <c r="G1290" s="32">
        <v>1.0113000000000001</v>
      </c>
    </row>
    <row r="1291" spans="1:7">
      <c r="A1291" s="30" t="s">
        <v>203</v>
      </c>
      <c r="B1291" s="30">
        <v>3</v>
      </c>
      <c r="C1291" s="30">
        <v>91</v>
      </c>
      <c r="D1291" s="31">
        <v>5.1444000000000001</v>
      </c>
      <c r="E1291" s="32">
        <v>1.7121999999999999</v>
      </c>
      <c r="F1291" s="32">
        <v>1.0923</v>
      </c>
      <c r="G1291" s="32">
        <v>1.0119</v>
      </c>
    </row>
    <row r="1292" spans="1:7">
      <c r="A1292" s="30" t="s">
        <v>203</v>
      </c>
      <c r="B1292" s="30">
        <v>3</v>
      </c>
      <c r="C1292" s="30">
        <v>92</v>
      </c>
      <c r="D1292" s="31">
        <v>4.0080999999999998</v>
      </c>
      <c r="E1292" s="32">
        <v>2.0339999999999998</v>
      </c>
      <c r="F1292" s="32">
        <v>1.0904</v>
      </c>
      <c r="G1292" s="32">
        <v>1.014</v>
      </c>
    </row>
    <row r="1293" spans="1:7">
      <c r="A1293" s="30" t="s">
        <v>203</v>
      </c>
      <c r="B1293" s="30">
        <v>3</v>
      </c>
      <c r="C1293" s="30">
        <v>93</v>
      </c>
      <c r="D1293" s="31">
        <v>2.6734</v>
      </c>
      <c r="E1293" s="32">
        <v>2.3809</v>
      </c>
      <c r="F1293" s="32">
        <v>1.1066</v>
      </c>
      <c r="G1293" s="32">
        <v>1.0142</v>
      </c>
    </row>
    <row r="1294" spans="1:7">
      <c r="A1294" s="30" t="s">
        <v>203</v>
      </c>
      <c r="B1294" s="30">
        <v>3</v>
      </c>
      <c r="C1294" s="30">
        <v>94</v>
      </c>
      <c r="D1294" s="31">
        <v>4.4977</v>
      </c>
      <c r="E1294" s="32">
        <v>2.7644000000000002</v>
      </c>
      <c r="F1294" s="32">
        <v>1.0961000000000001</v>
      </c>
      <c r="G1294" s="32">
        <v>1.0117</v>
      </c>
    </row>
    <row r="1295" spans="1:7">
      <c r="A1295" s="30" t="s">
        <v>203</v>
      </c>
      <c r="B1295" s="30">
        <v>3</v>
      </c>
      <c r="C1295" s="30">
        <v>95</v>
      </c>
      <c r="D1295" s="31">
        <v>3.6629999999999998</v>
      </c>
      <c r="E1295" s="32">
        <v>3.3841000000000001</v>
      </c>
      <c r="F1295" s="32">
        <v>1.1055999999999999</v>
      </c>
      <c r="G1295" s="32">
        <v>1.0126999999999999</v>
      </c>
    </row>
    <row r="1296" spans="1:7">
      <c r="A1296" s="30" t="s">
        <v>203</v>
      </c>
      <c r="B1296" s="30">
        <v>3</v>
      </c>
      <c r="C1296" s="30">
        <v>1000</v>
      </c>
      <c r="D1296" s="31">
        <v>0.71279999999999999</v>
      </c>
      <c r="E1296" s="32">
        <v>4.6100000000000003</v>
      </c>
      <c r="F1296" s="32">
        <v>1.1067</v>
      </c>
      <c r="G1296" s="32">
        <v>1.0116000000000001</v>
      </c>
    </row>
    <row r="1297" spans="1:7">
      <c r="A1297" s="30" t="s">
        <v>203</v>
      </c>
      <c r="B1297" s="30">
        <v>4</v>
      </c>
      <c r="C1297" s="30">
        <v>58</v>
      </c>
      <c r="D1297" s="31">
        <v>0.4456</v>
      </c>
      <c r="E1297" s="32">
        <v>0.32519999999999999</v>
      </c>
      <c r="F1297" s="32">
        <v>1.0765</v>
      </c>
      <c r="G1297" s="32">
        <v>1.0130999999999999</v>
      </c>
    </row>
    <row r="1298" spans="1:7">
      <c r="A1298" s="30" t="s">
        <v>203</v>
      </c>
      <c r="B1298" s="30">
        <v>4</v>
      </c>
      <c r="C1298" s="30">
        <v>59</v>
      </c>
      <c r="D1298" s="31">
        <v>3.7239</v>
      </c>
      <c r="E1298" s="32">
        <v>0.78769999999999996</v>
      </c>
      <c r="F1298" s="32">
        <v>1.0739000000000001</v>
      </c>
      <c r="G1298" s="32">
        <v>1.0136000000000001</v>
      </c>
    </row>
    <row r="1299" spans="1:7">
      <c r="A1299" s="30" t="s">
        <v>203</v>
      </c>
      <c r="B1299" s="30">
        <v>4</v>
      </c>
      <c r="C1299" s="30">
        <v>60</v>
      </c>
      <c r="D1299" s="31">
        <v>1.6242000000000001</v>
      </c>
      <c r="E1299" s="32">
        <v>1.5911</v>
      </c>
      <c r="F1299" s="32">
        <v>1.0896999999999999</v>
      </c>
      <c r="G1299" s="32">
        <v>1.0128999999999999</v>
      </c>
    </row>
    <row r="1300" spans="1:7">
      <c r="A1300" s="30" t="s">
        <v>203</v>
      </c>
      <c r="B1300" s="30">
        <v>4</v>
      </c>
      <c r="C1300" s="30">
        <v>61</v>
      </c>
      <c r="D1300" s="31">
        <v>1.4527000000000001</v>
      </c>
      <c r="E1300" s="32">
        <v>2.4883000000000002</v>
      </c>
      <c r="F1300" s="32">
        <v>1.0968</v>
      </c>
      <c r="G1300" s="32">
        <v>1.0115000000000001</v>
      </c>
    </row>
    <row r="1301" spans="1:7">
      <c r="A1301" s="30" t="s">
        <v>203</v>
      </c>
      <c r="B1301" s="30">
        <v>4</v>
      </c>
      <c r="C1301" s="30">
        <v>62</v>
      </c>
      <c r="D1301" s="31">
        <v>0.21310000000000001</v>
      </c>
      <c r="E1301" s="32">
        <v>3.5314999999999999</v>
      </c>
      <c r="F1301" s="32">
        <v>1.1133999999999999</v>
      </c>
      <c r="G1301" s="32">
        <v>1.0141</v>
      </c>
    </row>
    <row r="1302" spans="1:7">
      <c r="A1302" s="30" t="s">
        <v>203</v>
      </c>
      <c r="B1302" s="30">
        <v>5</v>
      </c>
      <c r="C1302" s="30">
        <v>49</v>
      </c>
      <c r="D1302" s="31">
        <v>1</v>
      </c>
      <c r="E1302" s="32">
        <v>1.0134000000000001</v>
      </c>
      <c r="F1302" s="32">
        <v>1.0983000000000001</v>
      </c>
      <c r="G1302" s="32">
        <v>1.0106999999999999</v>
      </c>
    </row>
    <row r="1303" spans="1:7">
      <c r="A1303" s="30" t="s">
        <v>203</v>
      </c>
      <c r="B1303" s="30">
        <v>5</v>
      </c>
      <c r="C1303" s="30">
        <v>50</v>
      </c>
      <c r="D1303" s="31">
        <v>0.16</v>
      </c>
      <c r="E1303" s="32">
        <v>2.0335000000000001</v>
      </c>
      <c r="F1303" s="32">
        <v>1.0837000000000001</v>
      </c>
      <c r="G1303" s="32">
        <v>1.0115000000000001</v>
      </c>
    </row>
    <row r="1304" spans="1:7">
      <c r="A1304" s="30" t="s">
        <v>203</v>
      </c>
      <c r="B1304" s="30">
        <v>6</v>
      </c>
      <c r="C1304" s="30">
        <v>42</v>
      </c>
      <c r="D1304" s="31">
        <v>0.2</v>
      </c>
      <c r="E1304" s="32">
        <v>0.8</v>
      </c>
      <c r="F1304" s="32">
        <v>1.0963000000000001</v>
      </c>
      <c r="G1304" s="32">
        <v>1.0123</v>
      </c>
    </row>
    <row r="1305" spans="1:7">
      <c r="A1305" s="30" t="s">
        <v>203</v>
      </c>
      <c r="B1305" s="30">
        <v>6</v>
      </c>
      <c r="C1305" s="30">
        <v>43</v>
      </c>
      <c r="D1305" s="31">
        <v>0.12</v>
      </c>
      <c r="E1305" s="32">
        <v>0.85850000000000004</v>
      </c>
      <c r="F1305" s="32">
        <v>1.1097999999999999</v>
      </c>
      <c r="G1305" s="32">
        <v>1.0087999999999999</v>
      </c>
    </row>
    <row r="1306" spans="1:7">
      <c r="A1306" s="30" t="s">
        <v>204</v>
      </c>
      <c r="B1306" s="30">
        <v>3</v>
      </c>
      <c r="C1306" s="30">
        <v>67</v>
      </c>
      <c r="D1306" s="31">
        <v>1373.1656</v>
      </c>
      <c r="E1306" s="32">
        <v>0.1429</v>
      </c>
      <c r="F1306" s="32">
        <v>1.0190999999999999</v>
      </c>
      <c r="G1306" s="32">
        <v>1.0309999999999999</v>
      </c>
    </row>
    <row r="1307" spans="1:7">
      <c r="A1307" s="30" t="s">
        <v>204</v>
      </c>
      <c r="B1307" s="30">
        <v>3</v>
      </c>
      <c r="C1307" s="30">
        <v>68</v>
      </c>
      <c r="D1307" s="31">
        <v>1628.0563</v>
      </c>
      <c r="E1307" s="32">
        <v>0.37509999999999999</v>
      </c>
      <c r="F1307" s="32">
        <v>1.0337000000000001</v>
      </c>
      <c r="G1307" s="32">
        <v>1.0165999999999999</v>
      </c>
    </row>
    <row r="1308" spans="1:7">
      <c r="A1308" s="30" t="s">
        <v>204</v>
      </c>
      <c r="B1308" s="30">
        <v>3</v>
      </c>
      <c r="C1308" s="30">
        <v>69</v>
      </c>
      <c r="D1308" s="31">
        <v>767.67740000000003</v>
      </c>
      <c r="E1308" s="32">
        <v>0.68500000000000005</v>
      </c>
      <c r="F1308" s="32">
        <v>1.0418000000000001</v>
      </c>
      <c r="G1308" s="32">
        <v>1.0137</v>
      </c>
    </row>
    <row r="1309" spans="1:7">
      <c r="A1309" s="30" t="s">
        <v>204</v>
      </c>
      <c r="B1309" s="30">
        <v>3</v>
      </c>
      <c r="C1309" s="30">
        <v>70</v>
      </c>
      <c r="D1309" s="31">
        <v>547.21590000000003</v>
      </c>
      <c r="E1309" s="32">
        <v>0.95550000000000002</v>
      </c>
      <c r="F1309" s="32">
        <v>1.0450999999999999</v>
      </c>
      <c r="G1309" s="32">
        <v>1.0138</v>
      </c>
    </row>
    <row r="1310" spans="1:7">
      <c r="A1310" s="30" t="s">
        <v>204</v>
      </c>
      <c r="B1310" s="30">
        <v>3</v>
      </c>
      <c r="C1310" s="30">
        <v>71</v>
      </c>
      <c r="D1310" s="31">
        <v>211.87010000000001</v>
      </c>
      <c r="E1310" s="32">
        <v>1.2125999999999999</v>
      </c>
      <c r="F1310" s="32">
        <v>1.0476000000000001</v>
      </c>
      <c r="G1310" s="32">
        <v>1.0125</v>
      </c>
    </row>
    <row r="1311" spans="1:7">
      <c r="A1311" s="30" t="s">
        <v>204</v>
      </c>
      <c r="B1311" s="30">
        <v>3</v>
      </c>
      <c r="C1311" s="30">
        <v>72</v>
      </c>
      <c r="D1311" s="31">
        <v>133.02369999999999</v>
      </c>
      <c r="E1311" s="32">
        <v>1.4455</v>
      </c>
      <c r="F1311" s="32">
        <v>1.0488999999999999</v>
      </c>
      <c r="G1311" s="32">
        <v>1.0126999999999999</v>
      </c>
    </row>
    <row r="1312" spans="1:7">
      <c r="A1312" s="30" t="s">
        <v>204</v>
      </c>
      <c r="B1312" s="30">
        <v>3</v>
      </c>
      <c r="C1312" s="30">
        <v>73</v>
      </c>
      <c r="D1312" s="31">
        <v>83.3048</v>
      </c>
      <c r="E1312" s="32">
        <v>1.7003999999999999</v>
      </c>
      <c r="F1312" s="32">
        <v>1.0519000000000001</v>
      </c>
      <c r="G1312" s="32">
        <v>1.0118</v>
      </c>
    </row>
    <row r="1313" spans="1:7">
      <c r="A1313" s="30" t="s">
        <v>204</v>
      </c>
      <c r="B1313" s="30">
        <v>3</v>
      </c>
      <c r="C1313" s="30">
        <v>74</v>
      </c>
      <c r="D1313" s="31">
        <v>26.6874</v>
      </c>
      <c r="E1313" s="32">
        <v>2.0482</v>
      </c>
      <c r="F1313" s="32">
        <v>1.0587</v>
      </c>
      <c r="G1313" s="32">
        <v>1.0123</v>
      </c>
    </row>
    <row r="1314" spans="1:7">
      <c r="A1314" s="30" t="s">
        <v>204</v>
      </c>
      <c r="B1314" s="30">
        <v>3</v>
      </c>
      <c r="C1314" s="30">
        <v>75</v>
      </c>
      <c r="D1314" s="31">
        <v>14.562099999999999</v>
      </c>
      <c r="E1314" s="32">
        <v>2.5011999999999999</v>
      </c>
      <c r="F1314" s="32">
        <v>1.0643</v>
      </c>
      <c r="G1314" s="32">
        <v>1.0093000000000001</v>
      </c>
    </row>
    <row r="1315" spans="1:7">
      <c r="A1315" s="30" t="s">
        <v>204</v>
      </c>
      <c r="B1315" s="30">
        <v>3</v>
      </c>
      <c r="C1315" s="30">
        <v>76</v>
      </c>
      <c r="D1315" s="31">
        <v>2.3169</v>
      </c>
      <c r="E1315" s="32">
        <v>3.2246999999999999</v>
      </c>
      <c r="F1315" s="32">
        <v>1.0787</v>
      </c>
      <c r="G1315" s="32">
        <v>1.0073000000000001</v>
      </c>
    </row>
    <row r="1316" spans="1:7">
      <c r="A1316" s="30" t="s">
        <v>204</v>
      </c>
      <c r="B1316" s="30">
        <v>3</v>
      </c>
      <c r="C1316" s="30">
        <v>77</v>
      </c>
      <c r="D1316" s="31">
        <v>1.603</v>
      </c>
      <c r="E1316" s="32">
        <v>3.2050999999999998</v>
      </c>
      <c r="F1316" s="32">
        <v>1.0658000000000001</v>
      </c>
      <c r="G1316" s="32">
        <v>1.0103</v>
      </c>
    </row>
    <row r="1317" spans="1:7">
      <c r="A1317" s="30" t="s">
        <v>204</v>
      </c>
      <c r="B1317" s="30">
        <v>4</v>
      </c>
      <c r="C1317" s="30">
        <v>58</v>
      </c>
      <c r="D1317" s="31">
        <v>86.478999999999999</v>
      </c>
      <c r="E1317" s="32">
        <v>0.23100000000000001</v>
      </c>
      <c r="F1317" s="32">
        <v>1.0407999999999999</v>
      </c>
      <c r="G1317" s="32">
        <v>1.0136000000000001</v>
      </c>
    </row>
    <row r="1318" spans="1:7">
      <c r="A1318" s="30" t="s">
        <v>204</v>
      </c>
      <c r="B1318" s="30">
        <v>4</v>
      </c>
      <c r="C1318" s="30">
        <v>59</v>
      </c>
      <c r="D1318" s="31">
        <v>92.757900000000006</v>
      </c>
      <c r="E1318" s="32">
        <v>0.7026</v>
      </c>
      <c r="F1318" s="32">
        <v>1.0510999999999999</v>
      </c>
      <c r="G1318" s="32">
        <v>1.0093000000000001</v>
      </c>
    </row>
    <row r="1319" spans="1:7">
      <c r="A1319" s="30" t="s">
        <v>204</v>
      </c>
      <c r="B1319" s="30">
        <v>4</v>
      </c>
      <c r="C1319" s="30">
        <v>60</v>
      </c>
      <c r="D1319" s="31">
        <v>24.107700000000001</v>
      </c>
      <c r="E1319" s="32">
        <v>1.4941</v>
      </c>
      <c r="F1319" s="32">
        <v>1.0595000000000001</v>
      </c>
      <c r="G1319" s="32">
        <v>1.0085</v>
      </c>
    </row>
    <row r="1320" spans="1:7">
      <c r="A1320" s="30" t="s">
        <v>204</v>
      </c>
      <c r="B1320" s="30">
        <v>4</v>
      </c>
      <c r="C1320" s="30">
        <v>61</v>
      </c>
      <c r="D1320" s="31">
        <v>1.4903</v>
      </c>
      <c r="E1320" s="32">
        <v>2.1857000000000002</v>
      </c>
      <c r="F1320" s="32">
        <v>1.0736000000000001</v>
      </c>
      <c r="G1320" s="32">
        <v>1.0058</v>
      </c>
    </row>
    <row r="1321" spans="1:7">
      <c r="A1321" s="30" t="s">
        <v>204</v>
      </c>
      <c r="B1321" s="30">
        <v>4</v>
      </c>
      <c r="C1321" s="30">
        <v>62</v>
      </c>
      <c r="D1321" s="31">
        <v>0.66039999999999999</v>
      </c>
      <c r="E1321" s="32">
        <v>2.9291</v>
      </c>
      <c r="F1321" s="32">
        <v>1.0767</v>
      </c>
      <c r="G1321" s="32">
        <v>1.0047999999999999</v>
      </c>
    </row>
    <row r="1322" spans="1:7">
      <c r="A1322" s="30" t="s">
        <v>204</v>
      </c>
      <c r="B1322" s="30">
        <v>5</v>
      </c>
      <c r="C1322" s="30">
        <v>48</v>
      </c>
      <c r="D1322" s="31">
        <v>14.4419</v>
      </c>
      <c r="E1322" s="32">
        <v>0.27789999999999998</v>
      </c>
      <c r="F1322" s="32">
        <v>1.0454000000000001</v>
      </c>
      <c r="G1322" s="32">
        <v>1.0111000000000001</v>
      </c>
    </row>
    <row r="1323" spans="1:7">
      <c r="A1323" s="30" t="s">
        <v>204</v>
      </c>
      <c r="B1323" s="30">
        <v>5</v>
      </c>
      <c r="C1323" s="30">
        <v>49</v>
      </c>
      <c r="D1323" s="31">
        <v>14.6592</v>
      </c>
      <c r="E1323" s="32">
        <v>0.84330000000000005</v>
      </c>
      <c r="F1323" s="32">
        <v>1.0553999999999999</v>
      </c>
      <c r="G1323" s="32">
        <v>1.0111000000000001</v>
      </c>
    </row>
    <row r="1324" spans="1:7">
      <c r="A1324" s="30" t="s">
        <v>204</v>
      </c>
      <c r="B1324" s="30">
        <v>5</v>
      </c>
      <c r="C1324" s="30">
        <v>50</v>
      </c>
      <c r="D1324" s="31">
        <v>2.5621999999999998</v>
      </c>
      <c r="E1324" s="32">
        <v>1.2074</v>
      </c>
      <c r="F1324" s="32">
        <v>1.0597000000000001</v>
      </c>
      <c r="G1324" s="32">
        <v>1.0103</v>
      </c>
    </row>
    <row r="1325" spans="1:7">
      <c r="A1325" s="30" t="s">
        <v>204</v>
      </c>
      <c r="B1325" s="30">
        <v>5</v>
      </c>
      <c r="C1325" s="30">
        <v>51</v>
      </c>
      <c r="D1325" s="31">
        <v>2.2499999999999999E-2</v>
      </c>
      <c r="E1325" s="32">
        <v>2.3222</v>
      </c>
      <c r="F1325" s="32">
        <v>1.0628</v>
      </c>
      <c r="G1325" s="32">
        <v>1.0057</v>
      </c>
    </row>
    <row r="1326" spans="1:7">
      <c r="A1326" s="30" t="s">
        <v>204</v>
      </c>
      <c r="B1326" s="30">
        <v>5</v>
      </c>
      <c r="C1326" s="30">
        <v>52</v>
      </c>
      <c r="D1326" s="31">
        <v>8.3999999999999995E-3</v>
      </c>
      <c r="E1326" s="32">
        <v>2.4763000000000002</v>
      </c>
      <c r="F1326" s="32">
        <v>1.0918000000000001</v>
      </c>
      <c r="G1326" s="32">
        <v>1.0043</v>
      </c>
    </row>
    <row r="1327" spans="1:7">
      <c r="A1327" s="30" t="s">
        <v>204</v>
      </c>
      <c r="B1327" s="30">
        <v>6</v>
      </c>
      <c r="C1327" s="30">
        <v>41</v>
      </c>
      <c r="D1327" s="31">
        <v>1.1496</v>
      </c>
      <c r="E1327" s="32">
        <v>0.26229999999999998</v>
      </c>
      <c r="F1327" s="32">
        <v>1.0355000000000001</v>
      </c>
      <c r="G1327" s="32">
        <v>1.0215000000000001</v>
      </c>
    </row>
    <row r="1328" spans="1:7">
      <c r="A1328" s="30" t="s">
        <v>204</v>
      </c>
      <c r="B1328" s="30">
        <v>6</v>
      </c>
      <c r="C1328" s="30">
        <v>42</v>
      </c>
      <c r="D1328" s="31">
        <v>0.82169999999999999</v>
      </c>
      <c r="E1328" s="32">
        <v>0.83919999999999995</v>
      </c>
      <c r="F1328" s="32">
        <v>1.0505</v>
      </c>
      <c r="G1328" s="32">
        <v>1.0224</v>
      </c>
    </row>
    <row r="1329" spans="1:7">
      <c r="A1329" s="30" t="s">
        <v>205</v>
      </c>
      <c r="B1329" s="30">
        <v>3</v>
      </c>
      <c r="C1329" s="30">
        <v>67</v>
      </c>
      <c r="D1329" s="31">
        <v>13.754799999999999</v>
      </c>
      <c r="E1329" s="32">
        <v>0.1229</v>
      </c>
      <c r="F1329" s="32">
        <v>1.0248999999999999</v>
      </c>
      <c r="G1329" s="32">
        <v>1.0299</v>
      </c>
    </row>
    <row r="1330" spans="1:7">
      <c r="A1330" s="30" t="s">
        <v>205</v>
      </c>
      <c r="B1330" s="30">
        <v>3</v>
      </c>
      <c r="C1330" s="30">
        <v>68</v>
      </c>
      <c r="D1330" s="31">
        <v>40.761299999999999</v>
      </c>
      <c r="E1330" s="32">
        <v>0.26860000000000001</v>
      </c>
      <c r="F1330" s="32">
        <v>1.0264</v>
      </c>
      <c r="G1330" s="32">
        <v>1.0226999999999999</v>
      </c>
    </row>
    <row r="1331" spans="1:7">
      <c r="A1331" s="30" t="s">
        <v>205</v>
      </c>
      <c r="B1331" s="30">
        <v>3</v>
      </c>
      <c r="C1331" s="30">
        <v>69</v>
      </c>
      <c r="D1331" s="31">
        <v>39.029299999999999</v>
      </c>
      <c r="E1331" s="32">
        <v>0.45490000000000003</v>
      </c>
      <c r="F1331" s="32">
        <v>1.0536000000000001</v>
      </c>
      <c r="G1331" s="32">
        <v>1.02</v>
      </c>
    </row>
    <row r="1332" spans="1:7">
      <c r="A1332" s="30" t="s">
        <v>205</v>
      </c>
      <c r="B1332" s="30">
        <v>3</v>
      </c>
      <c r="C1332" s="30">
        <v>70</v>
      </c>
      <c r="D1332" s="31">
        <v>10.222799999999999</v>
      </c>
      <c r="E1332" s="32">
        <v>0.66859999999999997</v>
      </c>
      <c r="F1332" s="32">
        <v>1.0663</v>
      </c>
      <c r="G1332" s="32">
        <v>1.0146999999999999</v>
      </c>
    </row>
    <row r="1333" spans="1:7">
      <c r="A1333" s="30" t="s">
        <v>205</v>
      </c>
      <c r="B1333" s="30">
        <v>3</v>
      </c>
      <c r="C1333" s="30">
        <v>71</v>
      </c>
      <c r="D1333" s="31">
        <v>4.3731999999999998</v>
      </c>
      <c r="E1333" s="32">
        <v>0.86650000000000005</v>
      </c>
      <c r="F1333" s="32">
        <v>1.0768</v>
      </c>
      <c r="G1333" s="32">
        <v>1.0167999999999999</v>
      </c>
    </row>
    <row r="1334" spans="1:7">
      <c r="A1334" s="30" t="s">
        <v>205</v>
      </c>
      <c r="B1334" s="30">
        <v>3</v>
      </c>
      <c r="C1334" s="30">
        <v>72</v>
      </c>
      <c r="D1334" s="31">
        <v>1.72</v>
      </c>
      <c r="E1334" s="32">
        <v>0.93559999999999999</v>
      </c>
      <c r="F1334" s="32">
        <v>1.0841000000000001</v>
      </c>
      <c r="G1334" s="32">
        <v>1.0283</v>
      </c>
    </row>
    <row r="1335" spans="1:7">
      <c r="A1335" s="30" t="s">
        <v>205</v>
      </c>
      <c r="B1335" s="30">
        <v>3</v>
      </c>
      <c r="C1335" s="30">
        <v>73</v>
      </c>
      <c r="D1335" s="31">
        <v>4.7793000000000001</v>
      </c>
      <c r="E1335" s="32">
        <v>1.0349999999999999</v>
      </c>
      <c r="F1335" s="32">
        <v>1.0780000000000001</v>
      </c>
      <c r="G1335" s="32">
        <v>1.0177</v>
      </c>
    </row>
    <row r="1336" spans="1:7">
      <c r="A1336" s="30" t="s">
        <v>205</v>
      </c>
      <c r="B1336" s="30">
        <v>3</v>
      </c>
      <c r="C1336" s="30">
        <v>74</v>
      </c>
      <c r="D1336" s="31">
        <v>3.4967000000000001</v>
      </c>
      <c r="E1336" s="32">
        <v>1.0909</v>
      </c>
      <c r="F1336" s="32">
        <v>1.0740000000000001</v>
      </c>
      <c r="G1336" s="32">
        <v>1.0164</v>
      </c>
    </row>
    <row r="1337" spans="1:7">
      <c r="A1337" s="30" t="s">
        <v>205</v>
      </c>
      <c r="B1337" s="30">
        <v>3</v>
      </c>
      <c r="C1337" s="30">
        <v>75</v>
      </c>
      <c r="D1337" s="31">
        <v>0.68</v>
      </c>
      <c r="E1337" s="32">
        <v>1.2647999999999999</v>
      </c>
      <c r="F1337" s="32">
        <v>1.0847</v>
      </c>
      <c r="G1337" s="32">
        <v>1.0195000000000001</v>
      </c>
    </row>
    <row r="1338" spans="1:7">
      <c r="A1338" s="30" t="s">
        <v>205</v>
      </c>
      <c r="B1338" s="30">
        <v>3</v>
      </c>
      <c r="C1338" s="30">
        <v>76</v>
      </c>
      <c r="D1338" s="31">
        <v>0.54</v>
      </c>
      <c r="E1338" s="32">
        <v>1.1000000000000001</v>
      </c>
      <c r="F1338" s="32">
        <v>1.0951</v>
      </c>
      <c r="G1338" s="32">
        <v>1.0112000000000001</v>
      </c>
    </row>
    <row r="1339" spans="1:7">
      <c r="A1339" s="30" t="s">
        <v>205</v>
      </c>
      <c r="B1339" s="30">
        <v>3</v>
      </c>
      <c r="C1339" s="30">
        <v>77</v>
      </c>
      <c r="D1339" s="31">
        <v>1.962</v>
      </c>
      <c r="E1339" s="32">
        <v>1.1829000000000001</v>
      </c>
      <c r="F1339" s="32">
        <v>1.0702</v>
      </c>
      <c r="G1339" s="32">
        <v>1.0308999999999999</v>
      </c>
    </row>
    <row r="1340" spans="1:7">
      <c r="A1340" s="30" t="s">
        <v>205</v>
      </c>
      <c r="B1340" s="30">
        <v>3</v>
      </c>
      <c r="C1340" s="30">
        <v>78</v>
      </c>
      <c r="D1340" s="31">
        <v>1.48</v>
      </c>
      <c r="E1340" s="32">
        <v>1.1720999999999999</v>
      </c>
      <c r="F1340" s="32">
        <v>1.0893999999999999</v>
      </c>
      <c r="G1340" s="32">
        <v>1.0087999999999999</v>
      </c>
    </row>
    <row r="1341" spans="1:7">
      <c r="A1341" s="30" t="s">
        <v>205</v>
      </c>
      <c r="B1341" s="30">
        <v>3</v>
      </c>
      <c r="C1341" s="30">
        <v>79</v>
      </c>
      <c r="D1341" s="31">
        <v>1.92</v>
      </c>
      <c r="E1341" s="32">
        <v>1.3047</v>
      </c>
      <c r="F1341" s="32">
        <v>1.0956999999999999</v>
      </c>
      <c r="G1341" s="32">
        <v>1.0103</v>
      </c>
    </row>
    <row r="1342" spans="1:7">
      <c r="A1342" s="30" t="s">
        <v>205</v>
      </c>
      <c r="B1342" s="30">
        <v>3</v>
      </c>
      <c r="C1342" s="30">
        <v>80</v>
      </c>
      <c r="D1342" s="31">
        <v>0.36</v>
      </c>
      <c r="E1342" s="32">
        <v>1.2890999999999999</v>
      </c>
      <c r="F1342" s="32">
        <v>1.0802</v>
      </c>
      <c r="G1342" s="32">
        <v>1.0189999999999999</v>
      </c>
    </row>
    <row r="1343" spans="1:7">
      <c r="A1343" s="30" t="s">
        <v>205</v>
      </c>
      <c r="B1343" s="30">
        <v>3</v>
      </c>
      <c r="C1343" s="30">
        <v>81</v>
      </c>
      <c r="D1343" s="31">
        <v>1.3421000000000001</v>
      </c>
      <c r="E1343" s="32">
        <v>1.3217000000000001</v>
      </c>
      <c r="F1343" s="32">
        <v>1.0744</v>
      </c>
      <c r="G1343" s="32">
        <v>1.0098</v>
      </c>
    </row>
    <row r="1344" spans="1:7">
      <c r="A1344" s="30" t="s">
        <v>205</v>
      </c>
      <c r="B1344" s="30">
        <v>3</v>
      </c>
      <c r="C1344" s="30">
        <v>82</v>
      </c>
      <c r="D1344" s="31">
        <v>0.94</v>
      </c>
      <c r="E1344" s="32">
        <v>1.298</v>
      </c>
      <c r="F1344" s="32">
        <v>1.0593999999999999</v>
      </c>
      <c r="G1344" s="32">
        <v>1.0318000000000001</v>
      </c>
    </row>
    <row r="1345" spans="1:7">
      <c r="A1345" s="30" t="s">
        <v>205</v>
      </c>
      <c r="B1345" s="30">
        <v>3</v>
      </c>
      <c r="C1345" s="30">
        <v>83</v>
      </c>
      <c r="D1345" s="31">
        <v>0.56000000000000005</v>
      </c>
      <c r="E1345" s="32">
        <v>1.5141</v>
      </c>
      <c r="F1345" s="32">
        <v>1.1076999999999999</v>
      </c>
      <c r="G1345" s="32">
        <v>1.0263</v>
      </c>
    </row>
    <row r="1346" spans="1:7">
      <c r="A1346" s="30" t="s">
        <v>205</v>
      </c>
      <c r="B1346" s="30">
        <v>3</v>
      </c>
      <c r="C1346" s="30">
        <v>88</v>
      </c>
      <c r="D1346" s="31">
        <v>0.5</v>
      </c>
      <c r="E1346" s="32">
        <v>1.5414000000000001</v>
      </c>
      <c r="F1346" s="32">
        <v>1.0869</v>
      </c>
      <c r="G1346" s="32">
        <v>1.0172000000000001</v>
      </c>
    </row>
    <row r="1347" spans="1:7">
      <c r="A1347" s="30" t="s">
        <v>205</v>
      </c>
      <c r="B1347" s="30">
        <v>3</v>
      </c>
      <c r="C1347" s="30">
        <v>89</v>
      </c>
      <c r="D1347" s="31">
        <v>7.8121</v>
      </c>
      <c r="E1347" s="32">
        <v>1.2329000000000001</v>
      </c>
      <c r="F1347" s="32">
        <v>1.0691999999999999</v>
      </c>
      <c r="G1347" s="32">
        <v>1.0129999999999999</v>
      </c>
    </row>
    <row r="1348" spans="1:7">
      <c r="A1348" s="30" t="s">
        <v>205</v>
      </c>
      <c r="B1348" s="30">
        <v>3</v>
      </c>
      <c r="C1348" s="30">
        <v>90</v>
      </c>
      <c r="D1348" s="31">
        <v>1.6469</v>
      </c>
      <c r="E1348" s="32">
        <v>1.5035000000000001</v>
      </c>
      <c r="F1348" s="32">
        <v>1.0855999999999999</v>
      </c>
      <c r="G1348" s="32">
        <v>1.0179</v>
      </c>
    </row>
    <row r="1349" spans="1:7">
      <c r="A1349" s="30" t="s">
        <v>205</v>
      </c>
      <c r="B1349" s="30">
        <v>3</v>
      </c>
      <c r="C1349" s="30">
        <v>91</v>
      </c>
      <c r="D1349" s="31">
        <v>1.2458</v>
      </c>
      <c r="E1349" s="32">
        <v>1.694</v>
      </c>
      <c r="F1349" s="32">
        <v>1.0689</v>
      </c>
      <c r="G1349" s="32">
        <v>1.0369999999999999</v>
      </c>
    </row>
    <row r="1350" spans="1:7">
      <c r="A1350" s="30" t="s">
        <v>205</v>
      </c>
      <c r="B1350" s="30">
        <v>3</v>
      </c>
      <c r="C1350" s="30">
        <v>92</v>
      </c>
      <c r="D1350" s="31">
        <v>1.66</v>
      </c>
      <c r="E1350" s="32">
        <v>1.5862000000000001</v>
      </c>
      <c r="F1350" s="32">
        <v>1.0772999999999999</v>
      </c>
      <c r="G1350" s="32">
        <v>1.0192000000000001</v>
      </c>
    </row>
    <row r="1351" spans="1:7">
      <c r="A1351" s="30" t="s">
        <v>205</v>
      </c>
      <c r="B1351" s="30">
        <v>3</v>
      </c>
      <c r="C1351" s="30">
        <v>93</v>
      </c>
      <c r="D1351" s="31">
        <v>5.62</v>
      </c>
      <c r="E1351" s="32">
        <v>1.7907999999999999</v>
      </c>
      <c r="F1351" s="32">
        <v>1.0907</v>
      </c>
      <c r="G1351" s="32">
        <v>1.0197000000000001</v>
      </c>
    </row>
    <row r="1352" spans="1:7">
      <c r="A1352" s="30" t="s">
        <v>205</v>
      </c>
      <c r="B1352" s="30">
        <v>3</v>
      </c>
      <c r="C1352" s="30">
        <v>94</v>
      </c>
      <c r="D1352" s="31">
        <v>8.1114999999999995</v>
      </c>
      <c r="E1352" s="32">
        <v>1.9983</v>
      </c>
      <c r="F1352" s="32">
        <v>1.0849</v>
      </c>
      <c r="G1352" s="32">
        <v>1.0163</v>
      </c>
    </row>
    <row r="1353" spans="1:7">
      <c r="A1353" s="30" t="s">
        <v>205</v>
      </c>
      <c r="B1353" s="30">
        <v>3</v>
      </c>
      <c r="C1353" s="30">
        <v>95</v>
      </c>
      <c r="D1353" s="31">
        <v>7.0049999999999999</v>
      </c>
      <c r="E1353" s="32">
        <v>2.2593999999999999</v>
      </c>
      <c r="F1353" s="32">
        <v>1.0915999999999999</v>
      </c>
      <c r="G1353" s="32">
        <v>1.0217000000000001</v>
      </c>
    </row>
    <row r="1354" spans="1:7">
      <c r="A1354" s="30" t="s">
        <v>205</v>
      </c>
      <c r="B1354" s="30">
        <v>3</v>
      </c>
      <c r="C1354" s="30">
        <v>96</v>
      </c>
      <c r="D1354" s="31">
        <v>10.525399999999999</v>
      </c>
      <c r="E1354" s="32">
        <v>2.5857000000000001</v>
      </c>
      <c r="F1354" s="32">
        <v>1.0929</v>
      </c>
      <c r="G1354" s="32">
        <v>1.0150999999999999</v>
      </c>
    </row>
    <row r="1355" spans="1:7">
      <c r="A1355" s="30" t="s">
        <v>205</v>
      </c>
      <c r="B1355" s="30">
        <v>3</v>
      </c>
      <c r="C1355" s="30">
        <v>97</v>
      </c>
      <c r="D1355" s="31">
        <v>8.4407999999999994</v>
      </c>
      <c r="E1355" s="32">
        <v>3.1433</v>
      </c>
      <c r="F1355" s="32">
        <v>1.0880000000000001</v>
      </c>
      <c r="G1355" s="32">
        <v>1.0147999999999999</v>
      </c>
    </row>
    <row r="1356" spans="1:7">
      <c r="A1356" s="30" t="s">
        <v>205</v>
      </c>
      <c r="B1356" s="30">
        <v>3</v>
      </c>
      <c r="C1356" s="30">
        <v>98</v>
      </c>
      <c r="D1356" s="31">
        <v>2.08</v>
      </c>
      <c r="E1356" s="32">
        <v>3.5724</v>
      </c>
      <c r="F1356" s="32">
        <v>1.0847</v>
      </c>
      <c r="G1356" s="32">
        <v>1.0161</v>
      </c>
    </row>
    <row r="1357" spans="1:7">
      <c r="A1357" s="30" t="s">
        <v>205</v>
      </c>
      <c r="B1357" s="30">
        <v>3</v>
      </c>
      <c r="C1357" s="30">
        <v>99</v>
      </c>
      <c r="D1357" s="31">
        <v>0.6</v>
      </c>
      <c r="E1357" s="32">
        <v>3.7765</v>
      </c>
      <c r="F1357" s="32">
        <v>1.0859000000000001</v>
      </c>
      <c r="G1357" s="32">
        <v>1.0098</v>
      </c>
    </row>
    <row r="1358" spans="1:7">
      <c r="A1358" s="30" t="s">
        <v>205</v>
      </c>
      <c r="B1358" s="30">
        <v>3</v>
      </c>
      <c r="C1358" s="30">
        <v>100</v>
      </c>
      <c r="D1358" s="31">
        <v>0.06</v>
      </c>
      <c r="E1358" s="32">
        <v>4.1045999999999996</v>
      </c>
      <c r="F1358" s="32">
        <v>1.1319999999999999</v>
      </c>
      <c r="G1358" s="32">
        <v>1.0227999999999999</v>
      </c>
    </row>
    <row r="1359" spans="1:7">
      <c r="A1359" s="30" t="s">
        <v>205</v>
      </c>
      <c r="B1359" s="30">
        <v>3</v>
      </c>
      <c r="C1359" s="30">
        <v>1000</v>
      </c>
      <c r="D1359" s="31">
        <v>2.8622000000000001</v>
      </c>
      <c r="E1359" s="32">
        <v>4.2343000000000002</v>
      </c>
      <c r="F1359" s="32">
        <v>1.1202000000000001</v>
      </c>
      <c r="G1359" s="32">
        <v>1.0163</v>
      </c>
    </row>
    <row r="1360" spans="1:7">
      <c r="A1360" s="30" t="s">
        <v>205</v>
      </c>
      <c r="B1360" s="30">
        <v>4</v>
      </c>
      <c r="C1360" s="30">
        <v>58</v>
      </c>
      <c r="D1360" s="31">
        <v>8.8781999999999996</v>
      </c>
      <c r="E1360" s="32">
        <v>0.24879999999999999</v>
      </c>
      <c r="F1360" s="32">
        <v>1.0307999999999999</v>
      </c>
      <c r="G1360" s="32">
        <v>1.0249999999999999</v>
      </c>
    </row>
    <row r="1361" spans="1:7">
      <c r="A1361" s="30" t="s">
        <v>205</v>
      </c>
      <c r="B1361" s="30">
        <v>4</v>
      </c>
      <c r="C1361" s="30">
        <v>59</v>
      </c>
      <c r="D1361" s="31">
        <v>15.915800000000001</v>
      </c>
      <c r="E1361" s="32">
        <v>0.74629999999999996</v>
      </c>
      <c r="F1361" s="32">
        <v>1.0647</v>
      </c>
      <c r="G1361" s="32">
        <v>1.0178</v>
      </c>
    </row>
    <row r="1362" spans="1:7">
      <c r="A1362" s="30" t="s">
        <v>205</v>
      </c>
      <c r="B1362" s="30">
        <v>4</v>
      </c>
      <c r="C1362" s="30">
        <v>60</v>
      </c>
      <c r="D1362" s="31">
        <v>17.9358</v>
      </c>
      <c r="E1362" s="32">
        <v>1.5517000000000001</v>
      </c>
      <c r="F1362" s="32">
        <v>1.0832999999999999</v>
      </c>
      <c r="G1362" s="32">
        <v>1.0176000000000001</v>
      </c>
    </row>
    <row r="1363" spans="1:7">
      <c r="A1363" s="30" t="s">
        <v>205</v>
      </c>
      <c r="B1363" s="30">
        <v>4</v>
      </c>
      <c r="C1363" s="30">
        <v>61</v>
      </c>
      <c r="D1363" s="31">
        <v>9.5486000000000004</v>
      </c>
      <c r="E1363" s="32">
        <v>2.2980999999999998</v>
      </c>
      <c r="F1363" s="32">
        <v>1.0920000000000001</v>
      </c>
      <c r="G1363" s="32">
        <v>1.0165</v>
      </c>
    </row>
    <row r="1364" spans="1:7">
      <c r="A1364" s="30" t="s">
        <v>205</v>
      </c>
      <c r="B1364" s="30">
        <v>4</v>
      </c>
      <c r="C1364" s="30">
        <v>62</v>
      </c>
      <c r="D1364" s="31">
        <v>4.2786</v>
      </c>
      <c r="E1364" s="32">
        <v>3.1594000000000002</v>
      </c>
      <c r="F1364" s="32">
        <v>1.0896999999999999</v>
      </c>
      <c r="G1364" s="32">
        <v>1.0139</v>
      </c>
    </row>
    <row r="1365" spans="1:7">
      <c r="A1365" s="30" t="s">
        <v>205</v>
      </c>
      <c r="B1365" s="30">
        <v>4</v>
      </c>
      <c r="C1365" s="30">
        <v>64</v>
      </c>
      <c r="D1365" s="31">
        <v>1</v>
      </c>
      <c r="E1365" s="32">
        <v>3.5583999999999998</v>
      </c>
      <c r="F1365" s="32">
        <v>1.1296999999999999</v>
      </c>
      <c r="G1365" s="32">
        <v>1.0212000000000001</v>
      </c>
    </row>
    <row r="1366" spans="1:7">
      <c r="A1366" s="30" t="s">
        <v>205</v>
      </c>
      <c r="B1366" s="30">
        <v>4</v>
      </c>
      <c r="C1366" s="30">
        <v>85</v>
      </c>
      <c r="D1366" s="31">
        <v>0.16</v>
      </c>
      <c r="E1366" s="32">
        <v>3.9516</v>
      </c>
      <c r="F1366" s="32">
        <v>1.1458999999999999</v>
      </c>
      <c r="G1366" s="32">
        <v>1.0227999999999999</v>
      </c>
    </row>
    <row r="1367" spans="1:7">
      <c r="A1367" s="30" t="s">
        <v>205</v>
      </c>
      <c r="B1367" s="30">
        <v>5</v>
      </c>
      <c r="C1367" s="30">
        <v>48</v>
      </c>
      <c r="D1367" s="31">
        <v>1.573</v>
      </c>
      <c r="E1367" s="32">
        <v>0.2273</v>
      </c>
      <c r="F1367" s="32">
        <v>1.0450999999999999</v>
      </c>
      <c r="G1367" s="32">
        <v>1.0167999999999999</v>
      </c>
    </row>
    <row r="1368" spans="1:7">
      <c r="A1368" s="30" t="s">
        <v>205</v>
      </c>
      <c r="B1368" s="30">
        <v>5</v>
      </c>
      <c r="C1368" s="30">
        <v>49</v>
      </c>
      <c r="D1368" s="31">
        <v>7.5225999999999997</v>
      </c>
      <c r="E1368" s="32">
        <v>0.84060000000000001</v>
      </c>
      <c r="F1368" s="32">
        <v>1.0764</v>
      </c>
      <c r="G1368" s="32">
        <v>1.0147999999999999</v>
      </c>
    </row>
    <row r="1369" spans="1:7">
      <c r="A1369" s="30" t="s">
        <v>205</v>
      </c>
      <c r="B1369" s="30">
        <v>5</v>
      </c>
      <c r="C1369" s="30">
        <v>50</v>
      </c>
      <c r="D1369" s="31">
        <v>5.1890999999999998</v>
      </c>
      <c r="E1369" s="32">
        <v>1.7124999999999999</v>
      </c>
      <c r="F1369" s="32">
        <v>1.0906</v>
      </c>
      <c r="G1369" s="32">
        <v>1.0189999999999999</v>
      </c>
    </row>
    <row r="1370" spans="1:7">
      <c r="A1370" s="30" t="s">
        <v>205</v>
      </c>
      <c r="B1370" s="30">
        <v>5</v>
      </c>
      <c r="C1370" s="30">
        <v>51</v>
      </c>
      <c r="D1370" s="31">
        <v>3.0575000000000001</v>
      </c>
      <c r="E1370" s="32">
        <v>2.5867</v>
      </c>
      <c r="F1370" s="32">
        <v>1.1006</v>
      </c>
      <c r="G1370" s="32">
        <v>1.0148999999999999</v>
      </c>
    </row>
    <row r="1371" spans="1:7">
      <c r="A1371" s="30" t="s">
        <v>205</v>
      </c>
      <c r="B1371" s="30">
        <v>5</v>
      </c>
      <c r="C1371" s="30">
        <v>52</v>
      </c>
      <c r="D1371" s="31">
        <v>0.12</v>
      </c>
      <c r="E1371" s="32">
        <v>3.3923000000000001</v>
      </c>
      <c r="F1371" s="32">
        <v>1.1267</v>
      </c>
      <c r="G1371" s="32">
        <v>1.0162</v>
      </c>
    </row>
    <row r="1372" spans="1:7">
      <c r="A1372" s="30" t="s">
        <v>205</v>
      </c>
      <c r="B1372" s="30">
        <v>6</v>
      </c>
      <c r="C1372" s="30">
        <v>41</v>
      </c>
      <c r="D1372" s="31">
        <v>0.82</v>
      </c>
      <c r="E1372" s="32">
        <v>0.36409999999999998</v>
      </c>
      <c r="F1372" s="32">
        <v>1.0929</v>
      </c>
      <c r="G1372" s="32">
        <v>1.0341</v>
      </c>
    </row>
    <row r="1373" spans="1:7">
      <c r="A1373" s="30" t="s">
        <v>205</v>
      </c>
      <c r="B1373" s="30">
        <v>6</v>
      </c>
      <c r="C1373" s="30">
        <v>42</v>
      </c>
      <c r="D1373" s="31">
        <v>5.6670999999999996</v>
      </c>
      <c r="E1373" s="32">
        <v>1.0740000000000001</v>
      </c>
      <c r="F1373" s="32">
        <v>1.0948</v>
      </c>
      <c r="G1373" s="32">
        <v>1.0232000000000001</v>
      </c>
    </row>
    <row r="1374" spans="1:7">
      <c r="A1374" s="30" t="s">
        <v>205</v>
      </c>
      <c r="B1374" s="30">
        <v>6</v>
      </c>
      <c r="C1374" s="30">
        <v>43</v>
      </c>
      <c r="D1374" s="31">
        <v>4.2845000000000004</v>
      </c>
      <c r="E1374" s="32">
        <v>1.9882</v>
      </c>
      <c r="F1374" s="32">
        <v>1.0972</v>
      </c>
      <c r="G1374" s="32">
        <v>1.0178</v>
      </c>
    </row>
    <row r="1375" spans="1:7">
      <c r="A1375" s="30" t="s">
        <v>205</v>
      </c>
      <c r="B1375" s="30">
        <v>6</v>
      </c>
      <c r="C1375" s="30">
        <v>44</v>
      </c>
      <c r="D1375" s="31">
        <v>0.82</v>
      </c>
      <c r="E1375" s="32">
        <v>2.4870999999999999</v>
      </c>
      <c r="F1375" s="32">
        <v>1.1196999999999999</v>
      </c>
      <c r="G1375" s="32">
        <v>1.0170999999999999</v>
      </c>
    </row>
    <row r="1376" spans="1:7">
      <c r="A1376" s="30" t="s">
        <v>205</v>
      </c>
      <c r="B1376" s="30">
        <v>7</v>
      </c>
      <c r="C1376" s="30">
        <v>38</v>
      </c>
      <c r="D1376" s="31">
        <v>1.18</v>
      </c>
      <c r="E1376" s="32">
        <v>0.78320000000000001</v>
      </c>
      <c r="F1376" s="32">
        <v>1.0993999999999999</v>
      </c>
      <c r="G1376" s="32">
        <v>1.0269999999999999</v>
      </c>
    </row>
    <row r="1377" spans="1:7">
      <c r="A1377" s="30" t="s">
        <v>205</v>
      </c>
      <c r="B1377" s="30">
        <v>7</v>
      </c>
      <c r="C1377" s="30">
        <v>39</v>
      </c>
      <c r="D1377" s="31">
        <v>2.2000000000000002</v>
      </c>
      <c r="E1377" s="32">
        <v>1.7539</v>
      </c>
      <c r="F1377" s="32">
        <v>1.1054999999999999</v>
      </c>
      <c r="G1377" s="32">
        <v>1.0234000000000001</v>
      </c>
    </row>
    <row r="1378" spans="1:7">
      <c r="A1378" s="30" t="s">
        <v>205</v>
      </c>
      <c r="B1378" s="30">
        <v>7</v>
      </c>
      <c r="C1378" s="30">
        <v>40</v>
      </c>
      <c r="D1378" s="31">
        <v>0.78</v>
      </c>
      <c r="E1378" s="32">
        <v>2.2343999999999999</v>
      </c>
      <c r="F1378" s="32">
        <v>1.1095999999999999</v>
      </c>
      <c r="G1378" s="32">
        <v>1.0141</v>
      </c>
    </row>
    <row r="1379" spans="1:7">
      <c r="A1379" s="30" t="s">
        <v>206</v>
      </c>
      <c r="B1379" s="30">
        <v>3</v>
      </c>
      <c r="C1379" s="30">
        <v>67</v>
      </c>
      <c r="D1379" s="31">
        <v>38.82</v>
      </c>
      <c r="E1379" s="32">
        <v>1.9699999999999999E-2</v>
      </c>
      <c r="F1379" s="32">
        <v>1.0011000000000001</v>
      </c>
      <c r="G1379" s="32">
        <v>1.1825000000000001</v>
      </c>
    </row>
    <row r="1380" spans="1:7">
      <c r="A1380" s="30" t="s">
        <v>206</v>
      </c>
      <c r="B1380" s="30">
        <v>3</v>
      </c>
      <c r="C1380" s="30">
        <v>68</v>
      </c>
      <c r="D1380" s="31">
        <v>2.92</v>
      </c>
      <c r="E1380" s="32">
        <v>0.1946</v>
      </c>
      <c r="F1380" s="32">
        <v>1.0408999999999999</v>
      </c>
      <c r="G1380" s="32">
        <v>1.0484</v>
      </c>
    </row>
    <row r="1381" spans="1:7">
      <c r="A1381" s="30" t="s">
        <v>206</v>
      </c>
      <c r="B1381" s="30">
        <v>3</v>
      </c>
      <c r="C1381" s="30">
        <v>69</v>
      </c>
      <c r="D1381" s="31">
        <v>7.04</v>
      </c>
      <c r="E1381" s="32">
        <v>0.48159999999999997</v>
      </c>
      <c r="F1381" s="32">
        <v>1.0669</v>
      </c>
      <c r="G1381" s="32">
        <v>1.0133000000000001</v>
      </c>
    </row>
    <row r="1382" spans="1:7">
      <c r="A1382" s="30" t="s">
        <v>206</v>
      </c>
      <c r="B1382" s="30">
        <v>3</v>
      </c>
      <c r="C1382" s="30">
        <v>70</v>
      </c>
      <c r="D1382" s="31">
        <v>3.78</v>
      </c>
      <c r="E1382" s="32">
        <v>0.67149999999999999</v>
      </c>
      <c r="F1382" s="32">
        <v>1.0448999999999999</v>
      </c>
      <c r="G1382" s="32">
        <v>1.0147999999999999</v>
      </c>
    </row>
    <row r="1383" spans="1:7">
      <c r="A1383" s="30" t="s">
        <v>206</v>
      </c>
      <c r="B1383" s="30">
        <v>3</v>
      </c>
      <c r="C1383" s="30">
        <v>71</v>
      </c>
      <c r="D1383" s="31">
        <v>0.54</v>
      </c>
      <c r="E1383" s="32">
        <v>0.84499999999999997</v>
      </c>
      <c r="F1383" s="32">
        <v>1.0808</v>
      </c>
      <c r="G1383" s="32">
        <v>1.0043</v>
      </c>
    </row>
    <row r="1384" spans="1:7">
      <c r="A1384" s="30" t="s">
        <v>206</v>
      </c>
      <c r="B1384" s="30">
        <v>3</v>
      </c>
      <c r="C1384" s="30">
        <v>72</v>
      </c>
      <c r="D1384" s="31">
        <v>0.92</v>
      </c>
      <c r="E1384" s="32">
        <v>0.70189999999999997</v>
      </c>
      <c r="F1384" s="32">
        <v>1.0591999999999999</v>
      </c>
      <c r="G1384" s="32">
        <v>1.014</v>
      </c>
    </row>
    <row r="1385" spans="1:7">
      <c r="A1385" s="30" t="s">
        <v>206</v>
      </c>
      <c r="B1385" s="30">
        <v>3</v>
      </c>
      <c r="C1385" s="30">
        <v>73</v>
      </c>
      <c r="D1385" s="31">
        <v>2.2799999999999998</v>
      </c>
      <c r="E1385" s="32">
        <v>0.99950000000000006</v>
      </c>
      <c r="F1385" s="32">
        <v>1.0719000000000001</v>
      </c>
      <c r="G1385" s="32">
        <v>1.0081</v>
      </c>
    </row>
    <row r="1386" spans="1:7">
      <c r="A1386" s="30" t="s">
        <v>206</v>
      </c>
      <c r="B1386" s="30">
        <v>3</v>
      </c>
      <c r="C1386" s="30">
        <v>74</v>
      </c>
      <c r="D1386" s="31">
        <v>0.98</v>
      </c>
      <c r="E1386" s="32">
        <v>1.0746</v>
      </c>
      <c r="F1386" s="32">
        <v>1.0650999999999999</v>
      </c>
      <c r="G1386" s="32">
        <v>1.0089999999999999</v>
      </c>
    </row>
    <row r="1387" spans="1:7">
      <c r="A1387" s="30" t="s">
        <v>206</v>
      </c>
      <c r="B1387" s="30">
        <v>3</v>
      </c>
      <c r="C1387" s="30">
        <v>75</v>
      </c>
      <c r="D1387" s="31">
        <v>2.54</v>
      </c>
      <c r="E1387" s="32">
        <v>1.0522</v>
      </c>
      <c r="F1387" s="32">
        <v>1.0296000000000001</v>
      </c>
      <c r="G1387" s="32">
        <v>1.0168999999999999</v>
      </c>
    </row>
    <row r="1388" spans="1:7">
      <c r="A1388" s="30" t="s">
        <v>206</v>
      </c>
      <c r="B1388" s="30">
        <v>3</v>
      </c>
      <c r="C1388" s="30">
        <v>76</v>
      </c>
      <c r="D1388" s="31">
        <v>0.74</v>
      </c>
      <c r="E1388" s="32">
        <v>0.7601</v>
      </c>
      <c r="F1388" s="32">
        <v>1.0649</v>
      </c>
      <c r="G1388" s="32">
        <v>1.0158</v>
      </c>
    </row>
    <row r="1389" spans="1:7">
      <c r="A1389" s="30" t="s">
        <v>206</v>
      </c>
      <c r="B1389" s="30">
        <v>3</v>
      </c>
      <c r="C1389" s="30">
        <v>77</v>
      </c>
      <c r="D1389" s="31">
        <v>0.84</v>
      </c>
      <c r="E1389" s="32">
        <v>1.0125</v>
      </c>
      <c r="F1389" s="32">
        <v>1.0806</v>
      </c>
      <c r="G1389" s="32">
        <v>1.0065999999999999</v>
      </c>
    </row>
    <row r="1390" spans="1:7">
      <c r="A1390" s="30" t="s">
        <v>206</v>
      </c>
      <c r="B1390" s="30">
        <v>3</v>
      </c>
      <c r="C1390" s="30">
        <v>78</v>
      </c>
      <c r="D1390" s="31">
        <v>0.62</v>
      </c>
      <c r="E1390" s="32">
        <v>1.2732000000000001</v>
      </c>
      <c r="F1390" s="32">
        <v>1.0685</v>
      </c>
      <c r="G1390" s="32">
        <v>1.0087999999999999</v>
      </c>
    </row>
    <row r="1391" spans="1:7">
      <c r="A1391" s="30" t="s">
        <v>206</v>
      </c>
      <c r="B1391" s="30">
        <v>3</v>
      </c>
      <c r="C1391" s="30">
        <v>79</v>
      </c>
      <c r="D1391" s="31">
        <v>2.1800000000000002</v>
      </c>
      <c r="E1391" s="32">
        <v>0.61519999999999997</v>
      </c>
      <c r="F1391" s="32">
        <v>1.0900000000000001</v>
      </c>
      <c r="G1391" s="32">
        <v>1.0273000000000001</v>
      </c>
    </row>
    <row r="1392" spans="1:7">
      <c r="A1392" s="30" t="s">
        <v>206</v>
      </c>
      <c r="B1392" s="30">
        <v>3</v>
      </c>
      <c r="C1392" s="30">
        <v>80</v>
      </c>
      <c r="D1392" s="31">
        <v>1.92</v>
      </c>
      <c r="E1392" s="32">
        <v>1.0126999999999999</v>
      </c>
      <c r="F1392" s="32">
        <v>1.0782</v>
      </c>
      <c r="G1392" s="32">
        <v>1.0165</v>
      </c>
    </row>
    <row r="1393" spans="1:7">
      <c r="A1393" s="30" t="s">
        <v>206</v>
      </c>
      <c r="B1393" s="30">
        <v>3</v>
      </c>
      <c r="C1393" s="30">
        <v>81</v>
      </c>
      <c r="D1393" s="31">
        <v>0.38</v>
      </c>
      <c r="E1393" s="32">
        <v>1.1438999999999999</v>
      </c>
      <c r="F1393" s="32">
        <v>1.0530999999999999</v>
      </c>
      <c r="G1393" s="32">
        <v>1.0105</v>
      </c>
    </row>
    <row r="1394" spans="1:7">
      <c r="A1394" s="30" t="s">
        <v>206</v>
      </c>
      <c r="B1394" s="30">
        <v>3</v>
      </c>
      <c r="C1394" s="30">
        <v>84</v>
      </c>
      <c r="D1394" s="31">
        <v>0.16</v>
      </c>
      <c r="E1394" s="32">
        <v>1.3817999999999999</v>
      </c>
      <c r="F1394" s="32">
        <v>1.0876999999999999</v>
      </c>
      <c r="G1394" s="32">
        <v>1.0102</v>
      </c>
    </row>
    <row r="1395" spans="1:7">
      <c r="A1395" s="30" t="s">
        <v>206</v>
      </c>
      <c r="B1395" s="30">
        <v>3</v>
      </c>
      <c r="C1395" s="30">
        <v>89</v>
      </c>
      <c r="D1395" s="31">
        <v>0.38</v>
      </c>
      <c r="E1395" s="32">
        <v>1.4360999999999999</v>
      </c>
      <c r="F1395" s="32">
        <v>1.0861000000000001</v>
      </c>
      <c r="G1395" s="32">
        <v>1.0133000000000001</v>
      </c>
    </row>
    <row r="1396" spans="1:7">
      <c r="A1396" s="30" t="s">
        <v>206</v>
      </c>
      <c r="B1396" s="30">
        <v>3</v>
      </c>
      <c r="C1396" s="30">
        <v>90</v>
      </c>
      <c r="D1396" s="31">
        <v>1.2</v>
      </c>
      <c r="E1396" s="32">
        <v>1.3126</v>
      </c>
      <c r="F1396" s="32">
        <v>1.0768</v>
      </c>
      <c r="G1396" s="32">
        <v>1.0052000000000001</v>
      </c>
    </row>
    <row r="1397" spans="1:7">
      <c r="A1397" s="30" t="s">
        <v>206</v>
      </c>
      <c r="B1397" s="30">
        <v>3</v>
      </c>
      <c r="C1397" s="30">
        <v>91</v>
      </c>
      <c r="D1397" s="31">
        <v>1.6</v>
      </c>
      <c r="E1397" s="32">
        <v>1.4897</v>
      </c>
      <c r="F1397" s="32">
        <v>1.0718000000000001</v>
      </c>
      <c r="G1397" s="32">
        <v>1.0093000000000001</v>
      </c>
    </row>
    <row r="1398" spans="1:7">
      <c r="A1398" s="30" t="s">
        <v>206</v>
      </c>
      <c r="B1398" s="30">
        <v>3</v>
      </c>
      <c r="C1398" s="30">
        <v>92</v>
      </c>
      <c r="D1398" s="31">
        <v>1.64</v>
      </c>
      <c r="E1398" s="32">
        <v>1.8240000000000001</v>
      </c>
      <c r="F1398" s="32">
        <v>1.0650999999999999</v>
      </c>
      <c r="G1398" s="32">
        <v>1.0283</v>
      </c>
    </row>
    <row r="1399" spans="1:7">
      <c r="A1399" s="30" t="s">
        <v>206</v>
      </c>
      <c r="B1399" s="30">
        <v>3</v>
      </c>
      <c r="C1399" s="30">
        <v>93</v>
      </c>
      <c r="D1399" s="31">
        <v>2.46</v>
      </c>
      <c r="E1399" s="32">
        <v>1.8523000000000001</v>
      </c>
      <c r="F1399" s="32">
        <v>1.0748</v>
      </c>
      <c r="G1399" s="32">
        <v>1.0104</v>
      </c>
    </row>
    <row r="1400" spans="1:7">
      <c r="A1400" s="30" t="s">
        <v>206</v>
      </c>
      <c r="B1400" s="30">
        <v>3</v>
      </c>
      <c r="C1400" s="30">
        <v>94</v>
      </c>
      <c r="D1400" s="31">
        <v>5.6</v>
      </c>
      <c r="E1400" s="32">
        <v>2.0215000000000001</v>
      </c>
      <c r="F1400" s="32">
        <v>1.0740000000000001</v>
      </c>
      <c r="G1400" s="32">
        <v>1.0087999999999999</v>
      </c>
    </row>
    <row r="1401" spans="1:7">
      <c r="A1401" s="30" t="s">
        <v>206</v>
      </c>
      <c r="B1401" s="30">
        <v>3</v>
      </c>
      <c r="C1401" s="30">
        <v>95</v>
      </c>
      <c r="D1401" s="31">
        <v>5.82</v>
      </c>
      <c r="E1401" s="32">
        <v>2.6074000000000002</v>
      </c>
      <c r="F1401" s="32">
        <v>1.069</v>
      </c>
      <c r="G1401" s="32">
        <v>1.0115000000000001</v>
      </c>
    </row>
    <row r="1402" spans="1:7">
      <c r="A1402" s="30" t="s">
        <v>206</v>
      </c>
      <c r="B1402" s="30">
        <v>3</v>
      </c>
      <c r="C1402" s="30">
        <v>96</v>
      </c>
      <c r="D1402" s="31">
        <v>8.08</v>
      </c>
      <c r="E1402" s="32">
        <v>2.3978000000000002</v>
      </c>
      <c r="F1402" s="32">
        <v>1.0720000000000001</v>
      </c>
      <c r="G1402" s="32">
        <v>1.0083</v>
      </c>
    </row>
    <row r="1403" spans="1:7">
      <c r="A1403" s="30" t="s">
        <v>206</v>
      </c>
      <c r="B1403" s="30">
        <v>3</v>
      </c>
      <c r="C1403" s="30">
        <v>97</v>
      </c>
      <c r="D1403" s="31">
        <v>4.16</v>
      </c>
      <c r="E1403" s="32">
        <v>3.0577000000000001</v>
      </c>
      <c r="F1403" s="32">
        <v>1.0814999999999999</v>
      </c>
      <c r="G1403" s="32">
        <v>1.0072000000000001</v>
      </c>
    </row>
    <row r="1404" spans="1:7">
      <c r="A1404" s="30" t="s">
        <v>206</v>
      </c>
      <c r="B1404" s="30">
        <v>3</v>
      </c>
      <c r="C1404" s="30">
        <v>98</v>
      </c>
      <c r="D1404" s="31">
        <v>0.24</v>
      </c>
      <c r="E1404" s="32">
        <v>3.2866</v>
      </c>
      <c r="F1404" s="32">
        <v>1.0716000000000001</v>
      </c>
      <c r="G1404" s="32">
        <v>1.0066999999999999</v>
      </c>
    </row>
    <row r="1405" spans="1:7">
      <c r="A1405" s="30" t="s">
        <v>206</v>
      </c>
      <c r="B1405" s="30">
        <v>3</v>
      </c>
      <c r="C1405" s="30">
        <v>99</v>
      </c>
      <c r="D1405" s="31">
        <v>0.04</v>
      </c>
      <c r="E1405" s="32">
        <v>4.0914999999999999</v>
      </c>
      <c r="F1405" s="32">
        <v>1.1066</v>
      </c>
      <c r="G1405" s="32">
        <v>1.0033000000000001</v>
      </c>
    </row>
    <row r="1406" spans="1:7">
      <c r="A1406" s="30" t="s">
        <v>206</v>
      </c>
      <c r="B1406" s="30">
        <v>3</v>
      </c>
      <c r="C1406" s="30">
        <v>1000</v>
      </c>
      <c r="D1406" s="31">
        <v>0.16</v>
      </c>
      <c r="E1406" s="32">
        <v>3.5609000000000002</v>
      </c>
      <c r="F1406" s="32">
        <v>1.0754999999999999</v>
      </c>
      <c r="G1406" s="32">
        <v>1.0031000000000001</v>
      </c>
    </row>
    <row r="1407" spans="1:7">
      <c r="A1407" s="30" t="s">
        <v>206</v>
      </c>
      <c r="B1407" s="30">
        <v>4</v>
      </c>
      <c r="C1407" s="30">
        <v>58</v>
      </c>
      <c r="D1407" s="31">
        <v>2.44</v>
      </c>
      <c r="E1407" s="32">
        <v>0.25990000000000002</v>
      </c>
      <c r="F1407" s="32">
        <v>1.0518000000000001</v>
      </c>
      <c r="G1407" s="32">
        <v>1.0261</v>
      </c>
    </row>
    <row r="1408" spans="1:7">
      <c r="A1408" s="30" t="s">
        <v>206</v>
      </c>
      <c r="B1408" s="30">
        <v>4</v>
      </c>
      <c r="C1408" s="30">
        <v>59</v>
      </c>
      <c r="D1408" s="31">
        <v>7.5</v>
      </c>
      <c r="E1408" s="32">
        <v>0.74790000000000001</v>
      </c>
      <c r="F1408" s="32">
        <v>1.0733999999999999</v>
      </c>
      <c r="G1408" s="32">
        <v>1.0088999999999999</v>
      </c>
    </row>
    <row r="1409" spans="1:7">
      <c r="A1409" s="30" t="s">
        <v>206</v>
      </c>
      <c r="B1409" s="30">
        <v>4</v>
      </c>
      <c r="C1409" s="30">
        <v>60</v>
      </c>
      <c r="D1409" s="31">
        <v>9.98</v>
      </c>
      <c r="E1409" s="32">
        <v>1.5229999999999999</v>
      </c>
      <c r="F1409" s="32">
        <v>1.073</v>
      </c>
      <c r="G1409" s="32">
        <v>1.012</v>
      </c>
    </row>
    <row r="1410" spans="1:7">
      <c r="A1410" s="30" t="s">
        <v>206</v>
      </c>
      <c r="B1410" s="30">
        <v>4</v>
      </c>
      <c r="C1410" s="30">
        <v>61</v>
      </c>
      <c r="D1410" s="31">
        <v>7.08</v>
      </c>
      <c r="E1410" s="32">
        <v>2.2784</v>
      </c>
      <c r="F1410" s="32">
        <v>1.0777000000000001</v>
      </c>
      <c r="G1410" s="32">
        <v>1.0111000000000001</v>
      </c>
    </row>
    <row r="1411" spans="1:7">
      <c r="A1411" s="30" t="s">
        <v>206</v>
      </c>
      <c r="B1411" s="30">
        <v>4</v>
      </c>
      <c r="C1411" s="30">
        <v>62</v>
      </c>
      <c r="D1411" s="31">
        <v>1.56</v>
      </c>
      <c r="E1411" s="32">
        <v>2.9378000000000002</v>
      </c>
      <c r="F1411" s="32">
        <v>1.0827</v>
      </c>
      <c r="G1411" s="32">
        <v>1.0049999999999999</v>
      </c>
    </row>
    <row r="1412" spans="1:7">
      <c r="A1412" s="30" t="s">
        <v>206</v>
      </c>
      <c r="B1412" s="30">
        <v>4</v>
      </c>
      <c r="C1412" s="30">
        <v>85</v>
      </c>
      <c r="D1412" s="31">
        <v>0.1</v>
      </c>
      <c r="E1412" s="32">
        <v>3.0918999999999999</v>
      </c>
      <c r="F1412" s="32">
        <v>1.0741000000000001</v>
      </c>
      <c r="G1412" s="32">
        <v>1.0038</v>
      </c>
    </row>
    <row r="1413" spans="1:7">
      <c r="A1413" s="30" t="s">
        <v>206</v>
      </c>
      <c r="B1413" s="30">
        <v>5</v>
      </c>
      <c r="C1413" s="30">
        <v>48</v>
      </c>
      <c r="D1413" s="31">
        <v>0.9</v>
      </c>
      <c r="E1413" s="32">
        <v>0.32090000000000002</v>
      </c>
      <c r="F1413" s="32">
        <v>1.0810999999999999</v>
      </c>
      <c r="G1413" s="32">
        <v>1.0173000000000001</v>
      </c>
    </row>
    <row r="1414" spans="1:7">
      <c r="A1414" s="30" t="s">
        <v>206</v>
      </c>
      <c r="B1414" s="30">
        <v>5</v>
      </c>
      <c r="C1414" s="30">
        <v>49</v>
      </c>
      <c r="D1414" s="31">
        <v>6.34</v>
      </c>
      <c r="E1414" s="32">
        <v>0.88490000000000002</v>
      </c>
      <c r="F1414" s="32">
        <v>1.0743</v>
      </c>
      <c r="G1414" s="32">
        <v>1.0085999999999999</v>
      </c>
    </row>
    <row r="1415" spans="1:7">
      <c r="A1415" s="30" t="s">
        <v>206</v>
      </c>
      <c r="B1415" s="30">
        <v>5</v>
      </c>
      <c r="C1415" s="30">
        <v>50</v>
      </c>
      <c r="D1415" s="31">
        <v>5.18</v>
      </c>
      <c r="E1415" s="32">
        <v>1.6751</v>
      </c>
      <c r="F1415" s="32">
        <v>1.0767</v>
      </c>
      <c r="G1415" s="32">
        <v>1.0146999999999999</v>
      </c>
    </row>
    <row r="1416" spans="1:7">
      <c r="A1416" s="30" t="s">
        <v>206</v>
      </c>
      <c r="B1416" s="30">
        <v>5</v>
      </c>
      <c r="C1416" s="30">
        <v>51</v>
      </c>
      <c r="D1416" s="31">
        <v>1.32</v>
      </c>
      <c r="E1416" s="32">
        <v>2.3815</v>
      </c>
      <c r="F1416" s="32">
        <v>1.081</v>
      </c>
      <c r="G1416" s="32">
        <v>1.0072000000000001</v>
      </c>
    </row>
    <row r="1417" spans="1:7">
      <c r="A1417" s="30" t="s">
        <v>206</v>
      </c>
      <c r="B1417" s="30">
        <v>5</v>
      </c>
      <c r="C1417" s="30">
        <v>52</v>
      </c>
      <c r="D1417" s="31">
        <v>0.1</v>
      </c>
      <c r="E1417" s="32">
        <v>2.5741999999999998</v>
      </c>
      <c r="F1417" s="32">
        <v>1.0782</v>
      </c>
      <c r="G1417" s="32">
        <v>1.0016</v>
      </c>
    </row>
    <row r="1418" spans="1:7">
      <c r="A1418" s="30" t="s">
        <v>206</v>
      </c>
      <c r="B1418" s="30">
        <v>6</v>
      </c>
      <c r="C1418" s="30">
        <v>41</v>
      </c>
      <c r="D1418" s="31">
        <v>0.9</v>
      </c>
      <c r="E1418" s="32">
        <v>0.38690000000000002</v>
      </c>
      <c r="F1418" s="32">
        <v>1.0847</v>
      </c>
      <c r="G1418" s="32">
        <v>1.0127999999999999</v>
      </c>
    </row>
    <row r="1419" spans="1:7">
      <c r="A1419" s="30" t="s">
        <v>206</v>
      </c>
      <c r="B1419" s="30">
        <v>6</v>
      </c>
      <c r="C1419" s="30">
        <v>42</v>
      </c>
      <c r="D1419" s="31">
        <v>5.32</v>
      </c>
      <c r="E1419" s="32">
        <v>1.0506</v>
      </c>
      <c r="F1419" s="32">
        <v>1.0773999999999999</v>
      </c>
      <c r="G1419" s="32">
        <v>1.0142</v>
      </c>
    </row>
    <row r="1420" spans="1:7">
      <c r="A1420" s="30" t="s">
        <v>206</v>
      </c>
      <c r="B1420" s="30">
        <v>6</v>
      </c>
      <c r="C1420" s="30">
        <v>43</v>
      </c>
      <c r="D1420" s="31">
        <v>4.9800000000000004</v>
      </c>
      <c r="E1420" s="32">
        <v>1.7805</v>
      </c>
      <c r="F1420" s="32">
        <v>1.0783</v>
      </c>
      <c r="G1420" s="32">
        <v>1.0098</v>
      </c>
    </row>
    <row r="1421" spans="1:7">
      <c r="A1421" s="30" t="s">
        <v>206</v>
      </c>
      <c r="B1421" s="30">
        <v>6</v>
      </c>
      <c r="C1421" s="30">
        <v>44</v>
      </c>
      <c r="D1421" s="31">
        <v>1.06</v>
      </c>
      <c r="E1421" s="32">
        <v>2.2921999999999998</v>
      </c>
      <c r="F1421" s="32">
        <v>1.0772999999999999</v>
      </c>
      <c r="G1421" s="32">
        <v>1.0044999999999999</v>
      </c>
    </row>
    <row r="1422" spans="1:7">
      <c r="A1422" s="30" t="s">
        <v>206</v>
      </c>
      <c r="B1422" s="30">
        <v>7</v>
      </c>
      <c r="C1422" s="30">
        <v>38</v>
      </c>
      <c r="D1422" s="31">
        <v>2.16</v>
      </c>
      <c r="E1422" s="32">
        <v>0.68589999999999995</v>
      </c>
      <c r="F1422" s="32">
        <v>1.0826</v>
      </c>
      <c r="G1422" s="32">
        <v>1.0055000000000001</v>
      </c>
    </row>
    <row r="1423" spans="1:7">
      <c r="A1423" s="30" t="s">
        <v>206</v>
      </c>
      <c r="B1423" s="30">
        <v>7</v>
      </c>
      <c r="C1423" s="30">
        <v>39</v>
      </c>
      <c r="D1423" s="31">
        <v>3.22</v>
      </c>
      <c r="E1423" s="32">
        <v>1.5422</v>
      </c>
      <c r="F1423" s="32">
        <v>1.0787</v>
      </c>
      <c r="G1423" s="32">
        <v>1.0081</v>
      </c>
    </row>
    <row r="1424" spans="1:7">
      <c r="A1424" s="30" t="s">
        <v>206</v>
      </c>
      <c r="B1424" s="30">
        <v>7</v>
      </c>
      <c r="C1424" s="30">
        <v>40</v>
      </c>
      <c r="D1424" s="31">
        <v>0.18</v>
      </c>
      <c r="E1424" s="32">
        <v>2.0655000000000001</v>
      </c>
      <c r="F1424" s="32">
        <v>1.0832999999999999</v>
      </c>
      <c r="G1424" s="32">
        <v>1.0032000000000001</v>
      </c>
    </row>
    <row r="1425" spans="1:7">
      <c r="A1425" s="30" t="s">
        <v>207</v>
      </c>
      <c r="B1425" s="30">
        <v>3</v>
      </c>
      <c r="C1425" s="30">
        <v>74</v>
      </c>
      <c r="D1425" s="31">
        <v>8.1</v>
      </c>
      <c r="E1425" s="32">
        <v>5.8999999999999999E-3</v>
      </c>
      <c r="F1425" s="32">
        <v>1.0063</v>
      </c>
      <c r="G1425" s="32">
        <v>1.1344000000000001</v>
      </c>
    </row>
    <row r="1426" spans="1:7">
      <c r="A1426" s="30" t="s">
        <v>207</v>
      </c>
      <c r="B1426" s="30">
        <v>3</v>
      </c>
      <c r="C1426" s="30">
        <v>79</v>
      </c>
      <c r="D1426" s="31">
        <v>7.6680000000000001</v>
      </c>
      <c r="E1426" s="32">
        <v>2.0899999999999998E-2</v>
      </c>
      <c r="F1426" s="32">
        <v>1.0099</v>
      </c>
      <c r="G1426" s="32">
        <v>1.0829</v>
      </c>
    </row>
    <row r="1427" spans="1:7">
      <c r="A1427" s="30" t="s">
        <v>207</v>
      </c>
      <c r="B1427" s="30">
        <v>3</v>
      </c>
      <c r="C1427" s="30">
        <v>80</v>
      </c>
      <c r="D1427" s="31">
        <v>14.09</v>
      </c>
      <c r="E1427" s="32">
        <v>9.2399999999999996E-2</v>
      </c>
      <c r="F1427" s="32">
        <v>1.0047999999999999</v>
      </c>
      <c r="G1427" s="32">
        <v>1.0136000000000001</v>
      </c>
    </row>
    <row r="1428" spans="1:7">
      <c r="A1428" s="30" t="s">
        <v>207</v>
      </c>
      <c r="B1428" s="30">
        <v>3</v>
      </c>
      <c r="C1428" s="30">
        <v>81</v>
      </c>
      <c r="D1428" s="31">
        <v>2.1678000000000002</v>
      </c>
      <c r="E1428" s="32">
        <v>0.06</v>
      </c>
      <c r="F1428" s="32">
        <v>1.0044</v>
      </c>
      <c r="G1428" s="32">
        <v>1.0063</v>
      </c>
    </row>
    <row r="1429" spans="1:7">
      <c r="A1429" s="30" t="s">
        <v>207</v>
      </c>
      <c r="B1429" s="30">
        <v>3</v>
      </c>
      <c r="C1429" s="30">
        <v>82</v>
      </c>
      <c r="D1429" s="31">
        <v>18.567399999999999</v>
      </c>
      <c r="E1429" s="32">
        <v>6.2600000000000003E-2</v>
      </c>
      <c r="F1429" s="32">
        <v>1.0087999999999999</v>
      </c>
      <c r="G1429" s="32">
        <v>1.0276000000000001</v>
      </c>
    </row>
    <row r="1430" spans="1:7">
      <c r="A1430" s="30" t="s">
        <v>207</v>
      </c>
      <c r="B1430" s="30">
        <v>3</v>
      </c>
      <c r="C1430" s="30">
        <v>83</v>
      </c>
      <c r="D1430" s="31">
        <v>43.395200000000003</v>
      </c>
      <c r="E1430" s="32">
        <v>4.1700000000000001E-2</v>
      </c>
      <c r="F1430" s="32">
        <v>1.0076000000000001</v>
      </c>
      <c r="G1430" s="32">
        <v>1.0609999999999999</v>
      </c>
    </row>
    <row r="1431" spans="1:7">
      <c r="A1431" s="30" t="s">
        <v>207</v>
      </c>
      <c r="B1431" s="30">
        <v>3</v>
      </c>
      <c r="C1431" s="30">
        <v>84</v>
      </c>
      <c r="D1431" s="31">
        <v>47.1434</v>
      </c>
      <c r="E1431" s="32">
        <v>6.8500000000000005E-2</v>
      </c>
      <c r="F1431" s="32">
        <v>1.0069999999999999</v>
      </c>
      <c r="G1431" s="32">
        <v>1.0490999999999999</v>
      </c>
    </row>
    <row r="1432" spans="1:7">
      <c r="A1432" s="30" t="s">
        <v>207</v>
      </c>
      <c r="B1432" s="30">
        <v>3</v>
      </c>
      <c r="C1432" s="30">
        <v>85</v>
      </c>
      <c r="D1432" s="31">
        <v>79.130799999999994</v>
      </c>
      <c r="E1432" s="32">
        <v>5.8299999999999998E-2</v>
      </c>
      <c r="F1432" s="32">
        <v>1.0089999999999999</v>
      </c>
      <c r="G1432" s="32">
        <v>1.0449999999999999</v>
      </c>
    </row>
    <row r="1433" spans="1:7">
      <c r="A1433" s="30" t="s">
        <v>207</v>
      </c>
      <c r="B1433" s="30">
        <v>3</v>
      </c>
      <c r="C1433" s="30">
        <v>86</v>
      </c>
      <c r="D1433" s="31">
        <v>28.288</v>
      </c>
      <c r="E1433" s="32">
        <v>6.3399999999999998E-2</v>
      </c>
      <c r="F1433" s="32">
        <v>1.0079</v>
      </c>
      <c r="G1433" s="32">
        <v>1.0481</v>
      </c>
    </row>
    <row r="1434" spans="1:7">
      <c r="A1434" s="30" t="s">
        <v>207</v>
      </c>
      <c r="B1434" s="30">
        <v>3</v>
      </c>
      <c r="C1434" s="30">
        <v>87</v>
      </c>
      <c r="D1434" s="31">
        <v>100.565</v>
      </c>
      <c r="E1434" s="32">
        <v>7.2999999999999995E-2</v>
      </c>
      <c r="F1434" s="32">
        <v>1.0081</v>
      </c>
      <c r="G1434" s="32">
        <v>1.0417000000000001</v>
      </c>
    </row>
    <row r="1435" spans="1:7">
      <c r="A1435" s="30" t="s">
        <v>207</v>
      </c>
      <c r="B1435" s="30">
        <v>3</v>
      </c>
      <c r="C1435" s="30">
        <v>88</v>
      </c>
      <c r="D1435" s="31">
        <v>52.203000000000003</v>
      </c>
      <c r="E1435" s="32">
        <v>8.5800000000000001E-2</v>
      </c>
      <c r="F1435" s="32">
        <v>1.01</v>
      </c>
      <c r="G1435" s="32">
        <v>1.0407999999999999</v>
      </c>
    </row>
    <row r="1436" spans="1:7">
      <c r="A1436" s="30" t="s">
        <v>207</v>
      </c>
      <c r="B1436" s="30">
        <v>3</v>
      </c>
      <c r="C1436" s="30">
        <v>89</v>
      </c>
      <c r="D1436" s="31">
        <v>34.509399999999999</v>
      </c>
      <c r="E1436" s="32">
        <v>9.5299999999999996E-2</v>
      </c>
      <c r="F1436" s="32">
        <v>1.0091000000000001</v>
      </c>
      <c r="G1436" s="32">
        <v>1.0212000000000001</v>
      </c>
    </row>
    <row r="1437" spans="1:7">
      <c r="A1437" s="30" t="s">
        <v>207</v>
      </c>
      <c r="B1437" s="30">
        <v>3</v>
      </c>
      <c r="C1437" s="30">
        <v>90</v>
      </c>
      <c r="D1437" s="31">
        <v>38.578000000000003</v>
      </c>
      <c r="E1437" s="32">
        <v>9.6600000000000005E-2</v>
      </c>
      <c r="F1437" s="32">
        <v>1.0121</v>
      </c>
      <c r="G1437" s="32">
        <v>1.0234000000000001</v>
      </c>
    </row>
    <row r="1438" spans="1:7">
      <c r="A1438" s="30" t="s">
        <v>207</v>
      </c>
      <c r="B1438" s="30">
        <v>3</v>
      </c>
      <c r="C1438" s="30">
        <v>91</v>
      </c>
      <c r="D1438" s="31">
        <v>53.210700000000003</v>
      </c>
      <c r="E1438" s="32">
        <v>9.9299999999999999E-2</v>
      </c>
      <c r="F1438" s="32">
        <v>1.0098</v>
      </c>
      <c r="G1438" s="32">
        <v>1.0438000000000001</v>
      </c>
    </row>
    <row r="1439" spans="1:7">
      <c r="A1439" s="30" t="s">
        <v>207</v>
      </c>
      <c r="B1439" s="30">
        <v>3</v>
      </c>
      <c r="C1439" s="30">
        <v>92</v>
      </c>
      <c r="D1439" s="31">
        <v>18.8658</v>
      </c>
      <c r="E1439" s="32">
        <v>0.1057</v>
      </c>
      <c r="F1439" s="32">
        <v>1.0107999999999999</v>
      </c>
      <c r="G1439" s="32">
        <v>1.0209999999999999</v>
      </c>
    </row>
    <row r="1440" spans="1:7">
      <c r="A1440" s="30" t="s">
        <v>207</v>
      </c>
      <c r="B1440" s="30">
        <v>3</v>
      </c>
      <c r="C1440" s="30">
        <v>93</v>
      </c>
      <c r="D1440" s="31">
        <v>43.172499999999999</v>
      </c>
      <c r="E1440" s="32">
        <v>0.1047</v>
      </c>
      <c r="F1440" s="32">
        <v>1.0102</v>
      </c>
      <c r="G1440" s="32">
        <v>1.0190999999999999</v>
      </c>
    </row>
    <row r="1441" spans="1:7">
      <c r="A1441" s="30" t="s">
        <v>207</v>
      </c>
      <c r="B1441" s="30">
        <v>3</v>
      </c>
      <c r="C1441" s="30">
        <v>94</v>
      </c>
      <c r="D1441" s="31">
        <v>44.668799999999997</v>
      </c>
      <c r="E1441" s="32">
        <v>0.1101</v>
      </c>
      <c r="F1441" s="32">
        <v>1.0115000000000001</v>
      </c>
      <c r="G1441" s="32">
        <v>1.0278</v>
      </c>
    </row>
    <row r="1442" spans="1:7">
      <c r="A1442" s="30" t="s">
        <v>207</v>
      </c>
      <c r="B1442" s="30">
        <v>3</v>
      </c>
      <c r="C1442" s="30">
        <v>95</v>
      </c>
      <c r="D1442" s="31">
        <v>93.464500000000001</v>
      </c>
      <c r="E1442" s="32">
        <v>0.1174</v>
      </c>
      <c r="F1442" s="32">
        <v>1.0109999999999999</v>
      </c>
      <c r="G1442" s="32">
        <v>1.0373000000000001</v>
      </c>
    </row>
    <row r="1443" spans="1:7">
      <c r="A1443" s="30" t="s">
        <v>207</v>
      </c>
      <c r="B1443" s="30">
        <v>3</v>
      </c>
      <c r="C1443" s="30">
        <v>96</v>
      </c>
      <c r="D1443" s="31">
        <v>60.6068</v>
      </c>
      <c r="E1443" s="32">
        <v>0.1148</v>
      </c>
      <c r="F1443" s="32">
        <v>1.0093000000000001</v>
      </c>
      <c r="G1443" s="32">
        <v>1.0387</v>
      </c>
    </row>
    <row r="1444" spans="1:7">
      <c r="A1444" s="30" t="s">
        <v>207</v>
      </c>
      <c r="B1444" s="30">
        <v>3</v>
      </c>
      <c r="C1444" s="30">
        <v>97</v>
      </c>
      <c r="D1444" s="31">
        <v>58.636000000000003</v>
      </c>
      <c r="E1444" s="32">
        <v>0.1226</v>
      </c>
      <c r="F1444" s="32">
        <v>1.0118</v>
      </c>
      <c r="G1444" s="32">
        <v>1.0173000000000001</v>
      </c>
    </row>
    <row r="1445" spans="1:7">
      <c r="A1445" s="30" t="s">
        <v>207</v>
      </c>
      <c r="B1445" s="30">
        <v>3</v>
      </c>
      <c r="C1445" s="30">
        <v>98</v>
      </c>
      <c r="D1445" s="31">
        <v>34.837000000000003</v>
      </c>
      <c r="E1445" s="32">
        <v>0.1489</v>
      </c>
      <c r="F1445" s="32">
        <v>1.0116000000000001</v>
      </c>
      <c r="G1445" s="32">
        <v>1.0669</v>
      </c>
    </row>
    <row r="1446" spans="1:7">
      <c r="A1446" s="30" t="s">
        <v>207</v>
      </c>
      <c r="B1446" s="30">
        <v>3</v>
      </c>
      <c r="C1446" s="30">
        <v>99</v>
      </c>
      <c r="D1446" s="31">
        <v>6.3</v>
      </c>
      <c r="E1446" s="32">
        <v>7.1499999999999994E-2</v>
      </c>
      <c r="F1446" s="32">
        <v>1.0072000000000001</v>
      </c>
      <c r="G1446" s="32">
        <v>1.0161</v>
      </c>
    </row>
    <row r="1447" spans="1:7">
      <c r="A1447" s="30" t="s">
        <v>207</v>
      </c>
      <c r="B1447" s="30">
        <v>3</v>
      </c>
      <c r="C1447" s="30">
        <v>100</v>
      </c>
      <c r="D1447" s="31">
        <v>0.2286</v>
      </c>
      <c r="E1447" s="32">
        <v>0.1605</v>
      </c>
      <c r="F1447" s="32">
        <v>1.0106999999999999</v>
      </c>
      <c r="G1447" s="32">
        <v>1.032</v>
      </c>
    </row>
    <row r="1448" spans="1:7">
      <c r="A1448" s="30" t="s">
        <v>207</v>
      </c>
      <c r="B1448" s="30">
        <v>3</v>
      </c>
      <c r="C1448" s="30">
        <v>1000</v>
      </c>
      <c r="D1448" s="31">
        <v>4682.1876000000002</v>
      </c>
      <c r="E1448" s="32">
        <v>0.34200000000000003</v>
      </c>
      <c r="F1448" s="32">
        <v>1.0163</v>
      </c>
      <c r="G1448" s="32">
        <v>1.0117</v>
      </c>
    </row>
    <row r="1449" spans="1:7">
      <c r="A1449" s="30" t="s">
        <v>207</v>
      </c>
      <c r="B1449" s="30">
        <v>4</v>
      </c>
      <c r="C1449" s="30">
        <v>58</v>
      </c>
      <c r="D1449" s="31">
        <v>6.1075999999999997</v>
      </c>
      <c r="E1449" s="32">
        <v>0.1066</v>
      </c>
      <c r="F1449" s="32">
        <v>1.0075000000000001</v>
      </c>
      <c r="G1449" s="32">
        <v>1.0154000000000001</v>
      </c>
    </row>
    <row r="1450" spans="1:7">
      <c r="A1450" s="30" t="s">
        <v>207</v>
      </c>
      <c r="B1450" s="30">
        <v>4</v>
      </c>
      <c r="C1450" s="30">
        <v>59</v>
      </c>
      <c r="D1450" s="31">
        <v>1.6509</v>
      </c>
      <c r="E1450" s="32">
        <v>0.16919999999999999</v>
      </c>
      <c r="F1450" s="32">
        <v>1.0069999999999999</v>
      </c>
      <c r="G1450" s="32">
        <v>1.0302</v>
      </c>
    </row>
    <row r="1451" spans="1:7">
      <c r="A1451" s="30" t="s">
        <v>207</v>
      </c>
      <c r="B1451" s="30">
        <v>4</v>
      </c>
      <c r="C1451" s="30">
        <v>60</v>
      </c>
      <c r="D1451" s="31">
        <v>0.18329999999999999</v>
      </c>
      <c r="E1451" s="32">
        <v>0.1411</v>
      </c>
      <c r="F1451" s="32">
        <v>1.0063</v>
      </c>
      <c r="G1451" s="32">
        <v>1.0203</v>
      </c>
    </row>
    <row r="1452" spans="1:7">
      <c r="A1452" s="30" t="s">
        <v>207</v>
      </c>
      <c r="B1452" s="30">
        <v>4</v>
      </c>
      <c r="C1452" s="30">
        <v>61</v>
      </c>
      <c r="D1452" s="31">
        <v>3.3645</v>
      </c>
      <c r="E1452" s="32">
        <v>0.31490000000000001</v>
      </c>
      <c r="F1452" s="32">
        <v>1.0114000000000001</v>
      </c>
      <c r="G1452" s="32">
        <v>1.0141</v>
      </c>
    </row>
    <row r="1453" spans="1:7">
      <c r="A1453" s="30" t="s">
        <v>207</v>
      </c>
      <c r="B1453" s="30">
        <v>4</v>
      </c>
      <c r="C1453" s="30">
        <v>62</v>
      </c>
      <c r="D1453" s="31">
        <v>4.6844000000000001</v>
      </c>
      <c r="E1453" s="32">
        <v>0.46439999999999998</v>
      </c>
      <c r="F1453" s="32">
        <v>1.0102</v>
      </c>
      <c r="G1453" s="32">
        <v>1.0044999999999999</v>
      </c>
    </row>
    <row r="1454" spans="1:7">
      <c r="A1454" s="30" t="s">
        <v>207</v>
      </c>
      <c r="B1454" s="30">
        <v>4</v>
      </c>
      <c r="C1454" s="30">
        <v>66</v>
      </c>
      <c r="D1454" s="31">
        <v>1.28</v>
      </c>
      <c r="E1454" s="32">
        <v>0.81640000000000001</v>
      </c>
      <c r="F1454" s="32">
        <v>1.0099</v>
      </c>
      <c r="G1454" s="32">
        <v>1.0046999999999999</v>
      </c>
    </row>
    <row r="1455" spans="1:7">
      <c r="A1455" s="30" t="s">
        <v>207</v>
      </c>
      <c r="B1455" s="30">
        <v>4</v>
      </c>
      <c r="C1455" s="30">
        <v>67</v>
      </c>
      <c r="D1455" s="31">
        <v>0.44</v>
      </c>
      <c r="E1455" s="32">
        <v>0.58560000000000001</v>
      </c>
      <c r="F1455" s="32">
        <v>1.0051000000000001</v>
      </c>
      <c r="G1455" s="32">
        <v>1.0046999999999999</v>
      </c>
    </row>
    <row r="1456" spans="1:7">
      <c r="A1456" s="30" t="s">
        <v>207</v>
      </c>
      <c r="B1456" s="30">
        <v>4</v>
      </c>
      <c r="C1456" s="30">
        <v>69</v>
      </c>
      <c r="D1456" s="31">
        <v>0.24</v>
      </c>
      <c r="E1456" s="32">
        <v>0.19639999999999999</v>
      </c>
      <c r="F1456" s="32">
        <v>1.0044</v>
      </c>
      <c r="G1456" s="32">
        <v>1.0052000000000001</v>
      </c>
    </row>
    <row r="1457" spans="1:7">
      <c r="A1457" s="30" t="s">
        <v>207</v>
      </c>
      <c r="B1457" s="30">
        <v>4</v>
      </c>
      <c r="C1457" s="30">
        <v>72</v>
      </c>
      <c r="D1457" s="31">
        <v>0.18</v>
      </c>
      <c r="E1457" s="32">
        <v>0.1507</v>
      </c>
      <c r="F1457" s="32">
        <v>1.0041</v>
      </c>
      <c r="G1457" s="32">
        <v>1.0054000000000001</v>
      </c>
    </row>
    <row r="1458" spans="1:7">
      <c r="A1458" s="30" t="s">
        <v>207</v>
      </c>
      <c r="B1458" s="30">
        <v>4</v>
      </c>
      <c r="C1458" s="30">
        <v>73</v>
      </c>
      <c r="D1458" s="31">
        <v>0.06</v>
      </c>
      <c r="E1458" s="32">
        <v>0.34539999999999998</v>
      </c>
      <c r="F1458" s="32">
        <v>1.0044</v>
      </c>
      <c r="G1458" s="32">
        <v>1.0051000000000001</v>
      </c>
    </row>
    <row r="1459" spans="1:7">
      <c r="A1459" s="30" t="s">
        <v>207</v>
      </c>
      <c r="B1459" s="30">
        <v>4</v>
      </c>
      <c r="C1459" s="30">
        <v>78</v>
      </c>
      <c r="D1459" s="31">
        <v>0.2</v>
      </c>
      <c r="E1459" s="32">
        <v>0.81510000000000005</v>
      </c>
      <c r="F1459" s="32">
        <v>1.0065</v>
      </c>
      <c r="G1459" s="32">
        <v>1.0052000000000001</v>
      </c>
    </row>
    <row r="1460" spans="1:7">
      <c r="A1460" s="30" t="s">
        <v>207</v>
      </c>
      <c r="B1460" s="30">
        <v>4</v>
      </c>
      <c r="C1460" s="30">
        <v>79</v>
      </c>
      <c r="D1460" s="31">
        <v>0.06</v>
      </c>
      <c r="E1460" s="32">
        <v>1.7916000000000001</v>
      </c>
      <c r="F1460" s="32">
        <v>1.0125</v>
      </c>
      <c r="G1460" s="32">
        <v>1.0045999999999999</v>
      </c>
    </row>
    <row r="1461" spans="1:7">
      <c r="A1461" s="30" t="s">
        <v>207</v>
      </c>
      <c r="B1461" s="30">
        <v>4</v>
      </c>
      <c r="C1461" s="30">
        <v>80</v>
      </c>
      <c r="D1461" s="31">
        <v>1.38</v>
      </c>
      <c r="E1461" s="32">
        <v>0.77470000000000006</v>
      </c>
      <c r="F1461" s="32">
        <v>1.0067999999999999</v>
      </c>
      <c r="G1461" s="32">
        <v>1.0049999999999999</v>
      </c>
    </row>
    <row r="1462" spans="1:7">
      <c r="A1462" s="30" t="s">
        <v>207</v>
      </c>
      <c r="B1462" s="30">
        <v>4</v>
      </c>
      <c r="C1462" s="30">
        <v>82</v>
      </c>
      <c r="D1462" s="31">
        <v>0.92</v>
      </c>
      <c r="E1462" s="32">
        <v>1.7899</v>
      </c>
      <c r="F1462" s="32">
        <v>1.0119</v>
      </c>
      <c r="G1462" s="32">
        <v>1.0045999999999999</v>
      </c>
    </row>
    <row r="1463" spans="1:7">
      <c r="A1463" s="30" t="s">
        <v>207</v>
      </c>
      <c r="B1463" s="30">
        <v>4</v>
      </c>
      <c r="C1463" s="30">
        <v>84</v>
      </c>
      <c r="D1463" s="31">
        <v>0.42</v>
      </c>
      <c r="E1463" s="32">
        <v>0.50519999999999998</v>
      </c>
      <c r="F1463" s="32">
        <v>1.004</v>
      </c>
      <c r="G1463" s="32">
        <v>1.0055000000000001</v>
      </c>
    </row>
    <row r="1464" spans="1:7">
      <c r="A1464" s="30" t="s">
        <v>207</v>
      </c>
      <c r="B1464" s="30">
        <v>4</v>
      </c>
      <c r="C1464" s="30">
        <v>1000</v>
      </c>
      <c r="D1464" s="31">
        <v>5.94</v>
      </c>
      <c r="E1464" s="32">
        <v>1.0512999999999999</v>
      </c>
      <c r="F1464" s="32">
        <v>1.0045999999999999</v>
      </c>
      <c r="G1464" s="32">
        <v>1.0052000000000001</v>
      </c>
    </row>
    <row r="1465" spans="1:7">
      <c r="A1465" s="30" t="s">
        <v>207</v>
      </c>
      <c r="B1465" s="30">
        <v>5</v>
      </c>
      <c r="C1465" s="30">
        <v>58</v>
      </c>
      <c r="D1465" s="31">
        <v>2.2799999999999998</v>
      </c>
      <c r="E1465" s="32">
        <v>0.5887</v>
      </c>
      <c r="F1465" s="32">
        <v>1.0074000000000001</v>
      </c>
      <c r="G1465" s="32">
        <v>1.0049999999999999</v>
      </c>
    </row>
    <row r="1466" spans="1:7">
      <c r="A1466" s="30" t="s">
        <v>207</v>
      </c>
      <c r="B1466" s="30">
        <v>6</v>
      </c>
      <c r="C1466" s="30">
        <v>58</v>
      </c>
      <c r="D1466" s="31">
        <v>0.04</v>
      </c>
      <c r="E1466" s="32">
        <v>0.8538</v>
      </c>
      <c r="F1466" s="32">
        <v>1.0089999999999999</v>
      </c>
      <c r="G1466" s="32">
        <v>1.0048999999999999</v>
      </c>
    </row>
  </sheetData>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dimension ref="A1:E279"/>
  <sheetViews>
    <sheetView workbookViewId="0">
      <selection activeCell="G16" sqref="G16"/>
    </sheetView>
  </sheetViews>
  <sheetFormatPr defaultRowHeight="12.75"/>
  <cols>
    <col min="2" max="2" width="12.85546875" customWidth="1"/>
    <col min="3" max="3" width="10.140625" style="15" bestFit="1" customWidth="1"/>
  </cols>
  <sheetData>
    <row r="1" spans="1:5" ht="38.25">
      <c r="A1" s="12" t="s">
        <v>208</v>
      </c>
      <c r="B1" s="12" t="s">
        <v>117</v>
      </c>
      <c r="C1" s="14" t="s">
        <v>116</v>
      </c>
    </row>
    <row r="2" spans="1:5">
      <c r="A2" s="1" t="s">
        <v>178</v>
      </c>
      <c r="B2" s="1">
        <v>3</v>
      </c>
      <c r="C2" s="15">
        <v>25645.06</v>
      </c>
      <c r="E2" s="20" t="s">
        <v>210</v>
      </c>
    </row>
    <row r="3" spans="1:5">
      <c r="A3" s="1" t="s">
        <v>178</v>
      </c>
      <c r="B3" s="1">
        <v>4</v>
      </c>
      <c r="C3" s="15">
        <v>6827.7</v>
      </c>
      <c r="E3" s="20" t="s">
        <v>214</v>
      </c>
    </row>
    <row r="4" spans="1:5">
      <c r="A4" s="1" t="s">
        <v>178</v>
      </c>
      <c r="B4" s="1">
        <v>5</v>
      </c>
      <c r="C4" s="15">
        <v>1200.24</v>
      </c>
    </row>
    <row r="5" spans="1:5">
      <c r="A5" s="1" t="s">
        <v>178</v>
      </c>
      <c r="B5" s="1">
        <v>6</v>
      </c>
      <c r="C5" s="15">
        <v>287.27999999999997</v>
      </c>
      <c r="E5" s="20" t="s">
        <v>215</v>
      </c>
    </row>
    <row r="6" spans="1:5">
      <c r="A6" s="1" t="s">
        <v>178</v>
      </c>
      <c r="B6" s="1">
        <v>7</v>
      </c>
      <c r="C6" s="15">
        <v>83.78</v>
      </c>
      <c r="E6" s="19">
        <v>39923</v>
      </c>
    </row>
    <row r="7" spans="1:5">
      <c r="A7" s="1" t="s">
        <v>179</v>
      </c>
      <c r="B7" s="1">
        <v>3</v>
      </c>
      <c r="C7" s="15">
        <v>1983.04</v>
      </c>
    </row>
    <row r="8" spans="1:5">
      <c r="A8" s="1" t="s">
        <v>179</v>
      </c>
      <c r="B8" s="1">
        <v>4</v>
      </c>
      <c r="C8" s="15">
        <v>928.9</v>
      </c>
      <c r="E8" s="1" t="s">
        <v>172</v>
      </c>
    </row>
    <row r="9" spans="1:5">
      <c r="A9" s="1" t="s">
        <v>179</v>
      </c>
      <c r="B9" s="1">
        <v>5</v>
      </c>
      <c r="C9" s="15">
        <v>444.1</v>
      </c>
      <c r="E9" s="1" t="s">
        <v>173</v>
      </c>
    </row>
    <row r="10" spans="1:5">
      <c r="A10" s="1" t="s">
        <v>179</v>
      </c>
      <c r="B10" s="1">
        <v>6</v>
      </c>
      <c r="C10" s="15">
        <v>364.26</v>
      </c>
      <c r="E10" s="1" t="s">
        <v>174</v>
      </c>
    </row>
    <row r="11" spans="1:5">
      <c r="A11" s="1" t="s">
        <v>179</v>
      </c>
      <c r="B11" s="1">
        <v>7</v>
      </c>
      <c r="C11" s="15">
        <v>152.62</v>
      </c>
    </row>
    <row r="12" spans="1:5">
      <c r="A12" s="1" t="s">
        <v>179</v>
      </c>
      <c r="B12" s="1">
        <v>13</v>
      </c>
      <c r="C12" s="15">
        <v>497.24</v>
      </c>
    </row>
    <row r="13" spans="1:5">
      <c r="A13" s="1" t="s">
        <v>179</v>
      </c>
      <c r="B13" s="1">
        <v>14</v>
      </c>
      <c r="C13" s="15">
        <v>280.60000000000002</v>
      </c>
    </row>
    <row r="14" spans="1:5">
      <c r="A14" s="1" t="s">
        <v>179</v>
      </c>
      <c r="B14" s="1">
        <v>15</v>
      </c>
      <c r="C14" s="15">
        <v>42.76</v>
      </c>
    </row>
    <row r="15" spans="1:5">
      <c r="A15" s="1" t="s">
        <v>179</v>
      </c>
      <c r="B15" s="1">
        <v>16</v>
      </c>
      <c r="C15" s="15">
        <v>29.36</v>
      </c>
    </row>
    <row r="16" spans="1:5">
      <c r="A16" s="1" t="s">
        <v>179</v>
      </c>
      <c r="B16" s="1">
        <v>17</v>
      </c>
      <c r="C16" s="15">
        <v>1.4</v>
      </c>
    </row>
    <row r="17" spans="1:3">
      <c r="A17" s="1" t="s">
        <v>179</v>
      </c>
      <c r="B17" s="1">
        <v>23</v>
      </c>
      <c r="C17" s="15">
        <v>4038.72</v>
      </c>
    </row>
    <row r="18" spans="1:3">
      <c r="A18" s="1" t="s">
        <v>179</v>
      </c>
      <c r="B18" s="1">
        <v>24</v>
      </c>
      <c r="C18" s="15">
        <v>25846.400000000001</v>
      </c>
    </row>
    <row r="19" spans="1:3">
      <c r="A19" s="1" t="s">
        <v>179</v>
      </c>
      <c r="B19" s="1">
        <v>25</v>
      </c>
      <c r="C19" s="15">
        <v>9947.0400000000009</v>
      </c>
    </row>
    <row r="20" spans="1:3">
      <c r="A20" s="1" t="s">
        <v>179</v>
      </c>
      <c r="B20" s="1">
        <v>26</v>
      </c>
      <c r="C20" s="15">
        <v>21282.44</v>
      </c>
    </row>
    <row r="21" spans="1:3">
      <c r="A21" s="1" t="s">
        <v>179</v>
      </c>
      <c r="B21" s="1">
        <v>27</v>
      </c>
      <c r="C21" s="15">
        <v>19318.12</v>
      </c>
    </row>
    <row r="22" spans="1:3">
      <c r="A22" s="1" t="s">
        <v>180</v>
      </c>
      <c r="B22" s="1">
        <v>3</v>
      </c>
      <c r="C22" s="15">
        <v>3940.7</v>
      </c>
    </row>
    <row r="23" spans="1:3">
      <c r="A23" s="1" t="s">
        <v>180</v>
      </c>
      <c r="B23" s="1">
        <v>4</v>
      </c>
      <c r="C23" s="15">
        <v>1344.1</v>
      </c>
    </row>
    <row r="24" spans="1:3">
      <c r="A24" s="1" t="s">
        <v>180</v>
      </c>
      <c r="B24" s="1">
        <v>5</v>
      </c>
      <c r="C24" s="15">
        <v>495.5</v>
      </c>
    </row>
    <row r="25" spans="1:3">
      <c r="A25" s="1" t="s">
        <v>180</v>
      </c>
      <c r="B25" s="1">
        <v>6</v>
      </c>
      <c r="C25" s="15">
        <v>218.78</v>
      </c>
    </row>
    <row r="26" spans="1:3">
      <c r="A26" s="1" t="s">
        <v>180</v>
      </c>
      <c r="B26" s="1">
        <v>7</v>
      </c>
      <c r="C26" s="15">
        <v>101.9</v>
      </c>
    </row>
    <row r="27" spans="1:3">
      <c r="A27" s="1" t="s">
        <v>180</v>
      </c>
      <c r="B27" s="1">
        <v>13</v>
      </c>
      <c r="C27" s="15">
        <v>279.95999999999998</v>
      </c>
    </row>
    <row r="28" spans="1:3">
      <c r="A28" s="1" t="s">
        <v>180</v>
      </c>
      <c r="B28" s="1">
        <v>14</v>
      </c>
      <c r="C28" s="15">
        <v>138.63999999999999</v>
      </c>
    </row>
    <row r="29" spans="1:3">
      <c r="A29" s="1" t="s">
        <v>180</v>
      </c>
      <c r="B29" s="1">
        <v>15</v>
      </c>
      <c r="C29" s="15">
        <v>138.84</v>
      </c>
    </row>
    <row r="30" spans="1:3">
      <c r="A30" s="1" t="s">
        <v>180</v>
      </c>
      <c r="B30" s="1">
        <v>16</v>
      </c>
      <c r="C30" s="15">
        <v>113.92</v>
      </c>
    </row>
    <row r="31" spans="1:3">
      <c r="A31" s="1" t="s">
        <v>180</v>
      </c>
      <c r="B31" s="1">
        <v>17</v>
      </c>
      <c r="C31" s="15">
        <v>1.4</v>
      </c>
    </row>
    <row r="32" spans="1:3">
      <c r="A32" s="1" t="s">
        <v>180</v>
      </c>
      <c r="B32" s="1">
        <v>23</v>
      </c>
      <c r="C32" s="15">
        <v>10720.6</v>
      </c>
    </row>
    <row r="33" spans="1:3">
      <c r="A33" s="1" t="s">
        <v>180</v>
      </c>
      <c r="B33" s="1">
        <v>24</v>
      </c>
      <c r="C33" s="15">
        <v>9247.08</v>
      </c>
    </row>
    <row r="34" spans="1:3">
      <c r="A34" s="1" t="s">
        <v>180</v>
      </c>
      <c r="B34" s="1">
        <v>25</v>
      </c>
      <c r="C34" s="15">
        <v>14402.36</v>
      </c>
    </row>
    <row r="35" spans="1:3">
      <c r="A35" s="1" t="s">
        <v>180</v>
      </c>
      <c r="B35" s="1">
        <v>26</v>
      </c>
      <c r="C35" s="15">
        <v>10139.959999999999</v>
      </c>
    </row>
    <row r="36" spans="1:3">
      <c r="A36" s="1" t="s">
        <v>180</v>
      </c>
      <c r="B36" s="1">
        <v>27</v>
      </c>
      <c r="C36" s="15">
        <v>169.24</v>
      </c>
    </row>
    <row r="37" spans="1:3">
      <c r="A37" s="1" t="s">
        <v>181</v>
      </c>
      <c r="B37" s="1">
        <v>3</v>
      </c>
      <c r="C37" s="15">
        <v>12510.28</v>
      </c>
    </row>
    <row r="38" spans="1:3">
      <c r="A38" s="1" t="s">
        <v>181</v>
      </c>
      <c r="B38" s="1">
        <v>4</v>
      </c>
      <c r="C38" s="15">
        <v>118.04</v>
      </c>
    </row>
    <row r="39" spans="1:3">
      <c r="A39" s="1" t="s">
        <v>181</v>
      </c>
      <c r="B39" s="1">
        <v>13</v>
      </c>
      <c r="C39" s="15">
        <v>392.52</v>
      </c>
    </row>
    <row r="40" spans="1:3">
      <c r="A40" s="1" t="s">
        <v>181</v>
      </c>
      <c r="B40" s="1">
        <v>14</v>
      </c>
      <c r="C40" s="15">
        <v>981.44</v>
      </c>
    </row>
    <row r="41" spans="1:3">
      <c r="A41" s="1" t="s">
        <v>181</v>
      </c>
      <c r="B41" s="1">
        <v>15</v>
      </c>
      <c r="C41" s="15">
        <v>0.72</v>
      </c>
    </row>
    <row r="42" spans="1:3">
      <c r="A42" s="1" t="s">
        <v>181</v>
      </c>
      <c r="B42" s="1">
        <v>24</v>
      </c>
      <c r="C42" s="15">
        <v>1027.68</v>
      </c>
    </row>
    <row r="43" spans="1:3">
      <c r="A43" s="1" t="s">
        <v>181</v>
      </c>
      <c r="B43" s="1">
        <v>25</v>
      </c>
      <c r="C43" s="15">
        <v>1100.1600000000001</v>
      </c>
    </row>
    <row r="44" spans="1:3">
      <c r="A44" s="1" t="s">
        <v>181</v>
      </c>
      <c r="B44" s="1">
        <v>26</v>
      </c>
      <c r="C44" s="15">
        <v>949.84</v>
      </c>
    </row>
    <row r="45" spans="1:3">
      <c r="A45" s="1" t="s">
        <v>182</v>
      </c>
      <c r="B45" s="1">
        <v>3</v>
      </c>
      <c r="C45" s="15">
        <v>298.7</v>
      </c>
    </row>
    <row r="46" spans="1:3">
      <c r="A46" s="1" t="s">
        <v>182</v>
      </c>
      <c r="B46" s="1">
        <v>4</v>
      </c>
      <c r="C46" s="15">
        <v>66.42</v>
      </c>
    </row>
    <row r="47" spans="1:3">
      <c r="A47" s="1" t="s">
        <v>182</v>
      </c>
      <c r="B47" s="1">
        <v>5</v>
      </c>
      <c r="C47" s="15">
        <v>29.74</v>
      </c>
    </row>
    <row r="48" spans="1:3">
      <c r="A48" s="1" t="s">
        <v>182</v>
      </c>
      <c r="B48" s="1">
        <v>6</v>
      </c>
      <c r="C48" s="15">
        <v>11.8</v>
      </c>
    </row>
    <row r="49" spans="1:3">
      <c r="A49" s="1" t="s">
        <v>182</v>
      </c>
      <c r="B49" s="1">
        <v>7</v>
      </c>
      <c r="C49" s="15">
        <v>5.88</v>
      </c>
    </row>
    <row r="50" spans="1:3">
      <c r="A50" s="1" t="s">
        <v>182</v>
      </c>
      <c r="B50" s="1">
        <v>13</v>
      </c>
      <c r="C50" s="15">
        <v>10.76</v>
      </c>
    </row>
    <row r="51" spans="1:3">
      <c r="A51" s="1" t="s">
        <v>183</v>
      </c>
      <c r="B51" s="1">
        <v>3</v>
      </c>
      <c r="C51" s="15">
        <v>0.76</v>
      </c>
    </row>
    <row r="52" spans="1:3">
      <c r="A52" s="1" t="s">
        <v>183</v>
      </c>
      <c r="B52" s="1">
        <v>4</v>
      </c>
      <c r="C52" s="15">
        <v>0.02</v>
      </c>
    </row>
    <row r="53" spans="1:3">
      <c r="A53" s="1" t="s">
        <v>183</v>
      </c>
      <c r="B53" s="1">
        <v>13</v>
      </c>
      <c r="C53" s="15">
        <v>43020.6</v>
      </c>
    </row>
    <row r="54" spans="1:3">
      <c r="A54" s="1" t="s">
        <v>183</v>
      </c>
      <c r="B54" s="1">
        <v>14</v>
      </c>
      <c r="C54" s="15">
        <v>694.88</v>
      </c>
    </row>
    <row r="55" spans="1:3">
      <c r="A55" s="1" t="s">
        <v>183</v>
      </c>
      <c r="B55" s="1">
        <v>23</v>
      </c>
      <c r="C55" s="15">
        <v>13472.64</v>
      </c>
    </row>
    <row r="56" spans="1:3">
      <c r="A56" s="1" t="s">
        <v>183</v>
      </c>
      <c r="B56" s="1">
        <v>24</v>
      </c>
      <c r="C56" s="15">
        <v>10730.44</v>
      </c>
    </row>
    <row r="57" spans="1:3">
      <c r="A57" s="1" t="s">
        <v>184</v>
      </c>
      <c r="B57" s="1">
        <v>3</v>
      </c>
      <c r="C57" s="15">
        <v>65275.56</v>
      </c>
    </row>
    <row r="58" spans="1:3">
      <c r="A58" s="1" t="s">
        <v>184</v>
      </c>
      <c r="B58" s="1">
        <v>4</v>
      </c>
      <c r="C58" s="15">
        <v>19360.060000000001</v>
      </c>
    </row>
    <row r="59" spans="1:3">
      <c r="A59" s="1" t="s">
        <v>184</v>
      </c>
      <c r="B59" s="1">
        <v>5</v>
      </c>
      <c r="C59" s="15">
        <v>838.82</v>
      </c>
    </row>
    <row r="60" spans="1:3">
      <c r="A60" s="1" t="s">
        <v>184</v>
      </c>
      <c r="B60" s="1">
        <v>6</v>
      </c>
      <c r="C60" s="15">
        <v>260.16000000000003</v>
      </c>
    </row>
    <row r="61" spans="1:3">
      <c r="A61" s="1" t="s">
        <v>184</v>
      </c>
      <c r="B61" s="1">
        <v>7</v>
      </c>
      <c r="C61" s="15">
        <v>5.04</v>
      </c>
    </row>
    <row r="62" spans="1:3">
      <c r="A62" s="1" t="s">
        <v>184</v>
      </c>
      <c r="B62" s="1">
        <v>13</v>
      </c>
      <c r="C62" s="15">
        <v>14372.4</v>
      </c>
    </row>
    <row r="63" spans="1:3">
      <c r="A63" s="1" t="s">
        <v>184</v>
      </c>
      <c r="B63" s="1">
        <v>14</v>
      </c>
      <c r="C63" s="15">
        <v>15190.92</v>
      </c>
    </row>
    <row r="64" spans="1:3">
      <c r="A64" s="1" t="s">
        <v>184</v>
      </c>
      <c r="B64" s="1">
        <v>15</v>
      </c>
      <c r="C64" s="15">
        <v>4457.4399999999996</v>
      </c>
    </row>
    <row r="65" spans="1:3">
      <c r="A65" s="1" t="s">
        <v>184</v>
      </c>
      <c r="B65" s="1">
        <v>23</v>
      </c>
      <c r="C65" s="15">
        <v>0.4</v>
      </c>
    </row>
    <row r="66" spans="1:3">
      <c r="A66" s="1" t="s">
        <v>184</v>
      </c>
      <c r="B66" s="1">
        <v>24</v>
      </c>
      <c r="C66" s="15">
        <v>10501.36</v>
      </c>
    </row>
    <row r="67" spans="1:3">
      <c r="A67" s="1" t="s">
        <v>184</v>
      </c>
      <c r="B67" s="1">
        <v>25</v>
      </c>
      <c r="C67" s="15">
        <v>6548.04</v>
      </c>
    </row>
    <row r="68" spans="1:3">
      <c r="A68" s="1" t="s">
        <v>212</v>
      </c>
      <c r="B68" s="1">
        <v>13</v>
      </c>
      <c r="C68" s="15">
        <v>43304.959999999999</v>
      </c>
    </row>
    <row r="69" spans="1:3">
      <c r="A69" s="1" t="s">
        <v>212</v>
      </c>
      <c r="B69" s="1">
        <v>14</v>
      </c>
      <c r="C69" s="15">
        <v>6120.04</v>
      </c>
    </row>
    <row r="70" spans="1:3">
      <c r="A70" s="1" t="s">
        <v>212</v>
      </c>
      <c r="B70" s="1">
        <v>15</v>
      </c>
      <c r="C70" s="15">
        <v>0.12</v>
      </c>
    </row>
    <row r="71" spans="1:3">
      <c r="A71" s="1" t="s">
        <v>212</v>
      </c>
      <c r="B71" s="1">
        <v>23</v>
      </c>
      <c r="C71" s="15">
        <v>28018.48</v>
      </c>
    </row>
    <row r="72" spans="1:3">
      <c r="A72" s="1" t="s">
        <v>212</v>
      </c>
      <c r="B72" s="1">
        <v>24</v>
      </c>
      <c r="C72" s="15">
        <v>53857.68</v>
      </c>
    </row>
    <row r="73" spans="1:3">
      <c r="A73" s="1" t="s">
        <v>212</v>
      </c>
      <c r="B73" s="1">
        <v>25</v>
      </c>
      <c r="C73" s="15">
        <v>1109.3599999999999</v>
      </c>
    </row>
    <row r="74" spans="1:3">
      <c r="A74" s="1" t="s">
        <v>185</v>
      </c>
      <c r="B74" s="1">
        <v>3</v>
      </c>
      <c r="C74" s="15">
        <v>55095.28</v>
      </c>
    </row>
    <row r="75" spans="1:3">
      <c r="A75" s="1" t="s">
        <v>185</v>
      </c>
      <c r="B75" s="1">
        <v>4</v>
      </c>
      <c r="C75" s="15">
        <v>424.5</v>
      </c>
    </row>
    <row r="76" spans="1:3">
      <c r="A76" s="1" t="s">
        <v>186</v>
      </c>
      <c r="B76" s="1">
        <v>3</v>
      </c>
      <c r="C76" s="15">
        <v>287.74</v>
      </c>
    </row>
    <row r="77" spans="1:3">
      <c r="A77" s="1" t="s">
        <v>186</v>
      </c>
      <c r="B77" s="1">
        <v>4</v>
      </c>
      <c r="C77" s="15">
        <v>64.319999999999993</v>
      </c>
    </row>
    <row r="78" spans="1:3">
      <c r="A78" s="1" t="s">
        <v>186</v>
      </c>
      <c r="B78" s="1">
        <v>5</v>
      </c>
      <c r="C78" s="15">
        <v>2.44</v>
      </c>
    </row>
    <row r="79" spans="1:3">
      <c r="A79" s="1" t="s">
        <v>186</v>
      </c>
      <c r="B79" s="1">
        <v>13</v>
      </c>
      <c r="C79" s="15">
        <v>692.6</v>
      </c>
    </row>
    <row r="80" spans="1:3">
      <c r="A80" s="1" t="s">
        <v>186</v>
      </c>
      <c r="B80" s="1">
        <v>14</v>
      </c>
      <c r="C80" s="15">
        <v>1610.04</v>
      </c>
    </row>
    <row r="81" spans="1:3">
      <c r="A81" s="1" t="s">
        <v>186</v>
      </c>
      <c r="B81" s="1">
        <v>15</v>
      </c>
      <c r="C81" s="15">
        <v>1851.28</v>
      </c>
    </row>
    <row r="82" spans="1:3">
      <c r="A82" s="1" t="s">
        <v>186</v>
      </c>
      <c r="B82" s="1">
        <v>16</v>
      </c>
      <c r="C82" s="15">
        <v>530.20000000000005</v>
      </c>
    </row>
    <row r="83" spans="1:3">
      <c r="A83" s="1" t="s">
        <v>186</v>
      </c>
      <c r="B83" s="1">
        <v>23</v>
      </c>
      <c r="C83" s="15">
        <v>0.6</v>
      </c>
    </row>
    <row r="84" spans="1:3">
      <c r="A84" s="1" t="s">
        <v>186</v>
      </c>
      <c r="B84" s="1">
        <v>24</v>
      </c>
      <c r="C84" s="15">
        <v>500.8</v>
      </c>
    </row>
    <row r="85" spans="1:3">
      <c r="A85" s="1" t="s">
        <v>186</v>
      </c>
      <c r="B85" s="1">
        <v>25</v>
      </c>
      <c r="C85" s="15">
        <v>430.52</v>
      </c>
    </row>
    <row r="86" spans="1:3">
      <c r="A86" s="1" t="s">
        <v>186</v>
      </c>
      <c r="B86" s="1">
        <v>26</v>
      </c>
      <c r="C86" s="15">
        <v>15589.08</v>
      </c>
    </row>
    <row r="87" spans="1:3">
      <c r="A87" s="1" t="s">
        <v>186</v>
      </c>
      <c r="B87" s="1">
        <v>27</v>
      </c>
      <c r="C87" s="15">
        <v>5.12</v>
      </c>
    </row>
    <row r="88" spans="1:3">
      <c r="A88" s="1" t="s">
        <v>187</v>
      </c>
      <c r="B88" s="1">
        <v>3</v>
      </c>
      <c r="C88" s="15">
        <v>514.44000000000005</v>
      </c>
    </row>
    <row r="89" spans="1:3">
      <c r="A89" s="1" t="s">
        <v>187</v>
      </c>
      <c r="B89" s="1">
        <v>4</v>
      </c>
      <c r="C89" s="15">
        <v>34.380000000000003</v>
      </c>
    </row>
    <row r="90" spans="1:3">
      <c r="A90" s="1" t="s">
        <v>187</v>
      </c>
      <c r="B90" s="1">
        <v>5</v>
      </c>
      <c r="C90" s="15">
        <v>0.4</v>
      </c>
    </row>
    <row r="91" spans="1:3">
      <c r="A91" s="1" t="s">
        <v>187</v>
      </c>
      <c r="B91" s="1">
        <v>13</v>
      </c>
      <c r="C91" s="15">
        <v>2745.04</v>
      </c>
    </row>
    <row r="92" spans="1:3">
      <c r="A92" s="1" t="s">
        <v>187</v>
      </c>
      <c r="B92" s="1">
        <v>14</v>
      </c>
      <c r="C92" s="15">
        <v>8161.4</v>
      </c>
    </row>
    <row r="93" spans="1:3">
      <c r="A93" s="1" t="s">
        <v>187</v>
      </c>
      <c r="B93" s="1">
        <v>15</v>
      </c>
      <c r="C93" s="15">
        <v>8838.2000000000007</v>
      </c>
    </row>
    <row r="94" spans="1:3">
      <c r="A94" s="1" t="s">
        <v>187</v>
      </c>
      <c r="B94" s="1">
        <v>16</v>
      </c>
      <c r="C94" s="15">
        <v>5122.76</v>
      </c>
    </row>
    <row r="95" spans="1:3">
      <c r="A95" s="1" t="s">
        <v>187</v>
      </c>
      <c r="B95" s="1">
        <v>23</v>
      </c>
      <c r="C95" s="15">
        <v>10.8</v>
      </c>
    </row>
    <row r="96" spans="1:3">
      <c r="A96" s="1" t="s">
        <v>187</v>
      </c>
      <c r="B96" s="1">
        <v>24</v>
      </c>
      <c r="C96" s="15">
        <v>140.19999999999999</v>
      </c>
    </row>
    <row r="97" spans="1:3">
      <c r="A97" s="1" t="s">
        <v>187</v>
      </c>
      <c r="B97" s="1">
        <v>25</v>
      </c>
      <c r="C97" s="15">
        <v>1049.28</v>
      </c>
    </row>
    <row r="98" spans="1:3">
      <c r="A98" s="1" t="s">
        <v>187</v>
      </c>
      <c r="B98" s="1">
        <v>26</v>
      </c>
      <c r="C98" s="15">
        <v>22489.56</v>
      </c>
    </row>
    <row r="99" spans="1:3">
      <c r="A99" s="1" t="s">
        <v>188</v>
      </c>
      <c r="B99" s="1">
        <v>3</v>
      </c>
      <c r="C99" s="15">
        <v>12.96</v>
      </c>
    </row>
    <row r="100" spans="1:3">
      <c r="A100" s="1" t="s">
        <v>188</v>
      </c>
      <c r="B100" s="1">
        <v>4</v>
      </c>
      <c r="C100" s="15">
        <v>3.48</v>
      </c>
    </row>
    <row r="101" spans="1:3">
      <c r="A101" s="1" t="s">
        <v>188</v>
      </c>
      <c r="B101" s="1">
        <v>5</v>
      </c>
      <c r="C101" s="15">
        <v>0.52</v>
      </c>
    </row>
    <row r="102" spans="1:3">
      <c r="A102" s="1" t="s">
        <v>188</v>
      </c>
      <c r="B102" s="1">
        <v>13</v>
      </c>
      <c r="C102" s="15">
        <v>1066.1600000000001</v>
      </c>
    </row>
    <row r="103" spans="1:3">
      <c r="A103" s="1" t="s">
        <v>188</v>
      </c>
      <c r="B103" s="1">
        <v>14</v>
      </c>
      <c r="C103" s="15">
        <v>186.8</v>
      </c>
    </row>
    <row r="104" spans="1:3">
      <c r="A104" s="1" t="s">
        <v>188</v>
      </c>
      <c r="B104" s="1">
        <v>23</v>
      </c>
      <c r="C104" s="15">
        <v>0.48</v>
      </c>
    </row>
    <row r="105" spans="1:3">
      <c r="A105" s="1" t="s">
        <v>188</v>
      </c>
      <c r="B105" s="1">
        <v>24</v>
      </c>
      <c r="C105" s="15">
        <v>6.96</v>
      </c>
    </row>
    <row r="106" spans="1:3">
      <c r="A106" s="1" t="s">
        <v>189</v>
      </c>
      <c r="B106" s="1">
        <v>3</v>
      </c>
      <c r="C106" s="15">
        <v>1182.58</v>
      </c>
    </row>
    <row r="107" spans="1:3">
      <c r="A107" s="1" t="s">
        <v>189</v>
      </c>
      <c r="B107" s="1">
        <v>4</v>
      </c>
      <c r="C107" s="15">
        <v>259.02</v>
      </c>
    </row>
    <row r="108" spans="1:3">
      <c r="A108" s="1" t="s">
        <v>189</v>
      </c>
      <c r="B108" s="1">
        <v>5</v>
      </c>
      <c r="C108" s="15">
        <v>86.24</v>
      </c>
    </row>
    <row r="109" spans="1:3">
      <c r="A109" s="1" t="s">
        <v>189</v>
      </c>
      <c r="B109" s="1">
        <v>6</v>
      </c>
      <c r="C109" s="15">
        <v>14.42</v>
      </c>
    </row>
    <row r="110" spans="1:3">
      <c r="A110" s="1" t="s">
        <v>189</v>
      </c>
      <c r="B110" s="1">
        <v>7</v>
      </c>
      <c r="C110" s="15">
        <v>0.08</v>
      </c>
    </row>
    <row r="111" spans="1:3">
      <c r="A111" s="1" t="s">
        <v>189</v>
      </c>
      <c r="B111" s="1">
        <v>13</v>
      </c>
      <c r="C111" s="15">
        <v>159.56</v>
      </c>
    </row>
    <row r="112" spans="1:3">
      <c r="A112" s="1" t="s">
        <v>189</v>
      </c>
      <c r="B112" s="1">
        <v>14</v>
      </c>
      <c r="C112" s="15">
        <v>135.63999999999999</v>
      </c>
    </row>
    <row r="113" spans="1:3">
      <c r="A113" s="1" t="s">
        <v>189</v>
      </c>
      <c r="B113" s="1">
        <v>15</v>
      </c>
      <c r="C113" s="15">
        <v>1319.8</v>
      </c>
    </row>
    <row r="114" spans="1:3">
      <c r="A114" s="1" t="s">
        <v>189</v>
      </c>
      <c r="B114" s="1">
        <v>16</v>
      </c>
      <c r="C114" s="15">
        <v>5.24</v>
      </c>
    </row>
    <row r="115" spans="1:3">
      <c r="A115" s="1" t="s">
        <v>189</v>
      </c>
      <c r="B115" s="1">
        <v>24</v>
      </c>
      <c r="C115" s="15">
        <v>29.08</v>
      </c>
    </row>
    <row r="116" spans="1:3">
      <c r="A116" s="1" t="s">
        <v>189</v>
      </c>
      <c r="B116" s="1">
        <v>25</v>
      </c>
      <c r="C116" s="15">
        <v>556.76</v>
      </c>
    </row>
    <row r="117" spans="1:3">
      <c r="A117" t="s">
        <v>190</v>
      </c>
      <c r="B117">
        <v>3</v>
      </c>
      <c r="C117" s="15">
        <v>7840.86</v>
      </c>
    </row>
    <row r="118" spans="1:3">
      <c r="A118" t="s">
        <v>190</v>
      </c>
      <c r="B118">
        <v>4</v>
      </c>
      <c r="C118" s="15">
        <v>145.28</v>
      </c>
    </row>
    <row r="119" spans="1:3">
      <c r="A119" t="s">
        <v>190</v>
      </c>
      <c r="B119">
        <v>5</v>
      </c>
      <c r="C119" s="15">
        <v>4.54</v>
      </c>
    </row>
    <row r="120" spans="1:3">
      <c r="A120" t="s">
        <v>190</v>
      </c>
      <c r="B120">
        <v>6</v>
      </c>
      <c r="C120" s="15">
        <v>0.06</v>
      </c>
    </row>
    <row r="121" spans="1:3">
      <c r="A121" s="1" t="s">
        <v>190</v>
      </c>
      <c r="B121" s="1">
        <v>13</v>
      </c>
      <c r="C121" s="15">
        <v>2349.4</v>
      </c>
    </row>
    <row r="122" spans="1:3">
      <c r="A122" s="1" t="s">
        <v>190</v>
      </c>
      <c r="B122" s="1">
        <v>14</v>
      </c>
      <c r="C122" s="15">
        <v>3850.36</v>
      </c>
    </row>
    <row r="123" spans="1:3">
      <c r="A123" s="1" t="s">
        <v>190</v>
      </c>
      <c r="B123" s="1">
        <v>15</v>
      </c>
      <c r="C123" s="15">
        <v>5451.4</v>
      </c>
    </row>
    <row r="124" spans="1:3">
      <c r="A124" s="1" t="s">
        <v>190</v>
      </c>
      <c r="B124" s="1">
        <v>16</v>
      </c>
      <c r="C124" s="15">
        <v>1885.72</v>
      </c>
    </row>
    <row r="125" spans="1:3">
      <c r="A125" s="1" t="s">
        <v>190</v>
      </c>
      <c r="B125" s="1">
        <v>17</v>
      </c>
      <c r="C125" s="15">
        <v>6.28</v>
      </c>
    </row>
    <row r="126" spans="1:3">
      <c r="A126" s="1" t="s">
        <v>190</v>
      </c>
      <c r="B126" s="1">
        <v>23</v>
      </c>
      <c r="C126" s="15">
        <v>219.6</v>
      </c>
    </row>
    <row r="127" spans="1:3">
      <c r="A127" s="1" t="s">
        <v>190</v>
      </c>
      <c r="B127" s="1">
        <v>24</v>
      </c>
      <c r="C127" s="15">
        <v>701.44</v>
      </c>
    </row>
    <row r="128" spans="1:3">
      <c r="A128" t="s">
        <v>190</v>
      </c>
      <c r="B128">
        <v>25</v>
      </c>
      <c r="C128" s="15">
        <v>7710.08</v>
      </c>
    </row>
    <row r="129" spans="1:3">
      <c r="A129" t="s">
        <v>190</v>
      </c>
      <c r="B129">
        <v>26</v>
      </c>
      <c r="C129" s="15">
        <v>33393.68</v>
      </c>
    </row>
    <row r="130" spans="1:3">
      <c r="A130" t="s">
        <v>190</v>
      </c>
      <c r="B130">
        <v>27</v>
      </c>
      <c r="C130" s="15">
        <v>44.84</v>
      </c>
    </row>
    <row r="131" spans="1:3">
      <c r="A131" t="s">
        <v>191</v>
      </c>
      <c r="B131">
        <v>3</v>
      </c>
      <c r="C131" s="15">
        <v>404313</v>
      </c>
    </row>
    <row r="132" spans="1:3">
      <c r="A132" t="s">
        <v>191</v>
      </c>
      <c r="B132">
        <v>4</v>
      </c>
      <c r="C132" s="15">
        <v>234748.02</v>
      </c>
    </row>
    <row r="133" spans="1:3">
      <c r="A133" t="s">
        <v>191</v>
      </c>
      <c r="B133">
        <v>5</v>
      </c>
      <c r="C133" s="15">
        <v>49728.52</v>
      </c>
    </row>
    <row r="134" spans="1:3">
      <c r="A134" t="s">
        <v>191</v>
      </c>
      <c r="B134">
        <v>6</v>
      </c>
      <c r="C134" s="15">
        <v>1832.64</v>
      </c>
    </row>
    <row r="135" spans="1:3">
      <c r="A135" t="s">
        <v>191</v>
      </c>
      <c r="B135">
        <v>13</v>
      </c>
      <c r="C135" s="15">
        <v>399.08</v>
      </c>
    </row>
    <row r="136" spans="1:3">
      <c r="A136" t="s">
        <v>191</v>
      </c>
      <c r="B136">
        <v>14</v>
      </c>
      <c r="C136" s="15">
        <v>952.12</v>
      </c>
    </row>
    <row r="137" spans="1:3">
      <c r="A137" t="s">
        <v>191</v>
      </c>
      <c r="B137">
        <v>15</v>
      </c>
      <c r="C137" s="15">
        <v>348.2</v>
      </c>
    </row>
    <row r="138" spans="1:3">
      <c r="A138" t="s">
        <v>191</v>
      </c>
      <c r="B138">
        <v>16</v>
      </c>
      <c r="C138" s="15">
        <v>1.32</v>
      </c>
    </row>
    <row r="139" spans="1:3">
      <c r="A139" t="s">
        <v>191</v>
      </c>
      <c r="B139">
        <v>23</v>
      </c>
      <c r="C139" s="15">
        <v>353.48</v>
      </c>
    </row>
    <row r="140" spans="1:3">
      <c r="A140" t="s">
        <v>191</v>
      </c>
      <c r="B140">
        <v>24</v>
      </c>
      <c r="C140" s="15">
        <v>4882.4399999999996</v>
      </c>
    </row>
    <row r="141" spans="1:3">
      <c r="A141" t="s">
        <v>191</v>
      </c>
      <c r="B141">
        <v>25</v>
      </c>
      <c r="C141" s="15">
        <v>3282.8</v>
      </c>
    </row>
    <row r="142" spans="1:3">
      <c r="A142" t="s">
        <v>191</v>
      </c>
      <c r="B142">
        <v>26</v>
      </c>
      <c r="C142" s="15">
        <v>1534.88</v>
      </c>
    </row>
    <row r="143" spans="1:3">
      <c r="A143" t="s">
        <v>192</v>
      </c>
      <c r="B143">
        <v>3</v>
      </c>
      <c r="C143" s="15">
        <v>2178.96</v>
      </c>
    </row>
    <row r="144" spans="1:3">
      <c r="A144" t="s">
        <v>192</v>
      </c>
      <c r="B144">
        <v>4</v>
      </c>
      <c r="C144" s="15">
        <v>766.44</v>
      </c>
    </row>
    <row r="145" spans="1:3">
      <c r="A145" t="s">
        <v>192</v>
      </c>
      <c r="B145">
        <v>5</v>
      </c>
      <c r="C145" s="15">
        <v>354.84</v>
      </c>
    </row>
    <row r="146" spans="1:3">
      <c r="A146" t="s">
        <v>192</v>
      </c>
      <c r="B146">
        <v>6</v>
      </c>
      <c r="C146" s="15">
        <v>258.62</v>
      </c>
    </row>
    <row r="147" spans="1:3">
      <c r="A147" t="s">
        <v>192</v>
      </c>
      <c r="B147">
        <v>7</v>
      </c>
      <c r="C147" s="15">
        <v>124.98</v>
      </c>
    </row>
    <row r="148" spans="1:3">
      <c r="A148" t="s">
        <v>192</v>
      </c>
      <c r="B148">
        <v>13</v>
      </c>
      <c r="C148" s="15">
        <v>2325.96</v>
      </c>
    </row>
    <row r="149" spans="1:3">
      <c r="A149" t="s">
        <v>192</v>
      </c>
      <c r="B149">
        <v>14</v>
      </c>
      <c r="C149" s="15">
        <v>3134.36</v>
      </c>
    </row>
    <row r="150" spans="1:3">
      <c r="A150" t="s">
        <v>192</v>
      </c>
      <c r="B150">
        <v>15</v>
      </c>
      <c r="C150" s="15">
        <v>2988.8</v>
      </c>
    </row>
    <row r="151" spans="1:3">
      <c r="A151" t="s">
        <v>192</v>
      </c>
      <c r="B151">
        <v>16</v>
      </c>
      <c r="C151" s="15">
        <v>6157.08</v>
      </c>
    </row>
    <row r="152" spans="1:3">
      <c r="A152" t="s">
        <v>192</v>
      </c>
      <c r="B152">
        <v>17</v>
      </c>
      <c r="C152" s="15">
        <v>333.64</v>
      </c>
    </row>
    <row r="153" spans="1:3">
      <c r="A153" t="s">
        <v>192</v>
      </c>
      <c r="B153">
        <v>23</v>
      </c>
      <c r="C153" s="15">
        <v>143.52000000000001</v>
      </c>
    </row>
    <row r="154" spans="1:3">
      <c r="A154" t="s">
        <v>192</v>
      </c>
      <c r="B154">
        <v>24</v>
      </c>
      <c r="C154" s="15">
        <v>1753.92</v>
      </c>
    </row>
    <row r="155" spans="1:3">
      <c r="A155" t="s">
        <v>192</v>
      </c>
      <c r="B155">
        <v>25</v>
      </c>
      <c r="C155" s="15">
        <v>3683.12</v>
      </c>
    </row>
    <row r="156" spans="1:3">
      <c r="A156" t="s">
        <v>192</v>
      </c>
      <c r="B156">
        <v>26</v>
      </c>
      <c r="C156" s="15">
        <v>59338.16</v>
      </c>
    </row>
    <row r="157" spans="1:3">
      <c r="A157" t="s">
        <v>192</v>
      </c>
      <c r="B157">
        <v>27</v>
      </c>
      <c r="C157" s="15">
        <v>1762</v>
      </c>
    </row>
    <row r="158" spans="1:3">
      <c r="A158" t="s">
        <v>193</v>
      </c>
      <c r="B158">
        <v>3</v>
      </c>
      <c r="C158" s="15">
        <v>126494.5</v>
      </c>
    </row>
    <row r="159" spans="1:3">
      <c r="A159" t="s">
        <v>193</v>
      </c>
      <c r="B159">
        <v>4</v>
      </c>
      <c r="C159" s="15">
        <v>50524.98</v>
      </c>
    </row>
    <row r="160" spans="1:3">
      <c r="A160" t="s">
        <v>193</v>
      </c>
      <c r="B160">
        <v>5</v>
      </c>
      <c r="C160" s="15">
        <v>11118.48</v>
      </c>
    </row>
    <row r="161" spans="1:3">
      <c r="A161" t="s">
        <v>193</v>
      </c>
      <c r="B161">
        <v>6</v>
      </c>
      <c r="C161" s="15">
        <v>4582.5200000000004</v>
      </c>
    </row>
    <row r="162" spans="1:3">
      <c r="A162" t="s">
        <v>193</v>
      </c>
      <c r="B162">
        <v>7</v>
      </c>
      <c r="C162" s="15">
        <v>846.44</v>
      </c>
    </row>
    <row r="163" spans="1:3">
      <c r="A163" t="s">
        <v>213</v>
      </c>
      <c r="B163">
        <v>13</v>
      </c>
      <c r="C163" s="15">
        <v>98.92</v>
      </c>
    </row>
    <row r="164" spans="1:3">
      <c r="A164" t="s">
        <v>213</v>
      </c>
      <c r="B164">
        <v>14</v>
      </c>
      <c r="C164" s="15">
        <v>253.08</v>
      </c>
    </row>
    <row r="165" spans="1:3">
      <c r="A165" t="s">
        <v>213</v>
      </c>
      <c r="B165">
        <v>15</v>
      </c>
      <c r="C165" s="15">
        <v>2.48</v>
      </c>
    </row>
    <row r="166" spans="1:3">
      <c r="A166" t="s">
        <v>213</v>
      </c>
      <c r="B166">
        <v>24</v>
      </c>
      <c r="C166" s="15">
        <v>57.96</v>
      </c>
    </row>
    <row r="167" spans="1:3">
      <c r="A167" t="s">
        <v>194</v>
      </c>
      <c r="B167">
        <v>3</v>
      </c>
      <c r="C167" s="15">
        <v>15158.9</v>
      </c>
    </row>
    <row r="168" spans="1:3">
      <c r="A168" t="s">
        <v>194</v>
      </c>
      <c r="B168">
        <v>4</v>
      </c>
      <c r="C168" s="15">
        <v>3222.96</v>
      </c>
    </row>
    <row r="169" spans="1:3">
      <c r="A169" t="s">
        <v>194</v>
      </c>
      <c r="B169">
        <v>5</v>
      </c>
      <c r="C169" s="15">
        <v>740.3</v>
      </c>
    </row>
    <row r="170" spans="1:3">
      <c r="A170" t="s">
        <v>194</v>
      </c>
      <c r="B170">
        <v>6</v>
      </c>
      <c r="C170" s="15">
        <v>336.54</v>
      </c>
    </row>
    <row r="171" spans="1:3">
      <c r="A171" t="s">
        <v>194</v>
      </c>
      <c r="B171">
        <v>7</v>
      </c>
      <c r="C171" s="15">
        <v>80.62</v>
      </c>
    </row>
    <row r="172" spans="1:3">
      <c r="A172" t="s">
        <v>194</v>
      </c>
      <c r="B172">
        <v>13</v>
      </c>
      <c r="C172" s="15">
        <v>715.88</v>
      </c>
    </row>
    <row r="173" spans="1:3">
      <c r="A173" t="s">
        <v>194</v>
      </c>
      <c r="B173">
        <v>14</v>
      </c>
      <c r="C173" s="15">
        <v>1651.36</v>
      </c>
    </row>
    <row r="174" spans="1:3">
      <c r="A174" t="s">
        <v>194</v>
      </c>
      <c r="B174">
        <v>15</v>
      </c>
      <c r="C174" s="15">
        <v>1309.76</v>
      </c>
    </row>
    <row r="175" spans="1:3">
      <c r="A175" t="s">
        <v>194</v>
      </c>
      <c r="B175">
        <v>16</v>
      </c>
      <c r="C175" s="15">
        <v>203.64</v>
      </c>
    </row>
    <row r="176" spans="1:3">
      <c r="A176" t="s">
        <v>194</v>
      </c>
      <c r="B176">
        <v>17</v>
      </c>
      <c r="C176" s="15">
        <v>112.04</v>
      </c>
    </row>
    <row r="177" spans="1:3">
      <c r="A177" t="s">
        <v>194</v>
      </c>
      <c r="B177">
        <v>23</v>
      </c>
      <c r="C177" s="15">
        <v>240.8</v>
      </c>
    </row>
    <row r="178" spans="1:3">
      <c r="A178" t="s">
        <v>194</v>
      </c>
      <c r="B178">
        <v>24</v>
      </c>
      <c r="C178" s="15">
        <v>812.56</v>
      </c>
    </row>
    <row r="179" spans="1:3">
      <c r="A179" t="s">
        <v>194</v>
      </c>
      <c r="B179">
        <v>25</v>
      </c>
      <c r="C179" s="15">
        <v>12502.44</v>
      </c>
    </row>
    <row r="180" spans="1:3">
      <c r="A180" t="s">
        <v>194</v>
      </c>
      <c r="B180">
        <v>26</v>
      </c>
      <c r="C180" s="15">
        <v>34794.68</v>
      </c>
    </row>
    <row r="181" spans="1:3">
      <c r="A181" t="s">
        <v>194</v>
      </c>
      <c r="B181">
        <v>27</v>
      </c>
      <c r="C181" s="15">
        <v>25738.48</v>
      </c>
    </row>
    <row r="182" spans="1:3">
      <c r="A182" t="s">
        <v>195</v>
      </c>
      <c r="B182">
        <v>3</v>
      </c>
      <c r="C182" s="15">
        <v>14327.26</v>
      </c>
    </row>
    <row r="183" spans="1:3">
      <c r="A183" t="s">
        <v>195</v>
      </c>
      <c r="B183">
        <v>4</v>
      </c>
      <c r="C183" s="15">
        <v>12.86</v>
      </c>
    </row>
    <row r="184" spans="1:3">
      <c r="A184" t="s">
        <v>195</v>
      </c>
      <c r="B184">
        <v>13</v>
      </c>
      <c r="C184" s="15">
        <v>685.56</v>
      </c>
    </row>
    <row r="185" spans="1:3">
      <c r="A185" t="s">
        <v>195</v>
      </c>
      <c r="B185">
        <v>14</v>
      </c>
      <c r="C185" s="15">
        <v>2297.48</v>
      </c>
    </row>
    <row r="186" spans="1:3">
      <c r="A186" t="s">
        <v>195</v>
      </c>
      <c r="B186">
        <v>15</v>
      </c>
      <c r="C186" s="15">
        <v>5663.76</v>
      </c>
    </row>
    <row r="187" spans="1:3">
      <c r="A187" t="s">
        <v>195</v>
      </c>
      <c r="B187">
        <v>16</v>
      </c>
      <c r="C187" s="15">
        <v>1962.48</v>
      </c>
    </row>
    <row r="188" spans="1:3">
      <c r="A188" t="s">
        <v>195</v>
      </c>
      <c r="B188">
        <v>24</v>
      </c>
      <c r="C188" s="15">
        <v>9.36</v>
      </c>
    </row>
    <row r="189" spans="1:3">
      <c r="A189" t="s">
        <v>195</v>
      </c>
      <c r="B189">
        <v>25</v>
      </c>
      <c r="C189" s="15">
        <v>1161.52</v>
      </c>
    </row>
    <row r="190" spans="1:3">
      <c r="A190" t="s">
        <v>195</v>
      </c>
      <c r="B190">
        <v>26</v>
      </c>
      <c r="C190" s="15">
        <v>507</v>
      </c>
    </row>
    <row r="191" spans="1:3">
      <c r="A191" t="s">
        <v>196</v>
      </c>
      <c r="B191">
        <v>3</v>
      </c>
      <c r="C191" s="15">
        <v>1660.1719000000001</v>
      </c>
    </row>
    <row r="192" spans="1:3">
      <c r="A192" t="s">
        <v>196</v>
      </c>
      <c r="B192">
        <v>4</v>
      </c>
      <c r="C192" s="15">
        <v>180.4391</v>
      </c>
    </row>
    <row r="193" spans="1:3">
      <c r="A193" t="s">
        <v>196</v>
      </c>
      <c r="B193">
        <v>5</v>
      </c>
      <c r="C193" s="15">
        <v>74.400000000000006</v>
      </c>
    </row>
    <row r="194" spans="1:3">
      <c r="A194" t="s">
        <v>196</v>
      </c>
      <c r="B194">
        <v>6</v>
      </c>
      <c r="C194" s="15">
        <v>56.94</v>
      </c>
    </row>
    <row r="195" spans="1:3">
      <c r="A195" t="s">
        <v>196</v>
      </c>
      <c r="B195">
        <v>7</v>
      </c>
      <c r="C195" s="15">
        <v>15.68</v>
      </c>
    </row>
    <row r="196" spans="1:3">
      <c r="A196" t="s">
        <v>197</v>
      </c>
      <c r="B196">
        <v>3</v>
      </c>
      <c r="C196" s="15">
        <v>82231.514999999999</v>
      </c>
    </row>
    <row r="197" spans="1:3">
      <c r="A197" t="s">
        <v>197</v>
      </c>
      <c r="B197">
        <v>4</v>
      </c>
      <c r="C197" s="15">
        <v>46573.67</v>
      </c>
    </row>
    <row r="198" spans="1:3">
      <c r="A198" t="s">
        <v>197</v>
      </c>
      <c r="B198">
        <v>5</v>
      </c>
      <c r="C198" s="15">
        <v>16885.14</v>
      </c>
    </row>
    <row r="199" spans="1:3">
      <c r="A199" t="s">
        <v>197</v>
      </c>
      <c r="B199">
        <v>6</v>
      </c>
      <c r="C199" s="15">
        <v>7455.65</v>
      </c>
    </row>
    <row r="200" spans="1:3">
      <c r="A200" t="s">
        <v>197</v>
      </c>
      <c r="B200">
        <v>7</v>
      </c>
      <c r="C200" s="15">
        <v>3140.94</v>
      </c>
    </row>
    <row r="201" spans="1:3">
      <c r="A201" t="s">
        <v>198</v>
      </c>
      <c r="B201">
        <v>3</v>
      </c>
      <c r="C201" s="15">
        <v>541.38</v>
      </c>
    </row>
    <row r="202" spans="1:3">
      <c r="A202" t="s">
        <v>198</v>
      </c>
      <c r="B202">
        <v>4</v>
      </c>
      <c r="C202" s="15">
        <v>46.82</v>
      </c>
    </row>
    <row r="203" spans="1:3">
      <c r="A203" t="s">
        <v>198</v>
      </c>
      <c r="B203">
        <v>5</v>
      </c>
      <c r="C203" s="15">
        <v>9.74</v>
      </c>
    </row>
    <row r="204" spans="1:3">
      <c r="A204" t="s">
        <v>198</v>
      </c>
      <c r="B204">
        <v>6</v>
      </c>
      <c r="C204" s="15">
        <v>2.3199999999999998</v>
      </c>
    </row>
    <row r="205" spans="1:3">
      <c r="A205" t="s">
        <v>199</v>
      </c>
      <c r="B205">
        <v>3</v>
      </c>
      <c r="C205" s="15">
        <v>0.93779999999999997</v>
      </c>
    </row>
    <row r="206" spans="1:3">
      <c r="A206" t="s">
        <v>199</v>
      </c>
      <c r="B206">
        <v>4</v>
      </c>
      <c r="C206" s="15">
        <v>0.15909999999999999</v>
      </c>
    </row>
    <row r="207" spans="1:3">
      <c r="A207" t="s">
        <v>199</v>
      </c>
      <c r="B207">
        <v>5</v>
      </c>
      <c r="C207" s="15">
        <v>6.1000000000000004E-3</v>
      </c>
    </row>
    <row r="208" spans="1:3">
      <c r="A208" t="s">
        <v>199</v>
      </c>
      <c r="B208">
        <v>13</v>
      </c>
      <c r="C208" s="15">
        <v>8466.2800000000007</v>
      </c>
    </row>
    <row r="209" spans="1:3">
      <c r="A209" t="s">
        <v>199</v>
      </c>
      <c r="B209">
        <v>14</v>
      </c>
      <c r="C209" s="15">
        <v>4903.12</v>
      </c>
    </row>
    <row r="210" spans="1:3">
      <c r="A210" t="s">
        <v>199</v>
      </c>
      <c r="B210">
        <v>15</v>
      </c>
      <c r="C210" s="15">
        <v>310.72000000000003</v>
      </c>
    </row>
    <row r="211" spans="1:3">
      <c r="A211" t="s">
        <v>199</v>
      </c>
      <c r="B211">
        <v>23</v>
      </c>
      <c r="C211" s="15">
        <v>8764.52</v>
      </c>
    </row>
    <row r="212" spans="1:3">
      <c r="A212" t="s">
        <v>199</v>
      </c>
      <c r="B212">
        <v>24</v>
      </c>
      <c r="C212" s="15">
        <v>15054.64</v>
      </c>
    </row>
    <row r="213" spans="1:3">
      <c r="A213" t="s">
        <v>199</v>
      </c>
      <c r="B213">
        <v>25</v>
      </c>
      <c r="C213" s="15">
        <v>2169.2800000000002</v>
      </c>
    </row>
    <row r="214" spans="1:3">
      <c r="A214" t="s">
        <v>200</v>
      </c>
      <c r="B214">
        <v>3</v>
      </c>
      <c r="C214" s="15">
        <v>90888.6</v>
      </c>
    </row>
    <row r="215" spans="1:3">
      <c r="A215" t="s">
        <v>200</v>
      </c>
      <c r="B215">
        <v>4</v>
      </c>
      <c r="C215" s="15">
        <v>42474.771999999997</v>
      </c>
    </row>
    <row r="216" spans="1:3">
      <c r="A216" t="s">
        <v>200</v>
      </c>
      <c r="B216">
        <v>5</v>
      </c>
      <c r="C216" s="15">
        <v>167.84800000000001</v>
      </c>
    </row>
    <row r="217" spans="1:3">
      <c r="A217" t="s">
        <v>200</v>
      </c>
      <c r="B217">
        <v>6</v>
      </c>
      <c r="C217" s="15">
        <v>21.2</v>
      </c>
    </row>
    <row r="218" spans="1:3">
      <c r="A218" t="s">
        <v>201</v>
      </c>
      <c r="B218">
        <v>3</v>
      </c>
      <c r="C218" s="15">
        <v>90622.304999999993</v>
      </c>
    </row>
    <row r="219" spans="1:3">
      <c r="A219" t="s">
        <v>201</v>
      </c>
      <c r="B219">
        <v>4</v>
      </c>
      <c r="C219" s="15">
        <v>81694.539999999994</v>
      </c>
    </row>
    <row r="220" spans="1:3">
      <c r="A220" t="s">
        <v>201</v>
      </c>
      <c r="B220">
        <v>5</v>
      </c>
      <c r="C220" s="15">
        <v>7402.18</v>
      </c>
    </row>
    <row r="221" spans="1:3">
      <c r="A221" t="s">
        <v>201</v>
      </c>
      <c r="B221">
        <v>6</v>
      </c>
      <c r="C221" s="15">
        <v>77.86</v>
      </c>
    </row>
    <row r="222" spans="1:3">
      <c r="A222" t="s">
        <v>201</v>
      </c>
      <c r="B222">
        <v>7</v>
      </c>
      <c r="C222" s="15">
        <v>6.88</v>
      </c>
    </row>
    <row r="223" spans="1:3">
      <c r="A223" t="s">
        <v>202</v>
      </c>
      <c r="B223">
        <v>3</v>
      </c>
      <c r="C223" s="15">
        <v>168.20310000000001</v>
      </c>
    </row>
    <row r="224" spans="1:3">
      <c r="A224" t="s">
        <v>202</v>
      </c>
      <c r="B224">
        <v>4</v>
      </c>
      <c r="C224" s="15">
        <v>88.396900000000002</v>
      </c>
    </row>
    <row r="225" spans="1:3">
      <c r="A225" t="s">
        <v>202</v>
      </c>
      <c r="B225">
        <v>5</v>
      </c>
      <c r="C225" s="15">
        <v>27.156700000000001</v>
      </c>
    </row>
    <row r="226" spans="1:3">
      <c r="A226" t="s">
        <v>202</v>
      </c>
      <c r="B226">
        <v>6</v>
      </c>
      <c r="C226" s="15">
        <v>7.6840000000000002</v>
      </c>
    </row>
    <row r="227" spans="1:3">
      <c r="A227" t="s">
        <v>202</v>
      </c>
      <c r="B227">
        <v>7</v>
      </c>
      <c r="C227" s="15">
        <v>3.3643000000000001</v>
      </c>
    </row>
    <row r="228" spans="1:3">
      <c r="A228" t="s">
        <v>203</v>
      </c>
      <c r="B228">
        <v>3</v>
      </c>
      <c r="C228" s="15">
        <v>44.801900000000003</v>
      </c>
    </row>
    <row r="229" spans="1:3">
      <c r="A229" t="s">
        <v>203</v>
      </c>
      <c r="B229">
        <v>4</v>
      </c>
      <c r="C229" s="15">
        <v>6.7483000000000004</v>
      </c>
    </row>
    <row r="230" spans="1:3">
      <c r="A230" t="s">
        <v>203</v>
      </c>
      <c r="B230">
        <v>5</v>
      </c>
      <c r="C230" s="15">
        <v>0.94</v>
      </c>
    </row>
    <row r="231" spans="1:3">
      <c r="A231" t="s">
        <v>203</v>
      </c>
      <c r="B231">
        <v>6</v>
      </c>
      <c r="C231" s="15">
        <v>0.2</v>
      </c>
    </row>
    <row r="232" spans="1:3">
      <c r="A232" t="s">
        <v>204</v>
      </c>
      <c r="B232">
        <v>3</v>
      </c>
      <c r="C232" s="15">
        <v>1968.56</v>
      </c>
    </row>
    <row r="233" spans="1:3">
      <c r="A233" t="s">
        <v>204</v>
      </c>
      <c r="B233">
        <v>4</v>
      </c>
      <c r="C233" s="15">
        <v>191.52</v>
      </c>
    </row>
    <row r="234" spans="1:3">
      <c r="A234" t="s">
        <v>204</v>
      </c>
      <c r="B234">
        <v>5</v>
      </c>
      <c r="C234" s="15">
        <v>41.7</v>
      </c>
    </row>
    <row r="235" spans="1:3">
      <c r="A235" t="s">
        <v>204</v>
      </c>
      <c r="B235">
        <v>6</v>
      </c>
      <c r="C235" s="15">
        <v>11.88</v>
      </c>
    </row>
    <row r="236" spans="1:3">
      <c r="A236" t="s">
        <v>204</v>
      </c>
      <c r="B236">
        <v>7</v>
      </c>
      <c r="C236" s="15">
        <v>3.38</v>
      </c>
    </row>
    <row r="237" spans="1:3">
      <c r="A237" t="s">
        <v>204</v>
      </c>
      <c r="B237">
        <v>13</v>
      </c>
      <c r="C237" s="15">
        <v>884.12</v>
      </c>
    </row>
    <row r="238" spans="1:3">
      <c r="A238" t="s">
        <v>204</v>
      </c>
      <c r="B238">
        <v>14</v>
      </c>
      <c r="C238" s="15">
        <v>859.12</v>
      </c>
    </row>
    <row r="239" spans="1:3">
      <c r="A239" t="s">
        <v>204</v>
      </c>
      <c r="B239">
        <v>15</v>
      </c>
      <c r="C239" s="15">
        <v>658.88</v>
      </c>
    </row>
    <row r="240" spans="1:3">
      <c r="A240" t="s">
        <v>204</v>
      </c>
      <c r="B240">
        <v>23</v>
      </c>
      <c r="C240" s="15">
        <v>49.8</v>
      </c>
    </row>
    <row r="241" spans="1:3">
      <c r="A241" t="s">
        <v>204</v>
      </c>
      <c r="B241">
        <v>24</v>
      </c>
      <c r="C241" s="15">
        <v>1505.72</v>
      </c>
    </row>
    <row r="242" spans="1:3">
      <c r="A242" t="s">
        <v>204</v>
      </c>
      <c r="B242">
        <v>25</v>
      </c>
      <c r="C242" s="15">
        <v>5993.2</v>
      </c>
    </row>
    <row r="243" spans="1:3">
      <c r="A243" t="s">
        <v>204</v>
      </c>
      <c r="B243">
        <v>26</v>
      </c>
      <c r="C243" s="15">
        <v>464.84</v>
      </c>
    </row>
    <row r="244" spans="1:3">
      <c r="A244" t="s">
        <v>205</v>
      </c>
      <c r="B244">
        <v>3</v>
      </c>
      <c r="C244" s="15">
        <v>248.7</v>
      </c>
    </row>
    <row r="245" spans="1:3">
      <c r="A245" t="s">
        <v>205</v>
      </c>
      <c r="B245">
        <v>4</v>
      </c>
      <c r="C245" s="15">
        <v>43.336500000000001</v>
      </c>
    </row>
    <row r="246" spans="1:3">
      <c r="A246" t="s">
        <v>205</v>
      </c>
      <c r="B246">
        <v>5</v>
      </c>
      <c r="C246" s="15">
        <v>18.194900000000001</v>
      </c>
    </row>
    <row r="247" spans="1:3">
      <c r="A247" t="s">
        <v>205</v>
      </c>
      <c r="B247">
        <v>6</v>
      </c>
      <c r="C247" s="15">
        <v>12.4496</v>
      </c>
    </row>
    <row r="248" spans="1:3">
      <c r="A248" t="s">
        <v>205</v>
      </c>
      <c r="B248">
        <v>7</v>
      </c>
      <c r="C248" s="15">
        <v>4.92</v>
      </c>
    </row>
    <row r="249" spans="1:3">
      <c r="A249" t="s">
        <v>205</v>
      </c>
      <c r="B249">
        <v>13</v>
      </c>
      <c r="C249" s="15">
        <v>6229.2</v>
      </c>
    </row>
    <row r="250" spans="1:3">
      <c r="A250" t="s">
        <v>205</v>
      </c>
      <c r="B250">
        <v>14</v>
      </c>
      <c r="C250" s="15">
        <v>12064.4</v>
      </c>
    </row>
    <row r="251" spans="1:3">
      <c r="A251" t="s">
        <v>205</v>
      </c>
      <c r="B251">
        <v>15</v>
      </c>
      <c r="C251" s="15">
        <v>13708.8</v>
      </c>
    </row>
    <row r="252" spans="1:3">
      <c r="A252" t="s">
        <v>205</v>
      </c>
      <c r="B252">
        <v>16</v>
      </c>
      <c r="C252" s="15">
        <v>3209.28</v>
      </c>
    </row>
    <row r="253" spans="1:3">
      <c r="A253" t="s">
        <v>205</v>
      </c>
      <c r="B253">
        <v>24</v>
      </c>
      <c r="C253" s="15">
        <v>1.6</v>
      </c>
    </row>
    <row r="254" spans="1:3">
      <c r="A254" t="s">
        <v>205</v>
      </c>
      <c r="B254">
        <v>25</v>
      </c>
      <c r="C254" s="15">
        <v>6536.36</v>
      </c>
    </row>
    <row r="255" spans="1:3">
      <c r="A255" t="s">
        <v>205</v>
      </c>
      <c r="B255">
        <v>26</v>
      </c>
      <c r="C255" s="15">
        <v>23686.6</v>
      </c>
    </row>
    <row r="256" spans="1:3">
      <c r="A256" t="s">
        <v>206</v>
      </c>
      <c r="B256">
        <v>3</v>
      </c>
      <c r="C256" s="15">
        <v>122.6</v>
      </c>
    </row>
    <row r="257" spans="1:3">
      <c r="A257" t="s">
        <v>206</v>
      </c>
      <c r="B257">
        <v>4</v>
      </c>
      <c r="C257" s="15">
        <v>30.6</v>
      </c>
    </row>
    <row r="258" spans="1:3">
      <c r="A258" t="s">
        <v>206</v>
      </c>
      <c r="B258">
        <v>5</v>
      </c>
      <c r="C258" s="15">
        <v>14.7</v>
      </c>
    </row>
    <row r="259" spans="1:3">
      <c r="A259" t="s">
        <v>206</v>
      </c>
      <c r="B259">
        <v>6</v>
      </c>
      <c r="C259" s="15">
        <v>13.46</v>
      </c>
    </row>
    <row r="260" spans="1:3">
      <c r="A260" t="s">
        <v>206</v>
      </c>
      <c r="B260">
        <v>7</v>
      </c>
      <c r="C260" s="15">
        <v>5.5</v>
      </c>
    </row>
    <row r="261" spans="1:3">
      <c r="A261" t="s">
        <v>206</v>
      </c>
      <c r="B261">
        <v>13</v>
      </c>
      <c r="C261" s="15">
        <v>1990.44</v>
      </c>
    </row>
    <row r="262" spans="1:3">
      <c r="A262" t="s">
        <v>206</v>
      </c>
      <c r="B262">
        <v>14</v>
      </c>
      <c r="C262" s="15">
        <v>3421.64</v>
      </c>
    </row>
    <row r="263" spans="1:3">
      <c r="A263" t="s">
        <v>206</v>
      </c>
      <c r="B263">
        <v>15</v>
      </c>
      <c r="C263" s="15">
        <v>3885.92</v>
      </c>
    </row>
    <row r="264" spans="1:3">
      <c r="A264" t="s">
        <v>206</v>
      </c>
      <c r="B264">
        <v>16</v>
      </c>
      <c r="C264" s="15">
        <v>3660.4</v>
      </c>
    </row>
    <row r="265" spans="1:3">
      <c r="A265" t="s">
        <v>206</v>
      </c>
      <c r="B265">
        <v>24</v>
      </c>
      <c r="C265" s="15">
        <v>0.24</v>
      </c>
    </row>
    <row r="266" spans="1:3">
      <c r="A266" t="s">
        <v>206</v>
      </c>
      <c r="B266">
        <v>25</v>
      </c>
      <c r="C266" s="15">
        <v>151.08000000000001</v>
      </c>
    </row>
    <row r="267" spans="1:3">
      <c r="A267" t="s">
        <v>206</v>
      </c>
      <c r="B267">
        <v>26</v>
      </c>
      <c r="C267" s="15">
        <v>16149.84</v>
      </c>
    </row>
    <row r="268" spans="1:3">
      <c r="A268" t="s">
        <v>207</v>
      </c>
      <c r="B268">
        <v>3</v>
      </c>
      <c r="C268" s="15">
        <v>26198.880000000001</v>
      </c>
    </row>
    <row r="269" spans="1:3">
      <c r="A269" t="s">
        <v>207</v>
      </c>
      <c r="B269">
        <v>4</v>
      </c>
      <c r="C269" s="15">
        <v>50.96</v>
      </c>
    </row>
    <row r="270" spans="1:3">
      <c r="A270" t="s">
        <v>207</v>
      </c>
      <c r="B270">
        <v>5</v>
      </c>
      <c r="C270" s="15">
        <v>8.2799999999999994</v>
      </c>
    </row>
    <row r="271" spans="1:3">
      <c r="A271" t="s">
        <v>207</v>
      </c>
      <c r="B271">
        <v>6</v>
      </c>
      <c r="C271" s="15">
        <v>0.04</v>
      </c>
    </row>
    <row r="272" spans="1:3">
      <c r="A272" t="s">
        <v>207</v>
      </c>
      <c r="B272">
        <v>13</v>
      </c>
      <c r="C272" s="15">
        <v>2272.08</v>
      </c>
    </row>
    <row r="273" spans="1:3">
      <c r="A273" t="s">
        <v>207</v>
      </c>
      <c r="B273">
        <v>14</v>
      </c>
      <c r="C273" s="15">
        <v>2902.24</v>
      </c>
    </row>
    <row r="274" spans="1:3">
      <c r="A274" t="s">
        <v>207</v>
      </c>
      <c r="B274">
        <v>15</v>
      </c>
      <c r="C274" s="15">
        <v>1831.8</v>
      </c>
    </row>
    <row r="275" spans="1:3">
      <c r="A275" t="s">
        <v>207</v>
      </c>
      <c r="B275">
        <v>16</v>
      </c>
      <c r="C275" s="15">
        <v>679.92</v>
      </c>
    </row>
    <row r="276" spans="1:3">
      <c r="A276" t="s">
        <v>207</v>
      </c>
      <c r="B276">
        <v>23</v>
      </c>
      <c r="C276" s="15">
        <v>395</v>
      </c>
    </row>
    <row r="277" spans="1:3">
      <c r="A277" t="s">
        <v>207</v>
      </c>
      <c r="B277">
        <v>24</v>
      </c>
      <c r="C277" s="15">
        <v>3532.92</v>
      </c>
    </row>
    <row r="278" spans="1:3">
      <c r="A278" t="s">
        <v>207</v>
      </c>
      <c r="B278">
        <v>25</v>
      </c>
      <c r="C278" s="15">
        <v>8072.48</v>
      </c>
    </row>
    <row r="279" spans="1:3">
      <c r="A279" t="s">
        <v>207</v>
      </c>
      <c r="B279">
        <v>26</v>
      </c>
      <c r="C279" s="15">
        <v>39059.32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pageSetUpPr fitToPage="1"/>
  </sheetPr>
  <dimension ref="A1:Q53"/>
  <sheetViews>
    <sheetView topLeftCell="A25" workbookViewId="0">
      <selection activeCell="K48" sqref="K48"/>
    </sheetView>
  </sheetViews>
  <sheetFormatPr defaultRowHeight="12.75"/>
  <cols>
    <col min="1" max="1" width="10.5703125" style="8" customWidth="1"/>
    <col min="10" max="10" width="9.42578125" customWidth="1"/>
    <col min="12" max="12" width="3.5703125" customWidth="1"/>
    <col min="14" max="14" width="5" bestFit="1" customWidth="1"/>
    <col min="15" max="15" width="6.5703125" bestFit="1" customWidth="1"/>
  </cols>
  <sheetData>
    <row r="1" spans="1:10">
      <c r="A1" s="7" t="s">
        <v>84</v>
      </c>
    </row>
    <row r="2" spans="1:10">
      <c r="A2" s="7"/>
    </row>
    <row r="3" spans="1:10">
      <c r="A3" s="8" t="s">
        <v>85</v>
      </c>
      <c r="B3" s="36">
        <v>39083</v>
      </c>
      <c r="C3" s="37"/>
      <c r="D3" s="37"/>
      <c r="E3" s="37"/>
      <c r="F3" s="37"/>
      <c r="G3" s="37"/>
      <c r="H3" s="37"/>
      <c r="I3" s="37"/>
      <c r="J3" s="37"/>
    </row>
    <row r="4" spans="1:10">
      <c r="A4" s="8" t="s">
        <v>86</v>
      </c>
      <c r="B4" s="37" t="s">
        <v>136</v>
      </c>
      <c r="C4" s="37"/>
      <c r="D4" s="37"/>
      <c r="E4" s="37"/>
      <c r="F4" s="37"/>
      <c r="G4" s="37"/>
      <c r="H4" s="37"/>
      <c r="I4" s="37"/>
      <c r="J4" s="37"/>
    </row>
    <row r="5" spans="1:10" ht="12.4" customHeight="1">
      <c r="A5" s="8" t="s">
        <v>87</v>
      </c>
      <c r="B5" s="41" t="s">
        <v>137</v>
      </c>
      <c r="C5" s="41"/>
      <c r="D5" s="41"/>
      <c r="E5" s="41"/>
      <c r="F5" s="41"/>
      <c r="G5" s="41"/>
      <c r="H5" s="41"/>
      <c r="I5" s="41"/>
      <c r="J5" s="41"/>
    </row>
    <row r="6" spans="1:10" ht="8.1" customHeight="1">
      <c r="B6" s="41"/>
      <c r="C6" s="41"/>
      <c r="D6" s="41"/>
      <c r="E6" s="41"/>
      <c r="F6" s="41"/>
      <c r="G6" s="41"/>
      <c r="H6" s="41"/>
      <c r="I6" s="41"/>
      <c r="J6" s="41"/>
    </row>
    <row r="7" spans="1:10" ht="8.1" customHeight="1">
      <c r="B7" s="41"/>
      <c r="C7" s="41"/>
      <c r="D7" s="41"/>
      <c r="E7" s="41"/>
      <c r="F7" s="41"/>
      <c r="G7" s="41"/>
      <c r="H7" s="41"/>
      <c r="I7" s="41"/>
      <c r="J7" s="41"/>
    </row>
    <row r="8" spans="1:10">
      <c r="B8" s="41"/>
      <c r="C8" s="41"/>
      <c r="D8" s="41"/>
      <c r="E8" s="41"/>
      <c r="F8" s="41"/>
      <c r="G8" s="41"/>
      <c r="H8" s="41"/>
      <c r="I8" s="41"/>
      <c r="J8" s="41"/>
    </row>
    <row r="9" spans="1:10">
      <c r="A9" s="8" t="s">
        <v>88</v>
      </c>
      <c r="B9" s="41"/>
      <c r="C9" s="41"/>
      <c r="D9" s="41"/>
      <c r="E9" s="41"/>
      <c r="F9" s="41"/>
      <c r="G9" s="41"/>
      <c r="H9" s="41"/>
      <c r="I9" s="41"/>
      <c r="J9" s="41"/>
    </row>
    <row r="10" spans="1:10">
      <c r="A10" s="8" t="s">
        <v>89</v>
      </c>
      <c r="B10" s="38" t="s">
        <v>175</v>
      </c>
      <c r="C10" s="39"/>
      <c r="D10" s="39"/>
      <c r="E10" s="39"/>
      <c r="F10" s="39"/>
      <c r="G10" s="39"/>
      <c r="H10" s="39"/>
      <c r="I10" s="39"/>
      <c r="J10" s="39"/>
    </row>
    <row r="12" spans="1:10">
      <c r="A12" s="8" t="s">
        <v>90</v>
      </c>
    </row>
    <row r="13" spans="1:10">
      <c r="B13" t="s">
        <v>91</v>
      </c>
      <c r="F13" t="s">
        <v>92</v>
      </c>
    </row>
    <row r="14" spans="1:10" ht="39" customHeight="1">
      <c r="B14" s="9">
        <v>1</v>
      </c>
      <c r="C14" s="41" t="s">
        <v>112</v>
      </c>
      <c r="D14" s="41"/>
      <c r="E14" s="41"/>
      <c r="F14" s="40" t="s">
        <v>139</v>
      </c>
      <c r="G14" s="40"/>
      <c r="H14" s="40"/>
      <c r="I14" s="40"/>
      <c r="J14" s="40"/>
    </row>
    <row r="15" spans="1:10">
      <c r="B15" s="8"/>
    </row>
    <row r="16" spans="1:10">
      <c r="B16" s="8" t="s">
        <v>93</v>
      </c>
      <c r="F16" t="s">
        <v>94</v>
      </c>
    </row>
    <row r="17" spans="1:11">
      <c r="B17" s="9">
        <v>1</v>
      </c>
      <c r="C17" s="41" t="s">
        <v>113</v>
      </c>
      <c r="D17" s="41"/>
      <c r="E17" s="41"/>
      <c r="F17" s="40"/>
      <c r="G17" s="40"/>
      <c r="H17" s="40"/>
      <c r="I17" s="40"/>
      <c r="J17" s="40"/>
    </row>
    <row r="18" spans="1:11">
      <c r="B18" s="8"/>
    </row>
    <row r="19" spans="1:11">
      <c r="B19" s="8" t="s">
        <v>95</v>
      </c>
    </row>
    <row r="20" spans="1:11" ht="25.5" customHeight="1">
      <c r="B20" s="9">
        <v>1</v>
      </c>
      <c r="C20" s="42" t="s">
        <v>138</v>
      </c>
      <c r="D20" s="40"/>
      <c r="E20" s="40"/>
      <c r="F20" s="40"/>
      <c r="G20" s="40"/>
      <c r="H20" s="40"/>
      <c r="I20" s="40"/>
      <c r="J20" s="40"/>
    </row>
    <row r="21" spans="1:11" ht="27.75" customHeight="1">
      <c r="B21" s="9" t="s">
        <v>141</v>
      </c>
      <c r="C21" s="42" t="s">
        <v>140</v>
      </c>
      <c r="D21" s="40"/>
      <c r="E21" s="40"/>
      <c r="F21" s="40"/>
      <c r="G21" s="40"/>
      <c r="H21" s="40"/>
      <c r="I21" s="40"/>
      <c r="J21" s="40"/>
    </row>
    <row r="22" spans="1:11" ht="40.5" customHeight="1">
      <c r="B22" s="9">
        <v>3</v>
      </c>
      <c r="C22" s="45" t="s">
        <v>143</v>
      </c>
      <c r="D22" s="35"/>
      <c r="E22" s="35"/>
      <c r="F22" s="35"/>
      <c r="G22" s="35"/>
      <c r="H22" s="35"/>
      <c r="I22" s="35"/>
      <c r="J22" s="35"/>
    </row>
    <row r="23" spans="1:11" ht="63.75" customHeight="1">
      <c r="B23" s="9">
        <v>4</v>
      </c>
      <c r="C23" s="35" t="s">
        <v>142</v>
      </c>
      <c r="D23" s="35"/>
      <c r="E23" s="35"/>
      <c r="F23" s="35"/>
      <c r="G23" s="35"/>
      <c r="H23" s="35"/>
      <c r="I23" s="35"/>
      <c r="J23" s="35"/>
    </row>
    <row r="24" spans="1:11" ht="24.2" customHeight="1">
      <c r="B24" s="9">
        <v>5</v>
      </c>
      <c r="C24" s="35" t="s">
        <v>144</v>
      </c>
      <c r="D24" s="35"/>
      <c r="E24" s="35"/>
      <c r="F24" s="35"/>
      <c r="G24" s="35"/>
      <c r="H24" s="35"/>
      <c r="I24" s="35"/>
      <c r="J24" s="35"/>
    </row>
    <row r="25" spans="1:11" ht="38.25" customHeight="1">
      <c r="B25" s="9">
        <v>6</v>
      </c>
      <c r="C25" s="35" t="s">
        <v>145</v>
      </c>
      <c r="D25" s="35"/>
      <c r="E25" s="35"/>
      <c r="F25" s="35"/>
      <c r="G25" s="35"/>
      <c r="H25" s="35"/>
      <c r="I25" s="35"/>
      <c r="J25" s="35"/>
    </row>
    <row r="26" spans="1:11">
      <c r="B26" s="9">
        <v>7</v>
      </c>
      <c r="C26" s="35" t="s">
        <v>114</v>
      </c>
      <c r="D26" s="35"/>
      <c r="E26" s="35"/>
      <c r="F26" s="35"/>
      <c r="G26" s="35"/>
      <c r="H26" s="35"/>
      <c r="I26" s="35"/>
      <c r="J26" s="35"/>
    </row>
    <row r="27" spans="1:11" ht="27" customHeight="1">
      <c r="B27" s="9">
        <v>8</v>
      </c>
      <c r="C27" s="35" t="s">
        <v>176</v>
      </c>
      <c r="D27" s="35"/>
      <c r="E27" s="35"/>
      <c r="F27" s="35"/>
      <c r="G27" s="35"/>
      <c r="H27" s="35"/>
      <c r="I27" s="35"/>
      <c r="J27" s="35"/>
    </row>
    <row r="28" spans="1:11">
      <c r="B28" s="9">
        <v>9</v>
      </c>
      <c r="C28" s="35" t="s">
        <v>177</v>
      </c>
      <c r="D28" s="35"/>
      <c r="E28" s="35"/>
      <c r="F28" s="35"/>
      <c r="G28" s="35"/>
      <c r="H28" s="35"/>
      <c r="I28" s="35"/>
      <c r="J28" s="35"/>
      <c r="K28" s="20" t="s">
        <v>271</v>
      </c>
    </row>
    <row r="29" spans="1:11">
      <c r="B29" s="9"/>
      <c r="C29" s="35"/>
      <c r="D29" s="35"/>
      <c r="E29" s="35"/>
      <c r="F29" s="35"/>
      <c r="G29" s="35"/>
      <c r="H29" s="35"/>
      <c r="I29" s="35"/>
      <c r="J29" s="35"/>
    </row>
    <row r="30" spans="1:11">
      <c r="B30" t="s">
        <v>96</v>
      </c>
    </row>
    <row r="31" spans="1:11">
      <c r="B31" t="s">
        <v>146</v>
      </c>
    </row>
    <row r="32" spans="1:11" ht="38.25">
      <c r="A32" s="10" t="s">
        <v>115</v>
      </c>
      <c r="B32" s="10" t="s">
        <v>0</v>
      </c>
      <c r="C32" s="10" t="s">
        <v>98</v>
      </c>
      <c r="D32" s="11" t="s">
        <v>97</v>
      </c>
      <c r="E32" s="10"/>
      <c r="F32" s="10" t="s">
        <v>0</v>
      </c>
      <c r="G32" s="43" t="s">
        <v>147</v>
      </c>
      <c r="H32" s="44"/>
      <c r="I32" s="10"/>
      <c r="J32" s="11"/>
    </row>
    <row r="33" spans="1:17">
      <c r="B33">
        <v>3</v>
      </c>
      <c r="C33" s="2">
        <v>67.394159999999999</v>
      </c>
      <c r="D33" s="2">
        <v>4.9003999999999999E-2</v>
      </c>
      <c r="F33">
        <v>3</v>
      </c>
      <c r="G33" s="2">
        <v>0.341833</v>
      </c>
      <c r="I33" s="2"/>
      <c r="J33" s="2"/>
    </row>
    <row r="34" spans="1:17">
      <c r="B34">
        <v>4</v>
      </c>
      <c r="C34" s="2">
        <v>58.298360000000002</v>
      </c>
      <c r="D34" s="2">
        <v>4.2387000000000001E-2</v>
      </c>
      <c r="F34">
        <v>4</v>
      </c>
      <c r="G34" s="2">
        <v>0.29567700000000002</v>
      </c>
      <c r="I34" s="2"/>
      <c r="J34" s="2"/>
    </row>
    <row r="35" spans="1:17">
      <c r="B35">
        <v>5</v>
      </c>
      <c r="C35" s="2">
        <v>48.341410000000003</v>
      </c>
      <c r="D35" s="2">
        <v>3.5151000000000002E-2</v>
      </c>
      <c r="F35">
        <v>5</v>
      </c>
      <c r="G35" s="2">
        <v>0.245196</v>
      </c>
      <c r="I35" s="2"/>
      <c r="J35" s="2"/>
    </row>
    <row r="36" spans="1:17">
      <c r="B36">
        <v>6</v>
      </c>
      <c r="C36" s="2">
        <v>41.290190000000003</v>
      </c>
      <c r="D36" s="2">
        <v>3.0023999999999999E-2</v>
      </c>
      <c r="F36">
        <v>6</v>
      </c>
      <c r="G36" s="2">
        <v>0.20943899999999999</v>
      </c>
      <c r="I36" s="2"/>
      <c r="J36" s="2"/>
    </row>
    <row r="37" spans="1:17">
      <c r="B37">
        <v>7</v>
      </c>
      <c r="C37" s="2">
        <v>37.6875</v>
      </c>
      <c r="D37" s="2">
        <v>2.7404000000000001E-2</v>
      </c>
      <c r="F37">
        <v>7</v>
      </c>
      <c r="G37" s="2">
        <v>0.19115599999999999</v>
      </c>
      <c r="I37" s="2"/>
      <c r="J37" s="2"/>
    </row>
    <row r="38" spans="1:17">
      <c r="C38" s="2"/>
      <c r="D38" s="2"/>
      <c r="G38" s="2"/>
      <c r="I38" s="2"/>
      <c r="J38" s="2"/>
    </row>
    <row r="39" spans="1:17">
      <c r="A39" s="8" t="s">
        <v>171</v>
      </c>
    </row>
    <row r="40" spans="1:17" s="13" customFormat="1" ht="38.25">
      <c r="A40" s="13" t="s">
        <v>148</v>
      </c>
      <c r="B40" s="13" t="s">
        <v>149</v>
      </c>
      <c r="C40" s="13" t="s">
        <v>150</v>
      </c>
      <c r="D40" s="13" t="s">
        <v>151</v>
      </c>
      <c r="E40" s="13" t="s">
        <v>152</v>
      </c>
      <c r="F40" s="13" t="s">
        <v>153</v>
      </c>
      <c r="G40" s="13" t="s">
        <v>154</v>
      </c>
      <c r="H40" s="13" t="s">
        <v>155</v>
      </c>
      <c r="I40" s="13" t="s">
        <v>156</v>
      </c>
      <c r="J40" s="13" t="s">
        <v>157</v>
      </c>
      <c r="K40" s="18" t="s">
        <v>158</v>
      </c>
      <c r="M40" s="13" t="s">
        <v>159</v>
      </c>
      <c r="N40" s="13">
        <v>1000</v>
      </c>
      <c r="O40" s="13" t="s">
        <v>160</v>
      </c>
    </row>
    <row r="41" spans="1:17">
      <c r="A41"/>
      <c r="D41" t="s">
        <v>161</v>
      </c>
      <c r="F41" t="s">
        <v>161</v>
      </c>
      <c r="G41" t="s">
        <v>162</v>
      </c>
      <c r="J41" t="s">
        <v>163</v>
      </c>
      <c r="K41" t="s">
        <v>163</v>
      </c>
      <c r="M41" t="s">
        <v>164</v>
      </c>
    </row>
    <row r="42" spans="1:17">
      <c r="A42">
        <v>3</v>
      </c>
      <c r="B42">
        <v>2009</v>
      </c>
      <c r="C42">
        <v>1</v>
      </c>
      <c r="D42">
        <v>1127.3699999999999</v>
      </c>
      <c r="E42">
        <v>0.99</v>
      </c>
      <c r="F42">
        <f>D42*E42*C42</f>
        <v>1116.0962999999999</v>
      </c>
      <c r="G42">
        <v>28.51</v>
      </c>
      <c r="H42">
        <f>H43-4</f>
        <v>25.6245872974396</v>
      </c>
      <c r="I42">
        <v>0.11</v>
      </c>
      <c r="J42">
        <f>G42/8760/H42*100000</f>
        <v>12.700950740271463</v>
      </c>
      <c r="K42">
        <f>((F42*I42)/((H42/100)*8.76))+J42</f>
        <v>67.394155021117356</v>
      </c>
      <c r="M42" s="16">
        <f>N$40*I42/8760/(H42/100)</f>
        <v>4.900401899087551E-2</v>
      </c>
      <c r="N42" s="16"/>
    </row>
    <row r="43" spans="1:17">
      <c r="A43">
        <v>4</v>
      </c>
      <c r="B43">
        <v>2009</v>
      </c>
      <c r="C43">
        <v>1</v>
      </c>
      <c r="D43">
        <v>1127.3699999999999</v>
      </c>
      <c r="E43">
        <v>0.99</v>
      </c>
      <c r="F43">
        <f>D43*E43*C43</f>
        <v>1116.0962999999999</v>
      </c>
      <c r="G43">
        <v>28.51</v>
      </c>
      <c r="H43">
        <v>29.6245872974396</v>
      </c>
      <c r="I43">
        <v>0.11</v>
      </c>
      <c r="J43">
        <v>10.99</v>
      </c>
      <c r="K43">
        <f>((F43*I43)/((H43/100)*8.76))+J43</f>
        <v>58.298364960492172</v>
      </c>
      <c r="M43" s="16">
        <f>N$40*I43/8760/(H43/100)</f>
        <v>4.2387350410974543E-2</v>
      </c>
      <c r="N43" s="16"/>
    </row>
    <row r="44" spans="1:17">
      <c r="A44">
        <v>5</v>
      </c>
      <c r="B44">
        <v>2009</v>
      </c>
      <c r="C44">
        <v>1</v>
      </c>
      <c r="D44">
        <v>1127.3699999999999</v>
      </c>
      <c r="E44">
        <v>0.99</v>
      </c>
      <c r="F44">
        <f>D44*E44*C44</f>
        <v>1116.0962999999999</v>
      </c>
      <c r="G44">
        <v>28.51</v>
      </c>
      <c r="H44">
        <v>35.723689198494</v>
      </c>
      <c r="I44">
        <v>0.11</v>
      </c>
      <c r="J44">
        <v>9.11</v>
      </c>
      <c r="K44">
        <f>((F44*I44)/((H44/100)*8.76))+J44</f>
        <v>48.341412519687786</v>
      </c>
      <c r="M44" s="16">
        <f>N$40*I44/8760/(H44/100)</f>
        <v>3.5150562294389634E-2</v>
      </c>
      <c r="N44" s="16"/>
    </row>
    <row r="45" spans="1:17">
      <c r="A45">
        <v>6</v>
      </c>
      <c r="B45">
        <v>2009</v>
      </c>
      <c r="C45">
        <v>1</v>
      </c>
      <c r="D45">
        <v>1127.3699999999999</v>
      </c>
      <c r="E45">
        <v>0.99</v>
      </c>
      <c r="F45">
        <f>D45*E45*C45</f>
        <v>1116.0962999999999</v>
      </c>
      <c r="G45">
        <v>28.51</v>
      </c>
      <c r="H45">
        <v>41.822820901870699</v>
      </c>
      <c r="I45">
        <v>0.11</v>
      </c>
      <c r="J45">
        <v>7.78</v>
      </c>
      <c r="K45">
        <f>((F45*I45)/((H45/100)*8.76))+J45</f>
        <v>41.290192699807712</v>
      </c>
      <c r="M45" s="16">
        <f>N$40*I45/8760/(H45/100)</f>
        <v>3.0024463569861947E-2</v>
      </c>
      <c r="N45" s="16"/>
    </row>
    <row r="46" spans="1:17">
      <c r="A46">
        <v>7</v>
      </c>
      <c r="B46">
        <v>2009</v>
      </c>
      <c r="C46">
        <v>1</v>
      </c>
      <c r="D46">
        <v>1127.3699999999999</v>
      </c>
      <c r="E46">
        <v>0.99</v>
      </c>
      <c r="F46">
        <f>D46*E46*C46</f>
        <v>1116.0962999999999</v>
      </c>
      <c r="G46">
        <v>28.51</v>
      </c>
      <c r="H46">
        <f>H45+4</f>
        <v>45.822820901870699</v>
      </c>
      <c r="I46">
        <v>0.11</v>
      </c>
      <c r="J46">
        <f>G46/8760/H46*100000</f>
        <v>7.1025007757931276</v>
      </c>
      <c r="K46">
        <f>((F46*I46)/((H46/100)*8.76))+J46</f>
        <v>37.687496637844419</v>
      </c>
      <c r="M46" s="16">
        <f>N$40*I46/8760/(H46/100)</f>
        <v>2.740354560986475E-2</v>
      </c>
    </row>
    <row r="47" spans="1:17">
      <c r="A47"/>
      <c r="M47" s="16"/>
      <c r="N47" s="16"/>
      <c r="O47" s="16"/>
      <c r="P47" s="17"/>
      <c r="Q47" s="17"/>
    </row>
    <row r="48" spans="1:17">
      <c r="A48" t="s">
        <v>165</v>
      </c>
      <c r="M48" s="16"/>
      <c r="N48" s="16"/>
      <c r="O48" s="16"/>
      <c r="P48" s="17"/>
      <c r="Q48" s="17"/>
    </row>
    <row r="49" spans="1:17">
      <c r="A49" t="s">
        <v>166</v>
      </c>
      <c r="M49" s="16"/>
      <c r="N49" s="16"/>
      <c r="O49" s="16"/>
      <c r="P49" s="17"/>
      <c r="Q49" s="17"/>
    </row>
    <row r="50" spans="1:17">
      <c r="A50" t="s">
        <v>167</v>
      </c>
      <c r="M50" s="16"/>
    </row>
    <row r="51" spans="1:17">
      <c r="A51"/>
      <c r="B51" t="s">
        <v>168</v>
      </c>
      <c r="M51" s="16"/>
    </row>
    <row r="52" spans="1:17">
      <c r="A52"/>
      <c r="C52" t="s">
        <v>169</v>
      </c>
      <c r="M52" s="16"/>
    </row>
    <row r="53" spans="1:17">
      <c r="A53"/>
      <c r="C53" t="s">
        <v>170</v>
      </c>
    </row>
  </sheetData>
  <mergeCells count="20">
    <mergeCell ref="G32:H32"/>
    <mergeCell ref="C22:J22"/>
    <mergeCell ref="C21:J21"/>
    <mergeCell ref="C23:J23"/>
    <mergeCell ref="C29:J29"/>
    <mergeCell ref="C24:J24"/>
    <mergeCell ref="C25:J25"/>
    <mergeCell ref="C26:J26"/>
    <mergeCell ref="C27:J27"/>
    <mergeCell ref="C28:J28"/>
    <mergeCell ref="B3:J3"/>
    <mergeCell ref="B4:J4"/>
    <mergeCell ref="B10:J10"/>
    <mergeCell ref="F17:J17"/>
    <mergeCell ref="B5:J8"/>
    <mergeCell ref="F14:J14"/>
    <mergeCell ref="C14:E14"/>
    <mergeCell ref="B9:J9"/>
    <mergeCell ref="C17:E17"/>
    <mergeCell ref="C20:J20"/>
  </mergeCells>
  <phoneticPr fontId="0" type="noConversion"/>
  <printOptions gridLines="1"/>
  <pageMargins left="0.75" right="0.75" top="0.5" bottom="0.5" header="0" footer="0"/>
  <pageSetup scale="99" orientation="portrait" r:id="rId1"/>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1:K51"/>
  <sheetViews>
    <sheetView workbookViewId="0">
      <selection activeCell="A3" sqref="A3"/>
    </sheetView>
  </sheetViews>
  <sheetFormatPr defaultRowHeight="12.75"/>
  <cols>
    <col min="1" max="1" width="14.5703125" customWidth="1"/>
    <col min="2" max="2" width="13.7109375" customWidth="1"/>
    <col min="3" max="3" width="4.28515625" customWidth="1"/>
    <col min="4" max="4" width="14.7109375" customWidth="1"/>
    <col min="5" max="5" width="13.7109375" customWidth="1"/>
    <col min="6" max="6" width="4.28515625" customWidth="1"/>
    <col min="7" max="7" width="13.7109375" customWidth="1"/>
    <col min="8" max="8" width="19" customWidth="1"/>
  </cols>
  <sheetData>
    <row r="1" spans="1:8">
      <c r="A1" t="s">
        <v>99</v>
      </c>
    </row>
    <row r="2" spans="1:8">
      <c r="A2" s="20" t="s">
        <v>217</v>
      </c>
    </row>
    <row r="3" spans="1:8">
      <c r="A3" s="3" t="s">
        <v>1</v>
      </c>
    </row>
    <row r="4" spans="1:8">
      <c r="A4" s="4" t="s">
        <v>2</v>
      </c>
      <c r="B4" s="4" t="s">
        <v>3</v>
      </c>
      <c r="C4" s="4"/>
      <c r="D4" s="4" t="s">
        <v>2</v>
      </c>
      <c r="E4" s="4" t="s">
        <v>3</v>
      </c>
      <c r="F4" s="4"/>
      <c r="G4" s="4" t="s">
        <v>2</v>
      </c>
      <c r="H4" s="4" t="s">
        <v>3</v>
      </c>
    </row>
    <row r="5" spans="1:8">
      <c r="A5" t="s">
        <v>4</v>
      </c>
      <c r="B5" t="s">
        <v>5</v>
      </c>
      <c r="D5" t="s">
        <v>6</v>
      </c>
      <c r="E5" t="s">
        <v>7</v>
      </c>
      <c r="G5" t="s">
        <v>8</v>
      </c>
      <c r="H5" t="s">
        <v>100</v>
      </c>
    </row>
    <row r="6" spans="1:8">
      <c r="A6" t="s">
        <v>10</v>
      </c>
      <c r="B6" t="s">
        <v>9</v>
      </c>
      <c r="D6" t="s">
        <v>11</v>
      </c>
      <c r="E6" t="s">
        <v>5</v>
      </c>
      <c r="G6" t="s">
        <v>12</v>
      </c>
      <c r="H6" t="s">
        <v>9</v>
      </c>
    </row>
    <row r="7" spans="1:8">
      <c r="A7" t="s">
        <v>13</v>
      </c>
      <c r="B7" t="s">
        <v>9</v>
      </c>
      <c r="D7" t="s">
        <v>14</v>
      </c>
      <c r="E7" t="s">
        <v>7</v>
      </c>
      <c r="G7" t="s">
        <v>15</v>
      </c>
      <c r="H7" t="s">
        <v>7</v>
      </c>
    </row>
    <row r="8" spans="1:8">
      <c r="A8" t="s">
        <v>16</v>
      </c>
      <c r="B8" t="s">
        <v>5</v>
      </c>
      <c r="D8" t="s">
        <v>17</v>
      </c>
      <c r="E8" t="s">
        <v>101</v>
      </c>
      <c r="G8" t="s">
        <v>18</v>
      </c>
      <c r="H8" t="s">
        <v>5</v>
      </c>
    </row>
    <row r="9" spans="1:8">
      <c r="A9" t="s">
        <v>19</v>
      </c>
      <c r="B9" t="s">
        <v>5</v>
      </c>
      <c r="D9" t="s">
        <v>20</v>
      </c>
      <c r="E9" t="s">
        <v>9</v>
      </c>
      <c r="G9" t="s">
        <v>21</v>
      </c>
      <c r="H9" t="s">
        <v>7</v>
      </c>
    </row>
    <row r="10" spans="1:8">
      <c r="A10" t="s">
        <v>22</v>
      </c>
      <c r="B10" t="s">
        <v>7</v>
      </c>
      <c r="D10" t="s">
        <v>23</v>
      </c>
      <c r="E10" t="s">
        <v>9</v>
      </c>
      <c r="G10" t="s">
        <v>24</v>
      </c>
      <c r="H10" t="s">
        <v>9</v>
      </c>
    </row>
    <row r="11" spans="1:8">
      <c r="A11" t="s">
        <v>25</v>
      </c>
      <c r="B11" t="s">
        <v>5</v>
      </c>
      <c r="D11" t="s">
        <v>26</v>
      </c>
      <c r="E11" t="s">
        <v>100</v>
      </c>
      <c r="G11" t="s">
        <v>27</v>
      </c>
      <c r="H11" t="s">
        <v>28</v>
      </c>
    </row>
    <row r="12" spans="1:8">
      <c r="A12" t="s">
        <v>29</v>
      </c>
      <c r="B12" t="s">
        <v>9</v>
      </c>
      <c r="D12" t="s">
        <v>30</v>
      </c>
      <c r="E12" t="s">
        <v>7</v>
      </c>
      <c r="G12" t="s">
        <v>31</v>
      </c>
      <c r="H12" t="s">
        <v>9</v>
      </c>
    </row>
    <row r="13" spans="1:8">
      <c r="A13" t="s">
        <v>32</v>
      </c>
      <c r="B13" t="s">
        <v>9</v>
      </c>
      <c r="D13" t="s">
        <v>33</v>
      </c>
      <c r="E13" t="s">
        <v>101</v>
      </c>
      <c r="G13" t="s">
        <v>34</v>
      </c>
      <c r="H13" t="s">
        <v>102</v>
      </c>
    </row>
    <row r="14" spans="1:8">
      <c r="A14" t="s">
        <v>103</v>
      </c>
      <c r="B14" t="s">
        <v>101</v>
      </c>
      <c r="D14" t="s">
        <v>36</v>
      </c>
      <c r="E14" t="s">
        <v>5</v>
      </c>
      <c r="G14" t="s">
        <v>37</v>
      </c>
      <c r="H14" t="s">
        <v>5</v>
      </c>
    </row>
    <row r="15" spans="1:8">
      <c r="A15" t="s">
        <v>35</v>
      </c>
      <c r="B15" t="s">
        <v>7</v>
      </c>
      <c r="D15" t="s">
        <v>40</v>
      </c>
      <c r="E15" t="s">
        <v>7</v>
      </c>
      <c r="G15" t="s">
        <v>41</v>
      </c>
      <c r="H15" t="s">
        <v>7</v>
      </c>
    </row>
    <row r="16" spans="1:8">
      <c r="A16" t="s">
        <v>38</v>
      </c>
      <c r="B16" t="s">
        <v>39</v>
      </c>
      <c r="D16" t="s">
        <v>43</v>
      </c>
      <c r="E16" t="s">
        <v>5</v>
      </c>
      <c r="G16" t="s">
        <v>44</v>
      </c>
      <c r="H16" t="s">
        <v>5</v>
      </c>
    </row>
    <row r="17" spans="1:8">
      <c r="A17" t="s">
        <v>42</v>
      </c>
      <c r="B17" t="s">
        <v>100</v>
      </c>
      <c r="D17" t="s">
        <v>46</v>
      </c>
      <c r="E17" t="s">
        <v>5</v>
      </c>
      <c r="G17" t="s">
        <v>47</v>
      </c>
      <c r="H17" t="s">
        <v>7</v>
      </c>
    </row>
    <row r="18" spans="1:8">
      <c r="A18" t="s">
        <v>45</v>
      </c>
      <c r="B18" t="s">
        <v>9</v>
      </c>
      <c r="D18" t="s">
        <v>49</v>
      </c>
      <c r="E18" t="s">
        <v>9</v>
      </c>
      <c r="G18" t="s">
        <v>50</v>
      </c>
      <c r="H18" t="s">
        <v>5</v>
      </c>
    </row>
    <row r="19" spans="1:8">
      <c r="A19" t="s">
        <v>48</v>
      </c>
      <c r="B19" t="s">
        <v>9</v>
      </c>
      <c r="D19" t="s">
        <v>52</v>
      </c>
      <c r="E19" t="s">
        <v>5</v>
      </c>
      <c r="G19" t="s">
        <v>53</v>
      </c>
      <c r="H19" t="s">
        <v>9</v>
      </c>
    </row>
    <row r="20" spans="1:8">
      <c r="A20" t="s">
        <v>51</v>
      </c>
      <c r="B20" t="s">
        <v>9</v>
      </c>
      <c r="D20" t="s">
        <v>55</v>
      </c>
      <c r="E20" t="s">
        <v>28</v>
      </c>
      <c r="G20" t="s">
        <v>56</v>
      </c>
      <c r="H20" t="s">
        <v>7</v>
      </c>
    </row>
    <row r="21" spans="1:8">
      <c r="A21" t="s">
        <v>54</v>
      </c>
      <c r="B21" t="s">
        <v>9</v>
      </c>
    </row>
    <row r="22" spans="1:8">
      <c r="A22" t="s">
        <v>57</v>
      </c>
    </row>
    <row r="23" spans="1:8">
      <c r="A23" t="s">
        <v>58</v>
      </c>
    </row>
    <row r="25" spans="1:8">
      <c r="A25" t="s">
        <v>59</v>
      </c>
    </row>
    <row r="26" spans="1:8">
      <c r="A26" t="s">
        <v>104</v>
      </c>
    </row>
    <row r="27" spans="1:8">
      <c r="A27" t="s">
        <v>105</v>
      </c>
    </row>
    <row r="28" spans="1:8">
      <c r="A28" t="s">
        <v>60</v>
      </c>
    </row>
    <row r="29" spans="1:8">
      <c r="A29" t="s">
        <v>106</v>
      </c>
    </row>
    <row r="30" spans="1:8">
      <c r="A30" t="s">
        <v>61</v>
      </c>
    </row>
    <row r="31" spans="1:8">
      <c r="A31" t="s">
        <v>62</v>
      </c>
    </row>
    <row r="32" spans="1:8" ht="12" customHeight="1">
      <c r="A32" s="5"/>
      <c r="B32" s="5"/>
      <c r="C32" s="5"/>
      <c r="D32" s="5"/>
      <c r="E32" s="5"/>
      <c r="F32" s="5"/>
      <c r="G32" s="5"/>
      <c r="H32" s="5"/>
    </row>
    <row r="33" spans="1:11">
      <c r="A33" s="49" t="s">
        <v>107</v>
      </c>
      <c r="B33" s="49"/>
      <c r="C33" s="49"/>
      <c r="D33" s="49"/>
      <c r="E33" s="49"/>
      <c r="F33" s="49"/>
      <c r="G33" s="49"/>
      <c r="H33" s="49"/>
    </row>
    <row r="34" spans="1:11">
      <c r="A34" s="53" t="s">
        <v>63</v>
      </c>
      <c r="B34" s="49"/>
      <c r="C34" s="49"/>
      <c r="D34" s="49"/>
      <c r="E34" s="49"/>
      <c r="F34" s="49"/>
      <c r="G34" s="49"/>
      <c r="H34" s="49"/>
    </row>
    <row r="35" spans="1:11">
      <c r="A35" s="51" t="s">
        <v>64</v>
      </c>
      <c r="B35" s="52"/>
      <c r="C35" s="52"/>
      <c r="D35" s="52"/>
      <c r="E35" s="54" t="s">
        <v>65</v>
      </c>
      <c r="F35" s="49"/>
      <c r="G35" s="49"/>
      <c r="H35" s="49"/>
    </row>
    <row r="36" spans="1:11" ht="24.95" customHeight="1">
      <c r="A36" s="46" t="s">
        <v>66</v>
      </c>
      <c r="B36" s="46"/>
      <c r="C36" s="46"/>
      <c r="D36" s="50"/>
      <c r="E36" s="46" t="s">
        <v>108</v>
      </c>
      <c r="F36" s="46"/>
      <c r="G36" s="46"/>
      <c r="H36" s="46"/>
      <c r="I36" s="6"/>
      <c r="J36" s="6"/>
      <c r="K36" s="6"/>
    </row>
    <row r="37" spans="1:11" ht="63" customHeight="1">
      <c r="A37" s="46" t="s">
        <v>111</v>
      </c>
      <c r="B37" s="46"/>
      <c r="C37" s="46"/>
      <c r="D37" s="50"/>
      <c r="E37" s="46" t="s">
        <v>108</v>
      </c>
      <c r="F37" s="46"/>
      <c r="G37" s="46"/>
      <c r="H37" s="46"/>
      <c r="I37" s="6"/>
      <c r="J37" s="6"/>
      <c r="K37" s="6"/>
    </row>
    <row r="38" spans="1:11" ht="38.450000000000003" customHeight="1">
      <c r="A38" s="46" t="s">
        <v>67</v>
      </c>
      <c r="B38" s="46"/>
      <c r="C38" s="46"/>
      <c r="D38" s="50"/>
      <c r="E38" s="46" t="s">
        <v>109</v>
      </c>
      <c r="F38" s="46"/>
      <c r="G38" s="46"/>
      <c r="H38" s="46"/>
      <c r="I38" s="6"/>
      <c r="J38" s="6"/>
      <c r="K38" s="6"/>
    </row>
    <row r="39" spans="1:11" ht="26.25" customHeight="1">
      <c r="A39" s="46" t="s">
        <v>68</v>
      </c>
      <c r="B39" s="46"/>
      <c r="C39" s="46"/>
      <c r="D39" s="50"/>
      <c r="E39" s="46" t="s">
        <v>108</v>
      </c>
      <c r="F39" s="46"/>
      <c r="G39" s="46"/>
      <c r="H39" s="46"/>
    </row>
    <row r="40" spans="1:11" ht="12.75" customHeight="1">
      <c r="A40" s="46" t="s">
        <v>69</v>
      </c>
      <c r="B40" s="46"/>
      <c r="C40" s="46"/>
      <c r="D40" s="50"/>
      <c r="E40" s="46" t="s">
        <v>108</v>
      </c>
      <c r="F40" s="46"/>
      <c r="G40" s="46"/>
      <c r="H40" s="46"/>
    </row>
    <row r="41" spans="1:11" ht="38.450000000000003" customHeight="1">
      <c r="A41" s="46" t="s">
        <v>70</v>
      </c>
      <c r="B41" s="46"/>
      <c r="C41" s="46"/>
      <c r="D41" s="50"/>
      <c r="E41" s="46" t="s">
        <v>110</v>
      </c>
      <c r="F41" s="46"/>
      <c r="G41" s="46"/>
      <c r="H41" s="46"/>
    </row>
    <row r="42" spans="1:11">
      <c r="A42" s="51" t="s">
        <v>71</v>
      </c>
      <c r="B42" s="52"/>
      <c r="C42" s="52"/>
      <c r="D42" s="52"/>
      <c r="E42" s="47"/>
      <c r="F42" s="47"/>
      <c r="G42" s="47"/>
      <c r="H42" s="47"/>
      <c r="I42" s="6"/>
      <c r="J42" s="6"/>
      <c r="K42" s="6"/>
    </row>
    <row r="43" spans="1:11" ht="26.65" customHeight="1">
      <c r="A43" s="46" t="s">
        <v>72</v>
      </c>
      <c r="B43" s="46"/>
      <c r="C43" s="46"/>
      <c r="D43" s="50"/>
      <c r="E43" s="46" t="s">
        <v>73</v>
      </c>
      <c r="F43" s="46"/>
      <c r="G43" s="46"/>
      <c r="H43" s="46"/>
    </row>
    <row r="44" spans="1:11" ht="37.9" customHeight="1">
      <c r="A44" s="46" t="s">
        <v>74</v>
      </c>
      <c r="B44" s="46"/>
      <c r="C44" s="46"/>
      <c r="D44" s="50"/>
      <c r="E44" s="48" t="s">
        <v>75</v>
      </c>
      <c r="F44" s="48"/>
      <c r="G44" s="48"/>
      <c r="H44" s="48"/>
    </row>
    <row r="45" spans="1:11">
      <c r="A45" s="51" t="s">
        <v>76</v>
      </c>
      <c r="B45" s="52"/>
      <c r="C45" s="52"/>
      <c r="D45" s="52"/>
      <c r="E45" s="47"/>
      <c r="F45" s="47"/>
      <c r="G45" s="47"/>
      <c r="H45" s="47"/>
      <c r="I45" s="6"/>
      <c r="J45" s="6"/>
      <c r="K45" s="6"/>
    </row>
    <row r="46" spans="1:11">
      <c r="A46" s="47" t="s">
        <v>77</v>
      </c>
      <c r="B46" s="49"/>
      <c r="C46" s="49"/>
      <c r="D46" s="49"/>
      <c r="E46" s="46" t="s">
        <v>78</v>
      </c>
      <c r="F46" s="46"/>
      <c r="G46" s="46"/>
      <c r="H46" s="46"/>
      <c r="I46" s="6"/>
      <c r="J46" s="6"/>
      <c r="K46" s="6"/>
    </row>
    <row r="47" spans="1:11">
      <c r="A47" s="46" t="s">
        <v>79</v>
      </c>
      <c r="B47" s="46"/>
      <c r="C47" s="46"/>
      <c r="D47" s="50"/>
      <c r="E47" s="46" t="s">
        <v>80</v>
      </c>
      <c r="F47" s="46"/>
      <c r="G47" s="46"/>
      <c r="H47" s="46"/>
    </row>
    <row r="48" spans="1:11" ht="39" customHeight="1">
      <c r="A48" s="46" t="s">
        <v>83</v>
      </c>
      <c r="B48" s="46"/>
      <c r="C48" s="46"/>
      <c r="D48" s="50"/>
      <c r="E48" s="46" t="s">
        <v>81</v>
      </c>
      <c r="F48" s="46"/>
      <c r="G48" s="46"/>
      <c r="H48" s="46"/>
    </row>
    <row r="49" spans="1:8">
      <c r="A49" s="46" t="s">
        <v>82</v>
      </c>
      <c r="B49" s="46"/>
      <c r="C49" s="47"/>
      <c r="D49" s="47"/>
      <c r="E49" s="47"/>
      <c r="F49" s="47"/>
      <c r="G49" s="47"/>
      <c r="H49" s="47"/>
    </row>
    <row r="50" spans="1:8">
      <c r="A50" s="6"/>
      <c r="B50" s="6"/>
      <c r="C50" s="6"/>
      <c r="D50" s="6"/>
    </row>
    <row r="51" spans="1:8">
      <c r="A51" s="6"/>
      <c r="B51" s="6"/>
      <c r="C51" s="6"/>
      <c r="D51" s="6"/>
    </row>
  </sheetData>
  <mergeCells count="31">
    <mergeCell ref="E36:H36"/>
    <mergeCell ref="E40:H40"/>
    <mergeCell ref="A33:H33"/>
    <mergeCell ref="A34:H34"/>
    <mergeCell ref="A35:D35"/>
    <mergeCell ref="E35:H35"/>
    <mergeCell ref="E37:H37"/>
    <mergeCell ref="E38:H38"/>
    <mergeCell ref="E39:H39"/>
    <mergeCell ref="A49:H49"/>
    <mergeCell ref="A47:D47"/>
    <mergeCell ref="E47:H47"/>
    <mergeCell ref="A48:D48"/>
    <mergeCell ref="E48:H48"/>
    <mergeCell ref="A41:D41"/>
    <mergeCell ref="A36:D36"/>
    <mergeCell ref="A37:D37"/>
    <mergeCell ref="A39:D39"/>
    <mergeCell ref="A40:D40"/>
    <mergeCell ref="A38:D38"/>
    <mergeCell ref="A46:D46"/>
    <mergeCell ref="E46:H46"/>
    <mergeCell ref="A43:D43"/>
    <mergeCell ref="A44:D44"/>
    <mergeCell ref="A42:D42"/>
    <mergeCell ref="A45:D45"/>
    <mergeCell ref="E41:H41"/>
    <mergeCell ref="E42:H42"/>
    <mergeCell ref="E43:H43"/>
    <mergeCell ref="E44:H44"/>
    <mergeCell ref="E45:H45"/>
  </mergeCells>
  <phoneticPr fontId="0" type="noConversion"/>
  <printOptions gridLines="1"/>
  <pageMargins left="0.625" right="0.625" top="0.5" bottom="0.5" header="0" footer="0"/>
  <pageSetup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Base Resource (EIA run)</vt:lpstr>
      <vt:lpstr>Base costs (no adders)</vt:lpstr>
      <vt:lpstr>Start Costs (adders)</vt:lpstr>
      <vt:lpstr>Sheet2</vt:lpstr>
      <vt:lpstr>Sheet1</vt:lpstr>
      <vt:lpstr>Optimization Results (adders)</vt:lpstr>
      <vt:lpstr>Base Resource (20% Wind Vision)</vt:lpstr>
      <vt:lpstr>tracking document - EIA</vt:lpstr>
      <vt:lpstr>Stan. Data &amp; Excl, May 05 (EIA)</vt:lpstr>
      <vt:lpstr>Onshore data &amp; excl (Wind Vis)</vt:lpstr>
      <vt:lpstr>Offshore data &amp; excl (Wind Vis)</vt:lpstr>
      <vt:lpstr>'Base costs (no adders)'!Database</vt:lpstr>
      <vt:lpstr>'Optimization Results (adders)'!Database</vt:lpstr>
      <vt:lpstr>'Start Costs (adders)'!Database</vt:lpstr>
      <vt:lpstr>'Offshore data &amp; excl (Wind Vis)'!Print_Area</vt:lpstr>
      <vt:lpstr>'Onshore data &amp; excl (Wind Vis)'!Print_Area</vt:lpstr>
      <vt:lpstr>'Stan. Data &amp; Excl, May 05 (EIA)'!Print_Area</vt:lpstr>
    </vt:vector>
  </TitlesOfParts>
  <Company>NREL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Heimiller</dc:creator>
  <cp:lastModifiedBy>Martin</cp:lastModifiedBy>
  <cp:lastPrinted>2004-08-27T23:28:19Z</cp:lastPrinted>
  <dcterms:created xsi:type="dcterms:W3CDTF">2004-08-18T16:09:49Z</dcterms:created>
  <dcterms:modified xsi:type="dcterms:W3CDTF">2011-04-20T00:21:07Z</dcterms:modified>
</cp:coreProperties>
</file>