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<sst xmlns="http://schemas.openxmlformats.org/spreadsheetml/2006/main" count="38" uniqueCount="35">
  <si>
    <t>Material name</t>
  </si>
  <si>
    <t>Quantity</t>
  </si>
  <si>
    <t>Price($)</t>
  </si>
  <si>
    <t>Link</t>
  </si>
  <si>
    <t>Notes</t>
  </si>
  <si>
    <t>Considering</t>
  </si>
  <si>
    <t>Raspberry Pi 3B+ Kit</t>
  </si>
  <si>
    <t>HM-10 Bluetooth 4.0 Module</t>
  </si>
  <si>
    <t>Cheaper. Better reviews. Weaker specs, but less chance to overheat. Also, all the IoT project reports used older models, so RPI4 isn't needed. Missing some items (like MicroSD card)</t>
  </si>
  <si>
    <t>Amazon_basic_deadboltlock</t>
  </si>
  <si>
    <t>Bought for demonstration</t>
  </si>
  <si>
    <t>Adhesive Black Hook and Loop Tape</t>
  </si>
  <si>
    <t>total</t>
  </si>
  <si>
    <t>Feedback 360 Degrees_Servo</t>
  </si>
  <si>
    <t>HDMI cable + SD card</t>
  </si>
  <si>
    <t>Staples</t>
  </si>
  <si>
    <t>If one of the devices is battery-powered (like the sensor), we should use Bluetooth for it instead of Wi-Fi. If we use Wi-Fi, it'll run out of power too quickly.</t>
  </si>
  <si>
    <t>Arduino</t>
  </si>
  <si>
    <t>Raspberry Pi 4 Kit</t>
  </si>
  <si>
    <t>RPi 4 runs hotter than 3, might overheat. We might want to get the RPi 3B+ instead.</t>
  </si>
  <si>
    <t>GSM/GPRS Module</t>
  </si>
  <si>
    <t>Long-Range Distance Sensor</t>
  </si>
  <si>
    <t>Stretch goal: If the user is a certain distance away from the lock, it will automatically lock.</t>
  </si>
  <si>
    <t>Motor Driver</t>
  </si>
  <si>
    <t>HXT 5010 Servo Motor (Rotary Actuator)</t>
  </si>
  <si>
    <t>Cheap, lightweight. Provides large amount of torque without sacrificing speed. Allows precise control of angular position. Buy an extra as a spare.</t>
  </si>
  <si>
    <t>Sharp GP2Y0A51SK0F Analog Distance Sensor</t>
  </si>
  <si>
    <t>Short-range (2-15cm) distance sensor. To detect when the door is locked/unlocked, point it at the door knob. When it moves position slightly, it will sense the change in states. To detect when the door is opened, point it at the door itself.</t>
  </si>
  <si>
    <t>Heavy Duty Removeable Double-Sided Mounting Tape</t>
  </si>
  <si>
    <t xml:space="preserve">Used to mount the lock onto the door. First, the double-sided tape is placed on the door, so you can easily remove it without damaging the surface. </t>
  </si>
  <si>
    <t>VELCRO Adhesive Strips</t>
  </si>
  <si>
    <t>The Velcro is used to fasten the lock to the mounting tape. Supports up to 10lbs</t>
  </si>
  <si>
    <t xml:space="preserve">AmazonBasics Deadbolt - </t>
  </si>
  <si>
    <t>Testing Object</t>
  </si>
  <si>
    <t>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</si>
</sst>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8">
    <font>
      <sz val="10.0"/>
      <color rgb="FF000000"/>
      <name val="Arial"/>
    </font>
    <font>
      <b/>
      <color theme="1"/>
      <name val="Arial"/>
    </font>
    <font>
      <color theme="1"/>
      <name val="Arial"/>
    </font>
    <font>
      <u/>
      <color rgb="FF0000FF"/>
    </font>
    <font>
      <color rgb="FF111111"/>
      <name val="Arial"/>
    </font>
    <font>
      <u/>
      <color rgb="FF0000FF"/>
    </font>
    <font>
      <color rgb="FF000000"/>
      <name val="Arial"/>
    </font>
    <font>
      <b/>
      <sz val="14.0"/>
      <color theme="1"/>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1" numFmtId="0" xfId="0" applyAlignment="1" applyBorder="1" applyFont="1">
      <alignment readingOrder="0"/>
    </xf>
    <xf borderId="1" fillId="0" fontId="2" numFmtId="0" xfId="0" applyAlignment="1" applyBorder="1" applyFont="1">
      <alignment horizontal="center" readingOrder="0"/>
    </xf>
    <xf borderId="1" fillId="0" fontId="2" numFmtId="0" xfId="0" applyAlignment="1" applyBorder="1" applyFont="1">
      <alignment readingOrder="0"/>
    </xf>
    <xf borderId="1" fillId="0" fontId="2" numFmtId="164" xfId="0" applyAlignment="1" applyBorder="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1" fillId="0" fontId="3" numFmtId="0" xfId="0" applyAlignment="1" applyBorder="1" applyFont="1">
      <alignment horizontal="center" readingOrder="0"/>
    </xf>
    <xf borderId="1" fillId="2" fontId="4" numFmtId="0" xfId="0" applyAlignment="1" applyBorder="1" applyFill="1" applyFont="1">
      <alignment horizontal="center" readingOrder="0"/>
    </xf>
    <xf borderId="1" fillId="0" fontId="2" numFmtId="0" xfId="0" applyBorder="1" applyFont="1"/>
    <xf borderId="0" fillId="0" fontId="2" numFmtId="0" xfId="0" applyAlignment="1" applyFont="1">
      <alignment horizontal="center"/>
    </xf>
    <xf borderId="0" fillId="0" fontId="5" numFmtId="0" xfId="0" applyAlignment="1" applyFont="1">
      <alignment readingOrder="0"/>
    </xf>
    <xf borderId="0" fillId="0" fontId="2" numFmtId="165" xfId="0" applyAlignment="1" applyFont="1" applyNumberFormat="1">
      <alignment readingOrder="0"/>
    </xf>
    <xf borderId="1" fillId="3" fontId="2" numFmtId="164" xfId="0" applyBorder="1" applyFill="1" applyFont="1" applyNumberFormat="1"/>
    <xf borderId="0" fillId="0" fontId="2" numFmtId="0" xfId="0" applyAlignment="1" applyFont="1">
      <alignment readingOrder="0"/>
    </xf>
    <xf borderId="0" fillId="2" fontId="6" numFmtId="0" xfId="0" applyAlignment="1" applyFont="1">
      <alignment horizontal="left" readingOrder="0"/>
    </xf>
    <xf borderId="0" fillId="0" fontId="7" numFmtId="0" xfId="0" applyAlignment="1" applyFont="1">
      <alignment readingOrder="0"/>
    </xf>
    <xf borderId="0" fillId="0" fontId="7"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0"/>
    <col customWidth="1" min="2" max="2" width="9.14"/>
    <col customWidth="1" min="3" max="3" width="10.29"/>
    <col customWidth="1" min="4" max="4" width="15.29"/>
    <col customWidth="1" min="5" max="5" width="176.43"/>
  </cols>
  <sheetData>
    <row r="1">
      <c r="A1" s="1" t="s">
        <v>0</v>
      </c>
      <c r="B1" s="2" t="s">
        <v>1</v>
      </c>
      <c r="C1" s="1" t="s">
        <v>2</v>
      </c>
      <c r="D1" s="1" t="s">
        <v>3</v>
      </c>
      <c r="E1" s="2" t="s">
        <v>4</v>
      </c>
    </row>
    <row r="2">
      <c r="A2" s="3" t="s">
        <v>6</v>
      </c>
      <c r="B2" s="4">
        <v>1.0</v>
      </c>
      <c r="C2" s="5">
        <v>69.99</v>
      </c>
      <c r="D2" s="9" t="str">
        <f>HYPERLINK("https://www.amazon.com/CanaKit-Raspberry-Premium-Clear-Supply/dp/B07BC7BMHY/ref=sr_1_3?crid=2CNXOEOQ18RVR&amp;keywords=raspberry+pi+3b+plus+kit&amp;qid=1574137719&amp;s=electronics&amp;sprefix=raspberry+pi+3b%2Celectronics%2C144&amp;sr=1-3","Amazon")</f>
        <v>Amazon</v>
      </c>
      <c r="E2" s="4" t="s">
        <v>8</v>
      </c>
    </row>
    <row r="3">
      <c r="A3" s="3" t="s">
        <v>9</v>
      </c>
      <c r="B3" s="4">
        <v>1.0</v>
      </c>
      <c r="C3" s="5">
        <v>12.39</v>
      </c>
      <c r="D3" s="9" t="str">
        <f>HYPERLINK("https://www.amazon.com/gp/product/B07J4VQCL7/ref=ppx_yo_dt_b_asin_title_o00_s00?ie=UTF8&amp;psc=1","Amazon")</f>
        <v>Amazon</v>
      </c>
      <c r="E3" s="4" t="s">
        <v>10</v>
      </c>
    </row>
    <row r="4">
      <c r="A4" s="10" t="s">
        <v>11</v>
      </c>
      <c r="B4" s="4">
        <v>1.0</v>
      </c>
      <c r="C4" s="5">
        <v>12.89</v>
      </c>
      <c r="D4" s="9" t="str">
        <f>HYPERLINK("https://www.amazon.com/gp/product/B00H3R9S1K/ref=ppx_yo_dt_b_asin_title_o00_s00?ie=UTF8&amp;psc=1","Amazon")</f>
        <v>Amazon</v>
      </c>
      <c r="E4" s="11"/>
    </row>
    <row r="5">
      <c r="A5" s="12"/>
      <c r="B5" s="3" t="s">
        <v>12</v>
      </c>
      <c r="C5" s="5">
        <v>103.72</v>
      </c>
      <c r="D5" s="12"/>
    </row>
    <row r="6">
      <c r="A6" s="3" t="s">
        <v>13</v>
      </c>
      <c r="B6" s="4">
        <v>1.0</v>
      </c>
      <c r="C6" s="5">
        <v>41.54</v>
      </c>
      <c r="D6" s="9" t="str">
        <f>HYPERLINK("https://www.adafruit.com/product/3614","Adafruit")</f>
        <v>Adafruit</v>
      </c>
      <c r="E6" s="11"/>
    </row>
    <row r="7">
      <c r="A7" s="3" t="s">
        <v>14</v>
      </c>
      <c r="B7" s="4">
        <v>1.0</v>
      </c>
      <c r="C7" s="5">
        <v>33.15</v>
      </c>
      <c r="D7" s="3" t="s">
        <v>15</v>
      </c>
      <c r="E7" s="11"/>
    </row>
    <row r="8">
      <c r="B8" s="3" t="s">
        <v>12</v>
      </c>
      <c r="C8" s="15">
        <f>sum(C5:C7)</f>
        <v>178.41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5</v>
      </c>
      <c r="B1" s="6"/>
    </row>
    <row r="3">
      <c r="A3" s="7" t="s">
        <v>7</v>
      </c>
      <c r="B3" s="7">
        <v>2.0</v>
      </c>
      <c r="C3" s="8">
        <v>5.06</v>
      </c>
      <c r="D3" s="13" t="str">
        <f>HYPERLINK("https://www.aliexpress.com/item/32672670920.html?src=google&amp;src=google&amp;albch=shopping&amp;acnt=494-037-6276&amp;isdl=y&amp;slnk=&amp;plac=&amp;mtctp=&amp;albbt=Google_7_shopping&amp;aff_platform=google&amp;aff_short_key=UneMJZVf&amp;&amp;albagn=888888&amp;albcp=1582410664&amp;albag=59754279756&amp;trgt=743"&amp;"612850714&amp;crea=en32672670920&amp;netw=u&amp;device=c&amp;gclid=Cj0KCQiAn8nuBRCzARIsAJcdIfPURLm8umqiGv0cjRCzDlJV-qSExgYCFFhVh04hDhcdLAIXuUT_fXAaAiLuEALw_wcB&amp;gclsrc=aw.ds","Aliexpress")</f>
        <v>Aliexpress</v>
      </c>
      <c r="E3" s="7" t="s">
        <v>16</v>
      </c>
    </row>
    <row r="4">
      <c r="A4" s="7" t="s">
        <v>17</v>
      </c>
      <c r="B4" s="7"/>
    </row>
    <row r="5">
      <c r="A5" s="7" t="s">
        <v>18</v>
      </c>
      <c r="B5" s="7">
        <v>1.0</v>
      </c>
      <c r="C5" s="14">
        <v>99.99</v>
      </c>
      <c r="D5" s="13" t="str">
        <f>HYPERLINK("https://www.amazon.com/dp/B07VDGKN51/ref=cm_sw_r_fm_apa_i_ajIPDbVHM0V5A","Amazon")</f>
        <v>Amazon</v>
      </c>
      <c r="E5" s="7" t="s">
        <v>19</v>
      </c>
    </row>
    <row r="6">
      <c r="A6" s="7" t="s">
        <v>20</v>
      </c>
      <c r="B6" s="7"/>
    </row>
    <row r="7">
      <c r="A7" s="7" t="s">
        <v>21</v>
      </c>
      <c r="E7" s="7" t="s">
        <v>22</v>
      </c>
    </row>
    <row r="8">
      <c r="A8" s="7" t="s">
        <v>23</v>
      </c>
    </row>
    <row r="10">
      <c r="A10" s="7" t="s">
        <v>6</v>
      </c>
      <c r="B10" s="7">
        <v>1.0</v>
      </c>
      <c r="C10" s="8">
        <v>69.99</v>
      </c>
      <c r="D10" s="13" t="str">
        <f>HYPERLINK("https://www.amazon.com/CanaKit-Raspberry-Premium-Clear-Supply/dp/B07BC7BMHY/ref=sr_1_3?crid=2CNXOEOQ18RVR&amp;keywords=raspberry+pi+3b+plus+kit&amp;qid=1574137719&amp;s=electronics&amp;sprefix=raspberry+pi+3b%2Celectronics%2C144&amp;sr=1-3","Amazon")</f>
        <v>Amazon</v>
      </c>
      <c r="E10" s="7" t="s">
        <v>8</v>
      </c>
    </row>
    <row r="11">
      <c r="A11" s="7" t="s">
        <v>24</v>
      </c>
      <c r="B11" s="7">
        <v>2.0</v>
      </c>
      <c r="C11" s="8">
        <v>10.18</v>
      </c>
      <c r="D11" s="13" t="str">
        <f>HYPERLINK("https://hobbyking.com/en_us/hxt-5010-twin-bearing-digital-servo-6-9kg-0-16sec-39-2g.html","HobbyKing")</f>
        <v>HobbyKing</v>
      </c>
      <c r="E11" s="7" t="s">
        <v>25</v>
      </c>
    </row>
    <row r="12">
      <c r="A12" s="7" t="s">
        <v>26</v>
      </c>
      <c r="B12" s="7">
        <v>2.0</v>
      </c>
      <c r="C12" s="8">
        <v>23.9</v>
      </c>
      <c r="D12" s="13" t="str">
        <f>HYPERLINK("https://www.robotshop.com/en/sharp-gp2y0a51sk0f-analog-distance-sensor-2cm-15cm.html?gclid=Cj0KCQiAn8nuBRCzARIsAJcdIfM0paAIAy9enFmo_zjet8MwDNggnUlO22GKk3Vyxu4qsMBDsxdktAQaAgvrEALw_wcB","RobotShop")</f>
        <v>RobotShop</v>
      </c>
      <c r="E12" s="7" t="s">
        <v>27</v>
      </c>
    </row>
    <row r="13">
      <c r="A13" s="16" t="s">
        <v>28</v>
      </c>
      <c r="B13" s="7">
        <v>1.0</v>
      </c>
      <c r="C13" s="8">
        <v>6.99</v>
      </c>
      <c r="D13" s="13" t="str">
        <f>HYPERLINK("https://www.amazon.com/Double-Sided-Tape-Heavy-Duty/dp/B07FVHZHJY/ref=sr_1_3?keywords=removable%2Bdouble%2Bsided%2Bmounting%2Btape&amp;qid=1574143632&amp;sr=8-3&amp;th=1","Amazon")</f>
        <v>Amazon</v>
      </c>
      <c r="E13" s="7" t="s">
        <v>29</v>
      </c>
    </row>
    <row r="14">
      <c r="A14" s="7" t="s">
        <v>30</v>
      </c>
      <c r="B14" s="7">
        <v>2.0</v>
      </c>
      <c r="C14" s="8">
        <v>13.58</v>
      </c>
      <c r="D14" s="13" t="str">
        <f>HYPERLINK("https://www.amazon.com/VELCRO-Brand-Industrial-Fasteners-Professional/dp/B0010HADEA/ref=sxin_2_ac_d_rm?ac_md=1-1-dmVsY3JvIHN0cmlwcyB3aXRoIGFkaGVzaXZl-ac_d_rm&amp;keywords=velcro&amp;pd_rd_i=B0010HADEA&amp;pd_rd_r=a38e32ea-6700-4875-9627-2a7190d2748c&amp;pd_rd_w=V9u8t&amp;pd_"&amp;"rd_wg=Gr2vX&amp;pf_rd_p=e2f20af2-9651-42af-9a45-89425d5bae34&amp;pf_rd_r=9V4B1YJ13ARFJA34Y4AV&amp;psc=1&amp;qid=1574143790","Amazon")</f>
        <v>Amazon</v>
      </c>
      <c r="E14" s="17" t="s">
        <v>31</v>
      </c>
    </row>
    <row r="15">
      <c r="A15" s="7" t="s">
        <v>32</v>
      </c>
      <c r="B15" s="7">
        <v>1.0</v>
      </c>
      <c r="C15" s="8">
        <v>12.39</v>
      </c>
      <c r="D15" s="13" t="str">
        <f>HYPERLINK("https://www.amazon.com/gp/cart/view.html?ref_=nav_cart","Amazon")</f>
        <v>Amazon</v>
      </c>
      <c r="E15" s="7" t="s">
        <v>33</v>
      </c>
    </row>
    <row r="16">
      <c r="A16" s="18" t="s">
        <v>34</v>
      </c>
      <c r="B16" s="6"/>
      <c r="C16" s="19">
        <f>sum(C10:C15)</f>
        <v>137.03</v>
      </c>
    </row>
  </sheetData>
  <drawing r:id="rId1"/>
</worksheet>
</file>