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/Desktop/Uber_Movement/mumbai/Andheri_East/Specific Routes/"/>
    </mc:Choice>
  </mc:AlternateContent>
  <xr:revisionPtr revIDLastSave="0" documentId="8_{8AED1CAF-25BC-314D-B94B-F41205F0FD06}" xr6:coauthVersionLast="36" xr6:coauthVersionMax="36" xr10:uidLastSave="{00000000-0000-0000-0000-000000000000}"/>
  <bookViews>
    <workbookView xWindow="1180" yWindow="1460" windowWidth="27240" windowHeight="15160" firstSheet="3" activeTab="7" xr2:uid="{00000000-000D-0000-FFFF-FFFF00000000}"/>
  </bookViews>
  <sheets>
    <sheet name="Andheri_East_to_Chembur_pm_fina" sheetId="9" r:id="rId1"/>
    <sheet name="Andheri_East_to_Marine_Drive_pm" sheetId="8" r:id="rId2"/>
    <sheet name="Andheri_East_to_Andheri_West_pm" sheetId="7" r:id="rId3"/>
    <sheet name="Andheri_East_to_Borivali_pm_fin" sheetId="6" r:id="rId4"/>
    <sheet name="Chembur_to_Andheri_East_am_fina" sheetId="4" r:id="rId5"/>
    <sheet name="Marine_Drive_to_Andheri_East_am" sheetId="3" r:id="rId6"/>
    <sheet name="Andheri_West_to_Andheri_East_am" sheetId="2" r:id="rId7"/>
    <sheet name="Borivali_to_Andheri_East_am_fin" sheetId="1" r:id="rId8"/>
  </sheets>
  <calcPr calcId="181029"/>
</workbook>
</file>

<file path=xl/calcChain.xml><?xml version="1.0" encoding="utf-8"?>
<calcChain xmlns="http://schemas.openxmlformats.org/spreadsheetml/2006/main">
  <c r="E2" i="9" l="1"/>
  <c r="F2" i="9" s="1"/>
  <c r="G2" i="9" s="1"/>
  <c r="E3" i="9"/>
  <c r="F3" i="9" s="1"/>
  <c r="G3" i="9" s="1"/>
  <c r="E4" i="9"/>
  <c r="F4" i="9"/>
  <c r="G4" i="9" s="1"/>
  <c r="E5" i="9"/>
  <c r="F5" i="9" s="1"/>
  <c r="G5" i="9" s="1"/>
  <c r="E6" i="9"/>
  <c r="F6" i="9" s="1"/>
  <c r="G6" i="9" s="1"/>
  <c r="E7" i="9"/>
  <c r="F7" i="9" s="1"/>
  <c r="G7" i="9" s="1"/>
  <c r="E8" i="9"/>
  <c r="F8" i="9"/>
  <c r="G8" i="9" s="1"/>
  <c r="E9" i="9"/>
  <c r="F9" i="9" s="1"/>
  <c r="G9" i="9" s="1"/>
  <c r="E10" i="9"/>
  <c r="F10" i="9"/>
  <c r="G10" i="9" s="1"/>
  <c r="E11" i="9"/>
  <c r="F11" i="9" s="1"/>
  <c r="G11" i="9" s="1"/>
  <c r="E12" i="9"/>
  <c r="F12" i="9"/>
  <c r="G12" i="9" s="1"/>
  <c r="E13" i="9"/>
  <c r="F13" i="9" s="1"/>
  <c r="G13" i="9" s="1"/>
  <c r="E14" i="9"/>
  <c r="F14" i="9"/>
  <c r="G14" i="9" s="1"/>
  <c r="E15" i="9"/>
  <c r="F15" i="9" s="1"/>
  <c r="G15" i="9" s="1"/>
  <c r="E16" i="9"/>
  <c r="F16" i="9"/>
  <c r="G16" i="9" s="1"/>
  <c r="E17" i="9"/>
  <c r="F17" i="9" s="1"/>
  <c r="G17" i="9" s="1"/>
  <c r="E18" i="9"/>
  <c r="F18" i="9"/>
  <c r="G18" i="9" s="1"/>
  <c r="E19" i="9"/>
  <c r="F19" i="9" s="1"/>
  <c r="G19" i="9" s="1"/>
  <c r="E20" i="9"/>
  <c r="F20" i="9"/>
  <c r="G20" i="9" s="1"/>
  <c r="E21" i="9"/>
  <c r="F21" i="9" s="1"/>
  <c r="G21" i="9" s="1"/>
  <c r="E22" i="9"/>
  <c r="F22" i="9"/>
  <c r="G22" i="9" s="1"/>
  <c r="E23" i="9"/>
  <c r="F23" i="9" s="1"/>
  <c r="G23" i="9" s="1"/>
  <c r="E24" i="9"/>
  <c r="F24" i="9"/>
  <c r="G24" i="9" s="1"/>
  <c r="E25" i="9"/>
  <c r="F25" i="9" s="1"/>
  <c r="G25" i="9" s="1"/>
  <c r="E26" i="9"/>
  <c r="F26" i="9"/>
  <c r="G26" i="9" s="1"/>
  <c r="E27" i="9"/>
  <c r="F27" i="9" s="1"/>
  <c r="G27" i="9" s="1"/>
  <c r="E28" i="9"/>
  <c r="F28" i="9"/>
  <c r="G28" i="9" s="1"/>
  <c r="E29" i="9"/>
  <c r="F29" i="9" s="1"/>
  <c r="G29" i="9" s="1"/>
  <c r="E30" i="9"/>
  <c r="F30" i="9"/>
  <c r="G30" i="9" s="1"/>
  <c r="E31" i="9"/>
  <c r="F31" i="9" s="1"/>
  <c r="G31" i="9" s="1"/>
  <c r="E32" i="9"/>
  <c r="F32" i="9"/>
  <c r="G32" i="9" s="1"/>
  <c r="E33" i="9"/>
  <c r="F33" i="9" s="1"/>
  <c r="G33" i="9" s="1"/>
  <c r="E34" i="9"/>
  <c r="F34" i="9"/>
  <c r="G34" i="9" s="1"/>
  <c r="E35" i="9"/>
  <c r="F35" i="9" s="1"/>
  <c r="G35" i="9" s="1"/>
  <c r="E36" i="9"/>
  <c r="F36" i="9"/>
  <c r="G36" i="9" s="1"/>
  <c r="E37" i="9"/>
  <c r="F37" i="9" s="1"/>
  <c r="G37" i="9" s="1"/>
  <c r="E2" i="8" l="1"/>
  <c r="F2" i="8"/>
  <c r="G2" i="8"/>
  <c r="E3" i="8"/>
  <c r="F3" i="8" s="1"/>
  <c r="G3" i="8" s="1"/>
  <c r="E4" i="8"/>
  <c r="F4" i="8"/>
  <c r="G4" i="8" s="1"/>
  <c r="E5" i="8"/>
  <c r="F5" i="8"/>
  <c r="G5" i="8"/>
  <c r="E6" i="8"/>
  <c r="F6" i="8"/>
  <c r="G6" i="8"/>
  <c r="E7" i="8"/>
  <c r="F7" i="8" s="1"/>
  <c r="G7" i="8" s="1"/>
  <c r="E8" i="8"/>
  <c r="F8" i="8"/>
  <c r="G8" i="8" s="1"/>
  <c r="E9" i="8"/>
  <c r="F9" i="8"/>
  <c r="G9" i="8"/>
  <c r="E10" i="8"/>
  <c r="F10" i="8"/>
  <c r="G10" i="8"/>
  <c r="E11" i="8"/>
  <c r="F11" i="8" s="1"/>
  <c r="G11" i="8" s="1"/>
  <c r="E12" i="8"/>
  <c r="F12" i="8"/>
  <c r="G12" i="8" s="1"/>
  <c r="E13" i="8"/>
  <c r="F13" i="8"/>
  <c r="G13" i="8"/>
  <c r="E14" i="8"/>
  <c r="F14" i="8"/>
  <c r="G14" i="8"/>
  <c r="E15" i="8"/>
  <c r="F15" i="8" s="1"/>
  <c r="G15" i="8" s="1"/>
  <c r="E16" i="8"/>
  <c r="F16" i="8"/>
  <c r="G16" i="8" s="1"/>
  <c r="E17" i="8"/>
  <c r="F17" i="8"/>
  <c r="G17" i="8"/>
  <c r="E18" i="8"/>
  <c r="F18" i="8"/>
  <c r="G18" i="8"/>
  <c r="E19" i="8"/>
  <c r="F19" i="8" s="1"/>
  <c r="G19" i="8" s="1"/>
  <c r="E20" i="8"/>
  <c r="F20" i="8"/>
  <c r="G20" i="8" s="1"/>
  <c r="E21" i="8"/>
  <c r="F21" i="8"/>
  <c r="G21" i="8"/>
  <c r="E22" i="8"/>
  <c r="F22" i="8"/>
  <c r="G22" i="8"/>
  <c r="E23" i="8"/>
  <c r="F23" i="8" s="1"/>
  <c r="G23" i="8" s="1"/>
  <c r="E24" i="8"/>
  <c r="F24" i="8"/>
  <c r="G24" i="8" s="1"/>
  <c r="E25" i="8"/>
  <c r="F25" i="8"/>
  <c r="G25" i="8"/>
  <c r="E26" i="8"/>
  <c r="F26" i="8"/>
  <c r="G26" i="8"/>
  <c r="E27" i="8"/>
  <c r="F27" i="8" s="1"/>
  <c r="G27" i="8" s="1"/>
  <c r="E28" i="8"/>
  <c r="F28" i="8"/>
  <c r="G28" i="8" s="1"/>
  <c r="E29" i="8"/>
  <c r="F29" i="8"/>
  <c r="G29" i="8"/>
  <c r="E30" i="8"/>
  <c r="F30" i="8"/>
  <c r="G30" i="8"/>
  <c r="E31" i="8"/>
  <c r="F31" i="8" s="1"/>
  <c r="G31" i="8" s="1"/>
  <c r="E32" i="8"/>
  <c r="F32" i="8"/>
  <c r="G32" i="8" s="1"/>
  <c r="E33" i="8"/>
  <c r="F33" i="8"/>
  <c r="G33" i="8"/>
  <c r="E34" i="8"/>
  <c r="F34" i="8"/>
  <c r="G34" i="8"/>
  <c r="E35" i="8"/>
  <c r="F35" i="8" s="1"/>
  <c r="G35" i="8" s="1"/>
  <c r="E36" i="8"/>
  <c r="F36" i="8"/>
  <c r="G36" i="8" s="1"/>
  <c r="E37" i="8"/>
  <c r="F37" i="8"/>
  <c r="G37" i="8"/>
  <c r="E38" i="8"/>
  <c r="F38" i="8"/>
  <c r="G38" i="8"/>
  <c r="E39" i="8"/>
  <c r="F39" i="8" s="1"/>
  <c r="G39" i="8" s="1"/>
  <c r="E40" i="8"/>
  <c r="F40" i="8"/>
  <c r="G40" i="8" s="1"/>
  <c r="E41" i="8"/>
  <c r="F41" i="8"/>
  <c r="G41" i="8"/>
  <c r="E42" i="8"/>
  <c r="F42" i="8"/>
  <c r="G42" i="8"/>
  <c r="E43" i="8"/>
  <c r="F43" i="8" s="1"/>
  <c r="G43" i="8" s="1"/>
  <c r="E44" i="8"/>
  <c r="F44" i="8"/>
  <c r="G44" i="8" s="1"/>
  <c r="E45" i="8"/>
  <c r="F45" i="8"/>
  <c r="G45" i="8"/>
  <c r="E46" i="8"/>
  <c r="F46" i="8"/>
  <c r="G46" i="8"/>
  <c r="E47" i="8"/>
  <c r="F47" i="8" s="1"/>
  <c r="G47" i="8" s="1"/>
  <c r="E48" i="8"/>
  <c r="F48" i="8"/>
  <c r="G48" i="8" s="1"/>
  <c r="E49" i="8"/>
  <c r="F49" i="8"/>
  <c r="G49" i="8"/>
  <c r="E50" i="8"/>
  <c r="F50" i="8"/>
  <c r="G50" i="8"/>
  <c r="E51" i="8"/>
  <c r="F51" i="8" s="1"/>
  <c r="G51" i="8" s="1"/>
  <c r="E52" i="8"/>
  <c r="F52" i="8"/>
  <c r="G52" i="8" s="1"/>
  <c r="E53" i="8"/>
  <c r="F53" i="8"/>
  <c r="G53" i="8"/>
  <c r="E54" i="8"/>
  <c r="F54" i="8"/>
  <c r="G54" i="8"/>
  <c r="E55" i="8"/>
  <c r="F55" i="8" s="1"/>
  <c r="G55" i="8" s="1"/>
  <c r="E56" i="8"/>
  <c r="F56" i="8"/>
  <c r="G56" i="8" s="1"/>
  <c r="E57" i="8"/>
  <c r="F57" i="8"/>
  <c r="G57" i="8"/>
  <c r="E58" i="8"/>
  <c r="F58" i="8"/>
  <c r="G58" i="8"/>
  <c r="E59" i="8"/>
  <c r="F59" i="8" s="1"/>
  <c r="G59" i="8" s="1"/>
  <c r="E60" i="8"/>
  <c r="F60" i="8"/>
  <c r="G60" i="8" s="1"/>
  <c r="E61" i="8"/>
  <c r="F61" i="8"/>
  <c r="G61" i="8"/>
  <c r="E2" i="7" l="1"/>
  <c r="F2" i="7"/>
  <c r="G2" i="7"/>
  <c r="E3" i="7"/>
  <c r="F3" i="7" s="1"/>
  <c r="G3" i="7" s="1"/>
  <c r="E4" i="7"/>
  <c r="F4" i="7"/>
  <c r="G4" i="7" s="1"/>
  <c r="E5" i="7"/>
  <c r="F5" i="7"/>
  <c r="G5" i="7"/>
  <c r="E6" i="7"/>
  <c r="F6" i="7"/>
  <c r="G6" i="7"/>
  <c r="E7" i="7"/>
  <c r="F7" i="7" s="1"/>
  <c r="G7" i="7" s="1"/>
  <c r="E8" i="7"/>
  <c r="F8" i="7"/>
  <c r="G8" i="7" s="1"/>
  <c r="E9" i="7"/>
  <c r="F9" i="7"/>
  <c r="G9" i="7"/>
  <c r="E10" i="7"/>
  <c r="F10" i="7"/>
  <c r="G10" i="7"/>
  <c r="E11" i="7"/>
  <c r="F11" i="7" s="1"/>
  <c r="G11" i="7" s="1"/>
  <c r="E12" i="7"/>
  <c r="F12" i="7"/>
  <c r="G12" i="7" s="1"/>
  <c r="E13" i="7"/>
  <c r="F13" i="7"/>
  <c r="G13" i="7"/>
  <c r="E14" i="7"/>
  <c r="F14" i="7"/>
  <c r="G14" i="7"/>
  <c r="E15" i="7"/>
  <c r="F15" i="7" s="1"/>
  <c r="G15" i="7" s="1"/>
  <c r="E16" i="7"/>
  <c r="F16" i="7"/>
  <c r="G16" i="7" s="1"/>
  <c r="E17" i="7"/>
  <c r="F17" i="7"/>
  <c r="G17" i="7"/>
  <c r="E18" i="7"/>
  <c r="F18" i="7"/>
  <c r="G18" i="7"/>
  <c r="E19" i="7"/>
  <c r="F19" i="7" s="1"/>
  <c r="G19" i="7" s="1"/>
  <c r="E20" i="7"/>
  <c r="F20" i="7"/>
  <c r="G20" i="7" s="1"/>
  <c r="E21" i="7"/>
  <c r="F21" i="7"/>
  <c r="G21" i="7"/>
  <c r="E22" i="7"/>
  <c r="F22" i="7"/>
  <c r="G22" i="7"/>
  <c r="E23" i="7"/>
  <c r="F23" i="7" s="1"/>
  <c r="G23" i="7" s="1"/>
  <c r="E24" i="7"/>
  <c r="F24" i="7"/>
  <c r="G24" i="7" s="1"/>
  <c r="E25" i="7"/>
  <c r="F25" i="7"/>
  <c r="G25" i="7"/>
  <c r="E2" i="6" l="1"/>
  <c r="F2" i="6" s="1"/>
  <c r="G2" i="6" s="1"/>
  <c r="E3" i="6"/>
  <c r="F3" i="6" s="1"/>
  <c r="G3" i="6" s="1"/>
  <c r="E4" i="6"/>
  <c r="F4" i="6"/>
  <c r="G4" i="6" s="1"/>
  <c r="E5" i="6"/>
  <c r="F5" i="6"/>
  <c r="G5" i="6"/>
  <c r="E6" i="6"/>
  <c r="F6" i="6" s="1"/>
  <c r="G6" i="6" s="1"/>
  <c r="E7" i="6"/>
  <c r="F7" i="6" s="1"/>
  <c r="G7" i="6" s="1"/>
  <c r="E8" i="6"/>
  <c r="F8" i="6"/>
  <c r="G8" i="6" s="1"/>
  <c r="E9" i="6"/>
  <c r="F9" i="6"/>
  <c r="G9" i="6"/>
  <c r="E10" i="6"/>
  <c r="F10" i="6" s="1"/>
  <c r="G10" i="6" s="1"/>
  <c r="E11" i="6"/>
  <c r="F11" i="6" s="1"/>
  <c r="G11" i="6" s="1"/>
  <c r="E12" i="6"/>
  <c r="F12" i="6"/>
  <c r="G12" i="6" s="1"/>
  <c r="E13" i="6"/>
  <c r="F13" i="6"/>
  <c r="G13" i="6"/>
  <c r="E14" i="6"/>
  <c r="F14" i="6" s="1"/>
  <c r="G14" i="6" s="1"/>
  <c r="E15" i="6"/>
  <c r="F15" i="6" s="1"/>
  <c r="G15" i="6" s="1"/>
  <c r="E16" i="6"/>
  <c r="F16" i="6"/>
  <c r="G16" i="6" s="1"/>
  <c r="E17" i="6"/>
  <c r="F17" i="6"/>
  <c r="G17" i="6"/>
  <c r="E18" i="6"/>
  <c r="F18" i="6" s="1"/>
  <c r="G18" i="6" s="1"/>
  <c r="E19" i="6"/>
  <c r="F19" i="6" s="1"/>
  <c r="G19" i="6" s="1"/>
  <c r="E20" i="6"/>
  <c r="F20" i="6"/>
  <c r="G20" i="6" s="1"/>
  <c r="E21" i="6"/>
  <c r="F21" i="6"/>
  <c r="G21" i="6"/>
  <c r="E22" i="6"/>
  <c r="F22" i="6" s="1"/>
  <c r="G22" i="6" s="1"/>
  <c r="E23" i="6"/>
  <c r="F23" i="6" s="1"/>
  <c r="G23" i="6" s="1"/>
  <c r="E24" i="6"/>
  <c r="F24" i="6"/>
  <c r="G24" i="6" s="1"/>
  <c r="E25" i="6"/>
  <c r="F25" i="6"/>
  <c r="G25" i="6"/>
  <c r="E26" i="6"/>
  <c r="F26" i="6" s="1"/>
  <c r="G26" i="6" s="1"/>
  <c r="E27" i="6"/>
  <c r="F27" i="6" s="1"/>
  <c r="G27" i="6" s="1"/>
  <c r="E28" i="6"/>
  <c r="F28" i="6"/>
  <c r="G28" i="6" s="1"/>
  <c r="E29" i="6"/>
  <c r="F29" i="6"/>
  <c r="G29" i="6"/>
  <c r="E30" i="6"/>
  <c r="F30" i="6" s="1"/>
  <c r="G30" i="6" s="1"/>
  <c r="E31" i="6"/>
  <c r="F31" i="6" s="1"/>
  <c r="G31" i="6" s="1"/>
  <c r="E32" i="6"/>
  <c r="F32" i="6"/>
  <c r="G32" i="6" s="1"/>
  <c r="E33" i="6"/>
  <c r="F33" i="6"/>
  <c r="G33" i="6"/>
  <c r="E34" i="6"/>
  <c r="F34" i="6" s="1"/>
  <c r="G34" i="6" s="1"/>
  <c r="E35" i="6"/>
  <c r="F35" i="6" s="1"/>
  <c r="G35" i="6" s="1"/>
  <c r="E36" i="6"/>
  <c r="F36" i="6"/>
  <c r="G36" i="6" s="1"/>
  <c r="E37" i="6"/>
  <c r="F37" i="6"/>
  <c r="G37" i="6"/>
  <c r="E2" i="4" l="1"/>
  <c r="F2" i="4"/>
  <c r="G2" i="4"/>
  <c r="E3" i="4"/>
  <c r="F3" i="4" s="1"/>
  <c r="G3" i="4" s="1"/>
  <c r="E4" i="4"/>
  <c r="F4" i="4"/>
  <c r="G4" i="4" s="1"/>
  <c r="E5" i="4"/>
  <c r="F5" i="4"/>
  <c r="G5" i="4"/>
  <c r="E6" i="4"/>
  <c r="F6" i="4"/>
  <c r="G6" i="4"/>
  <c r="E7" i="4"/>
  <c r="F7" i="4" s="1"/>
  <c r="G7" i="4" s="1"/>
  <c r="E8" i="4"/>
  <c r="F8" i="4"/>
  <c r="G8" i="4" s="1"/>
  <c r="E9" i="4"/>
  <c r="F9" i="4"/>
  <c r="G9" i="4"/>
  <c r="E10" i="4"/>
  <c r="F10" i="4"/>
  <c r="G10" i="4"/>
  <c r="E11" i="4"/>
  <c r="F11" i="4" s="1"/>
  <c r="G11" i="4" s="1"/>
  <c r="E12" i="4"/>
  <c r="F12" i="4"/>
  <c r="G12" i="4" s="1"/>
  <c r="E13" i="4"/>
  <c r="F13" i="4"/>
  <c r="G13" i="4"/>
  <c r="E14" i="4"/>
  <c r="F14" i="4"/>
  <c r="G14" i="4"/>
  <c r="E15" i="4"/>
  <c r="F15" i="4" s="1"/>
  <c r="G15" i="4" s="1"/>
  <c r="E16" i="4"/>
  <c r="F16" i="4"/>
  <c r="G16" i="4" s="1"/>
  <c r="E17" i="4"/>
  <c r="F17" i="4"/>
  <c r="G17" i="4"/>
  <c r="E18" i="4"/>
  <c r="F18" i="4"/>
  <c r="G18" i="4"/>
  <c r="E19" i="4"/>
  <c r="F19" i="4" s="1"/>
  <c r="G19" i="4" s="1"/>
  <c r="E20" i="4"/>
  <c r="F20" i="4"/>
  <c r="G20" i="4" s="1"/>
  <c r="E21" i="4"/>
  <c r="F21" i="4"/>
  <c r="G21" i="4"/>
  <c r="E22" i="4"/>
  <c r="F22" i="4"/>
  <c r="G22" i="4"/>
  <c r="E23" i="4"/>
  <c r="F23" i="4" s="1"/>
  <c r="G23" i="4" s="1"/>
  <c r="E24" i="4"/>
  <c r="F24" i="4"/>
  <c r="G24" i="4" s="1"/>
  <c r="E25" i="4"/>
  <c r="F25" i="4"/>
  <c r="G25" i="4"/>
  <c r="E26" i="4"/>
  <c r="F26" i="4"/>
  <c r="G26" i="4"/>
  <c r="E27" i="4"/>
  <c r="F27" i="4" s="1"/>
  <c r="G27" i="4" s="1"/>
  <c r="E28" i="4"/>
  <c r="F28" i="4"/>
  <c r="G28" i="4" s="1"/>
  <c r="E29" i="4"/>
  <c r="F29" i="4"/>
  <c r="G29" i="4"/>
  <c r="E30" i="4"/>
  <c r="F30" i="4"/>
  <c r="G30" i="4"/>
  <c r="E31" i="4"/>
  <c r="F31" i="4" s="1"/>
  <c r="G31" i="4" s="1"/>
  <c r="E32" i="4"/>
  <c r="F32" i="4"/>
  <c r="G32" i="4" s="1"/>
  <c r="E33" i="4"/>
  <c r="F33" i="4"/>
  <c r="G33" i="4"/>
  <c r="E34" i="4"/>
  <c r="F34" i="4"/>
  <c r="G34" i="4"/>
  <c r="E35" i="4"/>
  <c r="F35" i="4" s="1"/>
  <c r="G35" i="4" s="1"/>
  <c r="E36" i="4"/>
  <c r="F36" i="4"/>
  <c r="G36" i="4" s="1"/>
  <c r="E37" i="4"/>
  <c r="F37" i="4"/>
  <c r="G37" i="4"/>
  <c r="E2" i="3" l="1"/>
  <c r="F2" i="3" s="1"/>
  <c r="G2" i="3" s="1"/>
  <c r="E3" i="3"/>
  <c r="F3" i="3" s="1"/>
  <c r="G3" i="3" s="1"/>
  <c r="E4" i="3"/>
  <c r="F4" i="3"/>
  <c r="G4" i="3" s="1"/>
  <c r="E5" i="3"/>
  <c r="F5" i="3"/>
  <c r="G5" i="3"/>
  <c r="E6" i="3"/>
  <c r="F6" i="3" s="1"/>
  <c r="G6" i="3" s="1"/>
  <c r="E7" i="3"/>
  <c r="F7" i="3" s="1"/>
  <c r="G7" i="3" s="1"/>
  <c r="E8" i="3"/>
  <c r="F8" i="3"/>
  <c r="G8" i="3" s="1"/>
  <c r="E9" i="3"/>
  <c r="F9" i="3"/>
  <c r="G9" i="3"/>
  <c r="E10" i="3"/>
  <c r="F10" i="3" s="1"/>
  <c r="G10" i="3" s="1"/>
  <c r="E11" i="3"/>
  <c r="F11" i="3" s="1"/>
  <c r="G11" i="3" s="1"/>
  <c r="E12" i="3"/>
  <c r="F12" i="3"/>
  <c r="G12" i="3" s="1"/>
  <c r="E13" i="3"/>
  <c r="F13" i="3"/>
  <c r="G13" i="3"/>
  <c r="E14" i="3"/>
  <c r="F14" i="3" s="1"/>
  <c r="G14" i="3" s="1"/>
  <c r="E15" i="3"/>
  <c r="F15" i="3" s="1"/>
  <c r="G15" i="3" s="1"/>
  <c r="E16" i="3"/>
  <c r="F16" i="3"/>
  <c r="G16" i="3" s="1"/>
  <c r="E17" i="3"/>
  <c r="F17" i="3"/>
  <c r="G17" i="3"/>
  <c r="E18" i="3"/>
  <c r="F18" i="3" s="1"/>
  <c r="G18" i="3" s="1"/>
  <c r="E19" i="3"/>
  <c r="F19" i="3" s="1"/>
  <c r="G19" i="3" s="1"/>
  <c r="E20" i="3"/>
  <c r="F20" i="3"/>
  <c r="G20" i="3" s="1"/>
  <c r="E21" i="3"/>
  <c r="F21" i="3"/>
  <c r="G21" i="3"/>
  <c r="E22" i="3"/>
  <c r="F22" i="3" s="1"/>
  <c r="G22" i="3" s="1"/>
  <c r="E23" i="3"/>
  <c r="F23" i="3" s="1"/>
  <c r="G23" i="3" s="1"/>
  <c r="E24" i="3"/>
  <c r="F24" i="3"/>
  <c r="G24" i="3" s="1"/>
  <c r="E25" i="3"/>
  <c r="F25" i="3"/>
  <c r="G25" i="3"/>
  <c r="E26" i="3"/>
  <c r="F26" i="3" s="1"/>
  <c r="G26" i="3" s="1"/>
  <c r="E27" i="3"/>
  <c r="F27" i="3" s="1"/>
  <c r="G27" i="3" s="1"/>
  <c r="E28" i="3"/>
  <c r="F28" i="3"/>
  <c r="G28" i="3" s="1"/>
  <c r="E29" i="3"/>
  <c r="F29" i="3"/>
  <c r="G29" i="3"/>
  <c r="E30" i="3"/>
  <c r="F30" i="3" s="1"/>
  <c r="G30" i="3" s="1"/>
  <c r="E31" i="3"/>
  <c r="F31" i="3" s="1"/>
  <c r="G31" i="3" s="1"/>
  <c r="E32" i="3"/>
  <c r="F32" i="3"/>
  <c r="G32" i="3" s="1"/>
  <c r="E33" i="3"/>
  <c r="F33" i="3"/>
  <c r="G33" i="3"/>
  <c r="E34" i="3"/>
  <c r="F34" i="3" s="1"/>
  <c r="G34" i="3" s="1"/>
  <c r="E35" i="3"/>
  <c r="F35" i="3" s="1"/>
  <c r="G35" i="3" s="1"/>
  <c r="E36" i="3"/>
  <c r="F36" i="3"/>
  <c r="G36" i="3" s="1"/>
  <c r="E37" i="3"/>
  <c r="F37" i="3"/>
  <c r="G37" i="3"/>
  <c r="E38" i="3"/>
  <c r="F38" i="3"/>
  <c r="G38" i="3"/>
  <c r="E39" i="3"/>
  <c r="F39" i="3" s="1"/>
  <c r="G39" i="3" s="1"/>
  <c r="E40" i="3"/>
  <c r="F40" i="3"/>
  <c r="G40" i="3" s="1"/>
  <c r="E41" i="3"/>
  <c r="F41" i="3"/>
  <c r="G41" i="3"/>
  <c r="E42" i="3"/>
  <c r="F42" i="3"/>
  <c r="G42" i="3"/>
  <c r="E43" i="3"/>
  <c r="F43" i="3" s="1"/>
  <c r="G43" i="3" s="1"/>
  <c r="E44" i="3"/>
  <c r="F44" i="3"/>
  <c r="G44" i="3" s="1"/>
  <c r="E45" i="3"/>
  <c r="F45" i="3"/>
  <c r="G45" i="3"/>
  <c r="E46" i="3"/>
  <c r="F46" i="3" s="1"/>
  <c r="G46" i="3" s="1"/>
  <c r="E47" i="3"/>
  <c r="F47" i="3" s="1"/>
  <c r="G47" i="3" s="1"/>
  <c r="E48" i="3"/>
  <c r="F48" i="3"/>
  <c r="G48" i="3" s="1"/>
  <c r="E49" i="3"/>
  <c r="F49" i="3"/>
  <c r="G49" i="3"/>
  <c r="E50" i="3"/>
  <c r="F50" i="3"/>
  <c r="G50" i="3"/>
  <c r="E51" i="3"/>
  <c r="F51" i="3" s="1"/>
  <c r="G51" i="3" s="1"/>
  <c r="E52" i="3"/>
  <c r="F52" i="3"/>
  <c r="G52" i="3" s="1"/>
  <c r="E53" i="3"/>
  <c r="F53" i="3"/>
  <c r="G53" i="3"/>
  <c r="E54" i="3"/>
  <c r="F54" i="3"/>
  <c r="G54" i="3"/>
  <c r="E55" i="3"/>
  <c r="F55" i="3" s="1"/>
  <c r="G55" i="3" s="1"/>
  <c r="E56" i="3"/>
  <c r="F56" i="3"/>
  <c r="G56" i="3" s="1"/>
  <c r="E57" i="3"/>
  <c r="F57" i="3"/>
  <c r="G57" i="3"/>
  <c r="E58" i="3"/>
  <c r="F58" i="3"/>
  <c r="G58" i="3"/>
  <c r="E59" i="3"/>
  <c r="F59" i="3" s="1"/>
  <c r="G59" i="3" s="1"/>
  <c r="E60" i="3"/>
  <c r="F60" i="3"/>
  <c r="G60" i="3" s="1"/>
  <c r="E61" i="3"/>
  <c r="F61" i="3"/>
  <c r="G61" i="3"/>
  <c r="E2" i="2" l="1"/>
  <c r="F2" i="2" s="1"/>
  <c r="G2" i="2" s="1"/>
  <c r="E3" i="2"/>
  <c r="F3" i="2" s="1"/>
  <c r="G3" i="2" s="1"/>
  <c r="E4" i="2"/>
  <c r="F4" i="2"/>
  <c r="G4" i="2" s="1"/>
  <c r="E5" i="2"/>
  <c r="F5" i="2" s="1"/>
  <c r="G5" i="2" s="1"/>
  <c r="E6" i="2"/>
  <c r="F6" i="2"/>
  <c r="G6" i="2" s="1"/>
  <c r="E7" i="2"/>
  <c r="F7" i="2" s="1"/>
  <c r="G7" i="2" s="1"/>
  <c r="E8" i="2"/>
  <c r="F8" i="2"/>
  <c r="G8" i="2" s="1"/>
  <c r="E9" i="2"/>
  <c r="F9" i="2" s="1"/>
  <c r="G9" i="2" s="1"/>
  <c r="E10" i="2"/>
  <c r="F10" i="2"/>
  <c r="G10" i="2" s="1"/>
  <c r="E11" i="2"/>
  <c r="F11" i="2" s="1"/>
  <c r="G11" i="2" s="1"/>
  <c r="E12" i="2"/>
  <c r="F12" i="2"/>
  <c r="G12" i="2" s="1"/>
  <c r="E13" i="2"/>
  <c r="F13" i="2" s="1"/>
  <c r="G13" i="2" s="1"/>
  <c r="E14" i="2"/>
  <c r="F14" i="2"/>
  <c r="G14" i="2" s="1"/>
  <c r="E15" i="2"/>
  <c r="F15" i="2" s="1"/>
  <c r="G15" i="2" s="1"/>
  <c r="E16" i="2"/>
  <c r="F16" i="2"/>
  <c r="G16" i="2" s="1"/>
  <c r="E17" i="2"/>
  <c r="F17" i="2" s="1"/>
  <c r="G17" i="2" s="1"/>
  <c r="E18" i="2"/>
  <c r="F18" i="2"/>
  <c r="G18" i="2" s="1"/>
  <c r="E19" i="2"/>
  <c r="F19" i="2" s="1"/>
  <c r="G19" i="2" s="1"/>
  <c r="E20" i="2"/>
  <c r="F20" i="2"/>
  <c r="G20" i="2" s="1"/>
  <c r="E21" i="2"/>
  <c r="F21" i="2" s="1"/>
  <c r="G21" i="2" s="1"/>
  <c r="E22" i="2"/>
  <c r="F22" i="2"/>
  <c r="G22" i="2" s="1"/>
  <c r="E23" i="2"/>
  <c r="F23" i="2" s="1"/>
  <c r="G23" i="2" s="1"/>
  <c r="E24" i="2"/>
  <c r="F24" i="2"/>
  <c r="G24" i="2" s="1"/>
  <c r="E25" i="2"/>
  <c r="F25" i="2" s="1"/>
  <c r="G25" i="2" s="1"/>
  <c r="G21" i="1" l="1"/>
  <c r="G27" i="1"/>
  <c r="G28" i="1"/>
  <c r="G29" i="1"/>
  <c r="G30" i="1"/>
  <c r="G31" i="1"/>
  <c r="G32" i="1"/>
  <c r="G33" i="1"/>
  <c r="G34" i="1"/>
  <c r="G35" i="1"/>
  <c r="G36" i="1"/>
  <c r="G37" i="1"/>
  <c r="G26" i="1"/>
  <c r="G15" i="1"/>
  <c r="G16" i="1"/>
  <c r="G17" i="1"/>
  <c r="G18" i="1"/>
  <c r="G19" i="1"/>
  <c r="G20" i="1"/>
  <c r="G22" i="1"/>
  <c r="G23" i="1"/>
  <c r="G24" i="1"/>
  <c r="G25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F26" i="1"/>
  <c r="F27" i="1"/>
  <c r="F28" i="1"/>
  <c r="F29" i="1"/>
  <c r="F30" i="1"/>
  <c r="F31" i="1"/>
  <c r="F32" i="1"/>
  <c r="F33" i="1"/>
  <c r="F34" i="1"/>
  <c r="F35" i="1"/>
  <c r="F36" i="1"/>
  <c r="F37" i="1"/>
  <c r="E26" i="1"/>
  <c r="E27" i="1"/>
  <c r="E28" i="1"/>
  <c r="E29" i="1"/>
  <c r="E30" i="1"/>
  <c r="E31" i="1"/>
  <c r="E32" i="1"/>
  <c r="E33" i="1"/>
  <c r="E34" i="1"/>
  <c r="E35" i="1"/>
  <c r="E36" i="1"/>
  <c r="E37" i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F11" i="1"/>
  <c r="E11" i="1"/>
  <c r="E10" i="1"/>
  <c r="F10" i="1" s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F3" i="1"/>
  <c r="E3" i="1"/>
  <c r="E2" i="1"/>
  <c r="F2" i="1" s="1"/>
</calcChain>
</file>

<file path=xl/sharedStrings.xml><?xml version="1.0" encoding="utf-8"?>
<sst xmlns="http://schemas.openxmlformats.org/spreadsheetml/2006/main" count="92" uniqueCount="12">
  <si>
    <t>sourceid</t>
  </si>
  <si>
    <t>dstid</t>
  </si>
  <si>
    <t>time_period</t>
  </si>
  <si>
    <t>average_travel_time</t>
  </si>
  <si>
    <t>lng_o</t>
  </si>
  <si>
    <t>lat_o</t>
  </si>
  <si>
    <t>lng_d</t>
  </si>
  <si>
    <t>lat_d</t>
  </si>
  <si>
    <t>unique_id</t>
  </si>
  <si>
    <t>time in mins</t>
  </si>
  <si>
    <t>time (in hrs)</t>
  </si>
  <si>
    <t>avg speed (in km/hr)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</si>
</sst>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</font>
    <font>
      <sz val="12"/>
      <color rgb="FF222222"/>
      <name val="Arial"/>
    </font>
    <font>
      <sz val="12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/>
    <xf numFmtId="0" fontId="20" fillId="0" borderId="10" xfId="0" applyFont="1" applyBorder="1" applyAlignment="1">
      <alignment horizontal="right"/>
    </xf>
    <xf numFmtId="0" fontId="20" fillId="0" borderId="11" xfId="0" applyFont="1" applyBorder="1" applyAlignment="1">
      <alignment horizontal="right"/>
    </xf>
    <xf numFmtId="0" fontId="18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8" fillId="0" borderId="0" xfId="0" applyFont="1" applyBorder="1" applyAlignment="1"/>
    <xf numFmtId="0" fontId="0" fillId="0" borderId="0" xfId="0" applyBorder="1"/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20" fillId="0" borderId="0" xfId="0" applyFont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EE9B-D930-E14A-A4A3-28E558DE51D2}">
  <dimension ref="A1:Y37"/>
  <sheetViews>
    <sheetView workbookViewId="0">
      <selection activeCell="M24" sqref="M2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25" x14ac:dyDescent="0.2">
      <c r="A2">
        <v>245</v>
      </c>
      <c r="B2">
        <v>610</v>
      </c>
      <c r="C2">
        <v>1</v>
      </c>
      <c r="D2">
        <v>1899.62</v>
      </c>
      <c r="E2">
        <f t="shared" ref="E2:F21" si="0">D2/60</f>
        <v>31.66033333333333</v>
      </c>
      <c r="F2">
        <f t="shared" si="0"/>
        <v>0.52767222222222221</v>
      </c>
      <c r="G2">
        <f t="shared" ref="G2:G13" si="1">8.2/F2</f>
        <v>15.539950095282213</v>
      </c>
      <c r="H2">
        <v>72.84959087</v>
      </c>
      <c r="I2">
        <v>19.081928520000002</v>
      </c>
      <c r="J2">
        <v>72.874348440000006</v>
      </c>
      <c r="K2">
        <v>19.050967889999999</v>
      </c>
    </row>
    <row r="3" spans="1:25" x14ac:dyDescent="0.2">
      <c r="A3">
        <v>245</v>
      </c>
      <c r="B3">
        <v>610</v>
      </c>
      <c r="C3">
        <v>2</v>
      </c>
      <c r="D3">
        <v>1776.23</v>
      </c>
      <c r="E3">
        <f t="shared" si="0"/>
        <v>29.603833333333334</v>
      </c>
      <c r="F3">
        <f t="shared" si="0"/>
        <v>0.49339722222222221</v>
      </c>
      <c r="G3">
        <f t="shared" si="1"/>
        <v>16.619469325481496</v>
      </c>
      <c r="H3">
        <v>72.84959087</v>
      </c>
      <c r="I3">
        <v>19.081928520000002</v>
      </c>
      <c r="J3">
        <v>72.874348440000006</v>
      </c>
      <c r="K3">
        <v>19.050967889999999</v>
      </c>
    </row>
    <row r="4" spans="1:25" x14ac:dyDescent="0.2">
      <c r="A4">
        <v>245</v>
      </c>
      <c r="B4">
        <v>610</v>
      </c>
      <c r="C4">
        <v>3</v>
      </c>
      <c r="D4">
        <v>2288.35</v>
      </c>
      <c r="E4">
        <f t="shared" si="0"/>
        <v>38.139166666666668</v>
      </c>
      <c r="F4">
        <f t="shared" si="0"/>
        <v>0.63565277777777784</v>
      </c>
      <c r="G4">
        <f t="shared" si="1"/>
        <v>12.90012454388533</v>
      </c>
      <c r="H4">
        <v>72.84959087</v>
      </c>
      <c r="I4">
        <v>19.081928520000002</v>
      </c>
      <c r="J4">
        <v>72.874348440000006</v>
      </c>
      <c r="K4">
        <v>19.050967889999999</v>
      </c>
    </row>
    <row r="5" spans="1:25" x14ac:dyDescent="0.2">
      <c r="A5">
        <v>245</v>
      </c>
      <c r="B5">
        <v>610</v>
      </c>
      <c r="C5">
        <v>4</v>
      </c>
      <c r="D5">
        <v>1951.3</v>
      </c>
      <c r="E5">
        <f t="shared" si="0"/>
        <v>32.521666666666668</v>
      </c>
      <c r="F5">
        <f t="shared" si="0"/>
        <v>0.54202777777777778</v>
      </c>
      <c r="G5">
        <f t="shared" si="1"/>
        <v>15.128375954491876</v>
      </c>
      <c r="H5">
        <v>72.84959087</v>
      </c>
      <c r="I5">
        <v>19.081928520000002</v>
      </c>
      <c r="J5">
        <v>72.874348440000006</v>
      </c>
      <c r="K5">
        <v>19.050967889999999</v>
      </c>
    </row>
    <row r="6" spans="1:25" x14ac:dyDescent="0.2">
      <c r="A6">
        <v>245</v>
      </c>
      <c r="B6">
        <v>610</v>
      </c>
      <c r="C6">
        <v>5</v>
      </c>
      <c r="D6">
        <v>1914.165</v>
      </c>
      <c r="E6">
        <f t="shared" si="0"/>
        <v>31.902750000000001</v>
      </c>
      <c r="F6">
        <f t="shared" si="0"/>
        <v>0.53171250000000003</v>
      </c>
      <c r="G6">
        <f t="shared" si="1"/>
        <v>15.421868020781906</v>
      </c>
      <c r="H6">
        <v>72.84959087</v>
      </c>
      <c r="I6">
        <v>19.081928520000002</v>
      </c>
      <c r="J6">
        <v>72.874348440000006</v>
      </c>
      <c r="K6">
        <v>19.050967889999999</v>
      </c>
    </row>
    <row r="7" spans="1:25" x14ac:dyDescent="0.2">
      <c r="A7">
        <v>245</v>
      </c>
      <c r="B7">
        <v>610</v>
      </c>
      <c r="C7">
        <v>6</v>
      </c>
      <c r="D7">
        <v>1744.72</v>
      </c>
      <c r="E7">
        <f t="shared" si="0"/>
        <v>29.078666666666667</v>
      </c>
      <c r="F7">
        <f t="shared" si="0"/>
        <v>0.48464444444444443</v>
      </c>
      <c r="G7">
        <f t="shared" si="1"/>
        <v>16.919620340226512</v>
      </c>
      <c r="H7">
        <v>72.84959087</v>
      </c>
      <c r="I7">
        <v>19.081928520000002</v>
      </c>
      <c r="J7">
        <v>72.874348440000006</v>
      </c>
      <c r="K7">
        <v>19.050967889999999</v>
      </c>
    </row>
    <row r="8" spans="1:25" x14ac:dyDescent="0.2">
      <c r="A8">
        <v>245</v>
      </c>
      <c r="B8">
        <v>610</v>
      </c>
      <c r="C8">
        <v>7</v>
      </c>
      <c r="D8">
        <v>2159.6149999999998</v>
      </c>
      <c r="E8">
        <f t="shared" si="0"/>
        <v>35.993583333333326</v>
      </c>
      <c r="F8">
        <f t="shared" si="0"/>
        <v>0.59989305555555539</v>
      </c>
      <c r="G8">
        <f t="shared" si="1"/>
        <v>13.669103057720939</v>
      </c>
      <c r="H8">
        <v>72.84959087</v>
      </c>
      <c r="I8">
        <v>19.081928520000002</v>
      </c>
      <c r="J8">
        <v>72.874348440000006</v>
      </c>
      <c r="K8">
        <v>19.050967889999999</v>
      </c>
    </row>
    <row r="9" spans="1:25" x14ac:dyDescent="0.2">
      <c r="A9">
        <v>245</v>
      </c>
      <c r="B9">
        <v>610</v>
      </c>
      <c r="C9">
        <v>8</v>
      </c>
      <c r="D9">
        <v>1946.9</v>
      </c>
      <c r="E9">
        <f t="shared" si="0"/>
        <v>32.448333333333338</v>
      </c>
      <c r="F9">
        <f t="shared" si="0"/>
        <v>0.54080555555555565</v>
      </c>
      <c r="G9">
        <f t="shared" si="1"/>
        <v>15.162566130771992</v>
      </c>
      <c r="H9">
        <v>72.84959087</v>
      </c>
      <c r="I9">
        <v>19.081928520000002</v>
      </c>
      <c r="J9">
        <v>72.874348440000006</v>
      </c>
      <c r="K9">
        <v>19.050967889999999</v>
      </c>
    </row>
    <row r="10" spans="1:25" x14ac:dyDescent="0.2">
      <c r="A10">
        <v>245</v>
      </c>
      <c r="B10">
        <v>610</v>
      </c>
      <c r="C10">
        <v>9</v>
      </c>
      <c r="D10">
        <v>1921.175</v>
      </c>
      <c r="E10">
        <f t="shared" si="0"/>
        <v>32.01958333333333</v>
      </c>
      <c r="F10">
        <f t="shared" si="0"/>
        <v>0.53365972222222213</v>
      </c>
      <c r="G10">
        <f t="shared" si="1"/>
        <v>15.365596575012688</v>
      </c>
      <c r="H10">
        <v>72.84959087</v>
      </c>
      <c r="I10">
        <v>19.081928520000002</v>
      </c>
      <c r="J10">
        <v>72.874348440000006</v>
      </c>
      <c r="K10">
        <v>19.050967889999999</v>
      </c>
    </row>
    <row r="11" spans="1:25" x14ac:dyDescent="0.2">
      <c r="A11">
        <v>245</v>
      </c>
      <c r="B11">
        <v>610</v>
      </c>
      <c r="C11">
        <v>10</v>
      </c>
      <c r="D11">
        <v>1936.87</v>
      </c>
      <c r="E11">
        <f t="shared" si="0"/>
        <v>32.281166666666664</v>
      </c>
      <c r="F11">
        <f t="shared" si="0"/>
        <v>0.53801944444444438</v>
      </c>
      <c r="G11">
        <f t="shared" si="1"/>
        <v>15.241084843071555</v>
      </c>
      <c r="H11">
        <v>72.84959087</v>
      </c>
      <c r="I11">
        <v>19.081928520000002</v>
      </c>
      <c r="J11">
        <v>72.874348440000006</v>
      </c>
      <c r="K11">
        <v>19.050967889999999</v>
      </c>
    </row>
    <row r="12" spans="1:25" x14ac:dyDescent="0.2">
      <c r="A12">
        <v>245</v>
      </c>
      <c r="B12">
        <v>610</v>
      </c>
      <c r="C12">
        <v>11</v>
      </c>
      <c r="D12">
        <v>2212.2750000000001</v>
      </c>
      <c r="E12">
        <f t="shared" si="0"/>
        <v>36.871250000000003</v>
      </c>
      <c r="F12">
        <f t="shared" si="0"/>
        <v>0.6145208333333334</v>
      </c>
      <c r="G12">
        <f t="shared" si="1"/>
        <v>13.34372987083432</v>
      </c>
      <c r="H12">
        <v>72.84959087</v>
      </c>
      <c r="I12">
        <v>19.081928520000002</v>
      </c>
      <c r="J12">
        <v>72.874348440000006</v>
      </c>
      <c r="K12">
        <v>19.050967889999999</v>
      </c>
    </row>
    <row r="13" spans="1:25" x14ac:dyDescent="0.2">
      <c r="A13">
        <v>245</v>
      </c>
      <c r="B13">
        <v>610</v>
      </c>
      <c r="C13">
        <v>12</v>
      </c>
      <c r="D13">
        <v>2248.5949999999998</v>
      </c>
      <c r="E13">
        <f t="shared" si="0"/>
        <v>37.47658333333333</v>
      </c>
      <c r="F13">
        <f t="shared" si="0"/>
        <v>0.62460972222222222</v>
      </c>
      <c r="G13">
        <f t="shared" si="1"/>
        <v>13.128197830200635</v>
      </c>
      <c r="H13">
        <v>72.84959087</v>
      </c>
      <c r="I13">
        <v>19.081928520000002</v>
      </c>
      <c r="J13">
        <v>72.874348440000006</v>
      </c>
      <c r="K13">
        <v>19.050967889999999</v>
      </c>
    </row>
    <row r="14" spans="1:25" x14ac:dyDescent="0.2">
      <c r="A14">
        <v>357</v>
      </c>
      <c r="B14">
        <v>245</v>
      </c>
      <c r="C14">
        <v>1</v>
      </c>
      <c r="D14">
        <v>706.73</v>
      </c>
      <c r="E14">
        <f t="shared" si="0"/>
        <v>11.778833333333333</v>
      </c>
      <c r="F14">
        <f t="shared" si="0"/>
        <v>0.19631388888888887</v>
      </c>
      <c r="G14">
        <f t="shared" ref="G14:G25" si="2">5.9/F14</f>
        <v>30.053910262759473</v>
      </c>
      <c r="H14">
        <v>72.860837489999994</v>
      </c>
      <c r="I14">
        <v>19.115564930000001</v>
      </c>
      <c r="J14">
        <v>72.84959087</v>
      </c>
      <c r="K14">
        <v>19.081928520000002</v>
      </c>
    </row>
    <row r="15" spans="1:25" x14ac:dyDescent="0.2">
      <c r="A15">
        <v>357</v>
      </c>
      <c r="B15">
        <v>245</v>
      </c>
      <c r="C15">
        <v>2</v>
      </c>
      <c r="D15">
        <v>737.13499999999999</v>
      </c>
      <c r="E15">
        <f t="shared" si="0"/>
        <v>12.285583333333333</v>
      </c>
      <c r="F15">
        <f t="shared" si="0"/>
        <v>0.20475972222222222</v>
      </c>
      <c r="G15">
        <f t="shared" si="2"/>
        <v>28.814260617118983</v>
      </c>
      <c r="H15">
        <v>72.860837489999994</v>
      </c>
      <c r="I15">
        <v>19.115564930000001</v>
      </c>
      <c r="J15">
        <v>72.84959087</v>
      </c>
      <c r="K15">
        <v>19.081928520000002</v>
      </c>
    </row>
    <row r="16" spans="1:25" x14ac:dyDescent="0.2">
      <c r="A16">
        <v>357</v>
      </c>
      <c r="B16">
        <v>245</v>
      </c>
      <c r="C16">
        <v>3</v>
      </c>
      <c r="D16">
        <v>924.11500000000001</v>
      </c>
      <c r="E16">
        <f t="shared" si="0"/>
        <v>15.401916666666667</v>
      </c>
      <c r="F16">
        <f t="shared" si="0"/>
        <v>0.25669861111111109</v>
      </c>
      <c r="G16">
        <f t="shared" si="2"/>
        <v>22.984152405274241</v>
      </c>
      <c r="H16">
        <v>72.860837489999994</v>
      </c>
      <c r="I16">
        <v>19.115564930000001</v>
      </c>
      <c r="J16">
        <v>72.84959087</v>
      </c>
      <c r="K16">
        <v>19.081928520000002</v>
      </c>
      <c r="N16" s="1"/>
      <c r="O16" s="1"/>
      <c r="P16" s="3"/>
      <c r="Q16" s="4"/>
      <c r="R16" s="5"/>
      <c r="S16" s="4"/>
      <c r="T16" s="4"/>
      <c r="U16" s="4"/>
      <c r="V16" s="4"/>
      <c r="W16" s="4"/>
      <c r="X16" s="4"/>
      <c r="Y16" s="4"/>
    </row>
    <row r="17" spans="1:16" x14ac:dyDescent="0.2">
      <c r="A17">
        <v>357</v>
      </c>
      <c r="B17">
        <v>245</v>
      </c>
      <c r="C17">
        <v>4</v>
      </c>
      <c r="D17">
        <v>865.125</v>
      </c>
      <c r="E17">
        <f t="shared" si="0"/>
        <v>14.418749999999999</v>
      </c>
      <c r="F17">
        <f t="shared" si="0"/>
        <v>0.24031249999999998</v>
      </c>
      <c r="G17">
        <f t="shared" si="2"/>
        <v>24.551365409622889</v>
      </c>
      <c r="H17">
        <v>72.860837489999994</v>
      </c>
      <c r="I17">
        <v>19.115564930000001</v>
      </c>
      <c r="J17">
        <v>72.84959087</v>
      </c>
      <c r="K17">
        <v>19.081928520000002</v>
      </c>
      <c r="N17" s="1"/>
      <c r="O17" s="1"/>
      <c r="P17" s="1"/>
    </row>
    <row r="18" spans="1:16" x14ac:dyDescent="0.2">
      <c r="A18">
        <v>357</v>
      </c>
      <c r="B18">
        <v>245</v>
      </c>
      <c r="C18">
        <v>5</v>
      </c>
      <c r="D18">
        <v>811.73</v>
      </c>
      <c r="E18">
        <f t="shared" si="0"/>
        <v>13.528833333333333</v>
      </c>
      <c r="F18">
        <f t="shared" si="0"/>
        <v>0.22548055555555555</v>
      </c>
      <c r="G18">
        <f t="shared" si="2"/>
        <v>26.166336096978061</v>
      </c>
      <c r="H18">
        <v>72.860837489999994</v>
      </c>
      <c r="I18">
        <v>19.115564930000001</v>
      </c>
      <c r="J18">
        <v>72.84959087</v>
      </c>
      <c r="K18">
        <v>19.081928520000002</v>
      </c>
      <c r="N18" s="1"/>
      <c r="O18" s="1"/>
      <c r="P18" s="2"/>
    </row>
    <row r="19" spans="1:16" x14ac:dyDescent="0.2">
      <c r="A19">
        <v>357</v>
      </c>
      <c r="B19">
        <v>245</v>
      </c>
      <c r="C19">
        <v>6</v>
      </c>
      <c r="D19">
        <v>891.82</v>
      </c>
      <c r="E19">
        <f t="shared" si="0"/>
        <v>14.863666666666667</v>
      </c>
      <c r="F19">
        <f t="shared" si="0"/>
        <v>0.2477277777777778</v>
      </c>
      <c r="G19">
        <f t="shared" si="2"/>
        <v>23.81646520598327</v>
      </c>
      <c r="H19">
        <v>72.860837489999994</v>
      </c>
      <c r="I19">
        <v>19.115564930000001</v>
      </c>
      <c r="J19">
        <v>72.84959087</v>
      </c>
      <c r="K19">
        <v>19.081928520000002</v>
      </c>
    </row>
    <row r="20" spans="1:16" x14ac:dyDescent="0.2">
      <c r="A20">
        <v>357</v>
      </c>
      <c r="B20">
        <v>245</v>
      </c>
      <c r="C20">
        <v>7</v>
      </c>
      <c r="D20">
        <v>881.09500000000003</v>
      </c>
      <c r="E20">
        <f t="shared" si="0"/>
        <v>14.684916666666668</v>
      </c>
      <c r="F20">
        <f t="shared" si="0"/>
        <v>0.24474861111111113</v>
      </c>
      <c r="G20">
        <f t="shared" si="2"/>
        <v>24.106367644805612</v>
      </c>
      <c r="H20">
        <v>72.860837489999994</v>
      </c>
      <c r="I20">
        <v>19.115564930000001</v>
      </c>
      <c r="J20">
        <v>72.84959087</v>
      </c>
      <c r="K20">
        <v>19.081928520000002</v>
      </c>
    </row>
    <row r="21" spans="1:16" x14ac:dyDescent="0.2">
      <c r="A21">
        <v>357</v>
      </c>
      <c r="B21">
        <v>245</v>
      </c>
      <c r="C21">
        <v>8</v>
      </c>
      <c r="D21">
        <v>911.12</v>
      </c>
      <c r="E21">
        <f t="shared" si="0"/>
        <v>15.185333333333334</v>
      </c>
      <c r="F21">
        <f t="shared" si="0"/>
        <v>0.25308888888888892</v>
      </c>
      <c r="G21">
        <f t="shared" si="2"/>
        <v>23.311967688120113</v>
      </c>
      <c r="H21">
        <v>72.860837489999994</v>
      </c>
      <c r="I21">
        <v>19.115564930000001</v>
      </c>
      <c r="J21">
        <v>72.84959087</v>
      </c>
      <c r="K21">
        <v>19.081928520000002</v>
      </c>
    </row>
    <row r="22" spans="1:16" x14ac:dyDescent="0.2">
      <c r="A22">
        <v>357</v>
      </c>
      <c r="B22">
        <v>245</v>
      </c>
      <c r="C22">
        <v>9</v>
      </c>
      <c r="D22">
        <v>832.28</v>
      </c>
      <c r="E22">
        <f t="shared" ref="E22:F41" si="3">D22/60</f>
        <v>13.871333333333332</v>
      </c>
      <c r="F22">
        <f t="shared" si="3"/>
        <v>0.23118888888888886</v>
      </c>
      <c r="G22">
        <f t="shared" si="2"/>
        <v>25.520257605613502</v>
      </c>
      <c r="H22">
        <v>72.860837489999994</v>
      </c>
      <c r="I22">
        <v>19.115564930000001</v>
      </c>
      <c r="J22">
        <v>72.84959087</v>
      </c>
      <c r="K22">
        <v>19.081928520000002</v>
      </c>
    </row>
    <row r="23" spans="1:16" x14ac:dyDescent="0.2">
      <c r="A23">
        <v>357</v>
      </c>
      <c r="B23">
        <v>245</v>
      </c>
      <c r="C23">
        <v>10</v>
      </c>
      <c r="D23">
        <v>785.40499999999997</v>
      </c>
      <c r="E23">
        <f t="shared" si="3"/>
        <v>13.090083333333332</v>
      </c>
      <c r="F23">
        <f t="shared" si="3"/>
        <v>0.21816805555555555</v>
      </c>
      <c r="G23">
        <f t="shared" si="2"/>
        <v>27.043372527549483</v>
      </c>
      <c r="H23">
        <v>72.860837489999994</v>
      </c>
      <c r="I23">
        <v>19.115564930000001</v>
      </c>
      <c r="J23">
        <v>72.84959087</v>
      </c>
      <c r="K23">
        <v>19.081928520000002</v>
      </c>
    </row>
    <row r="24" spans="1:16" x14ac:dyDescent="0.2">
      <c r="A24">
        <v>357</v>
      </c>
      <c r="B24">
        <v>245</v>
      </c>
      <c r="C24">
        <v>11</v>
      </c>
      <c r="D24">
        <v>968.34</v>
      </c>
      <c r="E24">
        <f t="shared" si="3"/>
        <v>16.138999999999999</v>
      </c>
      <c r="F24">
        <f t="shared" si="3"/>
        <v>0.2689833333333333</v>
      </c>
      <c r="G24">
        <f t="shared" si="2"/>
        <v>21.934444513290792</v>
      </c>
      <c r="H24">
        <v>72.860837489999994</v>
      </c>
      <c r="I24">
        <v>19.115564930000001</v>
      </c>
      <c r="J24">
        <v>72.84959087</v>
      </c>
      <c r="K24">
        <v>19.081928520000002</v>
      </c>
    </row>
    <row r="25" spans="1:16" x14ac:dyDescent="0.2">
      <c r="A25">
        <v>357</v>
      </c>
      <c r="B25">
        <v>245</v>
      </c>
      <c r="C25">
        <v>12</v>
      </c>
      <c r="D25">
        <v>882.505</v>
      </c>
      <c r="E25">
        <f t="shared" si="3"/>
        <v>14.708416666666666</v>
      </c>
      <c r="F25">
        <f t="shared" si="3"/>
        <v>0.24514027777777778</v>
      </c>
      <c r="G25">
        <f t="shared" si="2"/>
        <v>24.067852306785799</v>
      </c>
      <c r="H25">
        <v>72.860837489999994</v>
      </c>
      <c r="I25">
        <v>19.115564930000001</v>
      </c>
      <c r="J25">
        <v>72.84959087</v>
      </c>
      <c r="K25">
        <v>19.081928520000002</v>
      </c>
    </row>
    <row r="26" spans="1:16" x14ac:dyDescent="0.2">
      <c r="A26">
        <v>610</v>
      </c>
      <c r="B26">
        <v>598</v>
      </c>
      <c r="C26">
        <v>1</v>
      </c>
      <c r="D26">
        <v>884.52499999999998</v>
      </c>
      <c r="E26">
        <f t="shared" si="3"/>
        <v>14.742083333333333</v>
      </c>
      <c r="F26">
        <f t="shared" si="3"/>
        <v>0.2457013888888889</v>
      </c>
      <c r="G26">
        <f t="shared" ref="G26:G37" si="4">3.6/F26</f>
        <v>14.65193182781719</v>
      </c>
      <c r="H26">
        <v>72.874348440000006</v>
      </c>
      <c r="I26">
        <v>19.050967889999999</v>
      </c>
      <c r="J26">
        <v>72.891942540000002</v>
      </c>
      <c r="K26">
        <v>19.044351590000002</v>
      </c>
    </row>
    <row r="27" spans="1:16" x14ac:dyDescent="0.2">
      <c r="A27">
        <v>610</v>
      </c>
      <c r="B27">
        <v>598</v>
      </c>
      <c r="C27">
        <v>2</v>
      </c>
      <c r="D27">
        <v>903.11</v>
      </c>
      <c r="E27">
        <f t="shared" si="3"/>
        <v>15.051833333333333</v>
      </c>
      <c r="F27">
        <f t="shared" si="3"/>
        <v>0.25086388888888889</v>
      </c>
      <c r="G27">
        <f t="shared" si="4"/>
        <v>14.350411356313185</v>
      </c>
      <c r="H27">
        <v>72.874348440000006</v>
      </c>
      <c r="I27">
        <v>19.050967889999999</v>
      </c>
      <c r="J27">
        <v>72.891942540000002</v>
      </c>
      <c r="K27">
        <v>19.044351590000002</v>
      </c>
    </row>
    <row r="28" spans="1:16" x14ac:dyDescent="0.2">
      <c r="A28">
        <v>610</v>
      </c>
      <c r="B28">
        <v>598</v>
      </c>
      <c r="C28">
        <v>3</v>
      </c>
      <c r="D28">
        <v>917.81</v>
      </c>
      <c r="E28">
        <f t="shared" si="3"/>
        <v>15.296833333333332</v>
      </c>
      <c r="F28">
        <f t="shared" si="3"/>
        <v>0.25494722222222221</v>
      </c>
      <c r="G28">
        <f t="shared" si="4"/>
        <v>14.120569616805222</v>
      </c>
      <c r="H28">
        <v>72.874348440000006</v>
      </c>
      <c r="I28">
        <v>19.050967889999999</v>
      </c>
      <c r="J28">
        <v>72.891942540000002</v>
      </c>
      <c r="K28">
        <v>19.044351590000002</v>
      </c>
    </row>
    <row r="29" spans="1:16" x14ac:dyDescent="0.2">
      <c r="A29">
        <v>610</v>
      </c>
      <c r="B29">
        <v>598</v>
      </c>
      <c r="C29">
        <v>4</v>
      </c>
      <c r="D29">
        <v>826.755</v>
      </c>
      <c r="E29">
        <f t="shared" si="3"/>
        <v>13.779249999999999</v>
      </c>
      <c r="F29">
        <f t="shared" si="3"/>
        <v>0.22965416666666666</v>
      </c>
      <c r="G29">
        <f t="shared" si="4"/>
        <v>15.675744325707132</v>
      </c>
      <c r="H29">
        <v>72.874348440000006</v>
      </c>
      <c r="I29">
        <v>19.050967889999999</v>
      </c>
      <c r="J29">
        <v>72.891942540000002</v>
      </c>
      <c r="K29">
        <v>19.044351590000002</v>
      </c>
    </row>
    <row r="30" spans="1:16" x14ac:dyDescent="0.2">
      <c r="A30">
        <v>610</v>
      </c>
      <c r="B30">
        <v>598</v>
      </c>
      <c r="C30">
        <v>5</v>
      </c>
      <c r="D30">
        <v>909.11500000000001</v>
      </c>
      <c r="E30">
        <f t="shared" si="3"/>
        <v>15.151916666666667</v>
      </c>
      <c r="F30">
        <f t="shared" si="3"/>
        <v>0.25253194444444443</v>
      </c>
      <c r="G30">
        <f t="shared" si="4"/>
        <v>14.255622226011011</v>
      </c>
      <c r="H30">
        <v>72.874348440000006</v>
      </c>
      <c r="I30">
        <v>19.050967889999999</v>
      </c>
      <c r="J30">
        <v>72.891942540000002</v>
      </c>
      <c r="K30">
        <v>19.044351590000002</v>
      </c>
    </row>
    <row r="31" spans="1:16" x14ac:dyDescent="0.2">
      <c r="A31">
        <v>610</v>
      </c>
      <c r="B31">
        <v>598</v>
      </c>
      <c r="C31">
        <v>6</v>
      </c>
      <c r="D31">
        <v>837.18499999999995</v>
      </c>
      <c r="E31">
        <f t="shared" si="3"/>
        <v>13.953083333333332</v>
      </c>
      <c r="F31">
        <f t="shared" si="3"/>
        <v>0.23255138888888888</v>
      </c>
      <c r="G31">
        <f t="shared" si="4"/>
        <v>15.480449363044011</v>
      </c>
      <c r="H31">
        <v>72.874348440000006</v>
      </c>
      <c r="I31">
        <v>19.050967889999999</v>
      </c>
      <c r="J31">
        <v>72.891942540000002</v>
      </c>
      <c r="K31">
        <v>19.044351590000002</v>
      </c>
    </row>
    <row r="32" spans="1:16" x14ac:dyDescent="0.2">
      <c r="A32">
        <v>610</v>
      </c>
      <c r="B32">
        <v>598</v>
      </c>
      <c r="C32">
        <v>7</v>
      </c>
      <c r="D32">
        <v>868.09</v>
      </c>
      <c r="E32">
        <f t="shared" si="3"/>
        <v>14.468166666666667</v>
      </c>
      <c r="F32">
        <f t="shared" si="3"/>
        <v>0.24113611111111111</v>
      </c>
      <c r="G32">
        <f t="shared" si="4"/>
        <v>14.929327604280664</v>
      </c>
      <c r="H32">
        <v>72.874348440000006</v>
      </c>
      <c r="I32">
        <v>19.050967889999999</v>
      </c>
      <c r="J32">
        <v>72.891942540000002</v>
      </c>
      <c r="K32">
        <v>19.044351590000002</v>
      </c>
    </row>
    <row r="33" spans="1:11" x14ac:dyDescent="0.2">
      <c r="A33">
        <v>610</v>
      </c>
      <c r="B33">
        <v>598</v>
      </c>
      <c r="C33">
        <v>8</v>
      </c>
      <c r="D33">
        <v>955.70500000000004</v>
      </c>
      <c r="E33">
        <f t="shared" si="3"/>
        <v>15.928416666666667</v>
      </c>
      <c r="F33">
        <f t="shared" si="3"/>
        <v>0.26547361111111112</v>
      </c>
      <c r="G33">
        <f t="shared" si="4"/>
        <v>13.560669871979323</v>
      </c>
      <c r="H33">
        <v>72.874348440000006</v>
      </c>
      <c r="I33">
        <v>19.050967889999999</v>
      </c>
      <c r="J33">
        <v>72.891942540000002</v>
      </c>
      <c r="K33">
        <v>19.044351590000002</v>
      </c>
    </row>
    <row r="34" spans="1:11" x14ac:dyDescent="0.2">
      <c r="A34">
        <v>610</v>
      </c>
      <c r="B34">
        <v>598</v>
      </c>
      <c r="C34">
        <v>9</v>
      </c>
      <c r="D34">
        <v>867.64</v>
      </c>
      <c r="E34">
        <f t="shared" si="3"/>
        <v>14.460666666666667</v>
      </c>
      <c r="F34">
        <f t="shared" si="3"/>
        <v>0.24101111111111112</v>
      </c>
      <c r="G34">
        <f t="shared" si="4"/>
        <v>14.937070674473283</v>
      </c>
      <c r="H34">
        <v>72.874348440000006</v>
      </c>
      <c r="I34">
        <v>19.050967889999999</v>
      </c>
      <c r="J34">
        <v>72.891942540000002</v>
      </c>
      <c r="K34">
        <v>19.044351590000002</v>
      </c>
    </row>
    <row r="35" spans="1:11" x14ac:dyDescent="0.2">
      <c r="A35">
        <v>610</v>
      </c>
      <c r="B35">
        <v>598</v>
      </c>
      <c r="C35">
        <v>10</v>
      </c>
      <c r="D35">
        <v>790.91499999999996</v>
      </c>
      <c r="E35">
        <f t="shared" si="3"/>
        <v>13.181916666666666</v>
      </c>
      <c r="F35">
        <f t="shared" si="3"/>
        <v>0.21969861111111111</v>
      </c>
      <c r="G35">
        <f t="shared" si="4"/>
        <v>16.386084471782684</v>
      </c>
      <c r="H35">
        <v>72.874348440000006</v>
      </c>
      <c r="I35">
        <v>19.050967889999999</v>
      </c>
      <c r="J35">
        <v>72.891942540000002</v>
      </c>
      <c r="K35">
        <v>19.044351590000002</v>
      </c>
    </row>
    <row r="36" spans="1:11" x14ac:dyDescent="0.2">
      <c r="A36">
        <v>610</v>
      </c>
      <c r="B36">
        <v>598</v>
      </c>
      <c r="C36">
        <v>11</v>
      </c>
      <c r="D36">
        <v>947.95500000000004</v>
      </c>
      <c r="E36">
        <f t="shared" si="3"/>
        <v>15.799250000000001</v>
      </c>
      <c r="F36">
        <f t="shared" si="3"/>
        <v>0.26332083333333334</v>
      </c>
      <c r="G36">
        <f t="shared" si="4"/>
        <v>13.671535041220311</v>
      </c>
      <c r="H36">
        <v>72.874348440000006</v>
      </c>
      <c r="I36">
        <v>19.050967889999999</v>
      </c>
      <c r="J36">
        <v>72.891942540000002</v>
      </c>
      <c r="K36">
        <v>19.044351590000002</v>
      </c>
    </row>
    <row r="37" spans="1:11" x14ac:dyDescent="0.2">
      <c r="A37">
        <v>610</v>
      </c>
      <c r="B37">
        <v>598</v>
      </c>
      <c r="C37">
        <v>12</v>
      </c>
      <c r="D37">
        <v>849.98500000000001</v>
      </c>
      <c r="E37">
        <f t="shared" si="3"/>
        <v>14.166416666666667</v>
      </c>
      <c r="F37">
        <f t="shared" si="3"/>
        <v>0.23610694444444444</v>
      </c>
      <c r="G37">
        <f t="shared" si="4"/>
        <v>15.247327894021661</v>
      </c>
      <c r="H37">
        <v>72.874348440000006</v>
      </c>
      <c r="I37">
        <v>19.050967889999999</v>
      </c>
      <c r="J37">
        <v>72.891942540000002</v>
      </c>
      <c r="K37">
        <v>19.044351590000002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001C-A093-1D49-B5A3-72FE16DF45AF}">
  <dimension ref="A1:Y61"/>
  <sheetViews>
    <sheetView topLeftCell="G1" workbookViewId="0">
      <selection activeCell="M14" sqref="M1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25" x14ac:dyDescent="0.2">
      <c r="A2">
        <v>123</v>
      </c>
      <c r="B2">
        <v>689</v>
      </c>
      <c r="C2">
        <v>1</v>
      </c>
      <c r="D2">
        <v>602.68499999999995</v>
      </c>
      <c r="E2">
        <f t="shared" ref="E2:F21" si="0">D2/60</f>
        <v>10.044749999999999</v>
      </c>
      <c r="F2">
        <f t="shared" si="0"/>
        <v>0.16741249999999999</v>
      </c>
      <c r="G2">
        <f t="shared" ref="G2:G13" si="1">6.6/F2</f>
        <v>39.423579481818862</v>
      </c>
      <c r="H2">
        <v>72.841302549999995</v>
      </c>
      <c r="I2">
        <v>19.087909929999999</v>
      </c>
      <c r="J2">
        <v>72.830525320000007</v>
      </c>
      <c r="K2">
        <v>19.052455179999999</v>
      </c>
    </row>
    <row r="3" spans="1:25" x14ac:dyDescent="0.2">
      <c r="A3">
        <v>123</v>
      </c>
      <c r="B3">
        <v>689</v>
      </c>
      <c r="C3">
        <v>2</v>
      </c>
      <c r="D3">
        <v>646.08000000000004</v>
      </c>
      <c r="E3">
        <f t="shared" si="0"/>
        <v>10.768000000000001</v>
      </c>
      <c r="F3">
        <f t="shared" si="0"/>
        <v>0.17946666666666669</v>
      </c>
      <c r="G3">
        <f t="shared" si="1"/>
        <v>36.775631500742932</v>
      </c>
      <c r="H3">
        <v>72.841302549999995</v>
      </c>
      <c r="I3">
        <v>19.087909929999999</v>
      </c>
      <c r="J3">
        <v>72.830525320000007</v>
      </c>
      <c r="K3">
        <v>19.052455179999999</v>
      </c>
    </row>
    <row r="4" spans="1:25" x14ac:dyDescent="0.2">
      <c r="A4">
        <v>123</v>
      </c>
      <c r="B4">
        <v>689</v>
      </c>
      <c r="C4">
        <v>3</v>
      </c>
      <c r="D4">
        <v>686.51499999999999</v>
      </c>
      <c r="E4">
        <f t="shared" si="0"/>
        <v>11.441916666666666</v>
      </c>
      <c r="F4">
        <f t="shared" si="0"/>
        <v>0.19069861111111111</v>
      </c>
      <c r="G4">
        <f t="shared" si="1"/>
        <v>34.609586097900262</v>
      </c>
      <c r="H4">
        <v>72.841302549999995</v>
      </c>
      <c r="I4">
        <v>19.087909929999999</v>
      </c>
      <c r="J4">
        <v>72.830525320000007</v>
      </c>
      <c r="K4">
        <v>19.052455179999999</v>
      </c>
    </row>
    <row r="5" spans="1:25" x14ac:dyDescent="0.2">
      <c r="A5">
        <v>123</v>
      </c>
      <c r="B5">
        <v>689</v>
      </c>
      <c r="C5">
        <v>4</v>
      </c>
      <c r="D5">
        <v>648.76</v>
      </c>
      <c r="E5">
        <f t="shared" si="0"/>
        <v>10.812666666666667</v>
      </c>
      <c r="F5">
        <f t="shared" si="0"/>
        <v>0.18021111111111113</v>
      </c>
      <c r="G5">
        <f t="shared" si="1"/>
        <v>36.623712929280465</v>
      </c>
      <c r="H5">
        <v>72.841302549999995</v>
      </c>
      <c r="I5">
        <v>19.087909929999999</v>
      </c>
      <c r="J5">
        <v>72.830525320000007</v>
      </c>
      <c r="K5">
        <v>19.052455179999999</v>
      </c>
    </row>
    <row r="6" spans="1:25" x14ac:dyDescent="0.2">
      <c r="A6">
        <v>123</v>
      </c>
      <c r="B6">
        <v>689</v>
      </c>
      <c r="C6">
        <v>5</v>
      </c>
      <c r="D6">
        <v>608.09</v>
      </c>
      <c r="E6">
        <f t="shared" si="0"/>
        <v>10.134833333333335</v>
      </c>
      <c r="F6">
        <f t="shared" si="0"/>
        <v>0.16891388888888892</v>
      </c>
      <c r="G6">
        <f t="shared" si="1"/>
        <v>39.073163511980127</v>
      </c>
      <c r="H6">
        <v>72.841302549999995</v>
      </c>
      <c r="I6">
        <v>19.087909929999999</v>
      </c>
      <c r="J6">
        <v>72.830525320000007</v>
      </c>
      <c r="K6">
        <v>19.052455179999999</v>
      </c>
    </row>
    <row r="7" spans="1:25" x14ac:dyDescent="0.2">
      <c r="A7">
        <v>123</v>
      </c>
      <c r="B7">
        <v>689</v>
      </c>
      <c r="C7">
        <v>6</v>
      </c>
      <c r="D7">
        <v>608.59</v>
      </c>
      <c r="E7">
        <f t="shared" si="0"/>
        <v>10.143166666666668</v>
      </c>
      <c r="F7">
        <f t="shared" si="0"/>
        <v>0.1690527777777778</v>
      </c>
      <c r="G7">
        <f t="shared" si="1"/>
        <v>39.041062127212072</v>
      </c>
      <c r="H7">
        <v>72.841302549999995</v>
      </c>
      <c r="I7">
        <v>19.087909929999999</v>
      </c>
      <c r="J7">
        <v>72.830525320000007</v>
      </c>
      <c r="K7">
        <v>19.052455179999999</v>
      </c>
    </row>
    <row r="8" spans="1:25" x14ac:dyDescent="0.2">
      <c r="A8">
        <v>123</v>
      </c>
      <c r="B8">
        <v>689</v>
      </c>
      <c r="C8">
        <v>7</v>
      </c>
      <c r="D8">
        <v>629.37</v>
      </c>
      <c r="E8">
        <f t="shared" si="0"/>
        <v>10.4895</v>
      </c>
      <c r="F8">
        <f t="shared" si="0"/>
        <v>0.17482499999999998</v>
      </c>
      <c r="G8">
        <f t="shared" si="1"/>
        <v>37.752037752037751</v>
      </c>
      <c r="H8">
        <v>72.841302549999995</v>
      </c>
      <c r="I8">
        <v>19.087909929999999</v>
      </c>
      <c r="J8">
        <v>72.830525320000007</v>
      </c>
      <c r="K8">
        <v>19.052455179999999</v>
      </c>
    </row>
    <row r="9" spans="1:25" x14ac:dyDescent="0.2">
      <c r="A9">
        <v>123</v>
      </c>
      <c r="B9">
        <v>689</v>
      </c>
      <c r="C9">
        <v>8</v>
      </c>
      <c r="D9">
        <v>617.41</v>
      </c>
      <c r="E9">
        <f t="shared" si="0"/>
        <v>10.290166666666666</v>
      </c>
      <c r="F9">
        <f t="shared" si="0"/>
        <v>0.17150277777777775</v>
      </c>
      <c r="G9">
        <f t="shared" si="1"/>
        <v>38.483341701624532</v>
      </c>
      <c r="H9">
        <v>72.841302549999995</v>
      </c>
      <c r="I9">
        <v>19.087909929999999</v>
      </c>
      <c r="J9">
        <v>72.830525320000007</v>
      </c>
      <c r="K9">
        <v>19.052455179999999</v>
      </c>
    </row>
    <row r="10" spans="1:25" x14ac:dyDescent="0.2">
      <c r="A10">
        <v>123</v>
      </c>
      <c r="B10">
        <v>689</v>
      </c>
      <c r="C10">
        <v>9</v>
      </c>
      <c r="D10">
        <v>568.25</v>
      </c>
      <c r="E10">
        <f t="shared" si="0"/>
        <v>9.4708333333333332</v>
      </c>
      <c r="F10">
        <f t="shared" si="0"/>
        <v>0.15784722222222222</v>
      </c>
      <c r="G10">
        <f t="shared" si="1"/>
        <v>41.812582490101185</v>
      </c>
      <c r="H10">
        <v>72.841302549999995</v>
      </c>
      <c r="I10">
        <v>19.087909929999999</v>
      </c>
      <c r="J10">
        <v>72.830525320000007</v>
      </c>
      <c r="K10">
        <v>19.052455179999999</v>
      </c>
    </row>
    <row r="11" spans="1:25" x14ac:dyDescent="0.2">
      <c r="A11">
        <v>123</v>
      </c>
      <c r="B11">
        <v>689</v>
      </c>
      <c r="C11">
        <v>10</v>
      </c>
      <c r="D11">
        <v>575.13</v>
      </c>
      <c r="E11">
        <f t="shared" si="0"/>
        <v>9.5854999999999997</v>
      </c>
      <c r="F11">
        <f t="shared" si="0"/>
        <v>0.15975833333333334</v>
      </c>
      <c r="G11">
        <f t="shared" si="1"/>
        <v>41.312398935892752</v>
      </c>
      <c r="H11">
        <v>72.841302549999995</v>
      </c>
      <c r="I11">
        <v>19.087909929999999</v>
      </c>
      <c r="J11">
        <v>72.830525320000007</v>
      </c>
      <c r="K11">
        <v>19.052455179999999</v>
      </c>
    </row>
    <row r="12" spans="1:25" x14ac:dyDescent="0.2">
      <c r="A12">
        <v>123</v>
      </c>
      <c r="B12">
        <v>689</v>
      </c>
      <c r="C12">
        <v>11</v>
      </c>
      <c r="D12">
        <v>611.32000000000005</v>
      </c>
      <c r="E12">
        <f t="shared" si="0"/>
        <v>10.188666666666668</v>
      </c>
      <c r="F12">
        <f t="shared" si="0"/>
        <v>0.16981111111111113</v>
      </c>
      <c r="G12">
        <f t="shared" si="1"/>
        <v>38.866714650264996</v>
      </c>
      <c r="H12">
        <v>72.841302549999995</v>
      </c>
      <c r="I12">
        <v>19.087909929999999</v>
      </c>
      <c r="J12">
        <v>72.830525320000007</v>
      </c>
      <c r="K12">
        <v>19.052455179999999</v>
      </c>
    </row>
    <row r="13" spans="1:25" x14ac:dyDescent="0.2">
      <c r="A13">
        <v>123</v>
      </c>
      <c r="B13">
        <v>689</v>
      </c>
      <c r="C13">
        <v>12</v>
      </c>
      <c r="D13">
        <v>623.6</v>
      </c>
      <c r="E13">
        <f t="shared" si="0"/>
        <v>10.393333333333334</v>
      </c>
      <c r="F13">
        <f t="shared" si="0"/>
        <v>0.17322222222222225</v>
      </c>
      <c r="G13">
        <f t="shared" si="1"/>
        <v>38.101347017318787</v>
      </c>
      <c r="H13">
        <v>72.841302549999995</v>
      </c>
      <c r="I13">
        <v>19.087909929999999</v>
      </c>
      <c r="J13">
        <v>72.830525320000007</v>
      </c>
      <c r="K13">
        <v>19.052455179999999</v>
      </c>
    </row>
    <row r="14" spans="1:25" x14ac:dyDescent="0.2">
      <c r="A14">
        <v>191</v>
      </c>
      <c r="B14">
        <v>668</v>
      </c>
      <c r="C14">
        <v>1</v>
      </c>
      <c r="D14">
        <v>1465.095</v>
      </c>
      <c r="E14">
        <f t="shared" si="0"/>
        <v>24.41825</v>
      </c>
      <c r="F14">
        <f t="shared" si="0"/>
        <v>0.40697083333333334</v>
      </c>
      <c r="G14">
        <f t="shared" ref="G14:G25" si="2">7.5/F14</f>
        <v>18.42883908552005</v>
      </c>
      <c r="H14">
        <v>72.813204709999994</v>
      </c>
      <c r="I14">
        <v>19.01818463</v>
      </c>
      <c r="J14">
        <v>72.800346989999994</v>
      </c>
      <c r="K14">
        <v>18.97131946</v>
      </c>
    </row>
    <row r="15" spans="1:25" x14ac:dyDescent="0.2">
      <c r="A15">
        <v>191</v>
      </c>
      <c r="B15">
        <v>668</v>
      </c>
      <c r="C15">
        <v>2</v>
      </c>
      <c r="D15">
        <v>1316.38</v>
      </c>
      <c r="E15">
        <f t="shared" si="0"/>
        <v>21.939666666666668</v>
      </c>
      <c r="F15">
        <f t="shared" si="0"/>
        <v>0.3656611111111111</v>
      </c>
      <c r="G15">
        <f t="shared" si="2"/>
        <v>20.510794755313814</v>
      </c>
      <c r="H15">
        <v>72.813204709999994</v>
      </c>
      <c r="I15">
        <v>19.01818463</v>
      </c>
      <c r="J15">
        <v>72.800346989999994</v>
      </c>
      <c r="K15">
        <v>18.97131946</v>
      </c>
    </row>
    <row r="16" spans="1:25" x14ac:dyDescent="0.2">
      <c r="A16">
        <v>191</v>
      </c>
      <c r="B16">
        <v>668</v>
      </c>
      <c r="C16">
        <v>3</v>
      </c>
      <c r="D16">
        <v>1611.0650000000001</v>
      </c>
      <c r="E16">
        <f t="shared" si="0"/>
        <v>26.851083333333335</v>
      </c>
      <c r="F16">
        <f t="shared" si="0"/>
        <v>0.44751805555555557</v>
      </c>
      <c r="G16">
        <f t="shared" si="2"/>
        <v>16.759100346665093</v>
      </c>
      <c r="H16">
        <v>72.813204709999994</v>
      </c>
      <c r="I16">
        <v>19.01818463</v>
      </c>
      <c r="J16">
        <v>72.800346989999994</v>
      </c>
      <c r="K16">
        <v>18.97131946</v>
      </c>
      <c r="N16" s="6"/>
      <c r="O16" s="6"/>
      <c r="P16" s="6"/>
      <c r="Q16" s="6"/>
      <c r="R16" s="7"/>
      <c r="S16" s="8"/>
      <c r="T16" s="7"/>
      <c r="U16" s="6"/>
      <c r="V16" s="7"/>
      <c r="W16" s="9"/>
      <c r="X16" s="6"/>
      <c r="Y16" s="6"/>
    </row>
    <row r="17" spans="1:25" x14ac:dyDescent="0.2">
      <c r="A17">
        <v>191</v>
      </c>
      <c r="B17">
        <v>668</v>
      </c>
      <c r="C17">
        <v>4</v>
      </c>
      <c r="D17">
        <v>1706.6849999999999</v>
      </c>
      <c r="E17">
        <f t="shared" si="0"/>
        <v>28.444749999999999</v>
      </c>
      <c r="F17">
        <f t="shared" si="0"/>
        <v>0.47407916666666666</v>
      </c>
      <c r="G17">
        <f t="shared" si="2"/>
        <v>15.820142557062375</v>
      </c>
      <c r="H17">
        <v>72.813204709999994</v>
      </c>
      <c r="I17">
        <v>19.01818463</v>
      </c>
      <c r="J17">
        <v>72.800346989999994</v>
      </c>
      <c r="K17">
        <v>18.97131946</v>
      </c>
      <c r="N17" s="6"/>
      <c r="O17" s="6"/>
      <c r="P17" s="10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>
        <v>191</v>
      </c>
      <c r="B18">
        <v>668</v>
      </c>
      <c r="C18">
        <v>5</v>
      </c>
      <c r="D18">
        <v>1468.2750000000001</v>
      </c>
      <c r="E18">
        <f t="shared" si="0"/>
        <v>24.471250000000001</v>
      </c>
      <c r="F18">
        <f t="shared" si="0"/>
        <v>0.40785416666666668</v>
      </c>
      <c r="G18">
        <f t="shared" si="2"/>
        <v>18.388925780252336</v>
      </c>
      <c r="H18">
        <v>72.813204709999994</v>
      </c>
      <c r="I18">
        <v>19.01818463</v>
      </c>
      <c r="J18">
        <v>72.800346989999994</v>
      </c>
      <c r="K18">
        <v>18.97131946</v>
      </c>
      <c r="N18" s="6"/>
      <c r="O18" s="8"/>
      <c r="P18" s="10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">
      <c r="A19">
        <v>191</v>
      </c>
      <c r="B19">
        <v>668</v>
      </c>
      <c r="C19">
        <v>6</v>
      </c>
      <c r="D19">
        <v>1415.865</v>
      </c>
      <c r="E19">
        <f t="shared" si="0"/>
        <v>23.597750000000001</v>
      </c>
      <c r="F19">
        <f t="shared" si="0"/>
        <v>0.39329583333333334</v>
      </c>
      <c r="G19">
        <f t="shared" si="2"/>
        <v>19.069614687841</v>
      </c>
      <c r="H19">
        <v>72.813204709999994</v>
      </c>
      <c r="I19">
        <v>19.01818463</v>
      </c>
      <c r="J19">
        <v>72.800346989999994</v>
      </c>
      <c r="K19">
        <v>18.97131946</v>
      </c>
      <c r="N19" s="8"/>
      <c r="O19" s="6"/>
      <c r="P19" s="6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">
      <c r="A20">
        <v>191</v>
      </c>
      <c r="B20">
        <v>668</v>
      </c>
      <c r="C20">
        <v>7</v>
      </c>
      <c r="D20">
        <v>1688.4449999999999</v>
      </c>
      <c r="E20">
        <f t="shared" si="0"/>
        <v>28.140750000000001</v>
      </c>
      <c r="F20">
        <f t="shared" si="0"/>
        <v>0.4690125</v>
      </c>
      <c r="G20">
        <f t="shared" si="2"/>
        <v>15.991045014791716</v>
      </c>
      <c r="H20">
        <v>72.813204709999994</v>
      </c>
      <c r="I20">
        <v>19.01818463</v>
      </c>
      <c r="J20">
        <v>72.800346989999994</v>
      </c>
      <c r="K20">
        <v>18.97131946</v>
      </c>
      <c r="N20" s="6"/>
      <c r="O20" s="6"/>
      <c r="P20" s="10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>
        <v>191</v>
      </c>
      <c r="B21">
        <v>668</v>
      </c>
      <c r="C21">
        <v>8</v>
      </c>
      <c r="D21">
        <v>1618.145</v>
      </c>
      <c r="E21">
        <f t="shared" si="0"/>
        <v>26.969083333333334</v>
      </c>
      <c r="F21">
        <f t="shared" si="0"/>
        <v>0.44948472222222224</v>
      </c>
      <c r="G21">
        <f t="shared" si="2"/>
        <v>16.685772906630739</v>
      </c>
      <c r="H21">
        <v>72.813204709999994</v>
      </c>
      <c r="I21">
        <v>19.01818463</v>
      </c>
      <c r="J21">
        <v>72.800346989999994</v>
      </c>
      <c r="K21">
        <v>18.97131946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>
        <v>191</v>
      </c>
      <c r="B22">
        <v>668</v>
      </c>
      <c r="C22">
        <v>9</v>
      </c>
      <c r="D22">
        <v>1517.5</v>
      </c>
      <c r="E22">
        <f t="shared" ref="E22:F41" si="3">D22/60</f>
        <v>25.291666666666668</v>
      </c>
      <c r="F22">
        <f t="shared" si="3"/>
        <v>0.42152777777777778</v>
      </c>
      <c r="G22">
        <f t="shared" si="2"/>
        <v>17.792421746293247</v>
      </c>
      <c r="H22">
        <v>72.813204709999994</v>
      </c>
      <c r="I22">
        <v>19.01818463</v>
      </c>
      <c r="J22">
        <v>72.800346989999994</v>
      </c>
      <c r="K22">
        <v>18.97131946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>
        <v>191</v>
      </c>
      <c r="B23">
        <v>668</v>
      </c>
      <c r="C23">
        <v>10</v>
      </c>
      <c r="D23">
        <v>1598.0450000000001</v>
      </c>
      <c r="E23">
        <f t="shared" si="3"/>
        <v>26.634083333333333</v>
      </c>
      <c r="F23">
        <f t="shared" si="3"/>
        <v>0.44390138888888886</v>
      </c>
      <c r="G23">
        <f t="shared" si="2"/>
        <v>16.895644365459045</v>
      </c>
      <c r="H23">
        <v>72.813204709999994</v>
      </c>
      <c r="I23">
        <v>19.01818463</v>
      </c>
      <c r="J23">
        <v>72.800346989999994</v>
      </c>
      <c r="K23">
        <v>18.97131946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">
      <c r="A24">
        <v>191</v>
      </c>
      <c r="B24">
        <v>668</v>
      </c>
      <c r="C24">
        <v>11</v>
      </c>
      <c r="D24">
        <v>1684.25</v>
      </c>
      <c r="E24">
        <f t="shared" si="3"/>
        <v>28.070833333333333</v>
      </c>
      <c r="F24">
        <f t="shared" si="3"/>
        <v>0.46784722222222219</v>
      </c>
      <c r="G24">
        <f t="shared" si="2"/>
        <v>16.030874276384147</v>
      </c>
      <c r="H24">
        <v>72.813204709999994</v>
      </c>
      <c r="I24">
        <v>19.01818463</v>
      </c>
      <c r="J24">
        <v>72.800346989999994</v>
      </c>
      <c r="K24">
        <v>18.97131946</v>
      </c>
    </row>
    <row r="25" spans="1:25" x14ac:dyDescent="0.2">
      <c r="A25">
        <v>191</v>
      </c>
      <c r="B25">
        <v>668</v>
      </c>
      <c r="C25">
        <v>12</v>
      </c>
      <c r="D25">
        <v>1808.01</v>
      </c>
      <c r="E25">
        <f t="shared" si="3"/>
        <v>30.133500000000002</v>
      </c>
      <c r="F25">
        <f t="shared" si="3"/>
        <v>0.50222500000000003</v>
      </c>
      <c r="G25">
        <f t="shared" si="2"/>
        <v>14.933545721539149</v>
      </c>
      <c r="H25">
        <v>72.813204709999994</v>
      </c>
      <c r="I25">
        <v>19.01818463</v>
      </c>
      <c r="J25">
        <v>72.800346989999994</v>
      </c>
      <c r="K25">
        <v>18.97131946</v>
      </c>
    </row>
    <row r="26" spans="1:25" x14ac:dyDescent="0.2">
      <c r="A26">
        <v>357</v>
      </c>
      <c r="B26">
        <v>123</v>
      </c>
      <c r="C26">
        <v>1</v>
      </c>
      <c r="D26">
        <v>628.505</v>
      </c>
      <c r="E26">
        <f t="shared" si="3"/>
        <v>10.475083333333334</v>
      </c>
      <c r="F26">
        <f t="shared" si="3"/>
        <v>0.17458472222222224</v>
      </c>
      <c r="G26">
        <f t="shared" ref="G26:G37" si="4">5.3/F26</f>
        <v>30.357753717154196</v>
      </c>
      <c r="H26">
        <v>72.860837489999994</v>
      </c>
      <c r="I26">
        <v>19.115564930000001</v>
      </c>
      <c r="J26">
        <v>72.841302549999995</v>
      </c>
      <c r="K26">
        <v>19.087909929999999</v>
      </c>
    </row>
    <row r="27" spans="1:25" x14ac:dyDescent="0.2">
      <c r="A27">
        <v>357</v>
      </c>
      <c r="B27">
        <v>123</v>
      </c>
      <c r="C27">
        <v>2</v>
      </c>
      <c r="D27">
        <v>669.15499999999997</v>
      </c>
      <c r="E27">
        <f t="shared" si="3"/>
        <v>11.152583333333332</v>
      </c>
      <c r="F27">
        <f t="shared" si="3"/>
        <v>0.18587638888888888</v>
      </c>
      <c r="G27">
        <f t="shared" si="4"/>
        <v>28.513573088447369</v>
      </c>
      <c r="H27">
        <v>72.860837489999994</v>
      </c>
      <c r="I27">
        <v>19.115564930000001</v>
      </c>
      <c r="J27">
        <v>72.841302549999995</v>
      </c>
      <c r="K27">
        <v>19.087909929999999</v>
      </c>
    </row>
    <row r="28" spans="1:25" x14ac:dyDescent="0.2">
      <c r="A28">
        <v>357</v>
      </c>
      <c r="B28">
        <v>123</v>
      </c>
      <c r="C28">
        <v>3</v>
      </c>
      <c r="D28">
        <v>849.32500000000005</v>
      </c>
      <c r="E28">
        <f t="shared" si="3"/>
        <v>14.155416666666667</v>
      </c>
      <c r="F28">
        <f t="shared" si="3"/>
        <v>0.23592361111111113</v>
      </c>
      <c r="G28">
        <f t="shared" si="4"/>
        <v>22.464898595943836</v>
      </c>
      <c r="H28">
        <v>72.860837489999994</v>
      </c>
      <c r="I28">
        <v>19.115564930000001</v>
      </c>
      <c r="J28">
        <v>72.841302549999995</v>
      </c>
      <c r="K28">
        <v>19.087909929999999</v>
      </c>
    </row>
    <row r="29" spans="1:25" x14ac:dyDescent="0.2">
      <c r="A29">
        <v>357</v>
      </c>
      <c r="B29">
        <v>123</v>
      </c>
      <c r="C29">
        <v>4</v>
      </c>
      <c r="D29">
        <v>779.505</v>
      </c>
      <c r="E29">
        <f t="shared" si="3"/>
        <v>12.99175</v>
      </c>
      <c r="F29">
        <f t="shared" si="3"/>
        <v>0.21652916666666666</v>
      </c>
      <c r="G29">
        <f t="shared" si="4"/>
        <v>24.477071987992378</v>
      </c>
      <c r="H29">
        <v>72.860837489999994</v>
      </c>
      <c r="I29">
        <v>19.115564930000001</v>
      </c>
      <c r="J29">
        <v>72.841302549999995</v>
      </c>
      <c r="K29">
        <v>19.087909929999999</v>
      </c>
    </row>
    <row r="30" spans="1:25" x14ac:dyDescent="0.2">
      <c r="A30">
        <v>357</v>
      </c>
      <c r="B30">
        <v>123</v>
      </c>
      <c r="C30">
        <v>5</v>
      </c>
      <c r="D30">
        <v>729.48500000000001</v>
      </c>
      <c r="E30">
        <f t="shared" si="3"/>
        <v>12.158083333333334</v>
      </c>
      <c r="F30">
        <f t="shared" si="3"/>
        <v>0.20263472222222223</v>
      </c>
      <c r="G30">
        <f t="shared" si="4"/>
        <v>26.155438425738705</v>
      </c>
      <c r="H30">
        <v>72.860837489999994</v>
      </c>
      <c r="I30">
        <v>19.115564930000001</v>
      </c>
      <c r="J30">
        <v>72.841302549999995</v>
      </c>
      <c r="K30">
        <v>19.087909929999999</v>
      </c>
    </row>
    <row r="31" spans="1:25" x14ac:dyDescent="0.2">
      <c r="A31">
        <v>357</v>
      </c>
      <c r="B31">
        <v>123</v>
      </c>
      <c r="C31">
        <v>6</v>
      </c>
      <c r="D31">
        <v>814.62</v>
      </c>
      <c r="E31">
        <f t="shared" si="3"/>
        <v>13.577</v>
      </c>
      <c r="F31">
        <f t="shared" si="3"/>
        <v>0.22628333333333334</v>
      </c>
      <c r="G31">
        <f t="shared" si="4"/>
        <v>23.421963614937024</v>
      </c>
      <c r="H31">
        <v>72.860837489999994</v>
      </c>
      <c r="I31">
        <v>19.115564930000001</v>
      </c>
      <c r="J31">
        <v>72.841302549999995</v>
      </c>
      <c r="K31">
        <v>19.087909929999999</v>
      </c>
    </row>
    <row r="32" spans="1:25" x14ac:dyDescent="0.2">
      <c r="A32">
        <v>357</v>
      </c>
      <c r="B32">
        <v>123</v>
      </c>
      <c r="C32">
        <v>7</v>
      </c>
      <c r="D32">
        <v>803.55499999999995</v>
      </c>
      <c r="E32">
        <f t="shared" si="3"/>
        <v>13.392583333333333</v>
      </c>
      <c r="F32">
        <f t="shared" si="3"/>
        <v>0.22320972222222221</v>
      </c>
      <c r="G32">
        <f t="shared" si="4"/>
        <v>23.744485442813499</v>
      </c>
      <c r="H32">
        <v>72.860837489999994</v>
      </c>
      <c r="I32">
        <v>19.115564930000001</v>
      </c>
      <c r="J32">
        <v>72.841302549999995</v>
      </c>
      <c r="K32">
        <v>19.087909929999999</v>
      </c>
    </row>
    <row r="33" spans="1:11" x14ac:dyDescent="0.2">
      <c r="A33">
        <v>357</v>
      </c>
      <c r="B33">
        <v>123</v>
      </c>
      <c r="C33">
        <v>8</v>
      </c>
      <c r="D33">
        <v>841.05499999999995</v>
      </c>
      <c r="E33">
        <f t="shared" si="3"/>
        <v>14.017583333333333</v>
      </c>
      <c r="F33">
        <f t="shared" si="3"/>
        <v>0.23362638888888887</v>
      </c>
      <c r="G33">
        <f t="shared" si="4"/>
        <v>22.685793438003461</v>
      </c>
      <c r="H33">
        <v>72.860837489999994</v>
      </c>
      <c r="I33">
        <v>19.115564930000001</v>
      </c>
      <c r="J33">
        <v>72.841302549999995</v>
      </c>
      <c r="K33">
        <v>19.087909929999999</v>
      </c>
    </row>
    <row r="34" spans="1:11" x14ac:dyDescent="0.2">
      <c r="A34">
        <v>357</v>
      </c>
      <c r="B34">
        <v>123</v>
      </c>
      <c r="C34">
        <v>9</v>
      </c>
      <c r="D34">
        <v>747.09500000000003</v>
      </c>
      <c r="E34">
        <f t="shared" si="3"/>
        <v>12.451583333333334</v>
      </c>
      <c r="F34">
        <f t="shared" si="3"/>
        <v>0.20752638888888889</v>
      </c>
      <c r="G34">
        <f t="shared" si="4"/>
        <v>25.538920753050146</v>
      </c>
      <c r="H34">
        <v>72.860837489999994</v>
      </c>
      <c r="I34">
        <v>19.115564930000001</v>
      </c>
      <c r="J34">
        <v>72.841302549999995</v>
      </c>
      <c r="K34">
        <v>19.087909929999999</v>
      </c>
    </row>
    <row r="35" spans="1:11" x14ac:dyDescent="0.2">
      <c r="A35">
        <v>357</v>
      </c>
      <c r="B35">
        <v>123</v>
      </c>
      <c r="C35">
        <v>10</v>
      </c>
      <c r="D35">
        <v>708.51</v>
      </c>
      <c r="E35">
        <f t="shared" si="3"/>
        <v>11.8085</v>
      </c>
      <c r="F35">
        <f t="shared" si="3"/>
        <v>0.19680833333333334</v>
      </c>
      <c r="G35">
        <f t="shared" si="4"/>
        <v>26.92975399076936</v>
      </c>
      <c r="H35">
        <v>72.860837489999994</v>
      </c>
      <c r="I35">
        <v>19.115564930000001</v>
      </c>
      <c r="J35">
        <v>72.841302549999995</v>
      </c>
      <c r="K35">
        <v>19.087909929999999</v>
      </c>
    </row>
    <row r="36" spans="1:11" x14ac:dyDescent="0.2">
      <c r="A36">
        <v>357</v>
      </c>
      <c r="B36">
        <v>123</v>
      </c>
      <c r="C36">
        <v>11</v>
      </c>
      <c r="D36">
        <v>898.89</v>
      </c>
      <c r="E36">
        <f t="shared" si="3"/>
        <v>14.9815</v>
      </c>
      <c r="F36">
        <f t="shared" si="3"/>
        <v>0.24969166666666667</v>
      </c>
      <c r="G36">
        <f t="shared" si="4"/>
        <v>21.22617895404332</v>
      </c>
      <c r="H36">
        <v>72.860837489999994</v>
      </c>
      <c r="I36">
        <v>19.115564930000001</v>
      </c>
      <c r="J36">
        <v>72.841302549999995</v>
      </c>
      <c r="K36">
        <v>19.087909929999999</v>
      </c>
    </row>
    <row r="37" spans="1:11" x14ac:dyDescent="0.2">
      <c r="A37">
        <v>357</v>
      </c>
      <c r="B37">
        <v>123</v>
      </c>
      <c r="C37">
        <v>12</v>
      </c>
      <c r="D37">
        <v>762.9</v>
      </c>
      <c r="E37">
        <f t="shared" si="3"/>
        <v>12.715</v>
      </c>
      <c r="F37">
        <f t="shared" si="3"/>
        <v>0.21191666666666667</v>
      </c>
      <c r="G37">
        <f t="shared" si="4"/>
        <v>25.009830908375932</v>
      </c>
      <c r="H37">
        <v>72.860837489999994</v>
      </c>
      <c r="I37">
        <v>19.115564930000001</v>
      </c>
      <c r="J37">
        <v>72.841302549999995</v>
      </c>
      <c r="K37">
        <v>19.087909929999999</v>
      </c>
    </row>
    <row r="38" spans="1:11" x14ac:dyDescent="0.2">
      <c r="A38">
        <v>668</v>
      </c>
      <c r="B38">
        <v>577</v>
      </c>
      <c r="C38">
        <v>1</v>
      </c>
      <c r="D38">
        <v>970.79</v>
      </c>
      <c r="E38">
        <f t="shared" si="3"/>
        <v>16.179833333333331</v>
      </c>
      <c r="F38">
        <f t="shared" si="3"/>
        <v>0.26966388888888887</v>
      </c>
      <c r="G38">
        <f t="shared" ref="G38:G49" si="5">5.7/F38</f>
        <v>21.137424159704985</v>
      </c>
      <c r="H38">
        <v>72.800346989999994</v>
      </c>
      <c r="I38">
        <v>18.97131946</v>
      </c>
      <c r="J38">
        <v>72.821713340000002</v>
      </c>
      <c r="K38">
        <v>18.934777310000001</v>
      </c>
    </row>
    <row r="39" spans="1:11" x14ac:dyDescent="0.2">
      <c r="A39">
        <v>668</v>
      </c>
      <c r="B39">
        <v>577</v>
      </c>
      <c r="C39">
        <v>2</v>
      </c>
      <c r="D39">
        <v>930.09</v>
      </c>
      <c r="E39">
        <f t="shared" si="3"/>
        <v>15.5015</v>
      </c>
      <c r="F39">
        <f t="shared" si="3"/>
        <v>0.25835833333333336</v>
      </c>
      <c r="G39">
        <f t="shared" si="5"/>
        <v>22.062381059897429</v>
      </c>
      <c r="H39">
        <v>72.800346989999994</v>
      </c>
      <c r="I39">
        <v>18.97131946</v>
      </c>
      <c r="J39">
        <v>72.821713340000002</v>
      </c>
      <c r="K39">
        <v>18.934777310000001</v>
      </c>
    </row>
    <row r="40" spans="1:11" x14ac:dyDescent="0.2">
      <c r="A40">
        <v>668</v>
      </c>
      <c r="B40">
        <v>577</v>
      </c>
      <c r="C40">
        <v>3</v>
      </c>
      <c r="D40">
        <v>949.14499999999998</v>
      </c>
      <c r="E40">
        <f t="shared" si="3"/>
        <v>15.819083333333333</v>
      </c>
      <c r="F40">
        <f t="shared" si="3"/>
        <v>0.26365138888888889</v>
      </c>
      <c r="G40">
        <f t="shared" si="5"/>
        <v>21.619457511760586</v>
      </c>
      <c r="H40">
        <v>72.800346989999994</v>
      </c>
      <c r="I40">
        <v>18.97131946</v>
      </c>
      <c r="J40">
        <v>72.821713340000002</v>
      </c>
      <c r="K40">
        <v>18.934777310000001</v>
      </c>
    </row>
    <row r="41" spans="1:11" x14ac:dyDescent="0.2">
      <c r="A41">
        <v>668</v>
      </c>
      <c r="B41">
        <v>577</v>
      </c>
      <c r="C41">
        <v>4</v>
      </c>
      <c r="D41">
        <v>952.86</v>
      </c>
      <c r="E41">
        <f t="shared" si="3"/>
        <v>15.881</v>
      </c>
      <c r="F41">
        <f t="shared" si="3"/>
        <v>0.26468333333333333</v>
      </c>
      <c r="G41">
        <f t="shared" si="5"/>
        <v>21.535167810591275</v>
      </c>
      <c r="H41">
        <v>72.800346989999994</v>
      </c>
      <c r="I41">
        <v>18.97131946</v>
      </c>
      <c r="J41">
        <v>72.821713340000002</v>
      </c>
      <c r="K41">
        <v>18.934777310000001</v>
      </c>
    </row>
    <row r="42" spans="1:11" x14ac:dyDescent="0.2">
      <c r="A42">
        <v>668</v>
      </c>
      <c r="B42">
        <v>577</v>
      </c>
      <c r="C42">
        <v>5</v>
      </c>
      <c r="D42">
        <v>929.97500000000002</v>
      </c>
      <c r="E42">
        <f t="shared" ref="E42:F61" si="6">D42/60</f>
        <v>15.499583333333334</v>
      </c>
      <c r="F42">
        <f t="shared" si="6"/>
        <v>0.25832638888888887</v>
      </c>
      <c r="G42">
        <f t="shared" si="5"/>
        <v>22.065109277131107</v>
      </c>
      <c r="H42">
        <v>72.800346989999994</v>
      </c>
      <c r="I42">
        <v>18.97131946</v>
      </c>
      <c r="J42">
        <v>72.821713340000002</v>
      </c>
      <c r="K42">
        <v>18.934777310000001</v>
      </c>
    </row>
    <row r="43" spans="1:11" x14ac:dyDescent="0.2">
      <c r="A43">
        <v>668</v>
      </c>
      <c r="B43">
        <v>577</v>
      </c>
      <c r="C43">
        <v>6</v>
      </c>
      <c r="D43">
        <v>983.16499999999996</v>
      </c>
      <c r="E43">
        <f t="shared" si="6"/>
        <v>16.386083333333332</v>
      </c>
      <c r="F43">
        <f t="shared" si="6"/>
        <v>0.27310138888888885</v>
      </c>
      <c r="G43">
        <f t="shared" si="5"/>
        <v>20.871369505627239</v>
      </c>
      <c r="H43">
        <v>72.800346989999994</v>
      </c>
      <c r="I43">
        <v>18.97131946</v>
      </c>
      <c r="J43">
        <v>72.821713340000002</v>
      </c>
      <c r="K43">
        <v>18.934777310000001</v>
      </c>
    </row>
    <row r="44" spans="1:11" x14ac:dyDescent="0.2">
      <c r="A44">
        <v>668</v>
      </c>
      <c r="B44">
        <v>577</v>
      </c>
      <c r="C44">
        <v>7</v>
      </c>
      <c r="D44">
        <v>981.51</v>
      </c>
      <c r="E44">
        <f t="shared" si="6"/>
        <v>16.358499999999999</v>
      </c>
      <c r="F44">
        <f t="shared" si="6"/>
        <v>0.27264166666666667</v>
      </c>
      <c r="G44">
        <f t="shared" si="5"/>
        <v>20.906562337622642</v>
      </c>
      <c r="H44">
        <v>72.800346989999994</v>
      </c>
      <c r="I44">
        <v>18.97131946</v>
      </c>
      <c r="J44">
        <v>72.821713340000002</v>
      </c>
      <c r="K44">
        <v>18.934777310000001</v>
      </c>
    </row>
    <row r="45" spans="1:11" x14ac:dyDescent="0.2">
      <c r="A45">
        <v>668</v>
      </c>
      <c r="B45">
        <v>577</v>
      </c>
      <c r="C45">
        <v>8</v>
      </c>
      <c r="D45">
        <v>1015.54</v>
      </c>
      <c r="E45">
        <f t="shared" si="6"/>
        <v>16.925666666666665</v>
      </c>
      <c r="F45">
        <f t="shared" si="6"/>
        <v>0.28209444444444443</v>
      </c>
      <c r="G45">
        <f t="shared" si="5"/>
        <v>20.205998778974735</v>
      </c>
      <c r="H45">
        <v>72.800346989999994</v>
      </c>
      <c r="I45">
        <v>18.97131946</v>
      </c>
      <c r="J45">
        <v>72.821713340000002</v>
      </c>
      <c r="K45">
        <v>18.934777310000001</v>
      </c>
    </row>
    <row r="46" spans="1:11" x14ac:dyDescent="0.2">
      <c r="A46">
        <v>668</v>
      </c>
      <c r="B46">
        <v>577</v>
      </c>
      <c r="C46">
        <v>9</v>
      </c>
      <c r="D46">
        <v>990.27</v>
      </c>
      <c r="E46">
        <f t="shared" si="6"/>
        <v>16.5045</v>
      </c>
      <c r="F46">
        <f t="shared" si="6"/>
        <v>0.27507500000000001</v>
      </c>
      <c r="G46">
        <f t="shared" si="5"/>
        <v>20.721621375988367</v>
      </c>
      <c r="H46">
        <v>72.800346989999994</v>
      </c>
      <c r="I46">
        <v>18.97131946</v>
      </c>
      <c r="J46">
        <v>72.821713340000002</v>
      </c>
      <c r="K46">
        <v>18.934777310000001</v>
      </c>
    </row>
    <row r="47" spans="1:11" x14ac:dyDescent="0.2">
      <c r="A47">
        <v>668</v>
      </c>
      <c r="B47">
        <v>577</v>
      </c>
      <c r="C47">
        <v>10</v>
      </c>
      <c r="D47">
        <v>975.3</v>
      </c>
      <c r="E47">
        <f t="shared" si="6"/>
        <v>16.254999999999999</v>
      </c>
      <c r="F47">
        <f t="shared" si="6"/>
        <v>0.27091666666666664</v>
      </c>
      <c r="G47">
        <f t="shared" si="5"/>
        <v>21.039680098431255</v>
      </c>
      <c r="H47">
        <v>72.800346989999994</v>
      </c>
      <c r="I47">
        <v>18.97131946</v>
      </c>
      <c r="J47">
        <v>72.821713340000002</v>
      </c>
      <c r="K47">
        <v>18.934777310000001</v>
      </c>
    </row>
    <row r="48" spans="1:11" x14ac:dyDescent="0.2">
      <c r="A48">
        <v>668</v>
      </c>
      <c r="B48">
        <v>577</v>
      </c>
      <c r="C48">
        <v>11</v>
      </c>
      <c r="D48">
        <v>957.54499999999996</v>
      </c>
      <c r="E48">
        <f t="shared" si="6"/>
        <v>15.959083333333332</v>
      </c>
      <c r="F48">
        <f t="shared" si="6"/>
        <v>0.26598472222222219</v>
      </c>
      <c r="G48">
        <f t="shared" si="5"/>
        <v>21.429802254724326</v>
      </c>
      <c r="H48">
        <v>72.800346989999994</v>
      </c>
      <c r="I48">
        <v>18.97131946</v>
      </c>
      <c r="J48">
        <v>72.821713340000002</v>
      </c>
      <c r="K48">
        <v>18.934777310000001</v>
      </c>
    </row>
    <row r="49" spans="1:11" x14ac:dyDescent="0.2">
      <c r="A49">
        <v>668</v>
      </c>
      <c r="B49">
        <v>577</v>
      </c>
      <c r="C49">
        <v>12</v>
      </c>
      <c r="D49">
        <v>1022.7</v>
      </c>
      <c r="E49">
        <f t="shared" si="6"/>
        <v>17.045000000000002</v>
      </c>
      <c r="F49">
        <f t="shared" si="6"/>
        <v>0.28408333333333335</v>
      </c>
      <c r="G49">
        <f t="shared" si="5"/>
        <v>20.064535054268113</v>
      </c>
      <c r="H49">
        <v>72.800346989999994</v>
      </c>
      <c r="I49">
        <v>18.97131946</v>
      </c>
      <c r="J49">
        <v>72.821713340000002</v>
      </c>
      <c r="K49">
        <v>18.934777310000001</v>
      </c>
    </row>
    <row r="50" spans="1:11" x14ac:dyDescent="0.2">
      <c r="A50">
        <v>689</v>
      </c>
      <c r="B50">
        <v>191</v>
      </c>
      <c r="C50">
        <v>1</v>
      </c>
      <c r="D50">
        <v>497.65</v>
      </c>
      <c r="E50">
        <f t="shared" si="6"/>
        <v>8.2941666666666656</v>
      </c>
      <c r="F50">
        <f t="shared" si="6"/>
        <v>0.13823611111111109</v>
      </c>
      <c r="G50">
        <f t="shared" ref="G50:G61" si="7">4.9/F50</f>
        <v>35.446599015372257</v>
      </c>
      <c r="H50">
        <v>72.830525320000007</v>
      </c>
      <c r="I50">
        <v>19.052455179999999</v>
      </c>
      <c r="J50">
        <v>72.813204709999994</v>
      </c>
      <c r="K50">
        <v>19.01818463</v>
      </c>
    </row>
    <row r="51" spans="1:11" x14ac:dyDescent="0.2">
      <c r="A51">
        <v>689</v>
      </c>
      <c r="B51">
        <v>191</v>
      </c>
      <c r="C51">
        <v>2</v>
      </c>
      <c r="D51">
        <v>504.16500000000002</v>
      </c>
      <c r="E51">
        <f t="shared" si="6"/>
        <v>8.4027500000000011</v>
      </c>
      <c r="F51">
        <f t="shared" si="6"/>
        <v>0.14004583333333334</v>
      </c>
      <c r="G51">
        <f t="shared" si="7"/>
        <v>34.988545416679067</v>
      </c>
      <c r="H51">
        <v>72.830525320000007</v>
      </c>
      <c r="I51">
        <v>19.052455179999999</v>
      </c>
      <c r="J51">
        <v>72.813204709999994</v>
      </c>
      <c r="K51">
        <v>19.01818463</v>
      </c>
    </row>
    <row r="52" spans="1:11" x14ac:dyDescent="0.2">
      <c r="A52">
        <v>689</v>
      </c>
      <c r="B52">
        <v>191</v>
      </c>
      <c r="C52">
        <v>3</v>
      </c>
      <c r="D52">
        <v>486.255</v>
      </c>
      <c r="E52">
        <f t="shared" si="6"/>
        <v>8.1042500000000004</v>
      </c>
      <c r="F52">
        <f t="shared" si="6"/>
        <v>0.13507083333333333</v>
      </c>
      <c r="G52">
        <f t="shared" si="7"/>
        <v>36.277261930468583</v>
      </c>
      <c r="H52">
        <v>72.830525320000007</v>
      </c>
      <c r="I52">
        <v>19.052455179999999</v>
      </c>
      <c r="J52">
        <v>72.813204709999994</v>
      </c>
      <c r="K52">
        <v>19.01818463</v>
      </c>
    </row>
    <row r="53" spans="1:11" x14ac:dyDescent="0.2">
      <c r="A53">
        <v>689</v>
      </c>
      <c r="B53">
        <v>191</v>
      </c>
      <c r="C53">
        <v>4</v>
      </c>
      <c r="D53">
        <v>524.89499999999998</v>
      </c>
      <c r="E53">
        <f t="shared" si="6"/>
        <v>8.7482500000000005</v>
      </c>
      <c r="F53">
        <f t="shared" si="6"/>
        <v>0.14580416666666668</v>
      </c>
      <c r="G53">
        <f t="shared" si="7"/>
        <v>33.606721344268855</v>
      </c>
      <c r="H53">
        <v>72.830525320000007</v>
      </c>
      <c r="I53">
        <v>19.052455179999999</v>
      </c>
      <c r="J53">
        <v>72.813204709999994</v>
      </c>
      <c r="K53">
        <v>19.01818463</v>
      </c>
    </row>
    <row r="54" spans="1:11" x14ac:dyDescent="0.2">
      <c r="A54">
        <v>689</v>
      </c>
      <c r="B54">
        <v>191</v>
      </c>
      <c r="C54">
        <v>5</v>
      </c>
      <c r="D54">
        <v>469.7</v>
      </c>
      <c r="E54">
        <f t="shared" si="6"/>
        <v>7.8283333333333331</v>
      </c>
      <c r="F54">
        <f t="shared" si="6"/>
        <v>0.13047222222222221</v>
      </c>
      <c r="G54">
        <f t="shared" si="7"/>
        <v>37.55588673621461</v>
      </c>
      <c r="H54">
        <v>72.830525320000007</v>
      </c>
      <c r="I54">
        <v>19.052455179999999</v>
      </c>
      <c r="J54">
        <v>72.813204709999994</v>
      </c>
      <c r="K54">
        <v>19.01818463</v>
      </c>
    </row>
    <row r="55" spans="1:11" x14ac:dyDescent="0.2">
      <c r="A55">
        <v>689</v>
      </c>
      <c r="B55">
        <v>191</v>
      </c>
      <c r="C55">
        <v>6</v>
      </c>
      <c r="D55">
        <v>492.76</v>
      </c>
      <c r="E55">
        <f t="shared" si="6"/>
        <v>8.2126666666666672</v>
      </c>
      <c r="F55">
        <f t="shared" si="6"/>
        <v>0.13687777777777779</v>
      </c>
      <c r="G55">
        <f t="shared" si="7"/>
        <v>35.798360256514329</v>
      </c>
      <c r="H55">
        <v>72.830525320000007</v>
      </c>
      <c r="I55">
        <v>19.052455179999999</v>
      </c>
      <c r="J55">
        <v>72.813204709999994</v>
      </c>
      <c r="K55">
        <v>19.01818463</v>
      </c>
    </row>
    <row r="56" spans="1:11" x14ac:dyDescent="0.2">
      <c r="A56">
        <v>689</v>
      </c>
      <c r="B56">
        <v>191</v>
      </c>
      <c r="C56">
        <v>7</v>
      </c>
      <c r="D56">
        <v>488.44</v>
      </c>
      <c r="E56">
        <f t="shared" si="6"/>
        <v>8.1406666666666663</v>
      </c>
      <c r="F56">
        <f t="shared" si="6"/>
        <v>0.13567777777777776</v>
      </c>
      <c r="G56">
        <f t="shared" si="7"/>
        <v>36.114978298255679</v>
      </c>
      <c r="H56">
        <v>72.830525320000007</v>
      </c>
      <c r="I56">
        <v>19.052455179999999</v>
      </c>
      <c r="J56">
        <v>72.813204709999994</v>
      </c>
      <c r="K56">
        <v>19.01818463</v>
      </c>
    </row>
    <row r="57" spans="1:11" x14ac:dyDescent="0.2">
      <c r="A57">
        <v>689</v>
      </c>
      <c r="B57">
        <v>191</v>
      </c>
      <c r="C57">
        <v>8</v>
      </c>
      <c r="D57">
        <v>532.89</v>
      </c>
      <c r="E57">
        <f t="shared" si="6"/>
        <v>8.8814999999999991</v>
      </c>
      <c r="F57">
        <f t="shared" si="6"/>
        <v>0.14802499999999999</v>
      </c>
      <c r="G57">
        <f t="shared" si="7"/>
        <v>33.102516466813043</v>
      </c>
      <c r="H57">
        <v>72.830525320000007</v>
      </c>
      <c r="I57">
        <v>19.052455179999999</v>
      </c>
      <c r="J57">
        <v>72.813204709999994</v>
      </c>
      <c r="K57">
        <v>19.01818463</v>
      </c>
    </row>
    <row r="58" spans="1:11" x14ac:dyDescent="0.2">
      <c r="A58">
        <v>689</v>
      </c>
      <c r="B58">
        <v>191</v>
      </c>
      <c r="C58">
        <v>9</v>
      </c>
      <c r="D58">
        <v>500.66500000000002</v>
      </c>
      <c r="E58">
        <f t="shared" si="6"/>
        <v>8.3444166666666675</v>
      </c>
      <c r="F58">
        <f t="shared" si="6"/>
        <v>0.13907361111111113</v>
      </c>
      <c r="G58">
        <f t="shared" si="7"/>
        <v>35.233139923901206</v>
      </c>
      <c r="H58">
        <v>72.830525320000007</v>
      </c>
      <c r="I58">
        <v>19.052455179999999</v>
      </c>
      <c r="J58">
        <v>72.813204709999994</v>
      </c>
      <c r="K58">
        <v>19.01818463</v>
      </c>
    </row>
    <row r="59" spans="1:11" x14ac:dyDescent="0.2">
      <c r="A59">
        <v>689</v>
      </c>
      <c r="B59">
        <v>191</v>
      </c>
      <c r="C59">
        <v>10</v>
      </c>
      <c r="D59">
        <v>500.67</v>
      </c>
      <c r="E59">
        <f t="shared" si="6"/>
        <v>8.3445</v>
      </c>
      <c r="F59">
        <f t="shared" si="6"/>
        <v>0.139075</v>
      </c>
      <c r="G59">
        <f t="shared" si="7"/>
        <v>35.232788063994249</v>
      </c>
      <c r="H59">
        <v>72.830525320000007</v>
      </c>
      <c r="I59">
        <v>19.052455179999999</v>
      </c>
      <c r="J59">
        <v>72.813204709999994</v>
      </c>
      <c r="K59">
        <v>19.01818463</v>
      </c>
    </row>
    <row r="60" spans="1:11" x14ac:dyDescent="0.2">
      <c r="A60">
        <v>689</v>
      </c>
      <c r="B60">
        <v>191</v>
      </c>
      <c r="C60">
        <v>11</v>
      </c>
      <c r="D60">
        <v>496.7</v>
      </c>
      <c r="E60">
        <f t="shared" si="6"/>
        <v>8.2783333333333324</v>
      </c>
      <c r="F60">
        <f t="shared" si="6"/>
        <v>0.13797222222222222</v>
      </c>
      <c r="G60">
        <f t="shared" si="7"/>
        <v>35.51439500704651</v>
      </c>
      <c r="H60">
        <v>72.830525320000007</v>
      </c>
      <c r="I60">
        <v>19.052455179999999</v>
      </c>
      <c r="J60">
        <v>72.813204709999994</v>
      </c>
      <c r="K60">
        <v>19.01818463</v>
      </c>
    </row>
    <row r="61" spans="1:11" x14ac:dyDescent="0.2">
      <c r="A61">
        <v>689</v>
      </c>
      <c r="B61">
        <v>191</v>
      </c>
      <c r="C61">
        <v>12</v>
      </c>
      <c r="D61">
        <v>507.1</v>
      </c>
      <c r="E61">
        <f t="shared" si="6"/>
        <v>8.4516666666666662</v>
      </c>
      <c r="F61">
        <f t="shared" si="6"/>
        <v>0.1408611111111111</v>
      </c>
      <c r="G61">
        <f t="shared" si="7"/>
        <v>34.786038256754097</v>
      </c>
      <c r="H61">
        <v>72.830525320000007</v>
      </c>
      <c r="I61">
        <v>19.052455179999999</v>
      </c>
      <c r="J61">
        <v>72.813204709999994</v>
      </c>
      <c r="K61">
        <v>19.01818463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F6FE-39AF-0845-877D-ABB4A8503648}">
  <dimension ref="A1:Y25"/>
  <sheetViews>
    <sheetView topLeftCell="G1" workbookViewId="0">
      <selection activeCell="O14" sqref="O1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>
        <v>159</v>
      </c>
      <c r="B2">
        <v>403</v>
      </c>
      <c r="C2">
        <v>1</v>
      </c>
      <c r="D2">
        <v>1401.5350000000001</v>
      </c>
      <c r="E2">
        <f t="shared" ref="E2:F25" si="0">D2/60</f>
        <v>23.358916666666669</v>
      </c>
      <c r="F2">
        <f t="shared" si="0"/>
        <v>0.3893152777777778</v>
      </c>
      <c r="G2">
        <f t="shared" ref="G2:G13" si="1">3.3/F2</f>
        <v>8.4764204960989193</v>
      </c>
      <c r="H2">
        <v>72.848658689999993</v>
      </c>
      <c r="I2">
        <v>19.120180059999999</v>
      </c>
      <c r="J2">
        <v>72.833974940000004</v>
      </c>
      <c r="K2">
        <v>19.133997659999999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>
        <v>159</v>
      </c>
      <c r="B3">
        <v>403</v>
      </c>
      <c r="C3">
        <v>2</v>
      </c>
      <c r="D3">
        <v>1307.19</v>
      </c>
      <c r="E3">
        <f t="shared" si="0"/>
        <v>21.7865</v>
      </c>
      <c r="F3">
        <f t="shared" si="0"/>
        <v>0.36310833333333331</v>
      </c>
      <c r="G3">
        <f t="shared" si="1"/>
        <v>9.0881968191311131</v>
      </c>
      <c r="H3">
        <v>72.848658689999993</v>
      </c>
      <c r="I3">
        <v>19.120180059999999</v>
      </c>
      <c r="J3">
        <v>72.833974940000004</v>
      </c>
      <c r="K3">
        <v>19.133997659999999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>
        <v>159</v>
      </c>
      <c r="B4">
        <v>403</v>
      </c>
      <c r="C4">
        <v>3</v>
      </c>
      <c r="D4">
        <v>1483.2449999999999</v>
      </c>
      <c r="E4">
        <f t="shared" si="0"/>
        <v>24.720749999999999</v>
      </c>
      <c r="F4">
        <f t="shared" si="0"/>
        <v>0.4120125</v>
      </c>
      <c r="G4">
        <f t="shared" si="1"/>
        <v>8.0094657322289979</v>
      </c>
      <c r="H4">
        <v>72.848658689999993</v>
      </c>
      <c r="I4">
        <v>19.120180059999999</v>
      </c>
      <c r="J4">
        <v>72.833974940000004</v>
      </c>
      <c r="K4">
        <v>19.133997659999999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>
        <v>159</v>
      </c>
      <c r="B5">
        <v>403</v>
      </c>
      <c r="C5">
        <v>4</v>
      </c>
      <c r="D5">
        <v>1373.915</v>
      </c>
      <c r="E5">
        <f t="shared" si="0"/>
        <v>22.898583333333331</v>
      </c>
      <c r="F5">
        <f t="shared" si="0"/>
        <v>0.3816430555555555</v>
      </c>
      <c r="G5">
        <f t="shared" si="1"/>
        <v>8.6468231295240248</v>
      </c>
      <c r="H5">
        <v>72.848658689999993</v>
      </c>
      <c r="I5">
        <v>19.120180059999999</v>
      </c>
      <c r="J5">
        <v>72.833974940000004</v>
      </c>
      <c r="K5">
        <v>19.133997659999999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>
        <v>159</v>
      </c>
      <c r="B6">
        <v>403</v>
      </c>
      <c r="C6">
        <v>5</v>
      </c>
      <c r="D6">
        <v>1322.0350000000001</v>
      </c>
      <c r="E6">
        <f t="shared" si="0"/>
        <v>22.033916666666666</v>
      </c>
      <c r="F6">
        <f t="shared" si="0"/>
        <v>0.36723194444444446</v>
      </c>
      <c r="G6">
        <f t="shared" si="1"/>
        <v>8.9861463576985479</v>
      </c>
      <c r="H6">
        <v>72.848658689999993</v>
      </c>
      <c r="I6">
        <v>19.120180059999999</v>
      </c>
      <c r="J6">
        <v>72.833974940000004</v>
      </c>
      <c r="K6">
        <v>19.133997659999999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A7">
        <v>159</v>
      </c>
      <c r="B7">
        <v>403</v>
      </c>
      <c r="C7">
        <v>6</v>
      </c>
      <c r="D7">
        <v>1385.01</v>
      </c>
      <c r="E7">
        <f t="shared" si="0"/>
        <v>23.083500000000001</v>
      </c>
      <c r="F7">
        <f t="shared" si="0"/>
        <v>0.38472500000000004</v>
      </c>
      <c r="G7">
        <f t="shared" si="1"/>
        <v>8.5775553967119365</v>
      </c>
      <c r="H7">
        <v>72.848658689999993</v>
      </c>
      <c r="I7">
        <v>19.120180059999999</v>
      </c>
      <c r="J7">
        <v>72.833974940000004</v>
      </c>
      <c r="K7">
        <v>19.133997659999999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">
      <c r="A8">
        <v>159</v>
      </c>
      <c r="B8">
        <v>403</v>
      </c>
      <c r="C8">
        <v>7</v>
      </c>
      <c r="D8">
        <v>1437.5150000000001</v>
      </c>
      <c r="E8">
        <f t="shared" si="0"/>
        <v>23.958583333333333</v>
      </c>
      <c r="F8">
        <f t="shared" si="0"/>
        <v>0.39930972222222222</v>
      </c>
      <c r="G8">
        <f t="shared" si="1"/>
        <v>8.2642615903138399</v>
      </c>
      <c r="H8">
        <v>72.848658689999993</v>
      </c>
      <c r="I8">
        <v>19.120180059999999</v>
      </c>
      <c r="J8">
        <v>72.833974940000004</v>
      </c>
      <c r="K8">
        <v>19.133997659999999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">
      <c r="A9">
        <v>159</v>
      </c>
      <c r="B9">
        <v>403</v>
      </c>
      <c r="C9">
        <v>8</v>
      </c>
      <c r="D9">
        <v>1367.15</v>
      </c>
      <c r="E9">
        <f t="shared" si="0"/>
        <v>22.785833333333336</v>
      </c>
      <c r="F9">
        <f t="shared" si="0"/>
        <v>0.37976388888888896</v>
      </c>
      <c r="G9">
        <f t="shared" si="1"/>
        <v>8.689609772153748</v>
      </c>
      <c r="H9">
        <v>72.848658689999993</v>
      </c>
      <c r="I9">
        <v>19.120180059999999</v>
      </c>
      <c r="J9">
        <v>72.833974940000004</v>
      </c>
      <c r="K9">
        <v>19.133997659999999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>
        <v>159</v>
      </c>
      <c r="B10">
        <v>403</v>
      </c>
      <c r="C10">
        <v>9</v>
      </c>
      <c r="D10">
        <v>1345.3150000000001</v>
      </c>
      <c r="E10">
        <f t="shared" si="0"/>
        <v>22.421916666666668</v>
      </c>
      <c r="F10">
        <f t="shared" si="0"/>
        <v>0.37369861111111113</v>
      </c>
      <c r="G10">
        <f t="shared" si="1"/>
        <v>8.8306456108792357</v>
      </c>
      <c r="H10">
        <v>72.848658689999993</v>
      </c>
      <c r="I10">
        <v>19.120180059999999</v>
      </c>
      <c r="J10">
        <v>72.833974940000004</v>
      </c>
      <c r="K10">
        <v>19.133997659999999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">
      <c r="A11">
        <v>159</v>
      </c>
      <c r="B11">
        <v>403</v>
      </c>
      <c r="C11">
        <v>10</v>
      </c>
      <c r="D11">
        <v>1222.1300000000001</v>
      </c>
      <c r="E11">
        <f t="shared" si="0"/>
        <v>20.368833333333335</v>
      </c>
      <c r="F11">
        <f t="shared" si="0"/>
        <v>0.33948055555555556</v>
      </c>
      <c r="G11">
        <f t="shared" si="1"/>
        <v>9.7207334735257298</v>
      </c>
      <c r="H11">
        <v>72.848658689999993</v>
      </c>
      <c r="I11">
        <v>19.120180059999999</v>
      </c>
      <c r="J11">
        <v>72.833974940000004</v>
      </c>
      <c r="K11">
        <v>19.133997659999999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>
        <v>159</v>
      </c>
      <c r="B12">
        <v>403</v>
      </c>
      <c r="C12">
        <v>11</v>
      </c>
      <c r="D12">
        <v>1279.0650000000001</v>
      </c>
      <c r="E12">
        <f t="shared" si="0"/>
        <v>21.31775</v>
      </c>
      <c r="F12">
        <f t="shared" si="0"/>
        <v>0.35529583333333331</v>
      </c>
      <c r="G12">
        <f t="shared" si="1"/>
        <v>9.2880346190381253</v>
      </c>
      <c r="H12">
        <v>72.848658689999993</v>
      </c>
      <c r="I12">
        <v>19.120180059999999</v>
      </c>
      <c r="J12">
        <v>72.833974940000004</v>
      </c>
      <c r="K12">
        <v>19.133997659999999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>
        <v>159</v>
      </c>
      <c r="B13">
        <v>403</v>
      </c>
      <c r="C13">
        <v>12</v>
      </c>
      <c r="D13">
        <v>1244.3499999999999</v>
      </c>
      <c r="E13">
        <f t="shared" si="0"/>
        <v>20.739166666666666</v>
      </c>
      <c r="F13">
        <f t="shared" si="0"/>
        <v>0.34565277777777775</v>
      </c>
      <c r="G13">
        <f t="shared" si="1"/>
        <v>9.5471531321573515</v>
      </c>
      <c r="H13">
        <v>72.848658689999993</v>
      </c>
      <c r="I13">
        <v>19.120180059999999</v>
      </c>
      <c r="J13">
        <v>72.833974940000004</v>
      </c>
      <c r="K13">
        <v>19.133997659999999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>
        <v>357</v>
      </c>
      <c r="B14">
        <v>159</v>
      </c>
      <c r="C14">
        <v>1</v>
      </c>
      <c r="D14">
        <v>283.99</v>
      </c>
      <c r="E14">
        <f t="shared" si="0"/>
        <v>4.7331666666666665</v>
      </c>
      <c r="F14">
        <f t="shared" si="0"/>
        <v>7.8886111111111115E-2</v>
      </c>
      <c r="G14">
        <f t="shared" ref="G14:G25" si="2">2.2/F14</f>
        <v>27.888305926265009</v>
      </c>
      <c r="H14">
        <v>72.860837489999994</v>
      </c>
      <c r="I14">
        <v>19.115564930000001</v>
      </c>
      <c r="J14">
        <v>72.848658689999993</v>
      </c>
      <c r="K14">
        <v>19.120180059999999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>
        <v>357</v>
      </c>
      <c r="B15">
        <v>159</v>
      </c>
      <c r="C15">
        <v>2</v>
      </c>
      <c r="D15">
        <v>289.125</v>
      </c>
      <c r="E15">
        <f t="shared" si="0"/>
        <v>4.8187499999999996</v>
      </c>
      <c r="F15">
        <f t="shared" si="0"/>
        <v>8.0312499999999995E-2</v>
      </c>
      <c r="G15">
        <f t="shared" si="2"/>
        <v>27.392996108949418</v>
      </c>
      <c r="H15">
        <v>72.860837489999994</v>
      </c>
      <c r="I15">
        <v>19.115564930000001</v>
      </c>
      <c r="J15">
        <v>72.848658689999993</v>
      </c>
      <c r="K15">
        <v>19.120180059999999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>
        <v>357</v>
      </c>
      <c r="B16">
        <v>159</v>
      </c>
      <c r="C16">
        <v>3</v>
      </c>
      <c r="D16">
        <v>381.92</v>
      </c>
      <c r="E16">
        <f t="shared" si="0"/>
        <v>6.365333333333334</v>
      </c>
      <c r="F16">
        <f t="shared" si="0"/>
        <v>0.1060888888888889</v>
      </c>
      <c r="G16">
        <f t="shared" si="2"/>
        <v>20.737327188940093</v>
      </c>
      <c r="H16">
        <v>72.860837489999994</v>
      </c>
      <c r="I16">
        <v>19.115564930000001</v>
      </c>
      <c r="J16">
        <v>72.848658689999993</v>
      </c>
      <c r="K16">
        <v>19.120180059999999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">
      <c r="A17">
        <v>357</v>
      </c>
      <c r="B17">
        <v>159</v>
      </c>
      <c r="C17">
        <v>4</v>
      </c>
      <c r="D17">
        <v>321.03500000000003</v>
      </c>
      <c r="E17">
        <f t="shared" si="0"/>
        <v>5.3505833333333337</v>
      </c>
      <c r="F17">
        <f t="shared" si="0"/>
        <v>8.9176388888888888E-2</v>
      </c>
      <c r="G17">
        <f t="shared" si="2"/>
        <v>24.670207298269663</v>
      </c>
      <c r="H17">
        <v>72.860837489999994</v>
      </c>
      <c r="I17">
        <v>19.115564930000001</v>
      </c>
      <c r="J17">
        <v>72.848658689999993</v>
      </c>
      <c r="K17">
        <v>19.120180059999999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>
        <v>357</v>
      </c>
      <c r="B18">
        <v>159</v>
      </c>
      <c r="C18">
        <v>5</v>
      </c>
      <c r="D18">
        <v>294.625</v>
      </c>
      <c r="E18">
        <f t="shared" si="0"/>
        <v>4.9104166666666664</v>
      </c>
      <c r="F18">
        <f t="shared" si="0"/>
        <v>8.1840277777777776E-2</v>
      </c>
      <c r="G18">
        <f t="shared" si="2"/>
        <v>26.88162918964786</v>
      </c>
      <c r="H18">
        <v>72.860837489999994</v>
      </c>
      <c r="I18">
        <v>19.115564930000001</v>
      </c>
      <c r="J18">
        <v>72.848658689999993</v>
      </c>
      <c r="K18">
        <v>19.120180059999999</v>
      </c>
      <c r="N18" s="6"/>
      <c r="O18" s="6"/>
      <c r="P18" s="6"/>
      <c r="Q18" s="9"/>
      <c r="R18" s="9"/>
      <c r="S18" s="6"/>
      <c r="T18" s="9"/>
      <c r="U18" s="9"/>
      <c r="V18" s="9"/>
      <c r="W18" s="9"/>
      <c r="X18" s="6"/>
      <c r="Y18" s="6"/>
    </row>
    <row r="19" spans="1:25" x14ac:dyDescent="0.2">
      <c r="A19">
        <v>357</v>
      </c>
      <c r="B19">
        <v>159</v>
      </c>
      <c r="C19">
        <v>6</v>
      </c>
      <c r="D19">
        <v>384.875</v>
      </c>
      <c r="E19">
        <f t="shared" si="0"/>
        <v>6.4145833333333337</v>
      </c>
      <c r="F19">
        <f t="shared" si="0"/>
        <v>0.10690972222222223</v>
      </c>
      <c r="G19">
        <f t="shared" si="2"/>
        <v>20.578109775901268</v>
      </c>
      <c r="H19">
        <v>72.860837489999994</v>
      </c>
      <c r="I19">
        <v>19.115564930000001</v>
      </c>
      <c r="J19">
        <v>72.848658689999993</v>
      </c>
      <c r="K19">
        <v>19.120180059999999</v>
      </c>
      <c r="N19" s="6"/>
      <c r="O19" s="6"/>
      <c r="P19" s="10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">
      <c r="A20">
        <v>357</v>
      </c>
      <c r="B20">
        <v>159</v>
      </c>
      <c r="C20">
        <v>7</v>
      </c>
      <c r="D20">
        <v>448.21499999999997</v>
      </c>
      <c r="E20">
        <f t="shared" si="0"/>
        <v>7.4702499999999992</v>
      </c>
      <c r="F20">
        <f t="shared" si="0"/>
        <v>0.12450416666666665</v>
      </c>
      <c r="G20">
        <f t="shared" si="2"/>
        <v>17.670091362404207</v>
      </c>
      <c r="H20">
        <v>72.860837489999994</v>
      </c>
      <c r="I20">
        <v>19.115564930000001</v>
      </c>
      <c r="J20">
        <v>72.848658689999993</v>
      </c>
      <c r="K20">
        <v>19.120180059999999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>
        <v>357</v>
      </c>
      <c r="B21">
        <v>159</v>
      </c>
      <c r="C21">
        <v>8</v>
      </c>
      <c r="D21">
        <v>497.56</v>
      </c>
      <c r="E21">
        <f t="shared" si="0"/>
        <v>8.2926666666666673</v>
      </c>
      <c r="F21">
        <f t="shared" si="0"/>
        <v>0.13821111111111112</v>
      </c>
      <c r="G21">
        <f t="shared" si="2"/>
        <v>15.917678269957392</v>
      </c>
      <c r="H21">
        <v>72.860837489999994</v>
      </c>
      <c r="I21">
        <v>19.115564930000001</v>
      </c>
      <c r="J21">
        <v>72.848658689999993</v>
      </c>
      <c r="K21">
        <v>19.120180059999999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>
        <v>357</v>
      </c>
      <c r="B22">
        <v>159</v>
      </c>
      <c r="C22">
        <v>9</v>
      </c>
      <c r="D22">
        <v>370.64</v>
      </c>
      <c r="E22">
        <f t="shared" si="0"/>
        <v>6.1773333333333333</v>
      </c>
      <c r="F22">
        <f t="shared" si="0"/>
        <v>0.10295555555555555</v>
      </c>
      <c r="G22">
        <f t="shared" si="2"/>
        <v>21.368443772933308</v>
      </c>
      <c r="H22">
        <v>72.860837489999994</v>
      </c>
      <c r="I22">
        <v>19.115564930000001</v>
      </c>
      <c r="J22">
        <v>72.848658689999993</v>
      </c>
      <c r="K22">
        <v>19.120180059999999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>
        <v>357</v>
      </c>
      <c r="B23">
        <v>159</v>
      </c>
      <c r="C23">
        <v>10</v>
      </c>
      <c r="D23">
        <v>355.185</v>
      </c>
      <c r="E23">
        <f t="shared" si="0"/>
        <v>5.9197499999999996</v>
      </c>
      <c r="F23">
        <f t="shared" si="0"/>
        <v>9.86625E-2</v>
      </c>
      <c r="G23">
        <f t="shared" si="2"/>
        <v>22.298238945901435</v>
      </c>
      <c r="H23">
        <v>72.860837489999994</v>
      </c>
      <c r="I23">
        <v>19.115564930000001</v>
      </c>
      <c r="J23">
        <v>72.848658689999993</v>
      </c>
      <c r="K23">
        <v>19.120180059999999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">
      <c r="A24">
        <v>357</v>
      </c>
      <c r="B24">
        <v>159</v>
      </c>
      <c r="C24">
        <v>11</v>
      </c>
      <c r="D24">
        <v>417.52499999999998</v>
      </c>
      <c r="E24">
        <f t="shared" si="0"/>
        <v>6.9587499999999993</v>
      </c>
      <c r="F24">
        <f t="shared" si="0"/>
        <v>0.11597916666666666</v>
      </c>
      <c r="G24">
        <f t="shared" si="2"/>
        <v>18.96892401652596</v>
      </c>
      <c r="H24">
        <v>72.860837489999994</v>
      </c>
      <c r="I24">
        <v>19.115564930000001</v>
      </c>
      <c r="J24">
        <v>72.848658689999993</v>
      </c>
      <c r="K24">
        <v>19.120180059999999</v>
      </c>
    </row>
    <row r="25" spans="1:25" x14ac:dyDescent="0.2">
      <c r="A25">
        <v>357</v>
      </c>
      <c r="B25">
        <v>159</v>
      </c>
      <c r="C25">
        <v>12</v>
      </c>
      <c r="D25">
        <v>361.98500000000001</v>
      </c>
      <c r="E25">
        <f t="shared" si="0"/>
        <v>6.0330833333333338</v>
      </c>
      <c r="F25">
        <f t="shared" si="0"/>
        <v>0.1005513888888889</v>
      </c>
      <c r="G25">
        <f t="shared" si="2"/>
        <v>21.879359641974116</v>
      </c>
      <c r="H25">
        <v>72.860837489999994</v>
      </c>
      <c r="I25">
        <v>19.115564930000001</v>
      </c>
      <c r="J25">
        <v>72.848658689999993</v>
      </c>
      <c r="K25">
        <v>19.120180059999999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599F-85C8-C946-943A-D5E9196F72BF}">
  <dimension ref="A1:Y37"/>
  <sheetViews>
    <sheetView topLeftCell="G1" workbookViewId="0">
      <selection activeCell="O22" sqref="O22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>
        <v>128</v>
      </c>
      <c r="B2">
        <v>136</v>
      </c>
      <c r="C2">
        <v>1</v>
      </c>
      <c r="D2">
        <v>888.245</v>
      </c>
      <c r="E2">
        <f t="shared" ref="E2:F21" si="0">D2/60</f>
        <v>14.804083333333333</v>
      </c>
      <c r="F2">
        <f t="shared" si="0"/>
        <v>0.2467347222222222</v>
      </c>
      <c r="G2">
        <f t="shared" ref="G2:G13" si="1">3.1/F2</f>
        <v>12.564101120749344</v>
      </c>
      <c r="H2">
        <v>72.855842460000005</v>
      </c>
      <c r="I2">
        <v>19.146793129999999</v>
      </c>
      <c r="J2">
        <v>72.859111170000006</v>
      </c>
      <c r="K2">
        <v>19.173412280000001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>
        <v>128</v>
      </c>
      <c r="B3">
        <v>136</v>
      </c>
      <c r="C3">
        <v>2</v>
      </c>
      <c r="D3">
        <v>949.44</v>
      </c>
      <c r="E3">
        <f t="shared" si="0"/>
        <v>15.824000000000002</v>
      </c>
      <c r="F3">
        <f t="shared" si="0"/>
        <v>0.26373333333333338</v>
      </c>
      <c r="G3">
        <f t="shared" si="1"/>
        <v>11.754297269969666</v>
      </c>
      <c r="H3">
        <v>72.855842460000005</v>
      </c>
      <c r="I3">
        <v>19.146793129999999</v>
      </c>
      <c r="J3">
        <v>72.859111170000006</v>
      </c>
      <c r="K3">
        <v>19.173412280000001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>
        <v>128</v>
      </c>
      <c r="B4">
        <v>136</v>
      </c>
      <c r="C4">
        <v>3</v>
      </c>
      <c r="D4">
        <v>1288.33</v>
      </c>
      <c r="E4">
        <f t="shared" si="0"/>
        <v>21.472166666666666</v>
      </c>
      <c r="F4">
        <f t="shared" si="0"/>
        <v>0.35786944444444446</v>
      </c>
      <c r="G4">
        <f t="shared" si="1"/>
        <v>8.6623768754899757</v>
      </c>
      <c r="H4">
        <v>72.855842460000005</v>
      </c>
      <c r="I4">
        <v>19.146793129999999</v>
      </c>
      <c r="J4">
        <v>72.859111170000006</v>
      </c>
      <c r="K4">
        <v>19.173412280000001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>
        <v>128</v>
      </c>
      <c r="B5">
        <v>136</v>
      </c>
      <c r="C5">
        <v>4</v>
      </c>
      <c r="D5">
        <v>1045.69</v>
      </c>
      <c r="E5">
        <f t="shared" si="0"/>
        <v>17.428166666666666</v>
      </c>
      <c r="F5">
        <f t="shared" si="0"/>
        <v>0.29046944444444445</v>
      </c>
      <c r="G5">
        <f t="shared" si="1"/>
        <v>10.672379003337509</v>
      </c>
      <c r="H5">
        <v>72.855842460000005</v>
      </c>
      <c r="I5">
        <v>19.146793129999999</v>
      </c>
      <c r="J5">
        <v>72.859111170000006</v>
      </c>
      <c r="K5">
        <v>19.173412280000001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>
        <v>128</v>
      </c>
      <c r="B6">
        <v>136</v>
      </c>
      <c r="C6">
        <v>5</v>
      </c>
      <c r="D6">
        <v>796.42</v>
      </c>
      <c r="E6">
        <f t="shared" si="0"/>
        <v>13.273666666666665</v>
      </c>
      <c r="F6">
        <f t="shared" si="0"/>
        <v>0.22122777777777775</v>
      </c>
      <c r="G6">
        <f t="shared" si="1"/>
        <v>14.01270686321288</v>
      </c>
      <c r="H6">
        <v>72.855842460000005</v>
      </c>
      <c r="I6">
        <v>19.146793129999999</v>
      </c>
      <c r="J6">
        <v>72.859111170000006</v>
      </c>
      <c r="K6">
        <v>19.173412280000001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A7">
        <v>128</v>
      </c>
      <c r="B7">
        <v>136</v>
      </c>
      <c r="C7">
        <v>6</v>
      </c>
      <c r="D7">
        <v>975.35</v>
      </c>
      <c r="E7">
        <f t="shared" si="0"/>
        <v>16.255833333333335</v>
      </c>
      <c r="F7">
        <f t="shared" si="0"/>
        <v>0.27093055555555556</v>
      </c>
      <c r="G7">
        <f t="shared" si="1"/>
        <v>11.442046444865946</v>
      </c>
      <c r="H7">
        <v>72.855842460000005</v>
      </c>
      <c r="I7">
        <v>19.146793129999999</v>
      </c>
      <c r="J7">
        <v>72.859111170000006</v>
      </c>
      <c r="K7">
        <v>19.173412280000001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">
      <c r="A8">
        <v>128</v>
      </c>
      <c r="B8">
        <v>136</v>
      </c>
      <c r="C8">
        <v>7</v>
      </c>
      <c r="D8">
        <v>1129.29</v>
      </c>
      <c r="E8">
        <f t="shared" si="0"/>
        <v>18.8215</v>
      </c>
      <c r="F8">
        <f t="shared" si="0"/>
        <v>0.31369166666666665</v>
      </c>
      <c r="G8">
        <f t="shared" si="1"/>
        <v>9.8823154371330677</v>
      </c>
      <c r="H8">
        <v>72.855842460000005</v>
      </c>
      <c r="I8">
        <v>19.146793129999999</v>
      </c>
      <c r="J8">
        <v>72.859111170000006</v>
      </c>
      <c r="K8">
        <v>19.173412280000001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">
      <c r="A9">
        <v>128</v>
      </c>
      <c r="B9">
        <v>136</v>
      </c>
      <c r="C9">
        <v>8</v>
      </c>
      <c r="D9">
        <v>1025.5650000000001</v>
      </c>
      <c r="E9">
        <f t="shared" si="0"/>
        <v>17.092750000000002</v>
      </c>
      <c r="F9">
        <f t="shared" si="0"/>
        <v>0.28487916666666668</v>
      </c>
      <c r="G9">
        <f t="shared" si="1"/>
        <v>10.881806613915256</v>
      </c>
      <c r="H9">
        <v>72.855842460000005</v>
      </c>
      <c r="I9">
        <v>19.146793129999999</v>
      </c>
      <c r="J9">
        <v>72.859111170000006</v>
      </c>
      <c r="K9">
        <v>19.173412280000001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>
        <v>128</v>
      </c>
      <c r="B10">
        <v>136</v>
      </c>
      <c r="C10">
        <v>9</v>
      </c>
      <c r="D10">
        <v>1190.0999999999999</v>
      </c>
      <c r="E10">
        <f t="shared" si="0"/>
        <v>19.834999999999997</v>
      </c>
      <c r="F10">
        <f t="shared" si="0"/>
        <v>0.33058333333333328</v>
      </c>
      <c r="G10">
        <f t="shared" si="1"/>
        <v>9.3773632467859862</v>
      </c>
      <c r="H10">
        <v>72.855842460000005</v>
      </c>
      <c r="I10">
        <v>19.146793129999999</v>
      </c>
      <c r="J10">
        <v>72.859111170000006</v>
      </c>
      <c r="K10">
        <v>19.173412280000001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">
      <c r="A11">
        <v>128</v>
      </c>
      <c r="B11">
        <v>136</v>
      </c>
      <c r="C11">
        <v>10</v>
      </c>
      <c r="D11">
        <v>1149.03</v>
      </c>
      <c r="E11">
        <f t="shared" si="0"/>
        <v>19.150500000000001</v>
      </c>
      <c r="F11">
        <f t="shared" si="0"/>
        <v>0.31917500000000004</v>
      </c>
      <c r="G11">
        <f t="shared" si="1"/>
        <v>9.7125401425550244</v>
      </c>
      <c r="H11">
        <v>72.855842460000005</v>
      </c>
      <c r="I11">
        <v>19.146793129999999</v>
      </c>
      <c r="J11">
        <v>72.859111170000006</v>
      </c>
      <c r="K11">
        <v>19.173412280000001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>
        <v>128</v>
      </c>
      <c r="B12">
        <v>136</v>
      </c>
      <c r="C12">
        <v>11</v>
      </c>
      <c r="D12">
        <v>1195.4349999999999</v>
      </c>
      <c r="E12">
        <f t="shared" si="0"/>
        <v>19.923916666666667</v>
      </c>
      <c r="F12">
        <f t="shared" si="0"/>
        <v>0.33206527777777778</v>
      </c>
      <c r="G12">
        <f t="shared" si="1"/>
        <v>9.3355138506066826</v>
      </c>
      <c r="H12">
        <v>72.855842460000005</v>
      </c>
      <c r="I12">
        <v>19.146793129999999</v>
      </c>
      <c r="J12">
        <v>72.859111170000006</v>
      </c>
      <c r="K12">
        <v>19.173412280000001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>
        <v>128</v>
      </c>
      <c r="B13">
        <v>136</v>
      </c>
      <c r="C13">
        <v>12</v>
      </c>
      <c r="D13">
        <v>1010.585</v>
      </c>
      <c r="E13">
        <f t="shared" si="0"/>
        <v>16.843083333333333</v>
      </c>
      <c r="F13">
        <f t="shared" si="0"/>
        <v>0.28071805555555557</v>
      </c>
      <c r="G13">
        <f t="shared" si="1"/>
        <v>11.043108694469044</v>
      </c>
      <c r="H13">
        <v>72.855842460000005</v>
      </c>
      <c r="I13">
        <v>19.146793129999999</v>
      </c>
      <c r="J13">
        <v>72.859111170000006</v>
      </c>
      <c r="K13">
        <v>19.173412280000001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>
        <v>136</v>
      </c>
      <c r="B14">
        <v>265</v>
      </c>
      <c r="C14">
        <v>1</v>
      </c>
      <c r="D14">
        <v>848.83</v>
      </c>
      <c r="E14">
        <f t="shared" si="0"/>
        <v>14.147166666666667</v>
      </c>
      <c r="F14">
        <f t="shared" si="0"/>
        <v>0.23578611111111111</v>
      </c>
      <c r="G14">
        <f t="shared" ref="G14:G25" si="2">6/F14</f>
        <v>25.44679146590012</v>
      </c>
      <c r="H14">
        <v>72.859111170000006</v>
      </c>
      <c r="I14">
        <v>19.173412280000001</v>
      </c>
      <c r="J14">
        <v>72.862367989999996</v>
      </c>
      <c r="K14">
        <v>19.220577120000002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>
        <v>136</v>
      </c>
      <c r="B15">
        <v>265</v>
      </c>
      <c r="C15">
        <v>2</v>
      </c>
      <c r="D15">
        <v>900.07500000000005</v>
      </c>
      <c r="E15">
        <f t="shared" si="0"/>
        <v>15.001250000000001</v>
      </c>
      <c r="F15">
        <f t="shared" si="0"/>
        <v>0.25002083333333336</v>
      </c>
      <c r="G15">
        <f t="shared" si="2"/>
        <v>23.998000166652776</v>
      </c>
      <c r="H15">
        <v>72.859111170000006</v>
      </c>
      <c r="I15">
        <v>19.173412280000001</v>
      </c>
      <c r="J15">
        <v>72.862367989999996</v>
      </c>
      <c r="K15">
        <v>19.220577120000002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>
        <v>136</v>
      </c>
      <c r="B16">
        <v>265</v>
      </c>
      <c r="C16">
        <v>3</v>
      </c>
      <c r="D16">
        <v>1172.7349999999999</v>
      </c>
      <c r="E16">
        <f t="shared" si="0"/>
        <v>19.545583333333333</v>
      </c>
      <c r="F16">
        <f t="shared" si="0"/>
        <v>0.32575972222222221</v>
      </c>
      <c r="G16">
        <f t="shared" si="2"/>
        <v>18.418483289063598</v>
      </c>
      <c r="H16">
        <v>72.859111170000006</v>
      </c>
      <c r="I16">
        <v>19.173412280000001</v>
      </c>
      <c r="J16">
        <v>72.862367989999996</v>
      </c>
      <c r="K16">
        <v>19.220577120000002</v>
      </c>
      <c r="M16" s="7"/>
      <c r="N16" s="7"/>
      <c r="O16" s="7"/>
      <c r="P16" s="6"/>
      <c r="Q16" s="6"/>
      <c r="R16" s="6"/>
      <c r="S16" s="9"/>
      <c r="T16" s="9"/>
      <c r="U16" s="9"/>
      <c r="V16" s="9"/>
      <c r="W16" s="6"/>
      <c r="X16" s="6"/>
      <c r="Y16" s="10"/>
    </row>
    <row r="17" spans="1:25" x14ac:dyDescent="0.2">
      <c r="A17">
        <v>136</v>
      </c>
      <c r="B17">
        <v>265</v>
      </c>
      <c r="C17">
        <v>4</v>
      </c>
      <c r="D17">
        <v>1485.33</v>
      </c>
      <c r="E17">
        <f t="shared" si="0"/>
        <v>24.755499999999998</v>
      </c>
      <c r="F17">
        <f t="shared" si="0"/>
        <v>0.41259166666666663</v>
      </c>
      <c r="G17">
        <f t="shared" si="2"/>
        <v>14.542222940356689</v>
      </c>
      <c r="H17">
        <v>72.859111170000006</v>
      </c>
      <c r="I17">
        <v>19.173412280000001</v>
      </c>
      <c r="J17">
        <v>72.862367989999996</v>
      </c>
      <c r="K17">
        <v>19.220577120000002</v>
      </c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>
        <v>136</v>
      </c>
      <c r="B18">
        <v>265</v>
      </c>
      <c r="C18">
        <v>5</v>
      </c>
      <c r="D18">
        <v>1427.07</v>
      </c>
      <c r="E18">
        <f t="shared" si="0"/>
        <v>23.784499999999998</v>
      </c>
      <c r="F18">
        <f t="shared" si="0"/>
        <v>0.39640833333333331</v>
      </c>
      <c r="G18">
        <f t="shared" si="2"/>
        <v>15.135907839138936</v>
      </c>
      <c r="H18">
        <v>72.859111170000006</v>
      </c>
      <c r="I18">
        <v>19.173412280000001</v>
      </c>
      <c r="J18">
        <v>72.862367989999996</v>
      </c>
      <c r="K18">
        <v>19.220577120000002</v>
      </c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">
      <c r="A19">
        <v>136</v>
      </c>
      <c r="B19">
        <v>265</v>
      </c>
      <c r="C19">
        <v>6</v>
      </c>
      <c r="D19">
        <v>1586.2550000000001</v>
      </c>
      <c r="E19">
        <f t="shared" si="0"/>
        <v>26.437583333333336</v>
      </c>
      <c r="F19">
        <f t="shared" si="0"/>
        <v>0.44062638888888894</v>
      </c>
      <c r="G19">
        <f t="shared" si="2"/>
        <v>13.616978354678155</v>
      </c>
      <c r="H19">
        <v>72.859111170000006</v>
      </c>
      <c r="I19">
        <v>19.173412280000001</v>
      </c>
      <c r="J19">
        <v>72.862367989999996</v>
      </c>
      <c r="K19">
        <v>19.220577120000002</v>
      </c>
      <c r="M19" s="6"/>
      <c r="N19" s="6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">
      <c r="A20">
        <v>136</v>
      </c>
      <c r="B20">
        <v>265</v>
      </c>
      <c r="C20">
        <v>7</v>
      </c>
      <c r="D20">
        <v>1793.325</v>
      </c>
      <c r="E20">
        <f t="shared" si="0"/>
        <v>29.888750000000002</v>
      </c>
      <c r="F20">
        <f t="shared" si="0"/>
        <v>0.49814583333333334</v>
      </c>
      <c r="G20">
        <f t="shared" si="2"/>
        <v>12.04466563506336</v>
      </c>
      <c r="H20">
        <v>72.859111170000006</v>
      </c>
      <c r="I20">
        <v>19.173412280000001</v>
      </c>
      <c r="J20">
        <v>72.862367989999996</v>
      </c>
      <c r="K20">
        <v>19.220577120000002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>
        <v>136</v>
      </c>
      <c r="B21">
        <v>265</v>
      </c>
      <c r="C21">
        <v>8</v>
      </c>
      <c r="D21">
        <v>1693.07</v>
      </c>
      <c r="E21">
        <f t="shared" si="0"/>
        <v>28.217833333333331</v>
      </c>
      <c r="F21">
        <f t="shared" si="0"/>
        <v>0.4702972222222222</v>
      </c>
      <c r="G21">
        <f t="shared" si="2"/>
        <v>12.757889514314234</v>
      </c>
      <c r="H21">
        <v>72.859111170000006</v>
      </c>
      <c r="I21">
        <v>19.173412280000001</v>
      </c>
      <c r="J21">
        <v>72.862367989999996</v>
      </c>
      <c r="K21">
        <v>19.220577120000002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>
        <v>136</v>
      </c>
      <c r="B22">
        <v>265</v>
      </c>
      <c r="C22">
        <v>9</v>
      </c>
      <c r="D22">
        <v>1782.45</v>
      </c>
      <c r="E22">
        <f t="shared" ref="E22:F41" si="3">D22/60</f>
        <v>29.7075</v>
      </c>
      <c r="F22">
        <f t="shared" si="3"/>
        <v>0.49512499999999998</v>
      </c>
      <c r="G22">
        <f t="shared" si="2"/>
        <v>12.118151981822772</v>
      </c>
      <c r="H22">
        <v>72.859111170000006</v>
      </c>
      <c r="I22">
        <v>19.173412280000001</v>
      </c>
      <c r="J22">
        <v>72.862367989999996</v>
      </c>
      <c r="K22">
        <v>19.220577120000002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>
        <v>136</v>
      </c>
      <c r="B23">
        <v>265</v>
      </c>
      <c r="C23">
        <v>10</v>
      </c>
      <c r="D23">
        <v>1664.375</v>
      </c>
      <c r="E23">
        <f t="shared" si="3"/>
        <v>27.739583333333332</v>
      </c>
      <c r="F23">
        <f t="shared" si="3"/>
        <v>0.46232638888888888</v>
      </c>
      <c r="G23">
        <f t="shared" si="2"/>
        <v>12.977844536237326</v>
      </c>
      <c r="H23">
        <v>72.859111170000006</v>
      </c>
      <c r="I23">
        <v>19.173412280000001</v>
      </c>
      <c r="J23">
        <v>72.862367989999996</v>
      </c>
      <c r="K23">
        <v>19.220577120000002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">
      <c r="A24">
        <v>136</v>
      </c>
      <c r="B24">
        <v>265</v>
      </c>
      <c r="C24">
        <v>11</v>
      </c>
      <c r="D24">
        <v>1886.92</v>
      </c>
      <c r="E24">
        <f t="shared" si="3"/>
        <v>31.448666666666668</v>
      </c>
      <c r="F24">
        <f t="shared" si="3"/>
        <v>0.52414444444444441</v>
      </c>
      <c r="G24">
        <f t="shared" si="2"/>
        <v>11.447226167511078</v>
      </c>
      <c r="H24">
        <v>72.859111170000006</v>
      </c>
      <c r="I24">
        <v>19.173412280000001</v>
      </c>
      <c r="J24">
        <v>72.862367989999996</v>
      </c>
      <c r="K24">
        <v>19.220577120000002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">
      <c r="A25">
        <v>136</v>
      </c>
      <c r="B25">
        <v>265</v>
      </c>
      <c r="C25">
        <v>12</v>
      </c>
      <c r="D25">
        <v>1636.56</v>
      </c>
      <c r="E25">
        <f t="shared" si="3"/>
        <v>27.276</v>
      </c>
      <c r="F25">
        <f t="shared" si="3"/>
        <v>0.4546</v>
      </c>
      <c r="G25">
        <f t="shared" si="2"/>
        <v>13.198416190057193</v>
      </c>
      <c r="H25">
        <v>72.859111170000006</v>
      </c>
      <c r="I25">
        <v>19.173412280000001</v>
      </c>
      <c r="J25">
        <v>72.862367989999996</v>
      </c>
      <c r="K25">
        <v>19.220577120000002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">
      <c r="A26">
        <v>357</v>
      </c>
      <c r="B26">
        <v>128</v>
      </c>
      <c r="C26">
        <v>1</v>
      </c>
      <c r="D26">
        <v>1021.905</v>
      </c>
      <c r="E26">
        <f t="shared" si="3"/>
        <v>17.031749999999999</v>
      </c>
      <c r="F26">
        <f t="shared" si="3"/>
        <v>0.28386249999999996</v>
      </c>
      <c r="G26">
        <f t="shared" ref="G26:G37" si="4">4.8/F26</f>
        <v>16.909595314632966</v>
      </c>
      <c r="H26">
        <v>72.860837489999994</v>
      </c>
      <c r="I26">
        <v>19.115564930000001</v>
      </c>
      <c r="J26">
        <v>72.855842460000005</v>
      </c>
      <c r="K26">
        <v>19.146793129999999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">
      <c r="A27">
        <v>357</v>
      </c>
      <c r="B27">
        <v>128</v>
      </c>
      <c r="C27">
        <v>2</v>
      </c>
      <c r="D27">
        <v>1196.9100000000001</v>
      </c>
      <c r="E27">
        <f t="shared" si="3"/>
        <v>19.948500000000003</v>
      </c>
      <c r="F27">
        <f t="shared" si="3"/>
        <v>0.33247500000000002</v>
      </c>
      <c r="G27">
        <f t="shared" si="4"/>
        <v>14.437175727498307</v>
      </c>
      <c r="H27">
        <v>72.860837489999994</v>
      </c>
      <c r="I27">
        <v>19.115564930000001</v>
      </c>
      <c r="J27">
        <v>72.855842460000005</v>
      </c>
      <c r="K27">
        <v>19.146793129999999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">
      <c r="A28">
        <v>357</v>
      </c>
      <c r="B28">
        <v>128</v>
      </c>
      <c r="C28">
        <v>3</v>
      </c>
      <c r="D28">
        <v>1556.7950000000001</v>
      </c>
      <c r="E28">
        <f t="shared" si="3"/>
        <v>25.946583333333333</v>
      </c>
      <c r="F28">
        <f t="shared" si="3"/>
        <v>0.43244305555555557</v>
      </c>
      <c r="G28">
        <f t="shared" si="4"/>
        <v>11.099727324406874</v>
      </c>
      <c r="H28">
        <v>72.860837489999994</v>
      </c>
      <c r="I28">
        <v>19.115564930000001</v>
      </c>
      <c r="J28">
        <v>72.855842460000005</v>
      </c>
      <c r="K28">
        <v>19.146793129999999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">
      <c r="A29">
        <v>357</v>
      </c>
      <c r="B29">
        <v>128</v>
      </c>
      <c r="C29">
        <v>4</v>
      </c>
      <c r="D29">
        <v>1197.0250000000001</v>
      </c>
      <c r="E29">
        <f t="shared" si="3"/>
        <v>19.950416666666669</v>
      </c>
      <c r="F29">
        <f t="shared" si="3"/>
        <v>0.33250694444444451</v>
      </c>
      <c r="G29">
        <f t="shared" si="4"/>
        <v>14.435788726217076</v>
      </c>
      <c r="H29">
        <v>72.860837489999994</v>
      </c>
      <c r="I29">
        <v>19.115564930000001</v>
      </c>
      <c r="J29">
        <v>72.855842460000005</v>
      </c>
      <c r="K29">
        <v>19.146793129999999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">
      <c r="A30">
        <v>357</v>
      </c>
      <c r="B30">
        <v>128</v>
      </c>
      <c r="C30">
        <v>5</v>
      </c>
      <c r="D30">
        <v>1015.99</v>
      </c>
      <c r="E30">
        <f t="shared" si="3"/>
        <v>16.933166666666668</v>
      </c>
      <c r="F30">
        <f t="shared" si="3"/>
        <v>0.28221944444444447</v>
      </c>
      <c r="G30">
        <f t="shared" si="4"/>
        <v>17.008041417730489</v>
      </c>
      <c r="H30">
        <v>72.860837489999994</v>
      </c>
      <c r="I30">
        <v>19.115564930000001</v>
      </c>
      <c r="J30">
        <v>72.855842460000005</v>
      </c>
      <c r="K30">
        <v>19.146793129999999</v>
      </c>
    </row>
    <row r="31" spans="1:25" x14ac:dyDescent="0.2">
      <c r="A31">
        <v>357</v>
      </c>
      <c r="B31">
        <v>128</v>
      </c>
      <c r="C31">
        <v>6</v>
      </c>
      <c r="D31">
        <v>1532.46</v>
      </c>
      <c r="E31">
        <f t="shared" si="3"/>
        <v>25.541</v>
      </c>
      <c r="F31">
        <f t="shared" si="3"/>
        <v>0.42568333333333336</v>
      </c>
      <c r="G31">
        <f t="shared" si="4"/>
        <v>11.275987627735796</v>
      </c>
      <c r="H31">
        <v>72.860837489999994</v>
      </c>
      <c r="I31">
        <v>19.115564930000001</v>
      </c>
      <c r="J31">
        <v>72.855842460000005</v>
      </c>
      <c r="K31">
        <v>19.146793129999999</v>
      </c>
    </row>
    <row r="32" spans="1:25" x14ac:dyDescent="0.2">
      <c r="A32">
        <v>357</v>
      </c>
      <c r="B32">
        <v>128</v>
      </c>
      <c r="C32">
        <v>7</v>
      </c>
      <c r="D32">
        <v>1821.08</v>
      </c>
      <c r="E32">
        <f t="shared" si="3"/>
        <v>30.351333333333333</v>
      </c>
      <c r="F32">
        <f t="shared" si="3"/>
        <v>0.5058555555555555</v>
      </c>
      <c r="G32">
        <f t="shared" si="4"/>
        <v>9.4888747336745229</v>
      </c>
      <c r="H32">
        <v>72.860837489999994</v>
      </c>
      <c r="I32">
        <v>19.115564930000001</v>
      </c>
      <c r="J32">
        <v>72.855842460000005</v>
      </c>
      <c r="K32">
        <v>19.146793129999999</v>
      </c>
    </row>
    <row r="33" spans="1:11" x14ac:dyDescent="0.2">
      <c r="A33">
        <v>357</v>
      </c>
      <c r="B33">
        <v>128</v>
      </c>
      <c r="C33">
        <v>8</v>
      </c>
      <c r="D33">
        <v>1715.11</v>
      </c>
      <c r="E33">
        <f t="shared" si="3"/>
        <v>28.585166666666666</v>
      </c>
      <c r="F33">
        <f t="shared" si="3"/>
        <v>0.47641944444444445</v>
      </c>
      <c r="G33">
        <f t="shared" si="4"/>
        <v>10.075155529382954</v>
      </c>
      <c r="H33">
        <v>72.860837489999994</v>
      </c>
      <c r="I33">
        <v>19.115564930000001</v>
      </c>
      <c r="J33">
        <v>72.855842460000005</v>
      </c>
      <c r="K33">
        <v>19.146793129999999</v>
      </c>
    </row>
    <row r="34" spans="1:11" x14ac:dyDescent="0.2">
      <c r="A34">
        <v>357</v>
      </c>
      <c r="B34">
        <v>128</v>
      </c>
      <c r="C34">
        <v>9</v>
      </c>
      <c r="D34">
        <v>1496</v>
      </c>
      <c r="E34">
        <f t="shared" si="3"/>
        <v>24.933333333333334</v>
      </c>
      <c r="F34">
        <f t="shared" si="3"/>
        <v>0.41555555555555557</v>
      </c>
      <c r="G34">
        <f t="shared" si="4"/>
        <v>11.550802139037433</v>
      </c>
      <c r="H34">
        <v>72.860837489999994</v>
      </c>
      <c r="I34">
        <v>19.115564930000001</v>
      </c>
      <c r="J34">
        <v>72.855842460000005</v>
      </c>
      <c r="K34">
        <v>19.146793129999999</v>
      </c>
    </row>
    <row r="35" spans="1:11" x14ac:dyDescent="0.2">
      <c r="A35">
        <v>357</v>
      </c>
      <c r="B35">
        <v>128</v>
      </c>
      <c r="C35">
        <v>10</v>
      </c>
      <c r="D35">
        <v>1372.11</v>
      </c>
      <c r="E35">
        <f t="shared" si="3"/>
        <v>22.868499999999997</v>
      </c>
      <c r="F35">
        <f t="shared" si="3"/>
        <v>0.3811416666666666</v>
      </c>
      <c r="G35">
        <f t="shared" si="4"/>
        <v>12.593742484203164</v>
      </c>
      <c r="H35">
        <v>72.860837489999994</v>
      </c>
      <c r="I35">
        <v>19.115564930000001</v>
      </c>
      <c r="J35">
        <v>72.855842460000005</v>
      </c>
      <c r="K35">
        <v>19.146793129999999</v>
      </c>
    </row>
    <row r="36" spans="1:11" x14ac:dyDescent="0.2">
      <c r="A36">
        <v>357</v>
      </c>
      <c r="B36">
        <v>128</v>
      </c>
      <c r="C36">
        <v>11</v>
      </c>
      <c r="D36">
        <v>1419.405</v>
      </c>
      <c r="E36">
        <f t="shared" si="3"/>
        <v>23.656749999999999</v>
      </c>
      <c r="F36">
        <f t="shared" si="3"/>
        <v>0.39427916666666663</v>
      </c>
      <c r="G36">
        <f t="shared" si="4"/>
        <v>12.174115210246548</v>
      </c>
      <c r="H36">
        <v>72.860837489999994</v>
      </c>
      <c r="I36">
        <v>19.115564930000001</v>
      </c>
      <c r="J36">
        <v>72.855842460000005</v>
      </c>
      <c r="K36">
        <v>19.146793129999999</v>
      </c>
    </row>
    <row r="37" spans="1:11" x14ac:dyDescent="0.2">
      <c r="A37">
        <v>357</v>
      </c>
      <c r="B37">
        <v>128</v>
      </c>
      <c r="C37">
        <v>12</v>
      </c>
      <c r="D37">
        <v>1189.845</v>
      </c>
      <c r="E37">
        <f t="shared" si="3"/>
        <v>19.830750000000002</v>
      </c>
      <c r="F37">
        <f t="shared" si="3"/>
        <v>0.33051250000000004</v>
      </c>
      <c r="G37">
        <f t="shared" si="4"/>
        <v>14.522900041602055</v>
      </c>
      <c r="H37">
        <v>72.860837489999994</v>
      </c>
      <c r="I37">
        <v>19.115564930000001</v>
      </c>
      <c r="J37">
        <v>72.855842460000005</v>
      </c>
      <c r="K37">
        <v>19.146793129999999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7C84-75D8-6346-85E4-FF9348F76022}">
  <dimension ref="A1:Z37"/>
  <sheetViews>
    <sheetView topLeftCell="H1" workbookViewId="0">
      <selection activeCell="Q13" sqref="Q1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>
        <v>245</v>
      </c>
      <c r="B2">
        <v>357</v>
      </c>
      <c r="C2">
        <v>1</v>
      </c>
      <c r="D2">
        <v>592.33000000000004</v>
      </c>
      <c r="E2">
        <f t="shared" ref="E2:F21" si="0">D2/60</f>
        <v>9.8721666666666668</v>
      </c>
      <c r="F2">
        <f t="shared" si="0"/>
        <v>0.16453611111111111</v>
      </c>
      <c r="G2">
        <f t="shared" ref="G2:G13" si="1">6.1/F2</f>
        <v>37.073928384515391</v>
      </c>
      <c r="H2">
        <v>72.84959087</v>
      </c>
      <c r="I2">
        <v>19.081928520000002</v>
      </c>
      <c r="J2">
        <v>72.860837489999994</v>
      </c>
      <c r="K2">
        <v>19.115564930000001</v>
      </c>
      <c r="L2">
        <v>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>
        <v>245</v>
      </c>
      <c r="B3">
        <v>357</v>
      </c>
      <c r="C3">
        <v>2</v>
      </c>
      <c r="D3">
        <v>613.71</v>
      </c>
      <c r="E3">
        <f t="shared" si="0"/>
        <v>10.2285</v>
      </c>
      <c r="F3">
        <f t="shared" si="0"/>
        <v>0.17047500000000002</v>
      </c>
      <c r="G3">
        <f t="shared" si="1"/>
        <v>35.782372781932828</v>
      </c>
      <c r="H3">
        <v>72.84959087</v>
      </c>
      <c r="I3">
        <v>19.081928520000002</v>
      </c>
      <c r="J3">
        <v>72.860837489999994</v>
      </c>
      <c r="K3">
        <v>19.115564930000001</v>
      </c>
      <c r="L3">
        <v>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>
        <v>245</v>
      </c>
      <c r="B4">
        <v>357</v>
      </c>
      <c r="C4">
        <v>3</v>
      </c>
      <c r="D4">
        <v>737.34500000000003</v>
      </c>
      <c r="E4">
        <f t="shared" si="0"/>
        <v>12.289083333333334</v>
      </c>
      <c r="F4">
        <f t="shared" si="0"/>
        <v>0.20481805555555557</v>
      </c>
      <c r="G4">
        <f t="shared" si="1"/>
        <v>29.782530565746018</v>
      </c>
      <c r="H4">
        <v>72.84959087</v>
      </c>
      <c r="I4">
        <v>19.081928520000002</v>
      </c>
      <c r="J4">
        <v>72.860837489999994</v>
      </c>
      <c r="K4">
        <v>19.115564930000001</v>
      </c>
      <c r="L4">
        <v>3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>
        <v>245</v>
      </c>
      <c r="B5">
        <v>357</v>
      </c>
      <c r="C5">
        <v>4</v>
      </c>
      <c r="D5">
        <v>643.17499999999995</v>
      </c>
      <c r="E5">
        <f t="shared" si="0"/>
        <v>10.719583333333333</v>
      </c>
      <c r="F5">
        <f t="shared" si="0"/>
        <v>0.17865972222222221</v>
      </c>
      <c r="G5">
        <f t="shared" si="1"/>
        <v>34.143118124927121</v>
      </c>
      <c r="H5">
        <v>72.84959087</v>
      </c>
      <c r="I5">
        <v>19.081928520000002</v>
      </c>
      <c r="J5">
        <v>72.860837489999994</v>
      </c>
      <c r="K5">
        <v>19.115564930000001</v>
      </c>
      <c r="L5">
        <v>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>
        <v>245</v>
      </c>
      <c r="B6">
        <v>357</v>
      </c>
      <c r="C6">
        <v>5</v>
      </c>
      <c r="D6">
        <v>618.24</v>
      </c>
      <c r="E6">
        <f t="shared" si="0"/>
        <v>10.304</v>
      </c>
      <c r="F6">
        <f t="shared" si="0"/>
        <v>0.17173333333333335</v>
      </c>
      <c r="G6">
        <f t="shared" si="1"/>
        <v>35.520186335403722</v>
      </c>
      <c r="H6">
        <v>72.84959087</v>
      </c>
      <c r="I6">
        <v>19.081928520000002</v>
      </c>
      <c r="J6">
        <v>72.860837489999994</v>
      </c>
      <c r="K6">
        <v>19.115564930000001</v>
      </c>
      <c r="L6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>
        <v>245</v>
      </c>
      <c r="B7">
        <v>357</v>
      </c>
      <c r="C7">
        <v>6</v>
      </c>
      <c r="D7">
        <v>685.93499999999995</v>
      </c>
      <c r="E7">
        <f t="shared" si="0"/>
        <v>11.43225</v>
      </c>
      <c r="F7">
        <f t="shared" si="0"/>
        <v>0.1905375</v>
      </c>
      <c r="G7">
        <f t="shared" si="1"/>
        <v>32.014695269959979</v>
      </c>
      <c r="H7">
        <v>72.84959087</v>
      </c>
      <c r="I7">
        <v>19.081928520000002</v>
      </c>
      <c r="J7">
        <v>72.860837489999994</v>
      </c>
      <c r="K7">
        <v>19.115564930000001</v>
      </c>
      <c r="L7">
        <v>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>
        <v>245</v>
      </c>
      <c r="B8">
        <v>357</v>
      </c>
      <c r="C8">
        <v>7</v>
      </c>
      <c r="D8">
        <v>708.77</v>
      </c>
      <c r="E8">
        <f t="shared" si="0"/>
        <v>11.812833333333334</v>
      </c>
      <c r="F8">
        <f t="shared" si="0"/>
        <v>0.19688055555555556</v>
      </c>
      <c r="G8">
        <f t="shared" si="1"/>
        <v>30.98325267717313</v>
      </c>
      <c r="H8">
        <v>72.84959087</v>
      </c>
      <c r="I8">
        <v>19.081928520000002</v>
      </c>
      <c r="J8">
        <v>72.860837489999994</v>
      </c>
      <c r="K8">
        <v>19.115564930000001</v>
      </c>
      <c r="L8">
        <v>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>
        <v>245</v>
      </c>
      <c r="B9">
        <v>357</v>
      </c>
      <c r="C9">
        <v>8</v>
      </c>
      <c r="D9">
        <v>671.78499999999997</v>
      </c>
      <c r="E9">
        <f t="shared" si="0"/>
        <v>11.196416666666666</v>
      </c>
      <c r="F9">
        <f t="shared" si="0"/>
        <v>0.18660694444444442</v>
      </c>
      <c r="G9">
        <f t="shared" si="1"/>
        <v>32.689029972386997</v>
      </c>
      <c r="H9">
        <v>72.84959087</v>
      </c>
      <c r="I9">
        <v>19.081928520000002</v>
      </c>
      <c r="J9">
        <v>72.860837489999994</v>
      </c>
      <c r="K9">
        <v>19.115564930000001</v>
      </c>
      <c r="L9">
        <v>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>
        <v>245</v>
      </c>
      <c r="B10">
        <v>357</v>
      </c>
      <c r="C10">
        <v>9</v>
      </c>
      <c r="D10">
        <v>663.25</v>
      </c>
      <c r="E10">
        <f t="shared" si="0"/>
        <v>11.054166666666667</v>
      </c>
      <c r="F10">
        <f t="shared" si="0"/>
        <v>0.18423611111111113</v>
      </c>
      <c r="G10">
        <f t="shared" si="1"/>
        <v>33.109687146626456</v>
      </c>
      <c r="H10">
        <v>72.84959087</v>
      </c>
      <c r="I10">
        <v>19.081928520000002</v>
      </c>
      <c r="J10">
        <v>72.860837489999994</v>
      </c>
      <c r="K10">
        <v>19.115564930000001</v>
      </c>
      <c r="L10">
        <v>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>
        <v>245</v>
      </c>
      <c r="B11">
        <v>357</v>
      </c>
      <c r="C11">
        <v>10</v>
      </c>
      <c r="D11">
        <v>692.08</v>
      </c>
      <c r="E11">
        <f t="shared" si="0"/>
        <v>11.534666666666668</v>
      </c>
      <c r="F11">
        <f t="shared" si="0"/>
        <v>0.19224444444444447</v>
      </c>
      <c r="G11">
        <f t="shared" si="1"/>
        <v>31.730435787770194</v>
      </c>
      <c r="H11">
        <v>72.84959087</v>
      </c>
      <c r="I11">
        <v>19.081928520000002</v>
      </c>
      <c r="J11">
        <v>72.860837489999994</v>
      </c>
      <c r="K11">
        <v>19.115564930000001</v>
      </c>
      <c r="L11">
        <v>10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>
        <v>245</v>
      </c>
      <c r="B12">
        <v>357</v>
      </c>
      <c r="C12">
        <v>11</v>
      </c>
      <c r="D12">
        <v>715.79</v>
      </c>
      <c r="E12">
        <f t="shared" si="0"/>
        <v>11.929833333333333</v>
      </c>
      <c r="F12">
        <f t="shared" si="0"/>
        <v>0.19883055555555554</v>
      </c>
      <c r="G12">
        <f t="shared" si="1"/>
        <v>30.679389206331468</v>
      </c>
      <c r="H12">
        <v>72.84959087</v>
      </c>
      <c r="I12">
        <v>19.081928520000002</v>
      </c>
      <c r="J12">
        <v>72.860837489999994</v>
      </c>
      <c r="K12">
        <v>19.115564930000001</v>
      </c>
      <c r="L12">
        <v>11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>
        <v>245</v>
      </c>
      <c r="B13">
        <v>357</v>
      </c>
      <c r="C13">
        <v>12</v>
      </c>
      <c r="D13">
        <v>598.74</v>
      </c>
      <c r="E13">
        <f t="shared" si="0"/>
        <v>9.979000000000001</v>
      </c>
      <c r="F13">
        <f t="shared" si="0"/>
        <v>0.1663166666666667</v>
      </c>
      <c r="G13">
        <f t="shared" si="1"/>
        <v>36.67702174566589</v>
      </c>
      <c r="H13">
        <v>72.84959087</v>
      </c>
      <c r="I13">
        <v>19.081928520000002</v>
      </c>
      <c r="J13">
        <v>72.860837489999994</v>
      </c>
      <c r="K13">
        <v>19.115564930000001</v>
      </c>
      <c r="L13">
        <v>12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>
        <v>598</v>
      </c>
      <c r="B14">
        <v>610</v>
      </c>
      <c r="C14">
        <v>1</v>
      </c>
      <c r="D14">
        <v>1059.77</v>
      </c>
      <c r="E14">
        <f t="shared" si="0"/>
        <v>17.662833333333332</v>
      </c>
      <c r="F14">
        <f t="shared" si="0"/>
        <v>0.29438055555555553</v>
      </c>
      <c r="G14">
        <f t="shared" ref="G14:G25" si="2">4.4/F14</f>
        <v>14.94663936514527</v>
      </c>
      <c r="H14">
        <v>72.891942540000002</v>
      </c>
      <c r="I14">
        <v>19.044351590000002</v>
      </c>
      <c r="J14">
        <v>72.874348440000006</v>
      </c>
      <c r="K14">
        <v>19.050967889999999</v>
      </c>
      <c r="L14">
        <v>13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>
        <v>598</v>
      </c>
      <c r="B15">
        <v>610</v>
      </c>
      <c r="C15">
        <v>2</v>
      </c>
      <c r="D15">
        <v>943.76</v>
      </c>
      <c r="E15">
        <f t="shared" si="0"/>
        <v>15.729333333333333</v>
      </c>
      <c r="F15">
        <f t="shared" si="0"/>
        <v>0.26215555555555553</v>
      </c>
      <c r="G15">
        <f t="shared" si="2"/>
        <v>16.783928117317966</v>
      </c>
      <c r="H15">
        <v>72.891942540000002</v>
      </c>
      <c r="I15">
        <v>19.044351590000002</v>
      </c>
      <c r="J15">
        <v>72.874348440000006</v>
      </c>
      <c r="K15">
        <v>19.050967889999999</v>
      </c>
      <c r="L15">
        <v>14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>
        <v>598</v>
      </c>
      <c r="B16">
        <v>610</v>
      </c>
      <c r="C16">
        <v>3</v>
      </c>
      <c r="D16">
        <v>965.79499999999996</v>
      </c>
      <c r="E16">
        <f t="shared" si="0"/>
        <v>16.096583333333331</v>
      </c>
      <c r="F16">
        <f t="shared" si="0"/>
        <v>0.26827638888888888</v>
      </c>
      <c r="G16">
        <f t="shared" si="2"/>
        <v>16.400996070594694</v>
      </c>
      <c r="H16">
        <v>72.891942540000002</v>
      </c>
      <c r="I16">
        <v>19.044351590000002</v>
      </c>
      <c r="J16">
        <v>72.874348440000006</v>
      </c>
      <c r="K16">
        <v>19.050967889999999</v>
      </c>
      <c r="L16">
        <v>15</v>
      </c>
      <c r="N16" s="6"/>
      <c r="O16" s="6"/>
      <c r="P16" s="10"/>
      <c r="Q16" s="6"/>
      <c r="R16" s="7"/>
      <c r="S16" s="6"/>
      <c r="T16" s="9"/>
      <c r="U16" s="9"/>
      <c r="V16" s="9"/>
      <c r="W16" s="9"/>
      <c r="X16" s="6"/>
      <c r="Y16" s="6"/>
      <c r="Z16" s="7"/>
    </row>
    <row r="17" spans="1:26" x14ac:dyDescent="0.2">
      <c r="A17">
        <v>598</v>
      </c>
      <c r="B17">
        <v>610</v>
      </c>
      <c r="C17">
        <v>4</v>
      </c>
      <c r="D17">
        <v>832.58500000000004</v>
      </c>
      <c r="E17">
        <f t="shared" si="0"/>
        <v>13.876416666666668</v>
      </c>
      <c r="F17">
        <f t="shared" si="0"/>
        <v>0.23127361111111114</v>
      </c>
      <c r="G17">
        <f t="shared" si="2"/>
        <v>19.025084525904262</v>
      </c>
      <c r="H17">
        <v>72.891942540000002</v>
      </c>
      <c r="I17">
        <v>19.044351590000002</v>
      </c>
      <c r="J17">
        <v>72.874348440000006</v>
      </c>
      <c r="K17">
        <v>19.050967889999999</v>
      </c>
      <c r="L17">
        <v>16</v>
      </c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>
        <v>598</v>
      </c>
      <c r="B18">
        <v>610</v>
      </c>
      <c r="C18">
        <v>5</v>
      </c>
      <c r="D18">
        <v>877.12</v>
      </c>
      <c r="E18">
        <f t="shared" si="0"/>
        <v>14.618666666666666</v>
      </c>
      <c r="F18">
        <f t="shared" si="0"/>
        <v>0.24364444444444444</v>
      </c>
      <c r="G18">
        <f t="shared" si="2"/>
        <v>18.059102517329443</v>
      </c>
      <c r="H18">
        <v>72.891942540000002</v>
      </c>
      <c r="I18">
        <v>19.044351590000002</v>
      </c>
      <c r="J18">
        <v>72.874348440000006</v>
      </c>
      <c r="K18">
        <v>19.050967889999999</v>
      </c>
      <c r="L18">
        <v>17</v>
      </c>
      <c r="N18" s="6"/>
      <c r="O18" s="6"/>
      <c r="P18" s="10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>
        <v>598</v>
      </c>
      <c r="B19">
        <v>610</v>
      </c>
      <c r="C19">
        <v>6</v>
      </c>
      <c r="D19">
        <v>928.43</v>
      </c>
      <c r="E19">
        <f t="shared" si="0"/>
        <v>15.473833333333333</v>
      </c>
      <c r="F19">
        <f t="shared" si="0"/>
        <v>0.25789722222222222</v>
      </c>
      <c r="G19">
        <f t="shared" si="2"/>
        <v>17.061060069148994</v>
      </c>
      <c r="H19">
        <v>72.891942540000002</v>
      </c>
      <c r="I19">
        <v>19.044351590000002</v>
      </c>
      <c r="J19">
        <v>72.874348440000006</v>
      </c>
      <c r="K19">
        <v>19.050967889999999</v>
      </c>
      <c r="L19">
        <v>18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>
        <v>598</v>
      </c>
      <c r="B20">
        <v>610</v>
      </c>
      <c r="C20">
        <v>7</v>
      </c>
      <c r="D20">
        <v>1016.47</v>
      </c>
      <c r="E20">
        <f t="shared" si="0"/>
        <v>16.941166666666668</v>
      </c>
      <c r="F20">
        <f t="shared" si="0"/>
        <v>0.28235277777777779</v>
      </c>
      <c r="G20">
        <f t="shared" si="2"/>
        <v>15.58334235147127</v>
      </c>
      <c r="H20">
        <v>72.891942540000002</v>
      </c>
      <c r="I20">
        <v>19.044351590000002</v>
      </c>
      <c r="J20">
        <v>72.874348440000006</v>
      </c>
      <c r="K20">
        <v>19.050967889999999</v>
      </c>
      <c r="L20">
        <v>19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>
        <v>598</v>
      </c>
      <c r="B21">
        <v>610</v>
      </c>
      <c r="C21">
        <v>8</v>
      </c>
      <c r="D21">
        <v>1084.8050000000001</v>
      </c>
      <c r="E21">
        <f t="shared" si="0"/>
        <v>18.080083333333334</v>
      </c>
      <c r="F21">
        <f t="shared" si="0"/>
        <v>0.30133472222222224</v>
      </c>
      <c r="G21">
        <f t="shared" si="2"/>
        <v>14.601702610146525</v>
      </c>
      <c r="H21">
        <v>72.891942540000002</v>
      </c>
      <c r="I21">
        <v>19.044351590000002</v>
      </c>
      <c r="J21">
        <v>72.874348440000006</v>
      </c>
      <c r="K21">
        <v>19.050967889999999</v>
      </c>
      <c r="L21">
        <v>20</v>
      </c>
    </row>
    <row r="22" spans="1:26" x14ac:dyDescent="0.2">
      <c r="A22">
        <v>598</v>
      </c>
      <c r="B22">
        <v>610</v>
      </c>
      <c r="C22">
        <v>9</v>
      </c>
      <c r="D22">
        <v>1042.75</v>
      </c>
      <c r="E22">
        <f t="shared" ref="E22:F41" si="3">D22/60</f>
        <v>17.379166666666666</v>
      </c>
      <c r="F22">
        <f t="shared" si="3"/>
        <v>0.28965277777777776</v>
      </c>
      <c r="G22">
        <f t="shared" si="2"/>
        <v>15.190601774154882</v>
      </c>
      <c r="H22">
        <v>72.891942540000002</v>
      </c>
      <c r="I22">
        <v>19.044351590000002</v>
      </c>
      <c r="J22">
        <v>72.874348440000006</v>
      </c>
      <c r="K22">
        <v>19.050967889999999</v>
      </c>
      <c r="L22">
        <v>21</v>
      </c>
    </row>
    <row r="23" spans="1:26" x14ac:dyDescent="0.2">
      <c r="A23">
        <v>598</v>
      </c>
      <c r="B23">
        <v>610</v>
      </c>
      <c r="C23">
        <v>10</v>
      </c>
      <c r="D23">
        <v>1026.9549999999999</v>
      </c>
      <c r="E23">
        <f t="shared" si="3"/>
        <v>17.115916666666667</v>
      </c>
      <c r="F23">
        <f t="shared" si="3"/>
        <v>0.28526527777777777</v>
      </c>
      <c r="G23">
        <f t="shared" si="2"/>
        <v>15.424239621015529</v>
      </c>
      <c r="H23">
        <v>72.891942540000002</v>
      </c>
      <c r="I23">
        <v>19.044351590000002</v>
      </c>
      <c r="J23">
        <v>72.874348440000006</v>
      </c>
      <c r="K23">
        <v>19.050967889999999</v>
      </c>
      <c r="L23">
        <v>22</v>
      </c>
    </row>
    <row r="24" spans="1:26" x14ac:dyDescent="0.2">
      <c r="A24">
        <v>598</v>
      </c>
      <c r="B24">
        <v>610</v>
      </c>
      <c r="C24">
        <v>11</v>
      </c>
      <c r="D24">
        <v>1072.7149999999999</v>
      </c>
      <c r="E24">
        <f t="shared" si="3"/>
        <v>17.878583333333331</v>
      </c>
      <c r="F24">
        <f t="shared" si="3"/>
        <v>0.29797638888888883</v>
      </c>
      <c r="G24">
        <f t="shared" si="2"/>
        <v>14.766270631062309</v>
      </c>
      <c r="H24">
        <v>72.891942540000002</v>
      </c>
      <c r="I24">
        <v>19.044351590000002</v>
      </c>
      <c r="J24">
        <v>72.874348440000006</v>
      </c>
      <c r="K24">
        <v>19.050967889999999</v>
      </c>
      <c r="L24">
        <v>23</v>
      </c>
    </row>
    <row r="25" spans="1:26" x14ac:dyDescent="0.2">
      <c r="A25">
        <v>598</v>
      </c>
      <c r="B25">
        <v>610</v>
      </c>
      <c r="C25">
        <v>12</v>
      </c>
      <c r="D25">
        <v>964.70500000000004</v>
      </c>
      <c r="E25">
        <f t="shared" si="3"/>
        <v>16.078416666666666</v>
      </c>
      <c r="F25">
        <f t="shared" si="3"/>
        <v>0.26797361111111112</v>
      </c>
      <c r="G25">
        <f t="shared" si="2"/>
        <v>16.419527212982207</v>
      </c>
      <c r="H25">
        <v>72.891942540000002</v>
      </c>
      <c r="I25">
        <v>19.044351590000002</v>
      </c>
      <c r="J25">
        <v>72.874348440000006</v>
      </c>
      <c r="K25">
        <v>19.050967889999999</v>
      </c>
      <c r="L25">
        <v>24</v>
      </c>
    </row>
    <row r="26" spans="1:26" x14ac:dyDescent="0.2">
      <c r="A26">
        <v>610</v>
      </c>
      <c r="B26">
        <v>245</v>
      </c>
      <c r="C26">
        <v>1</v>
      </c>
      <c r="D26">
        <v>1309.29</v>
      </c>
      <c r="E26">
        <f t="shared" si="3"/>
        <v>21.8215</v>
      </c>
      <c r="F26">
        <f t="shared" si="3"/>
        <v>0.36369166666666669</v>
      </c>
      <c r="G26">
        <f t="shared" ref="G26:G37" si="4">7.4/F26</f>
        <v>20.346905574777168</v>
      </c>
      <c r="H26">
        <v>72.874348440000006</v>
      </c>
      <c r="I26">
        <v>19.050967889999999</v>
      </c>
      <c r="J26">
        <v>72.84959087</v>
      </c>
      <c r="K26">
        <v>19.081928520000002</v>
      </c>
      <c r="L26">
        <v>25</v>
      </c>
    </row>
    <row r="27" spans="1:26" x14ac:dyDescent="0.2">
      <c r="A27">
        <v>610</v>
      </c>
      <c r="B27">
        <v>245</v>
      </c>
      <c r="C27">
        <v>2</v>
      </c>
      <c r="D27">
        <v>1456.66</v>
      </c>
      <c r="E27">
        <f t="shared" si="3"/>
        <v>24.277666666666669</v>
      </c>
      <c r="F27">
        <f t="shared" si="3"/>
        <v>0.40462777777777781</v>
      </c>
      <c r="G27">
        <f t="shared" si="4"/>
        <v>18.288413219282468</v>
      </c>
      <c r="H27">
        <v>72.874348440000006</v>
      </c>
      <c r="I27">
        <v>19.050967889999999</v>
      </c>
      <c r="J27">
        <v>72.84959087</v>
      </c>
      <c r="K27">
        <v>19.081928520000002</v>
      </c>
      <c r="L27">
        <v>26</v>
      </c>
    </row>
    <row r="28" spans="1:26" x14ac:dyDescent="0.2">
      <c r="A28">
        <v>610</v>
      </c>
      <c r="B28">
        <v>245</v>
      </c>
      <c r="C28">
        <v>3</v>
      </c>
      <c r="D28">
        <v>1626.45</v>
      </c>
      <c r="E28">
        <f t="shared" si="3"/>
        <v>27.107500000000002</v>
      </c>
      <c r="F28">
        <f t="shared" si="3"/>
        <v>0.4517916666666667</v>
      </c>
      <c r="G28">
        <f t="shared" si="4"/>
        <v>16.379230840173385</v>
      </c>
      <c r="H28">
        <v>72.874348440000006</v>
      </c>
      <c r="I28">
        <v>19.050967889999999</v>
      </c>
      <c r="J28">
        <v>72.84959087</v>
      </c>
      <c r="K28">
        <v>19.081928520000002</v>
      </c>
      <c r="L28">
        <v>27</v>
      </c>
    </row>
    <row r="29" spans="1:26" x14ac:dyDescent="0.2">
      <c r="A29">
        <v>610</v>
      </c>
      <c r="B29">
        <v>245</v>
      </c>
      <c r="C29">
        <v>4</v>
      </c>
      <c r="D29">
        <v>1404.08</v>
      </c>
      <c r="E29">
        <f t="shared" si="3"/>
        <v>23.401333333333334</v>
      </c>
      <c r="F29">
        <f t="shared" si="3"/>
        <v>0.39002222222222221</v>
      </c>
      <c r="G29">
        <f t="shared" si="4"/>
        <v>18.973277875904508</v>
      </c>
      <c r="H29">
        <v>72.874348440000006</v>
      </c>
      <c r="I29">
        <v>19.050967889999999</v>
      </c>
      <c r="J29">
        <v>72.84959087</v>
      </c>
      <c r="K29">
        <v>19.081928520000002</v>
      </c>
      <c r="L29">
        <v>28</v>
      </c>
    </row>
    <row r="30" spans="1:26" x14ac:dyDescent="0.2">
      <c r="A30">
        <v>610</v>
      </c>
      <c r="B30">
        <v>245</v>
      </c>
      <c r="C30">
        <v>5</v>
      </c>
      <c r="D30">
        <v>1556.69</v>
      </c>
      <c r="E30">
        <f t="shared" si="3"/>
        <v>25.944833333333335</v>
      </c>
      <c r="F30">
        <f t="shared" si="3"/>
        <v>0.43241388888888893</v>
      </c>
      <c r="G30">
        <f t="shared" si="4"/>
        <v>17.113233848743167</v>
      </c>
      <c r="H30">
        <v>72.874348440000006</v>
      </c>
      <c r="I30">
        <v>19.050967889999999</v>
      </c>
      <c r="J30">
        <v>72.84959087</v>
      </c>
      <c r="K30">
        <v>19.081928520000002</v>
      </c>
      <c r="L30">
        <v>29</v>
      </c>
    </row>
    <row r="31" spans="1:26" x14ac:dyDescent="0.2">
      <c r="A31">
        <v>610</v>
      </c>
      <c r="B31">
        <v>245</v>
      </c>
      <c r="C31">
        <v>6</v>
      </c>
      <c r="D31">
        <v>1495.895</v>
      </c>
      <c r="E31">
        <f t="shared" si="3"/>
        <v>24.931583333333332</v>
      </c>
      <c r="F31">
        <f t="shared" si="3"/>
        <v>0.41552638888888888</v>
      </c>
      <c r="G31">
        <f t="shared" si="4"/>
        <v>17.808736575762339</v>
      </c>
      <c r="H31">
        <v>72.874348440000006</v>
      </c>
      <c r="I31">
        <v>19.050967889999999</v>
      </c>
      <c r="J31">
        <v>72.84959087</v>
      </c>
      <c r="K31">
        <v>19.081928520000002</v>
      </c>
      <c r="L31">
        <v>30</v>
      </c>
    </row>
    <row r="32" spans="1:26" x14ac:dyDescent="0.2">
      <c r="A32">
        <v>610</v>
      </c>
      <c r="B32">
        <v>245</v>
      </c>
      <c r="C32">
        <v>7</v>
      </c>
      <c r="D32">
        <v>1649.905</v>
      </c>
      <c r="E32">
        <f t="shared" si="3"/>
        <v>27.498416666666667</v>
      </c>
      <c r="F32">
        <f t="shared" si="3"/>
        <v>0.45830694444444448</v>
      </c>
      <c r="G32">
        <f t="shared" si="4"/>
        <v>16.146384185756148</v>
      </c>
      <c r="H32">
        <v>72.874348440000006</v>
      </c>
      <c r="I32">
        <v>19.050967889999999</v>
      </c>
      <c r="J32">
        <v>72.84959087</v>
      </c>
      <c r="K32">
        <v>19.081928520000002</v>
      </c>
      <c r="L32">
        <v>31</v>
      </c>
    </row>
    <row r="33" spans="1:12" x14ac:dyDescent="0.2">
      <c r="A33">
        <v>610</v>
      </c>
      <c r="B33">
        <v>245</v>
      </c>
      <c r="C33">
        <v>8</v>
      </c>
      <c r="D33">
        <v>1656.655</v>
      </c>
      <c r="E33">
        <f t="shared" si="3"/>
        <v>27.610916666666665</v>
      </c>
      <c r="F33">
        <f t="shared" si="3"/>
        <v>0.46018194444444444</v>
      </c>
      <c r="G33">
        <f t="shared" si="4"/>
        <v>16.080596141019104</v>
      </c>
      <c r="H33">
        <v>72.874348440000006</v>
      </c>
      <c r="I33">
        <v>19.050967889999999</v>
      </c>
      <c r="J33">
        <v>72.84959087</v>
      </c>
      <c r="K33">
        <v>19.081928520000002</v>
      </c>
      <c r="L33">
        <v>32</v>
      </c>
    </row>
    <row r="34" spans="1:12" x14ac:dyDescent="0.2">
      <c r="A34">
        <v>610</v>
      </c>
      <c r="B34">
        <v>245</v>
      </c>
      <c r="C34">
        <v>9</v>
      </c>
      <c r="D34">
        <v>1581.61</v>
      </c>
      <c r="E34">
        <f t="shared" si="3"/>
        <v>26.360166666666665</v>
      </c>
      <c r="F34">
        <f t="shared" si="3"/>
        <v>0.43933611111111109</v>
      </c>
      <c r="G34">
        <f t="shared" si="4"/>
        <v>16.843596082472924</v>
      </c>
      <c r="H34">
        <v>72.874348440000006</v>
      </c>
      <c r="I34">
        <v>19.050967889999999</v>
      </c>
      <c r="J34">
        <v>72.84959087</v>
      </c>
      <c r="K34">
        <v>19.081928520000002</v>
      </c>
      <c r="L34">
        <v>33</v>
      </c>
    </row>
    <row r="35" spans="1:12" x14ac:dyDescent="0.2">
      <c r="A35">
        <v>610</v>
      </c>
      <c r="B35">
        <v>245</v>
      </c>
      <c r="C35">
        <v>10</v>
      </c>
      <c r="D35">
        <v>1602.0250000000001</v>
      </c>
      <c r="E35">
        <f t="shared" si="3"/>
        <v>26.700416666666669</v>
      </c>
      <c r="F35">
        <f t="shared" si="3"/>
        <v>0.4450069444444445</v>
      </c>
      <c r="G35">
        <f t="shared" si="4"/>
        <v>16.628953980118911</v>
      </c>
      <c r="H35">
        <v>72.874348440000006</v>
      </c>
      <c r="I35">
        <v>19.050967889999999</v>
      </c>
      <c r="J35">
        <v>72.84959087</v>
      </c>
      <c r="K35">
        <v>19.081928520000002</v>
      </c>
      <c r="L35">
        <v>34</v>
      </c>
    </row>
    <row r="36" spans="1:12" x14ac:dyDescent="0.2">
      <c r="A36">
        <v>610</v>
      </c>
      <c r="B36">
        <v>245</v>
      </c>
      <c r="C36">
        <v>11</v>
      </c>
      <c r="D36">
        <v>1710.5550000000001</v>
      </c>
      <c r="E36">
        <f t="shared" si="3"/>
        <v>28.509250000000002</v>
      </c>
      <c r="F36">
        <f t="shared" si="3"/>
        <v>0.47515416666666671</v>
      </c>
      <c r="G36">
        <f t="shared" si="4"/>
        <v>15.573892683953453</v>
      </c>
      <c r="H36">
        <v>72.874348440000006</v>
      </c>
      <c r="I36">
        <v>19.050967889999999</v>
      </c>
      <c r="J36">
        <v>72.84959087</v>
      </c>
      <c r="K36">
        <v>19.081928520000002</v>
      </c>
      <c r="L36">
        <v>35</v>
      </c>
    </row>
    <row r="37" spans="1:12" x14ac:dyDescent="0.2">
      <c r="A37">
        <v>610</v>
      </c>
      <c r="B37">
        <v>245</v>
      </c>
      <c r="C37">
        <v>12</v>
      </c>
      <c r="D37">
        <v>1594.0650000000001</v>
      </c>
      <c r="E37">
        <f t="shared" si="3"/>
        <v>26.56775</v>
      </c>
      <c r="F37">
        <f t="shared" si="3"/>
        <v>0.44279583333333333</v>
      </c>
      <c r="G37">
        <f t="shared" si="4"/>
        <v>16.711991041770567</v>
      </c>
      <c r="H37">
        <v>72.874348440000006</v>
      </c>
      <c r="I37">
        <v>19.050967889999999</v>
      </c>
      <c r="J37">
        <v>72.84959087</v>
      </c>
      <c r="K37">
        <v>19.081928520000002</v>
      </c>
      <c r="L37">
        <v>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8263-86B1-B04D-89D6-452F9AE6BA70}">
  <dimension ref="A1:Y61"/>
  <sheetViews>
    <sheetView workbookViewId="0">
      <selection activeCell="Q11" sqref="Q11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>
        <v>123</v>
      </c>
      <c r="B2">
        <v>357</v>
      </c>
      <c r="C2">
        <v>1</v>
      </c>
      <c r="D2">
        <v>495.79</v>
      </c>
      <c r="E2">
        <f t="shared" ref="E2:F21" si="0">D2/60</f>
        <v>8.2631666666666668</v>
      </c>
      <c r="F2">
        <f t="shared" si="0"/>
        <v>0.13771944444444445</v>
      </c>
      <c r="G2">
        <f t="shared" ref="G2:G13" si="1">6.3/F2</f>
        <v>45.745174368180074</v>
      </c>
      <c r="H2">
        <v>72.841302549999995</v>
      </c>
      <c r="I2">
        <v>19.087909929999999</v>
      </c>
      <c r="J2">
        <v>72.860837489999994</v>
      </c>
      <c r="K2">
        <v>19.115564930000001</v>
      </c>
      <c r="L2">
        <v>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>
        <v>123</v>
      </c>
      <c r="B3">
        <v>357</v>
      </c>
      <c r="C3">
        <v>2</v>
      </c>
      <c r="D3">
        <v>513.04499999999996</v>
      </c>
      <c r="E3">
        <f t="shared" si="0"/>
        <v>8.550749999999999</v>
      </c>
      <c r="F3">
        <f t="shared" si="0"/>
        <v>0.14251249999999999</v>
      </c>
      <c r="G3">
        <f t="shared" si="1"/>
        <v>44.206648539601794</v>
      </c>
      <c r="H3">
        <v>72.841302549999995</v>
      </c>
      <c r="I3">
        <v>19.087909929999999</v>
      </c>
      <c r="J3">
        <v>72.860837489999994</v>
      </c>
      <c r="K3">
        <v>19.115564930000001</v>
      </c>
      <c r="L3">
        <v>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>
        <v>123</v>
      </c>
      <c r="B4">
        <v>357</v>
      </c>
      <c r="C4">
        <v>3</v>
      </c>
      <c r="D4">
        <v>611.02499999999998</v>
      </c>
      <c r="E4">
        <f t="shared" si="0"/>
        <v>10.18375</v>
      </c>
      <c r="F4">
        <f t="shared" si="0"/>
        <v>0.16972916666666665</v>
      </c>
      <c r="G4">
        <f t="shared" si="1"/>
        <v>37.117957530379286</v>
      </c>
      <c r="H4">
        <v>72.841302549999995</v>
      </c>
      <c r="I4">
        <v>19.087909929999999</v>
      </c>
      <c r="J4">
        <v>72.860837489999994</v>
      </c>
      <c r="K4">
        <v>19.115564930000001</v>
      </c>
      <c r="L4">
        <v>3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>
        <v>123</v>
      </c>
      <c r="B5">
        <v>357</v>
      </c>
      <c r="C5">
        <v>4</v>
      </c>
      <c r="D5">
        <v>534.19000000000005</v>
      </c>
      <c r="E5">
        <f t="shared" si="0"/>
        <v>8.9031666666666673</v>
      </c>
      <c r="F5">
        <f t="shared" si="0"/>
        <v>0.14838611111111114</v>
      </c>
      <c r="G5">
        <f t="shared" si="1"/>
        <v>42.45680375896216</v>
      </c>
      <c r="H5">
        <v>72.841302549999995</v>
      </c>
      <c r="I5">
        <v>19.087909929999999</v>
      </c>
      <c r="J5">
        <v>72.860837489999994</v>
      </c>
      <c r="K5">
        <v>19.115564930000001</v>
      </c>
      <c r="L5">
        <v>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>
        <v>123</v>
      </c>
      <c r="B6">
        <v>357</v>
      </c>
      <c r="C6">
        <v>5</v>
      </c>
      <c r="D6">
        <v>524.87</v>
      </c>
      <c r="E6">
        <f t="shared" si="0"/>
        <v>8.7478333333333342</v>
      </c>
      <c r="F6">
        <f t="shared" si="0"/>
        <v>0.14579722222222224</v>
      </c>
      <c r="G6">
        <f t="shared" si="1"/>
        <v>43.210699792329521</v>
      </c>
      <c r="H6">
        <v>72.841302549999995</v>
      </c>
      <c r="I6">
        <v>19.087909929999999</v>
      </c>
      <c r="J6">
        <v>72.860837489999994</v>
      </c>
      <c r="K6">
        <v>19.115564930000001</v>
      </c>
      <c r="L6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A7">
        <v>123</v>
      </c>
      <c r="B7">
        <v>357</v>
      </c>
      <c r="C7">
        <v>6</v>
      </c>
      <c r="D7">
        <v>588.70500000000004</v>
      </c>
      <c r="E7">
        <f t="shared" si="0"/>
        <v>9.81175</v>
      </c>
      <c r="F7">
        <f t="shared" si="0"/>
        <v>0.16352916666666667</v>
      </c>
      <c r="G7">
        <f t="shared" si="1"/>
        <v>38.525237597778172</v>
      </c>
      <c r="H7">
        <v>72.841302549999995</v>
      </c>
      <c r="I7">
        <v>19.087909929999999</v>
      </c>
      <c r="J7">
        <v>72.860837489999994</v>
      </c>
      <c r="K7">
        <v>19.115564930000001</v>
      </c>
      <c r="L7">
        <v>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">
      <c r="A8">
        <v>123</v>
      </c>
      <c r="B8">
        <v>357</v>
      </c>
      <c r="C8">
        <v>7</v>
      </c>
      <c r="D8">
        <v>604.81500000000005</v>
      </c>
      <c r="E8">
        <f t="shared" si="0"/>
        <v>10.080250000000001</v>
      </c>
      <c r="F8">
        <f t="shared" si="0"/>
        <v>0.16800416666666668</v>
      </c>
      <c r="G8">
        <f t="shared" si="1"/>
        <v>37.499069963542567</v>
      </c>
      <c r="H8">
        <v>72.841302549999995</v>
      </c>
      <c r="I8">
        <v>19.087909929999999</v>
      </c>
      <c r="J8">
        <v>72.860837489999994</v>
      </c>
      <c r="K8">
        <v>19.115564930000001</v>
      </c>
      <c r="L8">
        <v>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">
      <c r="A9">
        <v>123</v>
      </c>
      <c r="B9">
        <v>357</v>
      </c>
      <c r="C9">
        <v>8</v>
      </c>
      <c r="D9">
        <v>580.28499999999997</v>
      </c>
      <c r="E9">
        <f t="shared" si="0"/>
        <v>9.6714166666666657</v>
      </c>
      <c r="F9">
        <f t="shared" si="0"/>
        <v>0.16119027777777775</v>
      </c>
      <c r="G9">
        <f t="shared" si="1"/>
        <v>39.084243087448414</v>
      </c>
      <c r="H9">
        <v>72.841302549999995</v>
      </c>
      <c r="I9">
        <v>19.087909929999999</v>
      </c>
      <c r="J9">
        <v>72.860837489999994</v>
      </c>
      <c r="K9">
        <v>19.115564930000001</v>
      </c>
      <c r="L9">
        <v>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>
        <v>123</v>
      </c>
      <c r="B10">
        <v>357</v>
      </c>
      <c r="C10">
        <v>9</v>
      </c>
      <c r="D10">
        <v>572.45500000000004</v>
      </c>
      <c r="E10">
        <f t="shared" si="0"/>
        <v>9.5409166666666678</v>
      </c>
      <c r="F10">
        <f t="shared" si="0"/>
        <v>0.1590152777777778</v>
      </c>
      <c r="G10">
        <f t="shared" si="1"/>
        <v>39.618834668227194</v>
      </c>
      <c r="H10">
        <v>72.841302549999995</v>
      </c>
      <c r="I10">
        <v>19.087909929999999</v>
      </c>
      <c r="J10">
        <v>72.860837489999994</v>
      </c>
      <c r="K10">
        <v>19.115564930000001</v>
      </c>
      <c r="L10">
        <v>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">
      <c r="A11">
        <v>123</v>
      </c>
      <c r="B11">
        <v>357</v>
      </c>
      <c r="C11">
        <v>10</v>
      </c>
      <c r="D11">
        <v>600.34</v>
      </c>
      <c r="E11">
        <f t="shared" si="0"/>
        <v>10.005666666666666</v>
      </c>
      <c r="F11">
        <f t="shared" si="0"/>
        <v>0.16676111111111111</v>
      </c>
      <c r="G11">
        <f t="shared" si="1"/>
        <v>37.778592131125691</v>
      </c>
      <c r="H11">
        <v>72.841302549999995</v>
      </c>
      <c r="I11">
        <v>19.087909929999999</v>
      </c>
      <c r="J11">
        <v>72.860837489999994</v>
      </c>
      <c r="K11">
        <v>19.115564930000001</v>
      </c>
      <c r="L11">
        <v>10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>
        <v>123</v>
      </c>
      <c r="B12">
        <v>357</v>
      </c>
      <c r="C12">
        <v>11</v>
      </c>
      <c r="D12">
        <v>626.53499999999997</v>
      </c>
      <c r="E12">
        <f t="shared" si="0"/>
        <v>10.44225</v>
      </c>
      <c r="F12">
        <f t="shared" si="0"/>
        <v>0.17403749999999998</v>
      </c>
      <c r="G12">
        <f t="shared" si="1"/>
        <v>36.199095022624434</v>
      </c>
      <c r="H12">
        <v>72.841302549999995</v>
      </c>
      <c r="I12">
        <v>19.087909929999999</v>
      </c>
      <c r="J12">
        <v>72.860837489999994</v>
      </c>
      <c r="K12">
        <v>19.115564930000001</v>
      </c>
      <c r="L12">
        <v>11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>
        <v>123</v>
      </c>
      <c r="B13">
        <v>357</v>
      </c>
      <c r="C13">
        <v>12</v>
      </c>
      <c r="D13">
        <v>508.18</v>
      </c>
      <c r="E13">
        <f t="shared" si="0"/>
        <v>8.4696666666666669</v>
      </c>
      <c r="F13">
        <f t="shared" si="0"/>
        <v>0.14116111111111113</v>
      </c>
      <c r="G13">
        <f t="shared" si="1"/>
        <v>44.629855562989484</v>
      </c>
      <c r="H13">
        <v>72.841302549999995</v>
      </c>
      <c r="I13">
        <v>19.087909929999999</v>
      </c>
      <c r="J13">
        <v>72.860837489999994</v>
      </c>
      <c r="K13">
        <v>19.115564930000001</v>
      </c>
      <c r="L13">
        <v>12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>
        <v>191</v>
      </c>
      <c r="B14">
        <v>689</v>
      </c>
      <c r="C14">
        <v>1</v>
      </c>
      <c r="D14">
        <v>360.65</v>
      </c>
      <c r="E14">
        <f t="shared" si="0"/>
        <v>6.0108333333333333</v>
      </c>
      <c r="F14">
        <f t="shared" si="0"/>
        <v>0.10018055555555555</v>
      </c>
      <c r="G14">
        <f t="shared" ref="G14:G25" si="2">4.9/F14</f>
        <v>48.911687231387781</v>
      </c>
      <c r="H14">
        <v>72.813204709999994</v>
      </c>
      <c r="I14">
        <v>19.01818463</v>
      </c>
      <c r="J14">
        <v>72.830525320000007</v>
      </c>
      <c r="K14">
        <v>19.052455179999999</v>
      </c>
      <c r="L14">
        <v>13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>
        <v>191</v>
      </c>
      <c r="B15">
        <v>689</v>
      </c>
      <c r="C15">
        <v>2</v>
      </c>
      <c r="D15">
        <v>350.76</v>
      </c>
      <c r="E15">
        <f t="shared" si="0"/>
        <v>5.8460000000000001</v>
      </c>
      <c r="F15">
        <f t="shared" si="0"/>
        <v>9.743333333333333E-2</v>
      </c>
      <c r="G15">
        <f t="shared" si="2"/>
        <v>50.290797126240172</v>
      </c>
      <c r="H15">
        <v>72.813204709999994</v>
      </c>
      <c r="I15">
        <v>19.01818463</v>
      </c>
      <c r="J15">
        <v>72.830525320000007</v>
      </c>
      <c r="K15">
        <v>19.052455179999999</v>
      </c>
      <c r="L15">
        <v>14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>
        <v>191</v>
      </c>
      <c r="B16">
        <v>689</v>
      </c>
      <c r="C16">
        <v>3</v>
      </c>
      <c r="D16">
        <v>372.59500000000003</v>
      </c>
      <c r="E16">
        <f t="shared" si="0"/>
        <v>6.2099166666666674</v>
      </c>
      <c r="F16">
        <f t="shared" si="0"/>
        <v>0.10349861111111112</v>
      </c>
      <c r="G16">
        <f t="shared" si="2"/>
        <v>47.343630483500853</v>
      </c>
      <c r="H16">
        <v>72.813204709999994</v>
      </c>
      <c r="I16">
        <v>19.01818463</v>
      </c>
      <c r="J16">
        <v>72.830525320000007</v>
      </c>
      <c r="K16">
        <v>19.052455179999999</v>
      </c>
      <c r="L16">
        <v>15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">
      <c r="A17">
        <v>191</v>
      </c>
      <c r="B17">
        <v>689</v>
      </c>
      <c r="C17">
        <v>4</v>
      </c>
      <c r="D17">
        <v>331.97500000000002</v>
      </c>
      <c r="E17">
        <f t="shared" si="0"/>
        <v>5.5329166666666669</v>
      </c>
      <c r="F17">
        <f t="shared" si="0"/>
        <v>9.2215277777777785E-2</v>
      </c>
      <c r="G17">
        <f t="shared" si="2"/>
        <v>53.136531365313651</v>
      </c>
      <c r="H17">
        <v>72.813204709999994</v>
      </c>
      <c r="I17">
        <v>19.01818463</v>
      </c>
      <c r="J17">
        <v>72.830525320000007</v>
      </c>
      <c r="K17">
        <v>19.052455179999999</v>
      </c>
      <c r="L17">
        <v>16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">
      <c r="A18">
        <v>191</v>
      </c>
      <c r="B18">
        <v>689</v>
      </c>
      <c r="C18">
        <v>5</v>
      </c>
      <c r="D18">
        <v>344.13499999999999</v>
      </c>
      <c r="E18">
        <f t="shared" si="0"/>
        <v>5.7355833333333335</v>
      </c>
      <c r="F18">
        <f t="shared" si="0"/>
        <v>9.5593055555555556E-2</v>
      </c>
      <c r="G18">
        <f t="shared" si="2"/>
        <v>51.258953608322322</v>
      </c>
      <c r="H18">
        <v>72.813204709999994</v>
      </c>
      <c r="I18">
        <v>19.01818463</v>
      </c>
      <c r="J18">
        <v>72.830525320000007</v>
      </c>
      <c r="K18">
        <v>19.052455179999999</v>
      </c>
      <c r="L18">
        <v>17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">
      <c r="A19">
        <v>191</v>
      </c>
      <c r="B19">
        <v>689</v>
      </c>
      <c r="C19">
        <v>6</v>
      </c>
      <c r="D19">
        <v>366.41500000000002</v>
      </c>
      <c r="E19">
        <f t="shared" si="0"/>
        <v>6.1069166666666668</v>
      </c>
      <c r="F19">
        <f t="shared" si="0"/>
        <v>0.10178194444444445</v>
      </c>
      <c r="G19">
        <f t="shared" si="2"/>
        <v>48.142133919189988</v>
      </c>
      <c r="H19">
        <v>72.813204709999994</v>
      </c>
      <c r="I19">
        <v>19.01818463</v>
      </c>
      <c r="J19">
        <v>72.830525320000007</v>
      </c>
      <c r="K19">
        <v>19.052455179999999</v>
      </c>
      <c r="L19">
        <v>18</v>
      </c>
      <c r="N19" s="6"/>
      <c r="O19" s="6"/>
      <c r="P19" s="11"/>
      <c r="Q19" s="6"/>
      <c r="R19" s="11"/>
      <c r="S19" s="8"/>
      <c r="T19" s="7"/>
      <c r="U19" s="6"/>
      <c r="V19" s="7"/>
      <c r="W19" s="6"/>
      <c r="X19" s="6"/>
      <c r="Y19" s="6"/>
    </row>
    <row r="20" spans="1:25" x14ac:dyDescent="0.2">
      <c r="A20">
        <v>191</v>
      </c>
      <c r="B20">
        <v>689</v>
      </c>
      <c r="C20">
        <v>7</v>
      </c>
      <c r="D20">
        <v>368.45</v>
      </c>
      <c r="E20">
        <f t="shared" si="0"/>
        <v>6.1408333333333331</v>
      </c>
      <c r="F20">
        <f t="shared" si="0"/>
        <v>0.10234722222222221</v>
      </c>
      <c r="G20">
        <f t="shared" si="2"/>
        <v>47.876238295562501</v>
      </c>
      <c r="H20">
        <v>72.813204709999994</v>
      </c>
      <c r="I20">
        <v>19.01818463</v>
      </c>
      <c r="J20">
        <v>72.830525320000007</v>
      </c>
      <c r="K20">
        <v>19.052455179999999</v>
      </c>
      <c r="L20">
        <v>19</v>
      </c>
      <c r="N20" s="6"/>
      <c r="O20" s="6"/>
      <c r="P20" s="11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">
      <c r="A21">
        <v>191</v>
      </c>
      <c r="B21">
        <v>689</v>
      </c>
      <c r="C21">
        <v>8</v>
      </c>
      <c r="D21">
        <v>354.565</v>
      </c>
      <c r="E21">
        <f t="shared" si="0"/>
        <v>5.909416666666667</v>
      </c>
      <c r="F21">
        <f t="shared" si="0"/>
        <v>9.8490277777777788E-2</v>
      </c>
      <c r="G21">
        <f t="shared" si="2"/>
        <v>49.751103464808992</v>
      </c>
      <c r="H21">
        <v>72.813204709999994</v>
      </c>
      <c r="I21">
        <v>19.01818463</v>
      </c>
      <c r="J21">
        <v>72.830525320000007</v>
      </c>
      <c r="K21">
        <v>19.052455179999999</v>
      </c>
      <c r="L21">
        <v>20</v>
      </c>
      <c r="N21" s="6"/>
      <c r="O21" s="8"/>
      <c r="P21" s="10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>
        <v>191</v>
      </c>
      <c r="B22">
        <v>689</v>
      </c>
      <c r="C22">
        <v>9</v>
      </c>
      <c r="D22">
        <v>350.34</v>
      </c>
      <c r="E22">
        <f t="shared" ref="E22:F41" si="3">D22/60</f>
        <v>5.8389999999999995</v>
      </c>
      <c r="F22">
        <f t="shared" si="3"/>
        <v>9.7316666666666662E-2</v>
      </c>
      <c r="G22">
        <f t="shared" si="2"/>
        <v>50.351087514985451</v>
      </c>
      <c r="H22">
        <v>72.813204709999994</v>
      </c>
      <c r="I22">
        <v>19.01818463</v>
      </c>
      <c r="J22">
        <v>72.830525320000007</v>
      </c>
      <c r="K22">
        <v>19.052455179999999</v>
      </c>
      <c r="L22">
        <v>21</v>
      </c>
      <c r="N22" s="8"/>
      <c r="O22" s="6"/>
      <c r="P22" s="6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">
      <c r="A23">
        <v>191</v>
      </c>
      <c r="B23">
        <v>689</v>
      </c>
      <c r="C23">
        <v>10</v>
      </c>
      <c r="D23">
        <v>383.60500000000002</v>
      </c>
      <c r="E23">
        <f t="shared" si="3"/>
        <v>6.393416666666667</v>
      </c>
      <c r="F23">
        <f t="shared" si="3"/>
        <v>0.10655694444444445</v>
      </c>
      <c r="G23">
        <f t="shared" si="2"/>
        <v>45.984802075051157</v>
      </c>
      <c r="H23">
        <v>72.813204709999994</v>
      </c>
      <c r="I23">
        <v>19.01818463</v>
      </c>
      <c r="J23">
        <v>72.830525320000007</v>
      </c>
      <c r="K23">
        <v>19.052455179999999</v>
      </c>
      <c r="L23">
        <v>22</v>
      </c>
      <c r="N23" s="6"/>
      <c r="O23" s="6"/>
      <c r="P23" s="10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">
      <c r="A24">
        <v>191</v>
      </c>
      <c r="B24">
        <v>689</v>
      </c>
      <c r="C24">
        <v>11</v>
      </c>
      <c r="D24">
        <v>390.01</v>
      </c>
      <c r="E24">
        <f t="shared" si="3"/>
        <v>6.5001666666666669</v>
      </c>
      <c r="F24">
        <f t="shared" si="3"/>
        <v>0.10833611111111112</v>
      </c>
      <c r="G24">
        <f t="shared" si="2"/>
        <v>45.229609497192378</v>
      </c>
      <c r="H24">
        <v>72.813204709999994</v>
      </c>
      <c r="I24">
        <v>19.01818463</v>
      </c>
      <c r="J24">
        <v>72.830525320000007</v>
      </c>
      <c r="K24">
        <v>19.052455179999999</v>
      </c>
      <c r="L24">
        <v>23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">
      <c r="A25">
        <v>191</v>
      </c>
      <c r="B25">
        <v>689</v>
      </c>
      <c r="C25">
        <v>12</v>
      </c>
      <c r="D25">
        <v>366.85</v>
      </c>
      <c r="E25">
        <f t="shared" si="3"/>
        <v>6.1141666666666667</v>
      </c>
      <c r="F25">
        <f t="shared" si="3"/>
        <v>0.10190277777777777</v>
      </c>
      <c r="G25">
        <f t="shared" si="2"/>
        <v>48.085048384898464</v>
      </c>
      <c r="H25">
        <v>72.813204709999994</v>
      </c>
      <c r="I25">
        <v>19.01818463</v>
      </c>
      <c r="J25">
        <v>72.830525320000007</v>
      </c>
      <c r="K25">
        <v>19.052455179999999</v>
      </c>
      <c r="L25">
        <v>24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">
      <c r="A26">
        <v>577</v>
      </c>
      <c r="B26">
        <v>668</v>
      </c>
      <c r="C26">
        <v>1</v>
      </c>
      <c r="D26">
        <v>639.89</v>
      </c>
      <c r="E26">
        <f t="shared" si="3"/>
        <v>10.664833333333332</v>
      </c>
      <c r="F26">
        <f t="shared" si="3"/>
        <v>0.1777472222222222</v>
      </c>
      <c r="G26">
        <f t="shared" ref="G26:G37" si="4">5.5/F26</f>
        <v>30.942818296894785</v>
      </c>
      <c r="H26">
        <v>72.821713340000002</v>
      </c>
      <c r="I26">
        <v>18.934777310000001</v>
      </c>
      <c r="J26">
        <v>72.800346989999994</v>
      </c>
      <c r="K26">
        <v>18.97131946</v>
      </c>
      <c r="L26">
        <v>25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">
      <c r="A27">
        <v>577</v>
      </c>
      <c r="B27">
        <v>668</v>
      </c>
      <c r="C27">
        <v>2</v>
      </c>
      <c r="D27">
        <v>625.80499999999995</v>
      </c>
      <c r="E27">
        <f t="shared" si="3"/>
        <v>10.430083333333332</v>
      </c>
      <c r="F27">
        <f t="shared" si="3"/>
        <v>0.17383472222222221</v>
      </c>
      <c r="G27">
        <f t="shared" si="4"/>
        <v>31.639248647741709</v>
      </c>
      <c r="H27">
        <v>72.821713340000002</v>
      </c>
      <c r="I27">
        <v>18.934777310000001</v>
      </c>
      <c r="J27">
        <v>72.800346989999994</v>
      </c>
      <c r="K27">
        <v>18.97131946</v>
      </c>
      <c r="L27">
        <v>26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">
      <c r="A28">
        <v>577</v>
      </c>
      <c r="B28">
        <v>668</v>
      </c>
      <c r="C28">
        <v>3</v>
      </c>
      <c r="D28">
        <v>661.12</v>
      </c>
      <c r="E28">
        <f t="shared" si="3"/>
        <v>11.018666666666666</v>
      </c>
      <c r="F28">
        <f t="shared" si="3"/>
        <v>0.18364444444444444</v>
      </c>
      <c r="G28">
        <f t="shared" si="4"/>
        <v>29.949177153920619</v>
      </c>
      <c r="H28">
        <v>72.821713340000002</v>
      </c>
      <c r="I28">
        <v>18.934777310000001</v>
      </c>
      <c r="J28">
        <v>72.800346989999994</v>
      </c>
      <c r="K28">
        <v>18.97131946</v>
      </c>
      <c r="L28">
        <v>27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">
      <c r="A29">
        <v>577</v>
      </c>
      <c r="B29">
        <v>668</v>
      </c>
      <c r="C29">
        <v>4</v>
      </c>
      <c r="D29">
        <v>609.28499999999997</v>
      </c>
      <c r="E29">
        <f t="shared" si="3"/>
        <v>10.15475</v>
      </c>
      <c r="F29">
        <f t="shared" si="3"/>
        <v>0.16924583333333335</v>
      </c>
      <c r="G29">
        <f t="shared" si="4"/>
        <v>32.497107265072991</v>
      </c>
      <c r="H29">
        <v>72.821713340000002</v>
      </c>
      <c r="I29">
        <v>18.934777310000001</v>
      </c>
      <c r="J29">
        <v>72.800346989999994</v>
      </c>
      <c r="K29">
        <v>18.97131946</v>
      </c>
      <c r="L29">
        <v>28</v>
      </c>
    </row>
    <row r="30" spans="1:25" x14ac:dyDescent="0.2">
      <c r="A30">
        <v>577</v>
      </c>
      <c r="B30">
        <v>668</v>
      </c>
      <c r="C30">
        <v>5</v>
      </c>
      <c r="D30">
        <v>597.59</v>
      </c>
      <c r="E30">
        <f t="shared" si="3"/>
        <v>9.959833333333334</v>
      </c>
      <c r="F30">
        <f t="shared" si="3"/>
        <v>0.16599722222222224</v>
      </c>
      <c r="G30">
        <f t="shared" si="4"/>
        <v>33.133084556301142</v>
      </c>
      <c r="H30">
        <v>72.821713340000002</v>
      </c>
      <c r="I30">
        <v>18.934777310000001</v>
      </c>
      <c r="J30">
        <v>72.800346989999994</v>
      </c>
      <c r="K30">
        <v>18.97131946</v>
      </c>
      <c r="L30">
        <v>29</v>
      </c>
    </row>
    <row r="31" spans="1:25" x14ac:dyDescent="0.2">
      <c r="A31">
        <v>577</v>
      </c>
      <c r="B31">
        <v>668</v>
      </c>
      <c r="C31">
        <v>6</v>
      </c>
      <c r="D31">
        <v>626.16</v>
      </c>
      <c r="E31">
        <f t="shared" si="3"/>
        <v>10.436</v>
      </c>
      <c r="F31">
        <f t="shared" si="3"/>
        <v>0.17393333333333333</v>
      </c>
      <c r="G31">
        <f t="shared" si="4"/>
        <v>31.621310847067843</v>
      </c>
      <c r="H31">
        <v>72.821713340000002</v>
      </c>
      <c r="I31">
        <v>18.934777310000001</v>
      </c>
      <c r="J31">
        <v>72.800346989999994</v>
      </c>
      <c r="K31">
        <v>18.97131946</v>
      </c>
      <c r="L31">
        <v>30</v>
      </c>
    </row>
    <row r="32" spans="1:25" x14ac:dyDescent="0.2">
      <c r="A32">
        <v>577</v>
      </c>
      <c r="B32">
        <v>668</v>
      </c>
      <c r="C32">
        <v>7</v>
      </c>
      <c r="D32">
        <v>685.08500000000004</v>
      </c>
      <c r="E32">
        <f t="shared" si="3"/>
        <v>11.418083333333334</v>
      </c>
      <c r="F32">
        <f t="shared" si="3"/>
        <v>0.19030138888888889</v>
      </c>
      <c r="G32">
        <f t="shared" si="4"/>
        <v>28.901523168657903</v>
      </c>
      <c r="H32">
        <v>72.821713340000002</v>
      </c>
      <c r="I32">
        <v>18.934777310000001</v>
      </c>
      <c r="J32">
        <v>72.800346989999994</v>
      </c>
      <c r="K32">
        <v>18.97131946</v>
      </c>
      <c r="L32">
        <v>31</v>
      </c>
    </row>
    <row r="33" spans="1:12" x14ac:dyDescent="0.2">
      <c r="A33">
        <v>577</v>
      </c>
      <c r="B33">
        <v>668</v>
      </c>
      <c r="C33">
        <v>8</v>
      </c>
      <c r="D33">
        <v>651.09500000000003</v>
      </c>
      <c r="E33">
        <f t="shared" si="3"/>
        <v>10.851583333333334</v>
      </c>
      <c r="F33">
        <f t="shared" si="3"/>
        <v>0.18085972222222224</v>
      </c>
      <c r="G33">
        <f t="shared" si="4"/>
        <v>30.410308787504125</v>
      </c>
      <c r="H33">
        <v>72.821713340000002</v>
      </c>
      <c r="I33">
        <v>18.934777310000001</v>
      </c>
      <c r="J33">
        <v>72.800346989999994</v>
      </c>
      <c r="K33">
        <v>18.97131946</v>
      </c>
      <c r="L33">
        <v>32</v>
      </c>
    </row>
    <row r="34" spans="1:12" x14ac:dyDescent="0.2">
      <c r="A34">
        <v>577</v>
      </c>
      <c r="B34">
        <v>668</v>
      </c>
      <c r="C34">
        <v>9</v>
      </c>
      <c r="D34">
        <v>660.59</v>
      </c>
      <c r="E34">
        <f t="shared" si="3"/>
        <v>11.009833333333335</v>
      </c>
      <c r="F34">
        <f t="shared" si="3"/>
        <v>0.18349722222222226</v>
      </c>
      <c r="G34">
        <f t="shared" si="4"/>
        <v>29.973205770599005</v>
      </c>
      <c r="H34">
        <v>72.821713340000002</v>
      </c>
      <c r="I34">
        <v>18.934777310000001</v>
      </c>
      <c r="J34">
        <v>72.800346989999994</v>
      </c>
      <c r="K34">
        <v>18.97131946</v>
      </c>
      <c r="L34">
        <v>33</v>
      </c>
    </row>
    <row r="35" spans="1:12" x14ac:dyDescent="0.2">
      <c r="A35">
        <v>577</v>
      </c>
      <c r="B35">
        <v>668</v>
      </c>
      <c r="C35">
        <v>10</v>
      </c>
      <c r="D35">
        <v>681.58500000000004</v>
      </c>
      <c r="E35">
        <f t="shared" si="3"/>
        <v>11.35975</v>
      </c>
      <c r="F35">
        <f t="shared" si="3"/>
        <v>0.18932916666666666</v>
      </c>
      <c r="G35">
        <f t="shared" si="4"/>
        <v>29.049935077796608</v>
      </c>
      <c r="H35">
        <v>72.821713340000002</v>
      </c>
      <c r="I35">
        <v>18.934777310000001</v>
      </c>
      <c r="J35">
        <v>72.800346989999994</v>
      </c>
      <c r="K35">
        <v>18.97131946</v>
      </c>
      <c r="L35">
        <v>34</v>
      </c>
    </row>
    <row r="36" spans="1:12" x14ac:dyDescent="0.2">
      <c r="A36">
        <v>577</v>
      </c>
      <c r="B36">
        <v>668</v>
      </c>
      <c r="C36">
        <v>11</v>
      </c>
      <c r="D36">
        <v>675.17499999999995</v>
      </c>
      <c r="E36">
        <f t="shared" si="3"/>
        <v>11.252916666666666</v>
      </c>
      <c r="F36">
        <f t="shared" si="3"/>
        <v>0.1875486111111111</v>
      </c>
      <c r="G36">
        <f t="shared" si="4"/>
        <v>29.325730366201359</v>
      </c>
      <c r="H36">
        <v>72.821713340000002</v>
      </c>
      <c r="I36">
        <v>18.934777310000001</v>
      </c>
      <c r="J36">
        <v>72.800346989999994</v>
      </c>
      <c r="K36">
        <v>18.97131946</v>
      </c>
      <c r="L36">
        <v>35</v>
      </c>
    </row>
    <row r="37" spans="1:12" x14ac:dyDescent="0.2">
      <c r="A37">
        <v>577</v>
      </c>
      <c r="B37">
        <v>668</v>
      </c>
      <c r="C37">
        <v>12</v>
      </c>
      <c r="D37">
        <v>644.41999999999996</v>
      </c>
      <c r="E37">
        <f t="shared" si="3"/>
        <v>10.740333333333332</v>
      </c>
      <c r="F37">
        <f t="shared" si="3"/>
        <v>0.17900555555555553</v>
      </c>
      <c r="G37">
        <f t="shared" si="4"/>
        <v>30.725303373576242</v>
      </c>
      <c r="H37">
        <v>72.821713340000002</v>
      </c>
      <c r="I37">
        <v>18.934777310000001</v>
      </c>
      <c r="J37">
        <v>72.800346989999994</v>
      </c>
      <c r="K37">
        <v>18.97131946</v>
      </c>
      <c r="L37">
        <v>36</v>
      </c>
    </row>
    <row r="38" spans="1:12" x14ac:dyDescent="0.2">
      <c r="A38">
        <v>668</v>
      </c>
      <c r="B38">
        <v>191</v>
      </c>
      <c r="C38">
        <v>1</v>
      </c>
      <c r="D38">
        <v>816.3</v>
      </c>
      <c r="E38">
        <f t="shared" si="3"/>
        <v>13.604999999999999</v>
      </c>
      <c r="F38">
        <f t="shared" si="3"/>
        <v>0.22674999999999998</v>
      </c>
      <c r="G38">
        <f t="shared" ref="G38:G49" si="5">6.4/F38</f>
        <v>28.224917309812572</v>
      </c>
      <c r="H38">
        <v>72.800346989999994</v>
      </c>
      <c r="I38">
        <v>18.97131946</v>
      </c>
      <c r="J38">
        <v>72.813204709999994</v>
      </c>
      <c r="K38">
        <v>19.01818463</v>
      </c>
      <c r="L38">
        <v>37</v>
      </c>
    </row>
    <row r="39" spans="1:12" x14ac:dyDescent="0.2">
      <c r="A39">
        <v>668</v>
      </c>
      <c r="B39">
        <v>191</v>
      </c>
      <c r="C39">
        <v>2</v>
      </c>
      <c r="D39">
        <v>800.54</v>
      </c>
      <c r="E39">
        <f t="shared" si="3"/>
        <v>13.342333333333332</v>
      </c>
      <c r="F39">
        <f t="shared" si="3"/>
        <v>0.22237222222222222</v>
      </c>
      <c r="G39">
        <f t="shared" si="5"/>
        <v>28.780573113148627</v>
      </c>
      <c r="H39">
        <v>72.800346989999994</v>
      </c>
      <c r="I39">
        <v>18.97131946</v>
      </c>
      <c r="J39">
        <v>72.813204709999994</v>
      </c>
      <c r="K39">
        <v>19.01818463</v>
      </c>
      <c r="L39">
        <v>38</v>
      </c>
    </row>
    <row r="40" spans="1:12" x14ac:dyDescent="0.2">
      <c r="A40">
        <v>668</v>
      </c>
      <c r="B40">
        <v>191</v>
      </c>
      <c r="C40">
        <v>3</v>
      </c>
      <c r="D40">
        <v>884.755</v>
      </c>
      <c r="E40">
        <f t="shared" si="3"/>
        <v>14.745916666666666</v>
      </c>
      <c r="F40">
        <f t="shared" si="3"/>
        <v>0.24576527777777776</v>
      </c>
      <c r="G40">
        <f t="shared" si="5"/>
        <v>26.041107425219415</v>
      </c>
      <c r="H40">
        <v>72.800346989999994</v>
      </c>
      <c r="I40">
        <v>18.97131946</v>
      </c>
      <c r="J40">
        <v>72.813204709999994</v>
      </c>
      <c r="K40">
        <v>19.01818463</v>
      </c>
      <c r="L40">
        <v>39</v>
      </c>
    </row>
    <row r="41" spans="1:12" x14ac:dyDescent="0.2">
      <c r="A41">
        <v>668</v>
      </c>
      <c r="B41">
        <v>191</v>
      </c>
      <c r="C41">
        <v>4</v>
      </c>
      <c r="D41">
        <v>842.26499999999999</v>
      </c>
      <c r="E41">
        <f t="shared" si="3"/>
        <v>14.037749999999999</v>
      </c>
      <c r="F41">
        <f t="shared" si="3"/>
        <v>0.23396249999999999</v>
      </c>
      <c r="G41">
        <f t="shared" si="5"/>
        <v>27.354811134262974</v>
      </c>
      <c r="H41">
        <v>72.800346989999994</v>
      </c>
      <c r="I41">
        <v>18.97131946</v>
      </c>
      <c r="J41">
        <v>72.813204709999994</v>
      </c>
      <c r="K41">
        <v>19.01818463</v>
      </c>
      <c r="L41">
        <v>40</v>
      </c>
    </row>
    <row r="42" spans="1:12" x14ac:dyDescent="0.2">
      <c r="A42">
        <v>668</v>
      </c>
      <c r="B42">
        <v>191</v>
      </c>
      <c r="C42">
        <v>5</v>
      </c>
      <c r="D42">
        <v>847.29499999999996</v>
      </c>
      <c r="E42">
        <f t="shared" ref="E42:F61" si="6">D42/60</f>
        <v>14.121583333333332</v>
      </c>
      <c r="F42">
        <f t="shared" si="6"/>
        <v>0.23535972222222221</v>
      </c>
      <c r="G42">
        <f t="shared" si="5"/>
        <v>27.192418225057391</v>
      </c>
      <c r="H42">
        <v>72.800346989999994</v>
      </c>
      <c r="I42">
        <v>18.97131946</v>
      </c>
      <c r="J42">
        <v>72.813204709999994</v>
      </c>
      <c r="K42">
        <v>19.01818463</v>
      </c>
      <c r="L42">
        <v>41</v>
      </c>
    </row>
    <row r="43" spans="1:12" x14ac:dyDescent="0.2">
      <c r="A43">
        <v>668</v>
      </c>
      <c r="B43">
        <v>191</v>
      </c>
      <c r="C43">
        <v>6</v>
      </c>
      <c r="D43">
        <v>826.39</v>
      </c>
      <c r="E43">
        <f t="shared" si="6"/>
        <v>13.773166666666667</v>
      </c>
      <c r="F43">
        <f t="shared" si="6"/>
        <v>0.22955277777777777</v>
      </c>
      <c r="G43">
        <f t="shared" si="5"/>
        <v>27.880298648337956</v>
      </c>
      <c r="H43">
        <v>72.800346989999994</v>
      </c>
      <c r="I43">
        <v>18.97131946</v>
      </c>
      <c r="J43">
        <v>72.813204709999994</v>
      </c>
      <c r="K43">
        <v>19.01818463</v>
      </c>
      <c r="L43">
        <v>42</v>
      </c>
    </row>
    <row r="44" spans="1:12" x14ac:dyDescent="0.2">
      <c r="A44">
        <v>668</v>
      </c>
      <c r="B44">
        <v>191</v>
      </c>
      <c r="C44">
        <v>7</v>
      </c>
      <c r="D44">
        <v>870.07</v>
      </c>
      <c r="E44">
        <f t="shared" si="6"/>
        <v>14.501166666666668</v>
      </c>
      <c r="F44">
        <f t="shared" si="6"/>
        <v>0.24168611111111113</v>
      </c>
      <c r="G44">
        <f t="shared" si="5"/>
        <v>26.480627995448643</v>
      </c>
      <c r="H44">
        <v>72.800346989999994</v>
      </c>
      <c r="I44">
        <v>18.97131946</v>
      </c>
      <c r="J44">
        <v>72.813204709999994</v>
      </c>
      <c r="K44">
        <v>19.01818463</v>
      </c>
      <c r="L44">
        <v>43</v>
      </c>
    </row>
    <row r="45" spans="1:12" x14ac:dyDescent="0.2">
      <c r="A45">
        <v>668</v>
      </c>
      <c r="B45">
        <v>191</v>
      </c>
      <c r="C45">
        <v>8</v>
      </c>
      <c r="D45">
        <v>877.61500000000001</v>
      </c>
      <c r="E45">
        <f t="shared" si="6"/>
        <v>14.626916666666666</v>
      </c>
      <c r="F45">
        <f t="shared" si="6"/>
        <v>0.24378194444444443</v>
      </c>
      <c r="G45">
        <f t="shared" si="5"/>
        <v>26.252969696279123</v>
      </c>
      <c r="H45">
        <v>72.800346989999994</v>
      </c>
      <c r="I45">
        <v>18.97131946</v>
      </c>
      <c r="J45">
        <v>72.813204709999994</v>
      </c>
      <c r="K45">
        <v>19.01818463</v>
      </c>
      <c r="L45">
        <v>44</v>
      </c>
    </row>
    <row r="46" spans="1:12" x14ac:dyDescent="0.2">
      <c r="A46">
        <v>668</v>
      </c>
      <c r="B46">
        <v>191</v>
      </c>
      <c r="C46">
        <v>9</v>
      </c>
      <c r="D46">
        <v>870.04</v>
      </c>
      <c r="E46">
        <f t="shared" si="6"/>
        <v>14.500666666666666</v>
      </c>
      <c r="F46">
        <f t="shared" si="6"/>
        <v>0.24167777777777777</v>
      </c>
      <c r="G46">
        <f t="shared" si="5"/>
        <v>26.481541078571102</v>
      </c>
      <c r="H46">
        <v>72.800346989999994</v>
      </c>
      <c r="I46">
        <v>18.97131946</v>
      </c>
      <c r="J46">
        <v>72.813204709999994</v>
      </c>
      <c r="K46">
        <v>19.01818463</v>
      </c>
      <c r="L46">
        <v>45</v>
      </c>
    </row>
    <row r="47" spans="1:12" x14ac:dyDescent="0.2">
      <c r="A47">
        <v>668</v>
      </c>
      <c r="B47">
        <v>191</v>
      </c>
      <c r="C47">
        <v>10</v>
      </c>
      <c r="D47">
        <v>842.99</v>
      </c>
      <c r="E47">
        <f t="shared" si="6"/>
        <v>14.049833333333334</v>
      </c>
      <c r="F47">
        <f t="shared" si="6"/>
        <v>0.23416388888888889</v>
      </c>
      <c r="G47">
        <f t="shared" si="5"/>
        <v>27.331285068624776</v>
      </c>
      <c r="H47">
        <v>72.800346989999994</v>
      </c>
      <c r="I47">
        <v>18.97131946</v>
      </c>
      <c r="J47">
        <v>72.813204709999994</v>
      </c>
      <c r="K47">
        <v>19.01818463</v>
      </c>
      <c r="L47">
        <v>46</v>
      </c>
    </row>
    <row r="48" spans="1:12" x14ac:dyDescent="0.2">
      <c r="A48">
        <v>668</v>
      </c>
      <c r="B48">
        <v>191</v>
      </c>
      <c r="C48">
        <v>11</v>
      </c>
      <c r="D48">
        <v>880.22</v>
      </c>
      <c r="E48">
        <f t="shared" si="6"/>
        <v>14.670333333333334</v>
      </c>
      <c r="F48">
        <f t="shared" si="6"/>
        <v>0.24450555555555556</v>
      </c>
      <c r="G48">
        <f t="shared" si="5"/>
        <v>26.175274363227377</v>
      </c>
      <c r="H48">
        <v>72.800346989999994</v>
      </c>
      <c r="I48">
        <v>18.97131946</v>
      </c>
      <c r="J48">
        <v>72.813204709999994</v>
      </c>
      <c r="K48">
        <v>19.01818463</v>
      </c>
      <c r="L48">
        <v>47</v>
      </c>
    </row>
    <row r="49" spans="1:12" x14ac:dyDescent="0.2">
      <c r="A49">
        <v>668</v>
      </c>
      <c r="B49">
        <v>191</v>
      </c>
      <c r="C49">
        <v>12</v>
      </c>
      <c r="D49">
        <v>854.18499999999995</v>
      </c>
      <c r="E49">
        <f t="shared" si="6"/>
        <v>14.236416666666665</v>
      </c>
      <c r="F49">
        <f t="shared" si="6"/>
        <v>0.23727361111111109</v>
      </c>
      <c r="G49">
        <f t="shared" si="5"/>
        <v>26.973079602193909</v>
      </c>
      <c r="H49">
        <v>72.800346989999994</v>
      </c>
      <c r="I49">
        <v>18.97131946</v>
      </c>
      <c r="J49">
        <v>72.813204709999994</v>
      </c>
      <c r="K49">
        <v>19.01818463</v>
      </c>
      <c r="L49">
        <v>48</v>
      </c>
    </row>
    <row r="50" spans="1:12" x14ac:dyDescent="0.2">
      <c r="A50">
        <v>689</v>
      </c>
      <c r="B50">
        <v>123</v>
      </c>
      <c r="C50">
        <v>1</v>
      </c>
      <c r="D50">
        <v>533.07000000000005</v>
      </c>
      <c r="E50">
        <f t="shared" si="6"/>
        <v>8.884500000000001</v>
      </c>
      <c r="F50">
        <f t="shared" si="6"/>
        <v>0.14807500000000001</v>
      </c>
      <c r="G50">
        <f t="shared" ref="G50:G61" si="7">7.7/F50</f>
        <v>52.000675333445884</v>
      </c>
      <c r="H50">
        <v>72.830525320000007</v>
      </c>
      <c r="I50">
        <v>19.052455179999999</v>
      </c>
      <c r="J50">
        <v>72.841302549999995</v>
      </c>
      <c r="K50">
        <v>19.087909929999999</v>
      </c>
      <c r="L50">
        <v>49</v>
      </c>
    </row>
    <row r="51" spans="1:12" x14ac:dyDescent="0.2">
      <c r="A51">
        <v>689</v>
      </c>
      <c r="B51">
        <v>123</v>
      </c>
      <c r="C51">
        <v>2</v>
      </c>
      <c r="D51">
        <v>570.17999999999995</v>
      </c>
      <c r="E51">
        <f t="shared" si="6"/>
        <v>9.5029999999999983</v>
      </c>
      <c r="F51">
        <f t="shared" si="6"/>
        <v>0.15838333333333329</v>
      </c>
      <c r="G51">
        <f t="shared" si="7"/>
        <v>48.616226454803758</v>
      </c>
      <c r="H51">
        <v>72.830525320000007</v>
      </c>
      <c r="I51">
        <v>19.052455179999999</v>
      </c>
      <c r="J51">
        <v>72.841302549999995</v>
      </c>
      <c r="K51">
        <v>19.087909929999999</v>
      </c>
      <c r="L51">
        <v>50</v>
      </c>
    </row>
    <row r="52" spans="1:12" x14ac:dyDescent="0.2">
      <c r="A52">
        <v>689</v>
      </c>
      <c r="B52">
        <v>123</v>
      </c>
      <c r="C52">
        <v>3</v>
      </c>
      <c r="D52">
        <v>714.38</v>
      </c>
      <c r="E52">
        <f t="shared" si="6"/>
        <v>11.906333333333333</v>
      </c>
      <c r="F52">
        <f t="shared" si="6"/>
        <v>0.19843888888888889</v>
      </c>
      <c r="G52">
        <f t="shared" si="7"/>
        <v>38.802878020101346</v>
      </c>
      <c r="H52">
        <v>72.830525320000007</v>
      </c>
      <c r="I52">
        <v>19.052455179999999</v>
      </c>
      <c r="J52">
        <v>72.841302549999995</v>
      </c>
      <c r="K52">
        <v>19.087909929999999</v>
      </c>
      <c r="L52">
        <v>51</v>
      </c>
    </row>
    <row r="53" spans="1:12" x14ac:dyDescent="0.2">
      <c r="A53">
        <v>689</v>
      </c>
      <c r="B53">
        <v>123</v>
      </c>
      <c r="C53">
        <v>4</v>
      </c>
      <c r="D53">
        <v>568.14499999999998</v>
      </c>
      <c r="E53">
        <f t="shared" si="6"/>
        <v>9.4690833333333337</v>
      </c>
      <c r="F53">
        <f t="shared" si="6"/>
        <v>0.15781805555555556</v>
      </c>
      <c r="G53">
        <f t="shared" si="7"/>
        <v>48.79036161543268</v>
      </c>
      <c r="H53">
        <v>72.830525320000007</v>
      </c>
      <c r="I53">
        <v>19.052455179999999</v>
      </c>
      <c r="J53">
        <v>72.841302549999995</v>
      </c>
      <c r="K53">
        <v>19.087909929999999</v>
      </c>
      <c r="L53">
        <v>52</v>
      </c>
    </row>
    <row r="54" spans="1:12" x14ac:dyDescent="0.2">
      <c r="A54">
        <v>689</v>
      </c>
      <c r="B54">
        <v>123</v>
      </c>
      <c r="C54">
        <v>5</v>
      </c>
      <c r="D54">
        <v>542.58000000000004</v>
      </c>
      <c r="E54">
        <f t="shared" si="6"/>
        <v>9.043000000000001</v>
      </c>
      <c r="F54">
        <f t="shared" si="6"/>
        <v>0.15071666666666669</v>
      </c>
      <c r="G54">
        <f t="shared" si="7"/>
        <v>51.089240296361822</v>
      </c>
      <c r="H54">
        <v>72.830525320000007</v>
      </c>
      <c r="I54">
        <v>19.052455179999999</v>
      </c>
      <c r="J54">
        <v>72.841302549999995</v>
      </c>
      <c r="K54">
        <v>19.087909929999999</v>
      </c>
      <c r="L54">
        <v>53</v>
      </c>
    </row>
    <row r="55" spans="1:12" x14ac:dyDescent="0.2">
      <c r="A55">
        <v>689</v>
      </c>
      <c r="B55">
        <v>123</v>
      </c>
      <c r="C55">
        <v>6</v>
      </c>
      <c r="D55">
        <v>595.28499999999997</v>
      </c>
      <c r="E55">
        <f t="shared" si="6"/>
        <v>9.9214166666666657</v>
      </c>
      <c r="F55">
        <f t="shared" si="6"/>
        <v>0.16535694444444443</v>
      </c>
      <c r="G55">
        <f t="shared" si="7"/>
        <v>46.56593060466836</v>
      </c>
      <c r="H55">
        <v>72.830525320000007</v>
      </c>
      <c r="I55">
        <v>19.052455179999999</v>
      </c>
      <c r="J55">
        <v>72.841302549999995</v>
      </c>
      <c r="K55">
        <v>19.087909929999999</v>
      </c>
      <c r="L55">
        <v>54</v>
      </c>
    </row>
    <row r="56" spans="1:12" x14ac:dyDescent="0.2">
      <c r="A56">
        <v>689</v>
      </c>
      <c r="B56">
        <v>123</v>
      </c>
      <c r="C56">
        <v>7</v>
      </c>
      <c r="D56">
        <v>678.16</v>
      </c>
      <c r="E56">
        <f t="shared" si="6"/>
        <v>11.302666666666665</v>
      </c>
      <c r="F56">
        <f t="shared" si="6"/>
        <v>0.18837777777777776</v>
      </c>
      <c r="G56">
        <f t="shared" si="7"/>
        <v>40.875309661436837</v>
      </c>
      <c r="H56">
        <v>72.830525320000007</v>
      </c>
      <c r="I56">
        <v>19.052455179999999</v>
      </c>
      <c r="J56">
        <v>72.841302549999995</v>
      </c>
      <c r="K56">
        <v>19.087909929999999</v>
      </c>
      <c r="L56">
        <v>55</v>
      </c>
    </row>
    <row r="57" spans="1:12" x14ac:dyDescent="0.2">
      <c r="A57">
        <v>689</v>
      </c>
      <c r="B57">
        <v>123</v>
      </c>
      <c r="C57">
        <v>8</v>
      </c>
      <c r="D57">
        <v>603.125</v>
      </c>
      <c r="E57">
        <f t="shared" si="6"/>
        <v>10.052083333333334</v>
      </c>
      <c r="F57">
        <f t="shared" si="6"/>
        <v>0.16753472222222224</v>
      </c>
      <c r="G57">
        <f t="shared" si="7"/>
        <v>45.960621761658025</v>
      </c>
      <c r="H57">
        <v>72.830525320000007</v>
      </c>
      <c r="I57">
        <v>19.052455179999999</v>
      </c>
      <c r="J57">
        <v>72.841302549999995</v>
      </c>
      <c r="K57">
        <v>19.087909929999999</v>
      </c>
      <c r="L57">
        <v>56</v>
      </c>
    </row>
    <row r="58" spans="1:12" x14ac:dyDescent="0.2">
      <c r="A58">
        <v>689</v>
      </c>
      <c r="B58">
        <v>123</v>
      </c>
      <c r="C58">
        <v>9</v>
      </c>
      <c r="D58">
        <v>585.54499999999996</v>
      </c>
      <c r="E58">
        <f t="shared" si="6"/>
        <v>9.7590833333333329</v>
      </c>
      <c r="F58">
        <f t="shared" si="6"/>
        <v>0.16265138888888889</v>
      </c>
      <c r="G58">
        <f t="shared" si="7"/>
        <v>47.340511830858432</v>
      </c>
      <c r="H58">
        <v>72.830525320000007</v>
      </c>
      <c r="I58">
        <v>19.052455179999999</v>
      </c>
      <c r="J58">
        <v>72.841302549999995</v>
      </c>
      <c r="K58">
        <v>19.087909929999999</v>
      </c>
      <c r="L58">
        <v>57</v>
      </c>
    </row>
    <row r="59" spans="1:12" x14ac:dyDescent="0.2">
      <c r="A59">
        <v>689</v>
      </c>
      <c r="B59">
        <v>123</v>
      </c>
      <c r="C59">
        <v>10</v>
      </c>
      <c r="D59">
        <v>622.60500000000002</v>
      </c>
      <c r="E59">
        <f t="shared" si="6"/>
        <v>10.376749999999999</v>
      </c>
      <c r="F59">
        <f t="shared" si="6"/>
        <v>0.17294583333333333</v>
      </c>
      <c r="G59">
        <f t="shared" si="7"/>
        <v>44.522610643987761</v>
      </c>
      <c r="H59">
        <v>72.830525320000007</v>
      </c>
      <c r="I59">
        <v>19.052455179999999</v>
      </c>
      <c r="J59">
        <v>72.841302549999995</v>
      </c>
      <c r="K59">
        <v>19.087909929999999</v>
      </c>
      <c r="L59">
        <v>58</v>
      </c>
    </row>
    <row r="60" spans="1:12" x14ac:dyDescent="0.2">
      <c r="A60">
        <v>689</v>
      </c>
      <c r="B60">
        <v>123</v>
      </c>
      <c r="C60">
        <v>11</v>
      </c>
      <c r="D60">
        <v>640.62</v>
      </c>
      <c r="E60">
        <f t="shared" si="6"/>
        <v>10.677</v>
      </c>
      <c r="F60">
        <f t="shared" si="6"/>
        <v>0.17795</v>
      </c>
      <c r="G60">
        <f t="shared" si="7"/>
        <v>43.270581624051701</v>
      </c>
      <c r="H60">
        <v>72.830525320000007</v>
      </c>
      <c r="I60">
        <v>19.052455179999999</v>
      </c>
      <c r="J60">
        <v>72.841302549999995</v>
      </c>
      <c r="K60">
        <v>19.087909929999999</v>
      </c>
      <c r="L60">
        <v>59</v>
      </c>
    </row>
    <row r="61" spans="1:12" x14ac:dyDescent="0.2">
      <c r="A61">
        <v>689</v>
      </c>
      <c r="B61">
        <v>123</v>
      </c>
      <c r="C61">
        <v>12</v>
      </c>
      <c r="D61">
        <v>574.995</v>
      </c>
      <c r="E61">
        <f t="shared" si="6"/>
        <v>9.5832499999999996</v>
      </c>
      <c r="F61">
        <f t="shared" si="6"/>
        <v>0.15972083333333334</v>
      </c>
      <c r="G61">
        <f t="shared" si="7"/>
        <v>48.209114861868365</v>
      </c>
      <c r="H61">
        <v>72.830525320000007</v>
      </c>
      <c r="I61">
        <v>19.052455179999999</v>
      </c>
      <c r="J61">
        <v>72.841302549999995</v>
      </c>
      <c r="K61">
        <v>19.087909929999999</v>
      </c>
      <c r="L61">
        <v>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33FE-0F01-CA4E-85D2-181C9EE64360}">
  <dimension ref="A1:AA25"/>
  <sheetViews>
    <sheetView workbookViewId="0">
      <selection activeCell="Q12" sqref="Q12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27" x14ac:dyDescent="0.2">
      <c r="A2">
        <v>159</v>
      </c>
      <c r="B2">
        <v>357</v>
      </c>
      <c r="C2">
        <v>1</v>
      </c>
      <c r="D2">
        <v>133.72999999999999</v>
      </c>
      <c r="E2">
        <f t="shared" ref="E2:F25" si="0">D2/60</f>
        <v>2.2288333333333332</v>
      </c>
      <c r="F2">
        <f t="shared" si="0"/>
        <v>3.714722222222222E-2</v>
      </c>
      <c r="G2">
        <f t="shared" ref="G2:G13" si="1">2.6/F2</f>
        <v>69.99177447094894</v>
      </c>
      <c r="H2">
        <v>72.848658689999993</v>
      </c>
      <c r="I2">
        <v>19.120180059999999</v>
      </c>
      <c r="J2">
        <v>72.860837489999994</v>
      </c>
      <c r="K2">
        <v>19.115564930000001</v>
      </c>
      <c r="L2">
        <v>1</v>
      </c>
    </row>
    <row r="3" spans="1:27" x14ac:dyDescent="0.2">
      <c r="A3">
        <v>159</v>
      </c>
      <c r="B3">
        <v>357</v>
      </c>
      <c r="C3">
        <v>2</v>
      </c>
      <c r="D3">
        <v>138.48500000000001</v>
      </c>
      <c r="E3">
        <f t="shared" si="0"/>
        <v>2.3080833333333337</v>
      </c>
      <c r="F3">
        <f t="shared" si="0"/>
        <v>3.8468055555555561E-2</v>
      </c>
      <c r="G3">
        <f t="shared" si="1"/>
        <v>67.588547496118707</v>
      </c>
      <c r="H3">
        <v>72.848658689999993</v>
      </c>
      <c r="I3">
        <v>19.120180059999999</v>
      </c>
      <c r="J3">
        <v>72.860837489999994</v>
      </c>
      <c r="K3">
        <v>19.115564930000001</v>
      </c>
      <c r="L3">
        <v>2</v>
      </c>
    </row>
    <row r="4" spans="1:27" x14ac:dyDescent="0.2">
      <c r="A4">
        <v>159</v>
      </c>
      <c r="B4">
        <v>357</v>
      </c>
      <c r="C4">
        <v>3</v>
      </c>
      <c r="D4">
        <v>180.46</v>
      </c>
      <c r="E4">
        <f t="shared" si="0"/>
        <v>3.0076666666666667</v>
      </c>
      <c r="F4">
        <f t="shared" si="0"/>
        <v>5.0127777777777778E-2</v>
      </c>
      <c r="G4">
        <f t="shared" si="1"/>
        <v>51.867449850382357</v>
      </c>
      <c r="H4">
        <v>72.848658689999993</v>
      </c>
      <c r="I4">
        <v>19.120180059999999</v>
      </c>
      <c r="J4">
        <v>72.860837489999994</v>
      </c>
      <c r="K4">
        <v>19.115564930000001</v>
      </c>
      <c r="L4">
        <v>3</v>
      </c>
    </row>
    <row r="5" spans="1:27" x14ac:dyDescent="0.2">
      <c r="A5">
        <v>159</v>
      </c>
      <c r="B5">
        <v>357</v>
      </c>
      <c r="C5">
        <v>4</v>
      </c>
      <c r="D5">
        <v>143.66999999999999</v>
      </c>
      <c r="E5">
        <f t="shared" si="0"/>
        <v>2.3944999999999999</v>
      </c>
      <c r="F5">
        <f t="shared" si="0"/>
        <v>3.990833333333333E-2</v>
      </c>
      <c r="G5">
        <f t="shared" si="1"/>
        <v>65.149300480267286</v>
      </c>
      <c r="H5">
        <v>72.848658689999993</v>
      </c>
      <c r="I5">
        <v>19.120180059999999</v>
      </c>
      <c r="J5">
        <v>72.860837489999994</v>
      </c>
      <c r="K5">
        <v>19.115564930000001</v>
      </c>
      <c r="L5">
        <v>4</v>
      </c>
    </row>
    <row r="6" spans="1:27" x14ac:dyDescent="0.2">
      <c r="A6">
        <v>159</v>
      </c>
      <c r="B6">
        <v>357</v>
      </c>
      <c r="C6">
        <v>5</v>
      </c>
      <c r="D6">
        <v>145.79499999999999</v>
      </c>
      <c r="E6">
        <f t="shared" si="0"/>
        <v>2.4299166666666663</v>
      </c>
      <c r="F6">
        <f t="shared" si="0"/>
        <v>4.0498611111111103E-2</v>
      </c>
      <c r="G6">
        <f t="shared" si="1"/>
        <v>64.199732501114596</v>
      </c>
      <c r="H6">
        <v>72.848658689999993</v>
      </c>
      <c r="I6">
        <v>19.120180059999999</v>
      </c>
      <c r="J6">
        <v>72.860837489999994</v>
      </c>
      <c r="K6">
        <v>19.115564930000001</v>
      </c>
      <c r="L6">
        <v>5</v>
      </c>
    </row>
    <row r="7" spans="1:27" x14ac:dyDescent="0.2">
      <c r="A7">
        <v>159</v>
      </c>
      <c r="B7">
        <v>357</v>
      </c>
      <c r="C7">
        <v>6</v>
      </c>
      <c r="D7">
        <v>175.96</v>
      </c>
      <c r="E7">
        <f t="shared" si="0"/>
        <v>2.932666666666667</v>
      </c>
      <c r="F7">
        <f t="shared" si="0"/>
        <v>4.8877777777777784E-2</v>
      </c>
      <c r="G7">
        <f t="shared" si="1"/>
        <v>53.193907706296883</v>
      </c>
      <c r="H7">
        <v>72.848658689999993</v>
      </c>
      <c r="I7">
        <v>19.120180059999999</v>
      </c>
      <c r="J7">
        <v>72.860837489999994</v>
      </c>
      <c r="K7">
        <v>19.115564930000001</v>
      </c>
      <c r="L7">
        <v>6</v>
      </c>
    </row>
    <row r="8" spans="1:27" x14ac:dyDescent="0.2">
      <c r="A8">
        <v>159</v>
      </c>
      <c r="B8">
        <v>357</v>
      </c>
      <c r="C8">
        <v>7</v>
      </c>
      <c r="D8">
        <v>192.465</v>
      </c>
      <c r="E8">
        <f t="shared" si="0"/>
        <v>3.2077499999999999</v>
      </c>
      <c r="F8">
        <f t="shared" si="0"/>
        <v>5.3462499999999996E-2</v>
      </c>
      <c r="G8">
        <f t="shared" si="1"/>
        <v>48.632218844984806</v>
      </c>
      <c r="H8">
        <v>72.848658689999993</v>
      </c>
      <c r="I8">
        <v>19.120180059999999</v>
      </c>
      <c r="J8">
        <v>72.860837489999994</v>
      </c>
      <c r="K8">
        <v>19.115564930000001</v>
      </c>
      <c r="L8">
        <v>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A9">
        <v>159</v>
      </c>
      <c r="B9">
        <v>357</v>
      </c>
      <c r="C9">
        <v>8</v>
      </c>
      <c r="D9">
        <v>171.26499999999999</v>
      </c>
      <c r="E9">
        <f t="shared" si="0"/>
        <v>2.8544166666666664</v>
      </c>
      <c r="F9">
        <f t="shared" si="0"/>
        <v>4.7573611111111108E-2</v>
      </c>
      <c r="G9">
        <f t="shared" si="1"/>
        <v>54.652147257174562</v>
      </c>
      <c r="H9">
        <v>72.848658689999993</v>
      </c>
      <c r="I9">
        <v>19.120180059999999</v>
      </c>
      <c r="J9">
        <v>72.860837489999994</v>
      </c>
      <c r="K9">
        <v>19.115564930000001</v>
      </c>
      <c r="L9">
        <v>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A10">
        <v>159</v>
      </c>
      <c r="B10">
        <v>357</v>
      </c>
      <c r="C10">
        <v>9</v>
      </c>
      <c r="D10">
        <v>167.63</v>
      </c>
      <c r="E10">
        <f t="shared" si="0"/>
        <v>2.7938333333333332</v>
      </c>
      <c r="F10">
        <f t="shared" si="0"/>
        <v>4.6563888888888884E-2</v>
      </c>
      <c r="G10">
        <f t="shared" si="1"/>
        <v>55.837260633538158</v>
      </c>
      <c r="H10">
        <v>72.848658689999993</v>
      </c>
      <c r="I10">
        <v>19.120180059999999</v>
      </c>
      <c r="J10">
        <v>72.860837489999994</v>
      </c>
      <c r="K10">
        <v>19.115564930000001</v>
      </c>
      <c r="L10">
        <v>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A11">
        <v>159</v>
      </c>
      <c r="B11">
        <v>357</v>
      </c>
      <c r="C11">
        <v>10</v>
      </c>
      <c r="D11">
        <v>173.405</v>
      </c>
      <c r="E11">
        <f t="shared" si="0"/>
        <v>2.8900833333333336</v>
      </c>
      <c r="F11">
        <f t="shared" si="0"/>
        <v>4.8168055555555561E-2</v>
      </c>
      <c r="G11">
        <f t="shared" si="1"/>
        <v>53.977682304431816</v>
      </c>
      <c r="H11">
        <v>72.848658689999993</v>
      </c>
      <c r="I11">
        <v>19.120180059999999</v>
      </c>
      <c r="J11">
        <v>72.860837489999994</v>
      </c>
      <c r="K11">
        <v>19.115564930000001</v>
      </c>
      <c r="L11">
        <v>10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A12">
        <v>159</v>
      </c>
      <c r="B12">
        <v>357</v>
      </c>
      <c r="C12">
        <v>11</v>
      </c>
      <c r="D12">
        <v>181.33500000000001</v>
      </c>
      <c r="E12">
        <f t="shared" si="0"/>
        <v>3.0222500000000001</v>
      </c>
      <c r="F12">
        <f t="shared" si="0"/>
        <v>5.0370833333333337E-2</v>
      </c>
      <c r="G12">
        <f t="shared" si="1"/>
        <v>51.617172636280912</v>
      </c>
      <c r="H12">
        <v>72.848658689999993</v>
      </c>
      <c r="I12">
        <v>19.120180059999999</v>
      </c>
      <c r="J12">
        <v>72.860837489999994</v>
      </c>
      <c r="K12">
        <v>19.115564930000001</v>
      </c>
      <c r="L12">
        <v>11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">
      <c r="A13">
        <v>159</v>
      </c>
      <c r="B13">
        <v>357</v>
      </c>
      <c r="C13">
        <v>12</v>
      </c>
      <c r="D13">
        <v>141.595</v>
      </c>
      <c r="E13">
        <f t="shared" si="0"/>
        <v>2.3599166666666664</v>
      </c>
      <c r="F13">
        <f t="shared" si="0"/>
        <v>3.933194444444444E-2</v>
      </c>
      <c r="G13">
        <f t="shared" si="1"/>
        <v>66.10402909707264</v>
      </c>
      <c r="H13">
        <v>72.848658689999993</v>
      </c>
      <c r="I13">
        <v>19.120180059999999</v>
      </c>
      <c r="J13">
        <v>72.860837489999994</v>
      </c>
      <c r="K13">
        <v>19.115564930000001</v>
      </c>
      <c r="L13">
        <v>12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">
      <c r="A14">
        <v>403</v>
      </c>
      <c r="B14">
        <v>159</v>
      </c>
      <c r="C14">
        <v>1</v>
      </c>
      <c r="D14">
        <v>1048.7950000000001</v>
      </c>
      <c r="E14">
        <f t="shared" si="0"/>
        <v>17.479916666666668</v>
      </c>
      <c r="F14">
        <f t="shared" si="0"/>
        <v>0.29133194444444449</v>
      </c>
      <c r="G14">
        <f t="shared" ref="G14:G25" si="2">3.7/F14</f>
        <v>12.700289379716722</v>
      </c>
      <c r="H14">
        <v>72.833974940000004</v>
      </c>
      <c r="I14">
        <v>19.133997659999999</v>
      </c>
      <c r="J14">
        <v>72.848658689999993</v>
      </c>
      <c r="K14">
        <v>19.120180059999999</v>
      </c>
      <c r="L14">
        <v>13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">
      <c r="A15">
        <v>403</v>
      </c>
      <c r="B15">
        <v>159</v>
      </c>
      <c r="C15">
        <v>2</v>
      </c>
      <c r="D15">
        <v>1040.585</v>
      </c>
      <c r="E15">
        <f t="shared" si="0"/>
        <v>17.343083333333333</v>
      </c>
      <c r="F15">
        <f t="shared" si="0"/>
        <v>0.28905138888888887</v>
      </c>
      <c r="G15">
        <f t="shared" si="2"/>
        <v>12.800492030924914</v>
      </c>
      <c r="H15">
        <v>72.833974940000004</v>
      </c>
      <c r="I15">
        <v>19.133997659999999</v>
      </c>
      <c r="J15">
        <v>72.848658689999993</v>
      </c>
      <c r="K15">
        <v>19.120180059999999</v>
      </c>
      <c r="L15">
        <v>14</v>
      </c>
      <c r="N15" s="6"/>
      <c r="O15" s="6"/>
      <c r="P15" s="11"/>
      <c r="Q15" s="9"/>
      <c r="R15" s="8"/>
      <c r="S15" s="6"/>
      <c r="T15" s="9"/>
      <c r="U15" s="9"/>
      <c r="V15" s="9"/>
      <c r="W15" s="9"/>
      <c r="X15" s="6"/>
      <c r="Y15" s="6"/>
      <c r="Z15" s="11"/>
      <c r="AA15" s="7"/>
    </row>
    <row r="16" spans="1:27" x14ac:dyDescent="0.2">
      <c r="A16">
        <v>403</v>
      </c>
      <c r="B16">
        <v>159</v>
      </c>
      <c r="C16">
        <v>3</v>
      </c>
      <c r="D16">
        <v>1194.6099999999999</v>
      </c>
      <c r="E16">
        <f t="shared" si="0"/>
        <v>19.910166666666665</v>
      </c>
      <c r="F16">
        <f t="shared" si="0"/>
        <v>0.33183611111111111</v>
      </c>
      <c r="G16">
        <f t="shared" si="2"/>
        <v>11.150082453687816</v>
      </c>
      <c r="H16">
        <v>72.833974940000004</v>
      </c>
      <c r="I16">
        <v>19.133997659999999</v>
      </c>
      <c r="J16">
        <v>72.848658689999993</v>
      </c>
      <c r="K16">
        <v>19.120180059999999</v>
      </c>
      <c r="L16">
        <v>15</v>
      </c>
      <c r="N16" s="6"/>
      <c r="O16" s="6"/>
      <c r="P16" s="1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">
      <c r="A17">
        <v>403</v>
      </c>
      <c r="B17">
        <v>159</v>
      </c>
      <c r="C17">
        <v>4</v>
      </c>
      <c r="D17">
        <v>1053.3399999999999</v>
      </c>
      <c r="E17">
        <f t="shared" si="0"/>
        <v>17.555666666666664</v>
      </c>
      <c r="F17">
        <f t="shared" si="0"/>
        <v>0.29259444444444438</v>
      </c>
      <c r="G17">
        <f t="shared" si="2"/>
        <v>12.645489585508956</v>
      </c>
      <c r="H17">
        <v>72.833974940000004</v>
      </c>
      <c r="I17">
        <v>19.133997659999999</v>
      </c>
      <c r="J17">
        <v>72.848658689999993</v>
      </c>
      <c r="K17">
        <v>19.120180059999999</v>
      </c>
      <c r="L17">
        <v>16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">
      <c r="A18">
        <v>403</v>
      </c>
      <c r="B18">
        <v>159</v>
      </c>
      <c r="C18">
        <v>5</v>
      </c>
      <c r="D18">
        <v>1056.51</v>
      </c>
      <c r="E18">
        <f t="shared" si="0"/>
        <v>17.608499999999999</v>
      </c>
      <c r="F18">
        <f t="shared" si="0"/>
        <v>0.29347499999999999</v>
      </c>
      <c r="G18">
        <f t="shared" si="2"/>
        <v>12.607547491268424</v>
      </c>
      <c r="H18">
        <v>72.833974940000004</v>
      </c>
      <c r="I18">
        <v>19.133997659999999</v>
      </c>
      <c r="J18">
        <v>72.848658689999993</v>
      </c>
      <c r="K18">
        <v>19.120180059999999</v>
      </c>
      <c r="L18">
        <v>17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>
        <v>403</v>
      </c>
      <c r="B19">
        <v>159</v>
      </c>
      <c r="C19">
        <v>6</v>
      </c>
      <c r="D19">
        <v>1133.07</v>
      </c>
      <c r="E19">
        <f t="shared" si="0"/>
        <v>18.884499999999999</v>
      </c>
      <c r="F19">
        <f t="shared" si="0"/>
        <v>0.31474166666666664</v>
      </c>
      <c r="G19">
        <f t="shared" si="2"/>
        <v>11.75567264158437</v>
      </c>
      <c r="H19">
        <v>72.833974940000004</v>
      </c>
      <c r="I19">
        <v>19.133997659999999</v>
      </c>
      <c r="J19">
        <v>72.848658689999993</v>
      </c>
      <c r="K19">
        <v>19.120180059999999</v>
      </c>
      <c r="L19">
        <v>18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>
        <v>403</v>
      </c>
      <c r="B20">
        <v>159</v>
      </c>
      <c r="C20">
        <v>7</v>
      </c>
      <c r="D20">
        <v>1191.075</v>
      </c>
      <c r="E20">
        <f t="shared" si="0"/>
        <v>19.85125</v>
      </c>
      <c r="F20">
        <f t="shared" si="0"/>
        <v>0.33085416666666667</v>
      </c>
      <c r="G20">
        <f t="shared" si="2"/>
        <v>11.18317486304389</v>
      </c>
      <c r="H20">
        <v>72.833974940000004</v>
      </c>
      <c r="I20">
        <v>19.133997659999999</v>
      </c>
      <c r="J20">
        <v>72.848658689999993</v>
      </c>
      <c r="K20">
        <v>19.120180059999999</v>
      </c>
      <c r="L20">
        <v>19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">
      <c r="A21">
        <v>403</v>
      </c>
      <c r="B21">
        <v>159</v>
      </c>
      <c r="C21">
        <v>8</v>
      </c>
      <c r="D21">
        <v>1282.575</v>
      </c>
      <c r="E21">
        <f t="shared" si="0"/>
        <v>21.376250000000002</v>
      </c>
      <c r="F21">
        <f t="shared" si="0"/>
        <v>0.35627083333333337</v>
      </c>
      <c r="G21">
        <f t="shared" si="2"/>
        <v>10.385357581427986</v>
      </c>
      <c r="H21">
        <v>72.833974940000004</v>
      </c>
      <c r="I21">
        <v>19.133997659999999</v>
      </c>
      <c r="J21">
        <v>72.848658689999993</v>
      </c>
      <c r="K21">
        <v>19.120180059999999</v>
      </c>
      <c r="L21">
        <v>20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>
        <v>403</v>
      </c>
      <c r="B22">
        <v>159</v>
      </c>
      <c r="C22">
        <v>9</v>
      </c>
      <c r="D22">
        <v>1322.87</v>
      </c>
      <c r="E22">
        <f t="shared" si="0"/>
        <v>22.047833333333333</v>
      </c>
      <c r="F22">
        <f t="shared" si="0"/>
        <v>0.36746388888888887</v>
      </c>
      <c r="G22">
        <f t="shared" si="2"/>
        <v>10.069016607829946</v>
      </c>
      <c r="H22">
        <v>72.833974940000004</v>
      </c>
      <c r="I22">
        <v>19.133997659999999</v>
      </c>
      <c r="J22">
        <v>72.848658689999993</v>
      </c>
      <c r="K22">
        <v>19.120180059999999</v>
      </c>
      <c r="L22">
        <v>21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>
        <v>403</v>
      </c>
      <c r="B23">
        <v>159</v>
      </c>
      <c r="C23">
        <v>10</v>
      </c>
      <c r="D23">
        <v>1202.885</v>
      </c>
      <c r="E23">
        <f t="shared" si="0"/>
        <v>20.048083333333334</v>
      </c>
      <c r="F23">
        <f t="shared" si="0"/>
        <v>0.33413472222222224</v>
      </c>
      <c r="G23">
        <f t="shared" si="2"/>
        <v>11.073377754315667</v>
      </c>
      <c r="H23">
        <v>72.833974940000004</v>
      </c>
      <c r="I23">
        <v>19.133997659999999</v>
      </c>
      <c r="J23">
        <v>72.848658689999993</v>
      </c>
      <c r="K23">
        <v>19.120180059999999</v>
      </c>
      <c r="L23">
        <v>22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>
        <v>403</v>
      </c>
      <c r="B24">
        <v>159</v>
      </c>
      <c r="C24">
        <v>11</v>
      </c>
      <c r="D24">
        <v>1262.29</v>
      </c>
      <c r="E24">
        <f t="shared" si="0"/>
        <v>21.038166666666665</v>
      </c>
      <c r="F24">
        <f t="shared" si="0"/>
        <v>0.35063611111111109</v>
      </c>
      <c r="G24">
        <f t="shared" si="2"/>
        <v>10.552250275293318</v>
      </c>
      <c r="H24">
        <v>72.833974940000004</v>
      </c>
      <c r="I24">
        <v>19.133997659999999</v>
      </c>
      <c r="J24">
        <v>72.848658689999993</v>
      </c>
      <c r="K24">
        <v>19.120180059999999</v>
      </c>
      <c r="L24">
        <v>23</v>
      </c>
    </row>
    <row r="25" spans="1:27" x14ac:dyDescent="0.2">
      <c r="A25">
        <v>403</v>
      </c>
      <c r="B25">
        <v>159</v>
      </c>
      <c r="C25">
        <v>12</v>
      </c>
      <c r="D25">
        <v>1174.925</v>
      </c>
      <c r="E25">
        <f t="shared" si="0"/>
        <v>19.582083333333333</v>
      </c>
      <c r="F25">
        <f t="shared" si="0"/>
        <v>0.32636805555555554</v>
      </c>
      <c r="G25">
        <f t="shared" si="2"/>
        <v>11.336893844287934</v>
      </c>
      <c r="H25">
        <v>72.833974940000004</v>
      </c>
      <c r="I25">
        <v>19.133997659999999</v>
      </c>
      <c r="J25">
        <v>72.848658689999993</v>
      </c>
      <c r="K25">
        <v>19.120180059999999</v>
      </c>
      <c r="L25">
        <v>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R11" sqref="R1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">
      <c r="A2">
        <v>128</v>
      </c>
      <c r="B2">
        <v>357</v>
      </c>
      <c r="C2">
        <v>1</v>
      </c>
      <c r="D2">
        <v>560.86500000000001</v>
      </c>
      <c r="E2">
        <f>D2/60</f>
        <v>9.3477499999999996</v>
      </c>
      <c r="F2">
        <f>E2/60</f>
        <v>0.15579583333333333</v>
      </c>
      <c r="G2">
        <f>4.7/F2</f>
        <v>30.167687411409165</v>
      </c>
      <c r="H2">
        <v>72.855842460000005</v>
      </c>
      <c r="I2">
        <v>19.146793129999999</v>
      </c>
      <c r="J2">
        <v>72.860837489999994</v>
      </c>
      <c r="K2">
        <v>19.115564930000001</v>
      </c>
      <c r="L2">
        <v>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>
        <v>128</v>
      </c>
      <c r="B3">
        <v>357</v>
      </c>
      <c r="C3">
        <v>2</v>
      </c>
      <c r="D3">
        <v>645.51</v>
      </c>
      <c r="E3">
        <f t="shared" ref="E3:F26" si="0">D3/60</f>
        <v>10.7585</v>
      </c>
      <c r="F3">
        <f t="shared" si="0"/>
        <v>0.17930833333333332</v>
      </c>
      <c r="G3">
        <f t="shared" ref="G3:G13" si="1">4.7/F3</f>
        <v>26.211832504531305</v>
      </c>
      <c r="H3">
        <v>72.855842460000005</v>
      </c>
      <c r="I3">
        <v>19.146793129999999</v>
      </c>
      <c r="J3">
        <v>72.860837489999994</v>
      </c>
      <c r="K3">
        <v>19.115564930000001</v>
      </c>
      <c r="L3">
        <v>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>
        <v>128</v>
      </c>
      <c r="B4">
        <v>357</v>
      </c>
      <c r="C4">
        <v>3</v>
      </c>
      <c r="D4">
        <v>862.47</v>
      </c>
      <c r="E4">
        <f t="shared" si="0"/>
        <v>14.374500000000001</v>
      </c>
      <c r="F4">
        <f t="shared" si="0"/>
        <v>0.23957500000000001</v>
      </c>
      <c r="G4">
        <f t="shared" si="1"/>
        <v>19.618073672127725</v>
      </c>
      <c r="H4">
        <v>72.855842460000005</v>
      </c>
      <c r="I4">
        <v>19.146793129999999</v>
      </c>
      <c r="J4">
        <v>72.860837489999994</v>
      </c>
      <c r="K4">
        <v>19.115564930000001</v>
      </c>
      <c r="L4">
        <v>3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">
      <c r="A5">
        <v>128</v>
      </c>
      <c r="B5">
        <v>357</v>
      </c>
      <c r="C5">
        <v>4</v>
      </c>
      <c r="D5">
        <v>656.47</v>
      </c>
      <c r="E5">
        <f t="shared" si="0"/>
        <v>10.941166666666668</v>
      </c>
      <c r="F5">
        <f t="shared" si="0"/>
        <v>0.18235277777777778</v>
      </c>
      <c r="G5">
        <f t="shared" si="1"/>
        <v>25.7742166435633</v>
      </c>
      <c r="H5">
        <v>72.855842460000005</v>
      </c>
      <c r="I5">
        <v>19.146793129999999</v>
      </c>
      <c r="J5">
        <v>72.860837489999994</v>
      </c>
      <c r="K5">
        <v>19.115564930000001</v>
      </c>
      <c r="L5">
        <v>4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">
      <c r="A6">
        <v>128</v>
      </c>
      <c r="B6">
        <v>357</v>
      </c>
      <c r="C6">
        <v>5</v>
      </c>
      <c r="D6">
        <v>686.16499999999996</v>
      </c>
      <c r="E6">
        <f t="shared" si="0"/>
        <v>11.436083333333332</v>
      </c>
      <c r="F6">
        <f t="shared" si="0"/>
        <v>0.19060138888888886</v>
      </c>
      <c r="G6">
        <f t="shared" si="1"/>
        <v>24.658791981520483</v>
      </c>
      <c r="H6">
        <v>72.855842460000005</v>
      </c>
      <c r="I6">
        <v>19.146793129999999</v>
      </c>
      <c r="J6">
        <v>72.860837489999994</v>
      </c>
      <c r="K6">
        <v>19.115564930000001</v>
      </c>
      <c r="L6">
        <v>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">
      <c r="A7">
        <v>128</v>
      </c>
      <c r="B7">
        <v>357</v>
      </c>
      <c r="C7">
        <v>6</v>
      </c>
      <c r="D7">
        <v>734.90499999999997</v>
      </c>
      <c r="E7">
        <f t="shared" si="0"/>
        <v>12.248416666666666</v>
      </c>
      <c r="F7">
        <f t="shared" si="0"/>
        <v>0.20414027777777777</v>
      </c>
      <c r="G7">
        <f t="shared" si="1"/>
        <v>23.023383974799465</v>
      </c>
      <c r="H7">
        <v>72.855842460000005</v>
      </c>
      <c r="I7">
        <v>19.146793129999999</v>
      </c>
      <c r="J7">
        <v>72.860837489999994</v>
      </c>
      <c r="K7">
        <v>19.115564930000001</v>
      </c>
      <c r="L7">
        <v>6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A8">
        <v>128</v>
      </c>
      <c r="B8">
        <v>357</v>
      </c>
      <c r="C8">
        <v>7</v>
      </c>
      <c r="D8">
        <v>755.33</v>
      </c>
      <c r="E8">
        <f t="shared" si="0"/>
        <v>12.588833333333334</v>
      </c>
      <c r="F8">
        <f t="shared" si="0"/>
        <v>0.20981388888888888</v>
      </c>
      <c r="G8">
        <f t="shared" si="1"/>
        <v>22.400804946182465</v>
      </c>
      <c r="H8">
        <v>72.855842460000005</v>
      </c>
      <c r="I8">
        <v>19.146793129999999</v>
      </c>
      <c r="J8">
        <v>72.860837489999994</v>
      </c>
      <c r="K8">
        <v>19.115564930000001</v>
      </c>
      <c r="L8">
        <v>7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A9">
        <v>128</v>
      </c>
      <c r="B9">
        <v>357</v>
      </c>
      <c r="C9">
        <v>8</v>
      </c>
      <c r="D9">
        <v>719.25</v>
      </c>
      <c r="E9">
        <f t="shared" si="0"/>
        <v>11.987500000000001</v>
      </c>
      <c r="F9">
        <f t="shared" si="0"/>
        <v>0.19979166666666667</v>
      </c>
      <c r="G9">
        <f t="shared" si="1"/>
        <v>23.524504692387904</v>
      </c>
      <c r="H9">
        <v>72.855842460000005</v>
      </c>
      <c r="I9">
        <v>19.146793129999999</v>
      </c>
      <c r="J9">
        <v>72.860837489999994</v>
      </c>
      <c r="K9">
        <v>19.115564930000001</v>
      </c>
      <c r="L9">
        <v>8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A10">
        <v>128</v>
      </c>
      <c r="B10">
        <v>357</v>
      </c>
      <c r="C10">
        <v>9</v>
      </c>
      <c r="D10">
        <v>762.53499999999997</v>
      </c>
      <c r="E10">
        <f t="shared" si="0"/>
        <v>12.708916666666665</v>
      </c>
      <c r="F10">
        <f t="shared" si="0"/>
        <v>0.21181527777777776</v>
      </c>
      <c r="G10">
        <f t="shared" si="1"/>
        <v>22.189145416275977</v>
      </c>
      <c r="H10">
        <v>72.855842460000005</v>
      </c>
      <c r="I10">
        <v>19.146793129999999</v>
      </c>
      <c r="J10">
        <v>72.860837489999994</v>
      </c>
      <c r="K10">
        <v>19.115564930000001</v>
      </c>
      <c r="L10">
        <v>9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A11">
        <v>128</v>
      </c>
      <c r="B11">
        <v>357</v>
      </c>
      <c r="C11">
        <v>10</v>
      </c>
      <c r="D11">
        <v>822.57</v>
      </c>
      <c r="E11">
        <f t="shared" si="0"/>
        <v>13.7095</v>
      </c>
      <c r="F11">
        <f t="shared" si="0"/>
        <v>0.22849166666666668</v>
      </c>
      <c r="G11">
        <f t="shared" si="1"/>
        <v>20.569677960538314</v>
      </c>
      <c r="H11">
        <v>72.855842460000005</v>
      </c>
      <c r="I11">
        <v>19.146793129999999</v>
      </c>
      <c r="J11">
        <v>72.860837489999994</v>
      </c>
      <c r="K11">
        <v>19.115564930000001</v>
      </c>
      <c r="L11">
        <v>10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A12">
        <v>128</v>
      </c>
      <c r="B12">
        <v>357</v>
      </c>
      <c r="C12">
        <v>11</v>
      </c>
      <c r="D12">
        <v>855.70500000000004</v>
      </c>
      <c r="E12">
        <f t="shared" si="0"/>
        <v>14.261750000000001</v>
      </c>
      <c r="F12">
        <f t="shared" si="0"/>
        <v>0.23769583333333336</v>
      </c>
      <c r="G12">
        <f t="shared" si="1"/>
        <v>19.773169491822532</v>
      </c>
      <c r="H12">
        <v>72.855842460000005</v>
      </c>
      <c r="I12">
        <v>19.146793129999999</v>
      </c>
      <c r="J12">
        <v>72.860837489999994</v>
      </c>
      <c r="K12">
        <v>19.115564930000001</v>
      </c>
      <c r="L12">
        <v>11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">
      <c r="A13">
        <v>128</v>
      </c>
      <c r="B13">
        <v>357</v>
      </c>
      <c r="C13">
        <v>12</v>
      </c>
      <c r="D13">
        <v>673.245</v>
      </c>
      <c r="E13">
        <f t="shared" si="0"/>
        <v>11.220750000000001</v>
      </c>
      <c r="F13">
        <f>E13/60</f>
        <v>0.1870125</v>
      </c>
      <c r="G13">
        <f t="shared" si="1"/>
        <v>25.132009892386872</v>
      </c>
      <c r="H13">
        <v>72.855842460000005</v>
      </c>
      <c r="I13">
        <v>19.146793129999999</v>
      </c>
      <c r="J13">
        <v>72.860837489999994</v>
      </c>
      <c r="K13">
        <v>19.115564930000001</v>
      </c>
      <c r="L13">
        <v>12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">
      <c r="A14">
        <v>136</v>
      </c>
      <c r="B14">
        <v>128</v>
      </c>
      <c r="C14">
        <v>1</v>
      </c>
      <c r="D14">
        <v>606.26499999999999</v>
      </c>
      <c r="E14">
        <f t="shared" si="0"/>
        <v>10.104416666666667</v>
      </c>
      <c r="F14">
        <f t="shared" si="0"/>
        <v>0.16840694444444446</v>
      </c>
      <c r="G14">
        <f>3.7/F14</f>
        <v>21.970590418381402</v>
      </c>
      <c r="H14">
        <v>72.859111170000006</v>
      </c>
      <c r="I14">
        <v>19.173412280000001</v>
      </c>
      <c r="J14">
        <v>72.855842460000005</v>
      </c>
      <c r="K14">
        <v>19.146793129999999</v>
      </c>
      <c r="L14">
        <v>13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">
      <c r="A15">
        <v>136</v>
      </c>
      <c r="B15">
        <v>128</v>
      </c>
      <c r="C15">
        <v>2</v>
      </c>
      <c r="D15">
        <v>681.38499999999999</v>
      </c>
      <c r="E15">
        <f t="shared" si="0"/>
        <v>11.356416666666666</v>
      </c>
      <c r="F15">
        <f t="shared" si="0"/>
        <v>0.1892736111111111</v>
      </c>
      <c r="G15">
        <f t="shared" ref="G15:G25" si="2">3.7/F15</f>
        <v>19.548419762689232</v>
      </c>
      <c r="H15">
        <v>72.859111170000006</v>
      </c>
      <c r="I15">
        <v>19.173412280000001</v>
      </c>
      <c r="J15">
        <v>72.855842460000005</v>
      </c>
      <c r="K15">
        <v>19.146793129999999</v>
      </c>
      <c r="L15">
        <v>14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">
      <c r="A16">
        <v>136</v>
      </c>
      <c r="B16">
        <v>128</v>
      </c>
      <c r="C16">
        <v>3</v>
      </c>
      <c r="D16">
        <v>817</v>
      </c>
      <c r="E16">
        <f t="shared" si="0"/>
        <v>13.616666666666667</v>
      </c>
      <c r="F16">
        <f t="shared" si="0"/>
        <v>0.22694444444444445</v>
      </c>
      <c r="G16">
        <f t="shared" si="2"/>
        <v>16.303549571603426</v>
      </c>
      <c r="H16">
        <v>72.859111170000006</v>
      </c>
      <c r="I16">
        <v>19.173412280000001</v>
      </c>
      <c r="J16">
        <v>72.855842460000005</v>
      </c>
      <c r="K16">
        <v>19.146793129999999</v>
      </c>
      <c r="L16">
        <v>15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">
      <c r="A17">
        <v>136</v>
      </c>
      <c r="B17">
        <v>128</v>
      </c>
      <c r="C17">
        <v>4</v>
      </c>
      <c r="D17">
        <v>796.36500000000001</v>
      </c>
      <c r="E17">
        <f t="shared" si="0"/>
        <v>13.27275</v>
      </c>
      <c r="F17">
        <f t="shared" si="0"/>
        <v>0.22121250000000001</v>
      </c>
      <c r="G17">
        <f t="shared" si="2"/>
        <v>16.725998756851443</v>
      </c>
      <c r="H17">
        <v>72.859111170000006</v>
      </c>
      <c r="I17">
        <v>19.173412280000001</v>
      </c>
      <c r="J17">
        <v>72.855842460000005</v>
      </c>
      <c r="K17">
        <v>19.146793129999999</v>
      </c>
      <c r="L17">
        <v>16</v>
      </c>
      <c r="O17" s="6"/>
      <c r="P17" s="6"/>
      <c r="Q17" s="11"/>
      <c r="R17" s="6"/>
      <c r="S17" s="11"/>
      <c r="T17" s="6"/>
      <c r="U17" s="9"/>
      <c r="V17" s="9"/>
      <c r="W17" s="9"/>
      <c r="X17" s="9"/>
      <c r="Y17" s="6"/>
      <c r="Z17" s="6"/>
      <c r="AA17" s="11"/>
    </row>
    <row r="18" spans="1:27" x14ac:dyDescent="0.2">
      <c r="A18">
        <v>136</v>
      </c>
      <c r="B18">
        <v>128</v>
      </c>
      <c r="C18">
        <v>5</v>
      </c>
      <c r="D18">
        <v>868.755</v>
      </c>
      <c r="E18">
        <f t="shared" si="0"/>
        <v>14.47925</v>
      </c>
      <c r="F18">
        <f t="shared" si="0"/>
        <v>0.24132083333333335</v>
      </c>
      <c r="G18">
        <f t="shared" si="2"/>
        <v>15.332285857347584</v>
      </c>
      <c r="H18">
        <v>72.859111170000006</v>
      </c>
      <c r="I18">
        <v>19.173412280000001</v>
      </c>
      <c r="J18">
        <v>72.855842460000005</v>
      </c>
      <c r="K18">
        <v>19.146793129999999</v>
      </c>
      <c r="L18">
        <v>17</v>
      </c>
      <c r="O18" s="6"/>
      <c r="P18" s="6"/>
      <c r="Q18" s="11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>
        <v>136</v>
      </c>
      <c r="B19">
        <v>128</v>
      </c>
      <c r="C19">
        <v>6</v>
      </c>
      <c r="D19">
        <v>804.71500000000003</v>
      </c>
      <c r="E19">
        <f t="shared" si="0"/>
        <v>13.411916666666666</v>
      </c>
      <c r="F19">
        <f t="shared" si="0"/>
        <v>0.22353194444444444</v>
      </c>
      <c r="G19">
        <f t="shared" si="2"/>
        <v>16.55244403298062</v>
      </c>
      <c r="H19">
        <v>72.859111170000006</v>
      </c>
      <c r="I19">
        <v>19.173412280000001</v>
      </c>
      <c r="J19">
        <v>72.855842460000005</v>
      </c>
      <c r="K19">
        <v>19.146793129999999</v>
      </c>
      <c r="L19">
        <v>18</v>
      </c>
      <c r="O19" s="6"/>
      <c r="P19" s="6"/>
      <c r="Q19" s="11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>
        <v>136</v>
      </c>
      <c r="B20">
        <v>128</v>
      </c>
      <c r="C20">
        <v>7</v>
      </c>
      <c r="D20">
        <v>729.82</v>
      </c>
      <c r="E20">
        <f t="shared" si="0"/>
        <v>12.163666666666668</v>
      </c>
      <c r="F20">
        <f t="shared" si="0"/>
        <v>0.20272777777777778</v>
      </c>
      <c r="G20">
        <f t="shared" si="2"/>
        <v>18.251075607684086</v>
      </c>
      <c r="H20">
        <v>72.859111170000006</v>
      </c>
      <c r="I20">
        <v>19.173412280000001</v>
      </c>
      <c r="J20">
        <v>72.855842460000005</v>
      </c>
      <c r="K20">
        <v>19.146793129999999</v>
      </c>
      <c r="L20">
        <v>19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">
      <c r="A21">
        <v>136</v>
      </c>
      <c r="B21">
        <v>128</v>
      </c>
      <c r="C21">
        <v>8</v>
      </c>
      <c r="D21">
        <v>838.60500000000002</v>
      </c>
      <c r="E21">
        <f t="shared" si="0"/>
        <v>13.976750000000001</v>
      </c>
      <c r="F21">
        <f t="shared" si="0"/>
        <v>0.23294583333333335</v>
      </c>
      <c r="G21">
        <f>3.7/F21</f>
        <v>15.883520847121112</v>
      </c>
      <c r="H21">
        <v>72.859111170000006</v>
      </c>
      <c r="I21">
        <v>19.173412280000001</v>
      </c>
      <c r="J21">
        <v>72.855842460000005</v>
      </c>
      <c r="K21">
        <v>19.146793129999999</v>
      </c>
      <c r="L21">
        <v>20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>
        <v>136</v>
      </c>
      <c r="B22">
        <v>128</v>
      </c>
      <c r="C22">
        <v>9</v>
      </c>
      <c r="D22">
        <v>755.875</v>
      </c>
      <c r="E22">
        <f t="shared" si="0"/>
        <v>12.597916666666666</v>
      </c>
      <c r="F22">
        <f t="shared" si="0"/>
        <v>0.20996527777777776</v>
      </c>
      <c r="G22">
        <f t="shared" si="2"/>
        <v>17.62196130312552</v>
      </c>
      <c r="H22">
        <v>72.859111170000006</v>
      </c>
      <c r="I22">
        <v>19.173412280000001</v>
      </c>
      <c r="J22">
        <v>72.855842460000005</v>
      </c>
      <c r="K22">
        <v>19.146793129999999</v>
      </c>
      <c r="L22">
        <v>21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>
        <v>136</v>
      </c>
      <c r="B23">
        <v>128</v>
      </c>
      <c r="C23">
        <v>10</v>
      </c>
      <c r="D23">
        <v>703.18</v>
      </c>
      <c r="E23">
        <f t="shared" si="0"/>
        <v>11.719666666666665</v>
      </c>
      <c r="F23">
        <f t="shared" si="0"/>
        <v>0.19532777777777774</v>
      </c>
      <c r="G23">
        <f t="shared" si="2"/>
        <v>18.942518274126119</v>
      </c>
      <c r="H23">
        <v>72.859111170000006</v>
      </c>
      <c r="I23">
        <v>19.173412280000001</v>
      </c>
      <c r="J23">
        <v>72.855842460000005</v>
      </c>
      <c r="K23">
        <v>19.146793129999999</v>
      </c>
      <c r="L23">
        <v>22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>
        <v>136</v>
      </c>
      <c r="B24">
        <v>128</v>
      </c>
      <c r="C24">
        <v>11</v>
      </c>
      <c r="D24">
        <v>739.33500000000004</v>
      </c>
      <c r="E24">
        <f t="shared" si="0"/>
        <v>12.32225</v>
      </c>
      <c r="F24">
        <f t="shared" si="0"/>
        <v>0.20537083333333334</v>
      </c>
      <c r="G24">
        <f t="shared" si="2"/>
        <v>18.016190224999495</v>
      </c>
      <c r="H24">
        <v>72.859111170000006</v>
      </c>
      <c r="I24">
        <v>19.173412280000001</v>
      </c>
      <c r="J24">
        <v>72.855842460000005</v>
      </c>
      <c r="K24">
        <v>19.146793129999999</v>
      </c>
      <c r="L24">
        <v>23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">
      <c r="A25">
        <v>136</v>
      </c>
      <c r="B25">
        <v>128</v>
      </c>
      <c r="C25">
        <v>12</v>
      </c>
      <c r="D25">
        <v>709.54499999999996</v>
      </c>
      <c r="E25">
        <f t="shared" si="0"/>
        <v>11.825749999999999</v>
      </c>
      <c r="F25">
        <f t="shared" si="0"/>
        <v>0.19709583333333333</v>
      </c>
      <c r="G25">
        <f t="shared" si="2"/>
        <v>18.772593704416213</v>
      </c>
      <c r="H25">
        <v>72.859111170000006</v>
      </c>
      <c r="I25">
        <v>19.173412280000001</v>
      </c>
      <c r="J25">
        <v>72.855842460000005</v>
      </c>
      <c r="K25">
        <v>19.146793129999999</v>
      </c>
      <c r="L25">
        <v>24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">
      <c r="A26">
        <v>265</v>
      </c>
      <c r="B26">
        <v>136</v>
      </c>
      <c r="C26">
        <v>1</v>
      </c>
      <c r="D26">
        <v>1193.7149999999999</v>
      </c>
      <c r="E26">
        <f t="shared" si="0"/>
        <v>19.895249999999997</v>
      </c>
      <c r="F26">
        <f t="shared" si="0"/>
        <v>0.33158749999999998</v>
      </c>
      <c r="G26">
        <f>7.8/F26</f>
        <v>23.523202774531612</v>
      </c>
      <c r="H26">
        <v>72.862367989999996</v>
      </c>
      <c r="I26">
        <v>19.220577120000002</v>
      </c>
      <c r="J26">
        <v>72.859111170000006</v>
      </c>
      <c r="K26">
        <v>19.173412280000001</v>
      </c>
      <c r="L26">
        <v>25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">
      <c r="A27">
        <v>265</v>
      </c>
      <c r="B27">
        <v>136</v>
      </c>
      <c r="C27">
        <v>2</v>
      </c>
      <c r="D27">
        <v>1186.8</v>
      </c>
      <c r="E27">
        <f t="shared" ref="E27:F37" si="3">D27/60</f>
        <v>19.779999999999998</v>
      </c>
      <c r="F27">
        <f t="shared" si="3"/>
        <v>0.32966666666666661</v>
      </c>
      <c r="G27">
        <f t="shared" ref="G27:G37" si="4">7.8/F27</f>
        <v>23.660262891809914</v>
      </c>
      <c r="H27">
        <v>72.862367989999996</v>
      </c>
      <c r="I27">
        <v>19.220577120000002</v>
      </c>
      <c r="J27">
        <v>72.859111170000006</v>
      </c>
      <c r="K27">
        <v>19.173412280000001</v>
      </c>
      <c r="L27">
        <v>26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">
      <c r="A28">
        <v>265</v>
      </c>
      <c r="B28">
        <v>136</v>
      </c>
      <c r="C28">
        <v>3</v>
      </c>
      <c r="D28">
        <v>1443.0450000000001</v>
      </c>
      <c r="E28">
        <f t="shared" si="3"/>
        <v>24.050750000000001</v>
      </c>
      <c r="F28">
        <f t="shared" si="3"/>
        <v>0.40084583333333335</v>
      </c>
      <c r="G28">
        <f t="shared" si="4"/>
        <v>19.458852634533226</v>
      </c>
      <c r="H28">
        <v>72.862367989999996</v>
      </c>
      <c r="I28">
        <v>19.220577120000002</v>
      </c>
      <c r="J28">
        <v>72.859111170000006</v>
      </c>
      <c r="K28">
        <v>19.173412280000001</v>
      </c>
      <c r="L28">
        <v>27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">
      <c r="A29">
        <v>265</v>
      </c>
      <c r="B29">
        <v>136</v>
      </c>
      <c r="C29">
        <v>4</v>
      </c>
      <c r="D29">
        <v>1010.395</v>
      </c>
      <c r="E29">
        <f t="shared" si="3"/>
        <v>16.839916666666667</v>
      </c>
      <c r="F29">
        <f t="shared" si="3"/>
        <v>0.28066527777777778</v>
      </c>
      <c r="G29">
        <f t="shared" si="4"/>
        <v>27.791111397027894</v>
      </c>
      <c r="H29">
        <v>72.862367989999996</v>
      </c>
      <c r="I29">
        <v>19.220577120000002</v>
      </c>
      <c r="J29">
        <v>72.859111170000006</v>
      </c>
      <c r="K29">
        <v>19.173412280000001</v>
      </c>
      <c r="L29">
        <v>28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">
      <c r="A30">
        <v>265</v>
      </c>
      <c r="B30">
        <v>136</v>
      </c>
      <c r="C30">
        <v>5</v>
      </c>
      <c r="D30">
        <v>1148.4549999999999</v>
      </c>
      <c r="E30">
        <f t="shared" si="3"/>
        <v>19.140916666666666</v>
      </c>
      <c r="F30">
        <f t="shared" si="3"/>
        <v>0.31901527777777777</v>
      </c>
      <c r="G30">
        <f t="shared" si="4"/>
        <v>24.450239669817275</v>
      </c>
      <c r="H30">
        <v>72.862367989999996</v>
      </c>
      <c r="I30">
        <v>19.220577120000002</v>
      </c>
      <c r="J30">
        <v>72.859111170000006</v>
      </c>
      <c r="K30">
        <v>19.173412280000001</v>
      </c>
      <c r="L30">
        <v>29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">
      <c r="A31">
        <v>265</v>
      </c>
      <c r="B31">
        <v>136</v>
      </c>
      <c r="C31">
        <v>6</v>
      </c>
      <c r="D31">
        <v>1177.94</v>
      </c>
      <c r="E31">
        <f t="shared" si="3"/>
        <v>19.632333333333335</v>
      </c>
      <c r="F31">
        <f t="shared" si="3"/>
        <v>0.32720555555555558</v>
      </c>
      <c r="G31">
        <f t="shared" si="4"/>
        <v>23.838226055656481</v>
      </c>
      <c r="H31">
        <v>72.862367989999996</v>
      </c>
      <c r="I31">
        <v>19.220577120000002</v>
      </c>
      <c r="J31">
        <v>72.859111170000006</v>
      </c>
      <c r="K31">
        <v>19.173412280000001</v>
      </c>
      <c r="L31">
        <v>30</v>
      </c>
    </row>
    <row r="32" spans="1:27" x14ac:dyDescent="0.2">
      <c r="A32">
        <v>265</v>
      </c>
      <c r="B32">
        <v>136</v>
      </c>
      <c r="C32">
        <v>7</v>
      </c>
      <c r="D32">
        <v>1986.86</v>
      </c>
      <c r="E32">
        <f t="shared" si="3"/>
        <v>33.114333333333335</v>
      </c>
      <c r="F32">
        <f t="shared" si="3"/>
        <v>0.55190555555555554</v>
      </c>
      <c r="G32">
        <f t="shared" si="4"/>
        <v>14.132852843179691</v>
      </c>
      <c r="H32">
        <v>72.862367989999996</v>
      </c>
      <c r="I32">
        <v>19.220577120000002</v>
      </c>
      <c r="J32">
        <v>72.859111170000006</v>
      </c>
      <c r="K32">
        <v>19.173412280000001</v>
      </c>
      <c r="L32">
        <v>31</v>
      </c>
    </row>
    <row r="33" spans="1:12" x14ac:dyDescent="0.2">
      <c r="A33">
        <v>265</v>
      </c>
      <c r="B33">
        <v>136</v>
      </c>
      <c r="C33">
        <v>8</v>
      </c>
      <c r="D33">
        <v>1715.895</v>
      </c>
      <c r="E33">
        <f t="shared" si="3"/>
        <v>28.59825</v>
      </c>
      <c r="F33">
        <f t="shared" si="3"/>
        <v>0.47663749999999999</v>
      </c>
      <c r="G33">
        <f t="shared" si="4"/>
        <v>16.364637696362539</v>
      </c>
      <c r="H33">
        <v>72.862367989999996</v>
      </c>
      <c r="I33">
        <v>19.220577120000002</v>
      </c>
      <c r="J33">
        <v>72.859111170000006</v>
      </c>
      <c r="K33">
        <v>19.173412280000001</v>
      </c>
      <c r="L33">
        <v>32</v>
      </c>
    </row>
    <row r="34" spans="1:12" x14ac:dyDescent="0.2">
      <c r="A34">
        <v>265</v>
      </c>
      <c r="B34">
        <v>136</v>
      </c>
      <c r="C34">
        <v>9</v>
      </c>
      <c r="D34">
        <v>1329.47</v>
      </c>
      <c r="E34">
        <f t="shared" si="3"/>
        <v>22.157833333333333</v>
      </c>
      <c r="F34">
        <f t="shared" si="3"/>
        <v>0.36929722222222222</v>
      </c>
      <c r="G34">
        <f t="shared" si="4"/>
        <v>21.121198673155469</v>
      </c>
      <c r="H34">
        <v>72.862367989999996</v>
      </c>
      <c r="I34">
        <v>19.220577120000002</v>
      </c>
      <c r="J34">
        <v>72.859111170000006</v>
      </c>
      <c r="K34">
        <v>19.173412280000001</v>
      </c>
      <c r="L34">
        <v>33</v>
      </c>
    </row>
    <row r="35" spans="1:12" x14ac:dyDescent="0.2">
      <c r="A35">
        <v>265</v>
      </c>
      <c r="B35">
        <v>136</v>
      </c>
      <c r="C35">
        <v>10</v>
      </c>
      <c r="D35">
        <v>1403.385</v>
      </c>
      <c r="E35">
        <f t="shared" si="3"/>
        <v>23.389749999999999</v>
      </c>
      <c r="F35">
        <f t="shared" si="3"/>
        <v>0.38982916666666667</v>
      </c>
      <c r="G35">
        <f t="shared" si="4"/>
        <v>20.008764522921364</v>
      </c>
      <c r="H35">
        <v>72.862367989999996</v>
      </c>
      <c r="I35">
        <v>19.220577120000002</v>
      </c>
      <c r="J35">
        <v>72.859111170000006</v>
      </c>
      <c r="K35">
        <v>19.173412280000001</v>
      </c>
      <c r="L35">
        <v>34</v>
      </c>
    </row>
    <row r="36" spans="1:12" x14ac:dyDescent="0.2">
      <c r="A36">
        <v>265</v>
      </c>
      <c r="B36">
        <v>136</v>
      </c>
      <c r="C36">
        <v>11</v>
      </c>
      <c r="D36">
        <v>1589.1</v>
      </c>
      <c r="E36">
        <f t="shared" si="3"/>
        <v>26.484999999999999</v>
      </c>
      <c r="F36">
        <f t="shared" si="3"/>
        <v>0.44141666666666668</v>
      </c>
      <c r="G36">
        <f t="shared" si="4"/>
        <v>17.670379460071739</v>
      </c>
      <c r="H36">
        <v>72.862367989999996</v>
      </c>
      <c r="I36">
        <v>19.220577120000002</v>
      </c>
      <c r="J36">
        <v>72.859111170000006</v>
      </c>
      <c r="K36">
        <v>19.173412280000001</v>
      </c>
      <c r="L36">
        <v>35</v>
      </c>
    </row>
    <row r="37" spans="1:12" x14ac:dyDescent="0.2">
      <c r="A37">
        <v>265</v>
      </c>
      <c r="B37">
        <v>136</v>
      </c>
      <c r="C37">
        <v>12</v>
      </c>
      <c r="D37">
        <v>976.21500000000003</v>
      </c>
      <c r="E37">
        <f t="shared" si="3"/>
        <v>16.270250000000001</v>
      </c>
      <c r="F37">
        <f t="shared" si="3"/>
        <v>0.27117083333333336</v>
      </c>
      <c r="G37">
        <f t="shared" si="4"/>
        <v>28.764155437070723</v>
      </c>
      <c r="H37">
        <v>72.862367989999996</v>
      </c>
      <c r="I37">
        <v>19.220577120000002</v>
      </c>
      <c r="J37">
        <v>72.859111170000006</v>
      </c>
      <c r="K37">
        <v>19.173412280000001</v>
      </c>
      <c r="L37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Andheri_East_to_Chembur_pm_fina</vt:lpstr>
      <vt:lpstr>Andheri_East_to_Marine_Drive_pm</vt:lpstr>
      <vt:lpstr>Andheri_East_to_Andheri_West_pm</vt:lpstr>
      <vt:lpstr>Andheri_East_to_Borivali_pm_fin</vt:lpstr>
      <vt:lpstr>Chembur_to_Andheri_East_am_fina</vt:lpstr>
      <vt:lpstr>Marine_Drive_to_Andheri_East_am</vt:lpstr>
      <vt:lpstr>Andheri_West_to_Andheri_East_am</vt:lpstr>
      <vt:lpstr>Borivali_to_Andheri_East_am_fin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2019-08-07T12:23:00Z</dcterms:created>
  <dcterms:modified xsi:type="dcterms:W3CDTF">2019-08-28T06:05:21Z</dcterms:modified>
</cp:coreProperties>
</file>